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176" yWindow="32767" windowWidth="10212" windowHeight="9180" activeTab="0"/>
  </bookViews>
  <sheets>
    <sheet name="グラフ" sheetId="1" r:id="rId1"/>
    <sheet name="データ" sheetId="2" state="hidden" r:id="rId2"/>
  </sheets>
  <definedNames>
    <definedName name="_xlnm.Print_Area" localSheetId="0">'グラフ'!$A$1:$O$50</definedName>
    <definedName name="_xlnm.Print_Area" localSheetId="1">'データ'!$B$1:$AI$32</definedName>
  </definedNames>
  <calcPr fullCalcOnLoad="1"/>
</workbook>
</file>

<file path=xl/sharedStrings.xml><?xml version="1.0" encoding="utf-8"?>
<sst xmlns="http://schemas.openxmlformats.org/spreadsheetml/2006/main" count="202" uniqueCount="66">
  <si>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</si>
  <si>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</si>
  <si>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</si>
  <si>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</si>
  <si>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</si>
  <si>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</si>
  <si>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</si>
  <si>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</si>
  <si>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</si>
  <si>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</si>
  <si>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</si>
  <si>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</si>
  <si>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</si>
  <si>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</si>
  <si>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</si>
  <si>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</si>
  <si>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</si>
  <si>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</si>
  <si>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</si>
  <si>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</si>
  <si>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</si>
  <si>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</si>
  <si>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</si>
  <si>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</si>
  <si>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</si>
  <si>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</si>
  <si>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H2</t>
  </si>
  <si>
    <t>S55</t>
  </si>
  <si>
    <t>年少人口割合</t>
  </si>
  <si>
    <t>生産年齢人口割合</t>
  </si>
  <si>
    <t>老年人口割合</t>
  </si>
  <si>
    <t>後期老年人口割合</t>
  </si>
  <si>
    <t>７</t>
  </si>
  <si>
    <t>市町村別の年齢(３区分)別人口割合の推移</t>
  </si>
  <si>
    <t>生産年齢</t>
  </si>
  <si>
    <t>人口区分</t>
  </si>
  <si>
    <t>年少</t>
  </si>
  <si>
    <t>老年</t>
  </si>
  <si>
    <t>後期老年</t>
  </si>
  <si>
    <t>県平均</t>
  </si>
  <si>
    <t>県平均(少)</t>
  </si>
  <si>
    <t>県平均(生)</t>
  </si>
  <si>
    <t>県平均(老)</t>
  </si>
  <si>
    <t>県平均(後)</t>
  </si>
  <si>
    <t>使用方法</t>
  </si>
  <si>
    <t>複数の市町村を表示させることが可能です。</t>
  </si>
  <si>
    <t>なお複数の市町村を表示させた場合には、グラフ右欄外の市町村名の表示が重なったり一部欠けたりすることがあります。</t>
  </si>
  <si>
    <t>（0～14歳）</t>
  </si>
  <si>
    <t>（15～64歳）</t>
  </si>
  <si>
    <t>（65歳以上）</t>
  </si>
  <si>
    <t>（75歳以上）</t>
  </si>
  <si>
    <t>略称</t>
  </si>
  <si>
    <t>（少）</t>
  </si>
  <si>
    <t>（生）</t>
  </si>
  <si>
    <t>（老）</t>
  </si>
  <si>
    <t>（後）</t>
  </si>
  <si>
    <t>市町村別の年齢３区分別人口割合の推移</t>
  </si>
  <si>
    <t>左のチェックボックスをクリックしてチェックを入れると、その市町村の区分ごとのデータがグラフ上で表示されます。</t>
  </si>
  <si>
    <t>美郷町</t>
  </si>
  <si>
    <t>７</t>
  </si>
  <si>
    <t>宮崎県</t>
  </si>
  <si>
    <t>R2</t>
  </si>
  <si>
    <t>R2</t>
  </si>
  <si>
    <t>注　：令和2年10月1日現在の市町村の区域に合わせて組み替えた人口による。</t>
  </si>
  <si>
    <r>
      <t>資料：令和2</t>
    </r>
    <r>
      <rPr>
        <sz val="10"/>
        <rFont val="ＭＳ Ｐゴシック"/>
        <family val="3"/>
      </rPr>
      <t>年までは総務省「国勢調査」。</t>
    </r>
  </si>
  <si>
    <r>
      <t>　　　令和7</t>
    </r>
    <r>
      <rPr>
        <sz val="10"/>
        <rFont val="ＭＳ Ｐゴシック"/>
        <family val="3"/>
      </rPr>
      <t>年以降は国立社会保障・人口問題研究所「日本の市区町村別将来推計人口（H30.3推計）」。</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</si>
</sst>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_ "/>
    <numFmt numFmtId="179" formatCode="#,##0_);[Red]\(#,##0\)"/>
    <numFmt numFmtId="180" formatCode="#,##0.0;[Red]\-#,##0.0"/>
    <numFmt numFmtId="181" formatCode="#,##0.0_);[Red]\(#,##0.0\)"/>
    <numFmt numFmtId="182" formatCode="[$]ggge&quot;年&quot;m&quot;月&quot;d&quot;日&quot;;@"/>
    <numFmt numFmtId="183" formatCode="[$-411]gge&quot;年&quot;m&quot;月&quot;d&quot;日&quot;;@"/>
    <numFmt numFmtId="184" formatCode="[$]gge&quot;年&quot;m&quot;月&quot;d&quot;日&quot;;@"/>
  </numFmts>
  <fonts count="53">
    <font>
      <sz val="11"/>
      <name val="ＭＳ Ｐゴシック"/>
      <family val="3"/>
    </font>
    <font>
      <sz val="6"/>
      <name val="ＭＳ Ｐゴシック"/>
      <family val="3"/>
    </font>
    <font>
      <sz val="9"/>
      <name val="ＭＳ 明朝"/>
      <family val="1"/>
    </font>
    <font>
      <sz val="9"/>
      <name val="ＭＳ ゴシック"/>
      <family val="3"/>
    </font>
    <font>
      <sz val="10"/>
      <name val="ＭＳ Ｐゴシック"/>
      <family val="3"/>
    </font>
    <font>
      <sz val="11"/>
      <name val="Times New Roman"/>
      <family val="1"/>
    </font>
    <font>
      <sz val="11"/>
      <name val="ＭＳ Ｐ明朝"/>
      <family val="1"/>
    </font>
    <font>
      <sz val="9"/>
      <name val="MS UI Gothic"/>
      <family val="3"/>
    </font>
    <font>
      <u val="single"/>
      <sz val="11"/>
      <color indexed="12"/>
      <name val="ＭＳ Ｐゴシック"/>
      <family val="3"/>
    </font>
    <font>
      <sz val="12"/>
      <name val="ＭＳ ゴシック"/>
      <family val="3"/>
    </font>
    <font>
      <sz val="7"/>
      <name val="ＭＳ 明朝"/>
      <family val="1"/>
    </font>
    <font>
      <b/>
      <sz val="10"/>
      <name val="ＭＳ 明朝"/>
      <family val="1"/>
    </font>
    <font>
      <sz val="10"/>
      <name val="ＭＳ 明朝"/>
      <family val="1"/>
    </font>
    <font>
      <sz val="14"/>
      <name val="ＭＳ Ｐゴシック"/>
      <family val="3"/>
    </font>
    <font>
      <b/>
      <sz val="14"/>
      <name val="ＭＳ Ｐゴシック"/>
      <family val="3"/>
    </font>
    <font>
      <b/>
      <sz val="14"/>
      <name val="ＭＳ ゴシック"/>
      <family val="3"/>
    </font>
    <font>
      <sz val="9"/>
      <name val="ＭＳ Ｐゴシック"/>
      <family val="3"/>
    </font>
    <font>
      <sz val="10"/>
      <name val="ＭＳ ゴシック"/>
      <family val="3"/>
    </font>
    <font>
      <sz val="10"/>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style="hair"/>
      <bottom style="hair"/>
    </border>
    <border>
      <left>
        <color indexed="63"/>
      </left>
      <right>
        <color indexed="63"/>
      </right>
      <top style="hair"/>
      <bottom style="hair"/>
    </border>
    <border>
      <left style="thin"/>
      <right style="hair"/>
      <top style="hair"/>
      <bottom style="hair"/>
    </border>
    <border>
      <left>
        <color indexed="63"/>
      </left>
      <right style="thin"/>
      <top style="hair"/>
      <bottom style="hair"/>
    </border>
    <border>
      <left style="thin"/>
      <right>
        <color indexed="63"/>
      </right>
      <top>
        <color indexed="63"/>
      </top>
      <bottom>
        <color indexed="63"/>
      </bottom>
    </border>
    <border>
      <left style="thin"/>
      <right>
        <color indexed="63"/>
      </right>
      <top style="hair"/>
      <bottom style="hair"/>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hair"/>
    </border>
    <border>
      <left style="hair"/>
      <right style="thin"/>
      <top style="hair"/>
      <bottom style="hair"/>
    </border>
    <border>
      <left>
        <color indexed="63"/>
      </left>
      <right style="thin"/>
      <top>
        <color indexed="63"/>
      </top>
      <bottom>
        <color indexed="63"/>
      </bottom>
    </border>
    <border>
      <left>
        <color indexed="63"/>
      </left>
      <right style="thin"/>
      <top>
        <color indexed="63"/>
      </top>
      <bottom style="thin"/>
    </border>
    <border>
      <left style="hair"/>
      <right>
        <color indexed="63"/>
      </right>
      <top style="hair"/>
      <bottom style="hair"/>
    </border>
    <border>
      <left>
        <color indexed="63"/>
      </left>
      <right>
        <color indexed="63"/>
      </right>
      <top style="hair"/>
      <bottom>
        <color indexed="63"/>
      </bottom>
    </border>
    <border>
      <left>
        <color indexed="63"/>
      </left>
      <right style="thin"/>
      <top style="hair"/>
      <bottom>
        <color indexed="63"/>
      </bottom>
    </border>
    <border>
      <left style="thin"/>
      <right style="thin"/>
      <top style="hair"/>
      <bottom style="hair"/>
    </border>
    <border>
      <left>
        <color indexed="63"/>
      </left>
      <right>
        <color indexed="63"/>
      </right>
      <top style="thin"/>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95">
    <xf numFmtId="0" fontId="0" fillId="0" borderId="0" xfId="0" applyAlignment="1">
      <alignment/>
    </xf>
    <xf numFmtId="0" fontId="2" fillId="0" borderId="0" xfId="0" applyNumberFormat="1" applyFont="1" applyFill="1" applyBorder="1" applyAlignment="1">
      <alignment/>
    </xf>
    <xf numFmtId="0" fontId="0" fillId="0" borderId="0" xfId="0" applyAlignment="1">
      <alignment horizontal="center"/>
    </xf>
    <xf numFmtId="0" fontId="6" fillId="0" borderId="10"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5" fillId="0" borderId="12" xfId="0" applyFont="1" applyBorder="1" applyAlignment="1">
      <alignment horizontal="center"/>
    </xf>
    <xf numFmtId="0" fontId="0" fillId="0" borderId="12" xfId="0" applyBorder="1" applyAlignment="1">
      <alignment horizontal="center"/>
    </xf>
    <xf numFmtId="180" fontId="3" fillId="0" borderId="0" xfId="49" applyNumberFormat="1" applyFont="1" applyBorder="1" applyAlignment="1">
      <alignment vertical="center"/>
    </xf>
    <xf numFmtId="0" fontId="6" fillId="0" borderId="11" xfId="0" applyFont="1" applyBorder="1" applyAlignment="1">
      <alignment horizontal="center"/>
    </xf>
    <xf numFmtId="0" fontId="0" fillId="0" borderId="10" xfId="0" applyBorder="1" applyAlignment="1" quotePrefix="1">
      <alignment horizontal="center"/>
    </xf>
    <xf numFmtId="0" fontId="9" fillId="0" borderId="0" xfId="0" applyNumberFormat="1" applyFont="1" applyFill="1" applyBorder="1" applyAlignment="1">
      <alignment/>
    </xf>
    <xf numFmtId="0" fontId="0" fillId="0" borderId="0" xfId="0" applyFont="1" applyAlignment="1">
      <alignment/>
    </xf>
    <xf numFmtId="0" fontId="6" fillId="0" borderId="13" xfId="0" applyFont="1"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180" fontId="3" fillId="0" borderId="15" xfId="49" applyNumberFormat="1" applyFont="1" applyBorder="1" applyAlignment="1">
      <alignment vertical="center"/>
    </xf>
    <xf numFmtId="180" fontId="3" fillId="0" borderId="16" xfId="49" applyNumberFormat="1" applyFont="1" applyBorder="1" applyAlignment="1">
      <alignment vertical="center"/>
    </xf>
    <xf numFmtId="180" fontId="3" fillId="0" borderId="12" xfId="49" applyNumberFormat="1" applyFont="1" applyBorder="1" applyAlignment="1">
      <alignment vertical="center"/>
    </xf>
    <xf numFmtId="180" fontId="3" fillId="0" borderId="14" xfId="49" applyNumberFormat="1" applyFont="1" applyBorder="1" applyAlignment="1">
      <alignment vertical="center"/>
    </xf>
    <xf numFmtId="0" fontId="9" fillId="0" borderId="0" xfId="0" applyNumberFormat="1" applyFont="1" applyFill="1" applyBorder="1" applyAlignment="1">
      <alignment horizontal="center"/>
    </xf>
    <xf numFmtId="0" fontId="0" fillId="0" borderId="17" xfId="0" applyBorder="1" applyAlignment="1">
      <alignment/>
    </xf>
    <xf numFmtId="0" fontId="0" fillId="0" borderId="17" xfId="0" applyBorder="1" applyAlignment="1">
      <alignment horizontal="center" vertical="center" shrinkToFit="1"/>
    </xf>
    <xf numFmtId="0" fontId="2" fillId="0" borderId="17" xfId="0" applyNumberFormat="1" applyFont="1" applyBorder="1" applyAlignment="1">
      <alignment/>
    </xf>
    <xf numFmtId="0" fontId="0" fillId="0" borderId="0" xfId="0" applyBorder="1" applyAlignment="1">
      <alignment horizontal="center" vertical="center" shrinkToFit="1"/>
    </xf>
    <xf numFmtId="0" fontId="0" fillId="33" borderId="17" xfId="0" applyFill="1" applyBorder="1" applyAlignment="1">
      <alignment horizontal="center" vertical="center" shrinkToFit="1"/>
    </xf>
    <xf numFmtId="0" fontId="11" fillId="0" borderId="0" xfId="0" applyNumberFormat="1" applyFont="1" applyAlignment="1">
      <alignment/>
    </xf>
    <xf numFmtId="0" fontId="4" fillId="0" borderId="0" xfId="0" applyNumberFormat="1" applyFont="1" applyAlignment="1">
      <alignment/>
    </xf>
    <xf numFmtId="0" fontId="12" fillId="0" borderId="0" xfId="0" applyNumberFormat="1" applyFont="1" applyAlignment="1">
      <alignment/>
    </xf>
    <xf numFmtId="0" fontId="0" fillId="33" borderId="17" xfId="0" applyFill="1" applyBorder="1" applyAlignment="1">
      <alignment horizontal="center"/>
    </xf>
    <xf numFmtId="0" fontId="0" fillId="33" borderId="18" xfId="0" applyFill="1" applyBorder="1" applyAlignment="1">
      <alignment horizontal="center" vertical="center" shrinkToFit="1"/>
    </xf>
    <xf numFmtId="0" fontId="0" fillId="33" borderId="18" xfId="0" applyFill="1" applyBorder="1" applyAlignment="1">
      <alignment horizontal="center" vertical="center"/>
    </xf>
    <xf numFmtId="0" fontId="0" fillId="33" borderId="19" xfId="0" applyFill="1" applyBorder="1" applyAlignment="1" quotePrefix="1">
      <alignment vertical="center" shrinkToFit="1"/>
    </xf>
    <xf numFmtId="0" fontId="13" fillId="0" borderId="0" xfId="0" applyFont="1" applyAlignment="1">
      <alignment/>
    </xf>
    <xf numFmtId="0" fontId="14" fillId="0" borderId="0" xfId="0" applyFont="1" applyAlignment="1">
      <alignment/>
    </xf>
    <xf numFmtId="0" fontId="16" fillId="0" borderId="0" xfId="0" applyFont="1" applyBorder="1" applyAlignment="1">
      <alignment/>
    </xf>
    <xf numFmtId="0" fontId="17" fillId="0" borderId="0" xfId="0" applyFont="1" applyAlignment="1">
      <alignment/>
    </xf>
    <xf numFmtId="0" fontId="0" fillId="0" borderId="0" xfId="0" applyFont="1" applyAlignment="1">
      <alignment/>
    </xf>
    <xf numFmtId="0" fontId="17" fillId="0" borderId="0" xfId="0" applyFont="1" applyAlignment="1">
      <alignment/>
    </xf>
    <xf numFmtId="0" fontId="2" fillId="0" borderId="20" xfId="0" applyNumberFormat="1" applyFont="1" applyBorder="1" applyAlignment="1">
      <alignment/>
    </xf>
    <xf numFmtId="0" fontId="2" fillId="0" borderId="15" xfId="0" applyNumberFormat="1" applyFont="1" applyBorder="1" applyAlignment="1">
      <alignment/>
    </xf>
    <xf numFmtId="0" fontId="0" fillId="0" borderId="21" xfId="0" applyBorder="1" applyAlignment="1">
      <alignment horizontal="center"/>
    </xf>
    <xf numFmtId="0" fontId="2" fillId="0" borderId="16" xfId="0" applyNumberFormat="1" applyFont="1" applyBorder="1" applyAlignment="1">
      <alignment/>
    </xf>
    <xf numFmtId="0" fontId="2" fillId="0" borderId="22" xfId="0" applyNumberFormat="1" applyFont="1" applyBorder="1" applyAlignment="1">
      <alignment/>
    </xf>
    <xf numFmtId="180" fontId="3" fillId="0" borderId="22" xfId="49" applyNumberFormat="1" applyFont="1" applyBorder="1" applyAlignment="1">
      <alignment vertical="center"/>
    </xf>
    <xf numFmtId="180" fontId="3" fillId="0" borderId="23" xfId="49" applyNumberFormat="1" applyFont="1" applyBorder="1" applyAlignment="1">
      <alignment vertical="center"/>
    </xf>
    <xf numFmtId="0" fontId="0" fillId="0" borderId="18" xfId="0" applyBorder="1" applyAlignment="1">
      <alignment/>
    </xf>
    <xf numFmtId="0" fontId="0" fillId="0" borderId="24" xfId="0" applyBorder="1" applyAlignment="1">
      <alignment/>
    </xf>
    <xf numFmtId="0" fontId="0" fillId="0" borderId="25" xfId="0" applyBorder="1" applyAlignment="1">
      <alignment/>
    </xf>
    <xf numFmtId="0" fontId="0" fillId="0" borderId="20" xfId="0" applyBorder="1" applyAlignment="1">
      <alignment/>
    </xf>
    <xf numFmtId="0" fontId="0" fillId="0" borderId="15" xfId="0" applyBorder="1" applyAlignment="1">
      <alignment/>
    </xf>
    <xf numFmtId="0" fontId="6" fillId="0" borderId="26" xfId="0" applyFont="1" applyBorder="1" applyAlignment="1">
      <alignment horizontal="center"/>
    </xf>
    <xf numFmtId="0" fontId="0" fillId="0" borderId="26" xfId="0" applyBorder="1" applyAlignment="1">
      <alignment horizontal="center"/>
    </xf>
    <xf numFmtId="180" fontId="3" fillId="34" borderId="16" xfId="49" applyNumberFormat="1" applyFont="1" applyFill="1" applyBorder="1" applyAlignment="1">
      <alignment vertical="center"/>
    </xf>
    <xf numFmtId="180" fontId="3" fillId="34" borderId="12" xfId="49" applyNumberFormat="1" applyFont="1" applyFill="1" applyBorder="1" applyAlignment="1">
      <alignment vertical="center"/>
    </xf>
    <xf numFmtId="180" fontId="3" fillId="34" borderId="15" xfId="49" applyNumberFormat="1" applyFont="1" applyFill="1" applyBorder="1" applyAlignment="1">
      <alignment vertical="center"/>
    </xf>
    <xf numFmtId="180" fontId="3" fillId="34" borderId="0" xfId="49" applyNumberFormat="1" applyFont="1" applyFill="1" applyBorder="1" applyAlignment="1">
      <alignment vertical="center"/>
    </xf>
    <xf numFmtId="0" fontId="6" fillId="34" borderId="11" xfId="0" applyFont="1" applyFill="1" applyBorder="1" applyAlignment="1">
      <alignment horizontal="center"/>
    </xf>
    <xf numFmtId="0" fontId="6" fillId="34" borderId="10" xfId="0" applyFont="1" applyFill="1" applyBorder="1" applyAlignment="1">
      <alignment horizontal="center"/>
    </xf>
    <xf numFmtId="180" fontId="3" fillId="34" borderId="14" xfId="49" applyNumberFormat="1" applyFont="1" applyFill="1" applyBorder="1" applyAlignment="1">
      <alignment vertical="center"/>
    </xf>
    <xf numFmtId="180" fontId="3" fillId="34" borderId="27" xfId="49" applyNumberFormat="1" applyFont="1" applyFill="1" applyBorder="1" applyAlignment="1">
      <alignment vertical="center"/>
    </xf>
    <xf numFmtId="0" fontId="0" fillId="34" borderId="11" xfId="0" applyFont="1" applyFill="1" applyBorder="1" applyAlignment="1">
      <alignment horizontal="center"/>
    </xf>
    <xf numFmtId="0" fontId="0" fillId="34" borderId="10" xfId="0" applyFont="1" applyFill="1" applyBorder="1" applyAlignment="1">
      <alignment horizontal="center"/>
    </xf>
    <xf numFmtId="0" fontId="0" fillId="34" borderId="10" xfId="0" applyFont="1" applyFill="1" applyBorder="1" applyAlignment="1" quotePrefix="1">
      <alignment horizontal="center"/>
    </xf>
    <xf numFmtId="180" fontId="3" fillId="34" borderId="23" xfId="49" applyNumberFormat="1" applyFont="1" applyFill="1" applyBorder="1" applyAlignment="1">
      <alignment vertical="center"/>
    </xf>
    <xf numFmtId="180" fontId="3" fillId="34" borderId="28" xfId="49" applyNumberFormat="1" applyFont="1" applyFill="1" applyBorder="1" applyAlignment="1">
      <alignment vertical="center"/>
    </xf>
    <xf numFmtId="0" fontId="6" fillId="0" borderId="29" xfId="0" applyFont="1" applyBorder="1" applyAlignment="1">
      <alignment horizontal="center"/>
    </xf>
    <xf numFmtId="0" fontId="0" fillId="0" borderId="29" xfId="0" applyBorder="1" applyAlignment="1">
      <alignment horizontal="center"/>
    </xf>
    <xf numFmtId="0" fontId="6" fillId="0" borderId="14" xfId="0" applyFont="1" applyBorder="1" applyAlignment="1">
      <alignment horizontal="center"/>
    </xf>
    <xf numFmtId="180" fontId="3" fillId="0" borderId="30" xfId="49" applyNumberFormat="1" applyFont="1" applyBorder="1" applyAlignment="1">
      <alignment vertical="center"/>
    </xf>
    <xf numFmtId="177" fontId="16" fillId="0" borderId="30" xfId="0" applyNumberFormat="1" applyFont="1" applyBorder="1" applyAlignment="1">
      <alignment/>
    </xf>
    <xf numFmtId="177" fontId="16" fillId="0" borderId="31" xfId="0" applyNumberFormat="1" applyFont="1" applyBorder="1" applyAlignment="1">
      <alignment/>
    </xf>
    <xf numFmtId="177" fontId="16" fillId="0" borderId="0" xfId="0" applyNumberFormat="1" applyFont="1" applyBorder="1" applyAlignment="1">
      <alignment/>
    </xf>
    <xf numFmtId="177" fontId="16" fillId="0" borderId="27" xfId="0" applyNumberFormat="1" applyFont="1" applyBorder="1" applyAlignment="1">
      <alignment/>
    </xf>
    <xf numFmtId="177" fontId="16" fillId="0" borderId="23" xfId="0" applyNumberFormat="1" applyFont="1" applyBorder="1" applyAlignment="1">
      <alignment/>
    </xf>
    <xf numFmtId="177" fontId="16" fillId="0" borderId="28" xfId="0" applyNumberFormat="1" applyFont="1" applyBorder="1" applyAlignment="1">
      <alignment/>
    </xf>
    <xf numFmtId="0" fontId="2" fillId="0" borderId="32" xfId="0" applyNumberFormat="1" applyFont="1" applyBorder="1" applyAlignment="1">
      <alignment/>
    </xf>
    <xf numFmtId="0" fontId="2" fillId="0" borderId="24" xfId="0" applyNumberFormat="1" applyFont="1" applyBorder="1" applyAlignment="1">
      <alignment/>
    </xf>
    <xf numFmtId="0" fontId="2" fillId="0" borderId="19" xfId="0" applyNumberFormat="1" applyFont="1" applyBorder="1" applyAlignment="1">
      <alignment/>
    </xf>
    <xf numFmtId="177" fontId="16" fillId="34" borderId="30" xfId="0" applyNumberFormat="1" applyFont="1" applyFill="1" applyBorder="1" applyAlignment="1">
      <alignment/>
    </xf>
    <xf numFmtId="177" fontId="16" fillId="34" borderId="0" xfId="0" applyNumberFormat="1" applyFont="1" applyFill="1" applyBorder="1" applyAlignment="1">
      <alignment/>
    </xf>
    <xf numFmtId="177" fontId="16" fillId="34" borderId="23" xfId="0" applyNumberFormat="1" applyFont="1" applyFill="1" applyBorder="1" applyAlignment="1">
      <alignment/>
    </xf>
    <xf numFmtId="0" fontId="6" fillId="0" borderId="12" xfId="0" applyFont="1" applyBorder="1" applyAlignment="1">
      <alignment horizontal="center"/>
    </xf>
    <xf numFmtId="0" fontId="5" fillId="0" borderId="26" xfId="0" applyFont="1" applyBorder="1" applyAlignment="1">
      <alignment horizontal="center"/>
    </xf>
    <xf numFmtId="180" fontId="3" fillId="0" borderId="29" xfId="49" applyNumberFormat="1" applyFont="1" applyBorder="1" applyAlignment="1">
      <alignment vertical="center"/>
    </xf>
    <xf numFmtId="0" fontId="0" fillId="33" borderId="18" xfId="0" applyFill="1" applyBorder="1" applyAlignment="1">
      <alignment vertical="center"/>
    </xf>
    <xf numFmtId="0" fontId="0" fillId="33" borderId="19" xfId="0" applyFill="1" applyBorder="1" applyAlignment="1">
      <alignment vertical="center"/>
    </xf>
    <xf numFmtId="0" fontId="15" fillId="0" borderId="0" xfId="0" applyNumberFormat="1" applyFont="1" applyFill="1" applyBorder="1" applyAlignment="1">
      <alignment horizontal="center"/>
    </xf>
    <xf numFmtId="0" fontId="6" fillId="0" borderId="20" xfId="0" applyFont="1" applyBorder="1" applyAlignment="1">
      <alignment horizontal="center"/>
    </xf>
    <xf numFmtId="0" fontId="6" fillId="0" borderId="33" xfId="0" applyFont="1" applyBorder="1" applyAlignment="1">
      <alignment horizontal="center"/>
    </xf>
    <xf numFmtId="0" fontId="6" fillId="0" borderId="34" xfId="0" applyFont="1" applyBorder="1" applyAlignment="1">
      <alignment horizontal="center"/>
    </xf>
    <xf numFmtId="0" fontId="6" fillId="0" borderId="35" xfId="0" applyFont="1" applyBorder="1" applyAlignment="1">
      <alignment horizontal="center"/>
    </xf>
    <xf numFmtId="0" fontId="6" fillId="0" borderId="36" xfId="0" applyFont="1" applyBorder="1" applyAlignment="1">
      <alignment horizontal="center"/>
    </xf>
    <xf numFmtId="0" fontId="6" fillId="34" borderId="34" xfId="0" applyFont="1" applyFill="1" applyBorder="1" applyAlignment="1">
      <alignment horizontal="center"/>
    </xf>
    <xf numFmtId="0" fontId="6" fillId="34" borderId="36" xfId="0" applyFont="1" applyFill="1" applyBorder="1" applyAlignment="1">
      <alignment horizont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5"/>
          <c:y val="0"/>
          <c:w val="0.8555"/>
          <c:h val="0.97225"/>
        </c:manualLayout>
      </c:layout>
      <c:lineChart>
        <c:grouping val="standard"/>
        <c:varyColors val="0"/>
        <c:ser>
          <c:idx val="1"/>
          <c:order val="0"/>
          <c:tx>
            <c:strRef>
              <c:f>データ!$C$67</c:f>
              <c:strCache>
                <c:ptCount val="1"/>
                <c:pt idx="0">
                  <c:v>宮崎市(老)</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データ!$D$67:$Q$67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
          <c:order val="1"/>
          <c:tx>
            <c:strRef>
              <c:f>データ!$C$68</c:f>
              <c:strCache>
                <c:ptCount val="1"/>
                <c:pt idx="0">
                  <c:v>都城市(老)</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データ!$D$68:$Q$68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
          <c:order val="2"/>
          <c:tx>
            <c:strRef>
              <c:f>データ!$C$69</c:f>
              <c:strCache>
                <c:ptCount val="1"/>
                <c:pt idx="0">
                  <c:v>延岡市(老)</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データ!$D$69:$Q$69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
          <c:order val="3"/>
          <c:tx>
            <c:strRef>
              <c:f>データ!$C$70</c:f>
              <c:strCache>
                <c:ptCount val="1"/>
                <c:pt idx="0">
                  <c:v>日南市(老)</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データ!$D$70:$Q$70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
          <c:order val="4"/>
          <c:tx>
            <c:strRef>
              <c:f>データ!$C$71</c:f>
              <c:strCache>
                <c:ptCount val="1"/>
                <c:pt idx="0">
                  <c:v>小林市(老)</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データ!$D$71:$Q$71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
          <c:order val="5"/>
          <c:tx>
            <c:strRef>
              <c:f>データ!$C$72</c:f>
              <c:strCache>
                <c:ptCount val="1"/>
                <c:pt idx="0">
                  <c:v>日向市(老)</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データ!$D$72:$Q$72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
          <c:order val="6"/>
          <c:tx>
            <c:strRef>
              <c:f>データ!$C$73</c:f>
              <c:strCache>
                <c:ptCount val="1"/>
                <c:pt idx="0">
                  <c:v>串間市(老)</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データ!$D$73:$Q$73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
          <c:order val="7"/>
          <c:tx>
            <c:strRef>
              <c:f>データ!$C$74</c:f>
              <c:strCache>
                <c:ptCount val="1"/>
                <c:pt idx="0">
                  <c:v>西都市(老)</c:v>
                </c:pt>
              </c:strCache>
            </c:strRef>
          </c:tx>
          <c:spPr>
            <a:ln w="127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データ!$D$74:$Q$74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
          <c:order val="8"/>
          <c:tx>
            <c:strRef>
              <c:f>データ!$C$75</c:f>
              <c:strCache>
                <c:ptCount val="1"/>
                <c:pt idx="0">
                  <c:v>えびの市(老)</c:v>
                </c:pt>
              </c:strCache>
            </c:strRef>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データ!$D$75:$Q$75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
          <c:order val="9"/>
          <c:tx>
            <c:strRef>
              <c:f>データ!$C$76</c:f>
              <c:strCache>
                <c:ptCount val="1"/>
                <c:pt idx="0">
                  <c:v>三股町(老)</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69696"/>
              </a:solidFill>
              <a:ln>
                <a:solidFill>
                  <a:srgbClr val="96969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データ!$D$76:$Q$76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
          <c:order val="10"/>
          <c:tx>
            <c:strRef>
              <c:f>データ!$C$77</c:f>
              <c:strCache>
                <c:ptCount val="1"/>
                <c:pt idx="0">
                  <c:v>高原町(老)</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データ!$D$77:$Q$77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2"/>
          <c:order val="11"/>
          <c:tx>
            <c:strRef>
              <c:f>データ!$C$78</c:f>
              <c:strCache>
                <c:ptCount val="1"/>
                <c:pt idx="0">
                  <c:v>国富町(老)</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データ!$D$78:$Q$78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3"/>
          <c:order val="12"/>
          <c:tx>
            <c:strRef>
              <c:f>データ!$C$79</c:f>
              <c:strCache>
                <c:ptCount val="1"/>
                <c:pt idx="0">
                  <c:v>綾町(老)</c:v>
                </c:pt>
              </c:strCache>
            </c:strRef>
          </c:tx>
          <c:spPr>
            <a:ln w="254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データ!$D$79:$Q$79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4"/>
          <c:order val="13"/>
          <c:tx>
            <c:strRef>
              <c:f>データ!$C$80</c:f>
              <c:strCache>
                <c:ptCount val="1"/>
                <c:pt idx="0">
                  <c:v>高鍋町(老)</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データ!$D$80:$Q$80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5"/>
          <c:order val="14"/>
          <c:tx>
            <c:strRef>
              <c:f>データ!$C$81</c:f>
              <c:strCache>
                <c:ptCount val="1"/>
                <c:pt idx="0">
                  <c:v>新富町(老)</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CC"/>
              </a:solidFill>
              <a:ln>
                <a:solidFill>
                  <a:srgbClr val="FF99CC"/>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データ!$D$81:$Q$81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6"/>
          <c:order val="15"/>
          <c:tx>
            <c:strRef>
              <c:f>データ!$C$82</c:f>
              <c:strCache>
                <c:ptCount val="1"/>
                <c:pt idx="0">
                  <c:v>西米良村(老)</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データ!$D$82:$Q$82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7"/>
          <c:order val="16"/>
          <c:tx>
            <c:strRef>
              <c:f>データ!$C$83</c:f>
              <c:strCache>
                <c:ptCount val="1"/>
                <c:pt idx="0">
                  <c:v>木城町(老)</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データ!$D$83:$Q$83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8"/>
          <c:order val="17"/>
          <c:tx>
            <c:strRef>
              <c:f>データ!$C$84</c:f>
              <c:strCache>
                <c:ptCount val="1"/>
                <c:pt idx="0">
                  <c:v>川南町(老)</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データ!$D$84:$Q$84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9"/>
          <c:order val="18"/>
          <c:tx>
            <c:strRef>
              <c:f>データ!$C$85</c:f>
              <c:strCache>
                <c:ptCount val="1"/>
                <c:pt idx="0">
                  <c:v>都農町(老)</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データ!$D$85:$Q$85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0"/>
          <c:order val="19"/>
          <c:tx>
            <c:strRef>
              <c:f>データ!$C$86</c:f>
              <c:strCache>
                <c:ptCount val="1"/>
                <c:pt idx="0">
                  <c:v>門川町(老)</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0080"/>
              </a:solidFill>
              <a:ln>
                <a:solidFill>
                  <a:srgbClr val="8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データ!$D$86:$Q$86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1"/>
          <c:order val="20"/>
          <c:tx>
            <c:strRef>
              <c:f>データ!$C$87</c:f>
              <c:strCache>
                <c:ptCount val="1"/>
                <c:pt idx="0">
                  <c:v>諸塚村(老)</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3399"/>
              </a:solidFill>
              <a:ln>
                <a:solidFill>
                  <a:srgbClr val="333399"/>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データ!$D$87:$Q$87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2"/>
          <c:order val="21"/>
          <c:tx>
            <c:strRef>
              <c:f>データ!$C$88</c:f>
              <c:strCache>
                <c:ptCount val="1"/>
                <c:pt idx="0">
                  <c:v>椎葉村(老)</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データ!$D$88:$Q$88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3"/>
          <c:order val="22"/>
          <c:tx>
            <c:strRef>
              <c:f>データ!$C$89</c:f>
              <c:strCache>
                <c:ptCount val="1"/>
                <c:pt idx="0">
                  <c:v>美郷町(老)</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データ!$D$89:$Q$89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4"/>
          <c:order val="23"/>
          <c:tx>
            <c:strRef>
              <c:f>データ!$C$90</c:f>
              <c:strCache>
                <c:ptCount val="1"/>
                <c:pt idx="0">
                  <c:v>高千穂町(老)</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データ!$D$90:$Q$90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5"/>
          <c:order val="24"/>
          <c:tx>
            <c:strRef>
              <c:f>データ!$C$91</c:f>
              <c:strCache>
                <c:ptCount val="1"/>
                <c:pt idx="0">
                  <c:v>日之影町(老)</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データ!$D$91:$Q$91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26"/>
          <c:order val="25"/>
          <c:tx>
            <c:strRef>
              <c:f>データ!$C$92</c:f>
              <c:strCache>
                <c:ptCount val="1"/>
                <c:pt idx="0">
                  <c:v>五ヶ瀬町(老)</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cat>
            <c:strRef>
              <c:f>データ!$D$65:$Q$65</c:f>
              <c:strCache>
                <c:ptCount val="14"/>
                <c:pt idx="0">
                  <c:v>S55</c:v>
                </c:pt>
                <c:pt idx="1">
                  <c:v>60</c:v>
                </c:pt>
                <c:pt idx="2">
                  <c:v>H2</c:v>
                </c:pt>
                <c:pt idx="3">
                  <c:v>７</c:v>
                </c:pt>
                <c:pt idx="4">
                  <c:v>12</c:v>
                </c:pt>
                <c:pt idx="5">
                  <c:v>17</c:v>
                </c:pt>
                <c:pt idx="6">
                  <c:v>22</c:v>
                </c:pt>
                <c:pt idx="7">
                  <c:v>27</c:v>
                </c:pt>
                <c:pt idx="8">
                  <c:v>R2</c:v>
                </c:pt>
                <c:pt idx="9">
                  <c:v>7</c:v>
                </c:pt>
                <c:pt idx="10">
                  <c:v>12</c:v>
                </c:pt>
                <c:pt idx="11">
                  <c:v>17</c:v>
                </c:pt>
                <c:pt idx="12">
                  <c:v>22</c:v>
                </c:pt>
                <c:pt idx="13">
                  <c:v>27</c:v>
                </c:pt>
              </c:strCache>
            </c:strRef>
          </c:cat>
          <c:val>
            <c:numRef>
              <c:f>データ!$D$92:$Q$92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0"/>
          <c:order val="26"/>
          <c:tx>
            <c:strRef>
              <c:f>データ!$C$66</c:f>
              <c:strCache>
                <c:ptCount val="1"/>
                <c:pt idx="0">
                  <c:v>県平均(老)</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データ!$D$66:$Q$66</c:f>
              <c:numCache>
                <c:ptCount val="14"/>
                <c:pt idx="0">
                  <c:v>10.476795909257493</c:v>
                </c:pt>
                <c:pt idx="1">
                  <c:v>11.973902716240957</c:v>
                </c:pt>
                <c:pt idx="2">
                  <c:v>14.262811042739873</c:v>
                </c:pt>
                <c:pt idx="3">
                  <c:v>17.369080413921324</c:v>
                </c:pt>
                <c:pt idx="4">
                  <c:v>20.67004906009477</c:v>
                </c:pt>
                <c:pt idx="5">
                  <c:v>23.484535509829993</c:v>
                </c:pt>
                <c:pt idx="6">
                  <c:v>25.761910531393962</c:v>
                </c:pt>
                <c:pt idx="7">
                  <c:v>29.4920132551</c:v>
                </c:pt>
                <c:pt idx="8">
                  <c:v>32.61788</c:v>
                </c:pt>
                <c:pt idx="9">
                  <c:v>34.97121690432675</c:v>
                </c:pt>
                <c:pt idx="10">
                  <c:v>36.25871111356855</c:v>
                </c:pt>
                <c:pt idx="11">
                  <c:v>37.065129079322524</c:v>
                </c:pt>
                <c:pt idx="12">
                  <c:v>38.70923964176844</c:v>
                </c:pt>
                <c:pt idx="13">
                  <c:v>39.95291013886902</c:v>
                </c:pt>
              </c:numCache>
            </c:numRef>
          </c:val>
          <c:smooth val="0"/>
        </c:ser>
        <c:ser>
          <c:idx val="31"/>
          <c:order val="27"/>
          <c:tx>
            <c:strRef>
              <c:f>データ!$C$6</c:f>
              <c:strCache>
                <c:ptCount val="1"/>
                <c:pt idx="0">
                  <c:v>県平均(少)</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データ!$D$6:$Q$6</c:f>
              <c:numCache>
                <c:ptCount val="14"/>
                <c:pt idx="0">
                  <c:v>23.77518285195201</c:v>
                </c:pt>
                <c:pt idx="1">
                  <c:v>22.977111705494416</c:v>
                </c:pt>
                <c:pt idx="2">
                  <c:v>20.53175408621627</c:v>
                </c:pt>
                <c:pt idx="3">
                  <c:v>17.92904959180254</c:v>
                </c:pt>
                <c:pt idx="4">
                  <c:v>16.02541412089406</c:v>
                </c:pt>
                <c:pt idx="5">
                  <c:v>14.674254548736837</c:v>
                </c:pt>
                <c:pt idx="6">
                  <c:v>14.025114460138157</c:v>
                </c:pt>
                <c:pt idx="7">
                  <c:v>13.6612465951</c:v>
                </c:pt>
                <c:pt idx="8">
                  <c:v>13.11651</c:v>
                </c:pt>
                <c:pt idx="9">
                  <c:v>12.939394235562027</c:v>
                </c:pt>
                <c:pt idx="10">
                  <c:v>12.512159209359572</c:v>
                </c:pt>
                <c:pt idx="11">
                  <c:v>12.133714928547876</c:v>
                </c:pt>
                <c:pt idx="12">
                  <c:v>11.965951351579438</c:v>
                </c:pt>
                <c:pt idx="13">
                  <c:v>11.878308353721966</c:v>
                </c:pt>
              </c:numCache>
            </c:numRef>
          </c:val>
          <c:smooth val="0"/>
        </c:ser>
        <c:ser>
          <c:idx val="32"/>
          <c:order val="28"/>
          <c:tx>
            <c:strRef>
              <c:f>データ!$C$7</c:f>
              <c:strCache>
                <c:ptCount val="1"/>
                <c:pt idx="0">
                  <c:v>宮崎市(少)</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データ!$D$7:$Q$7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3"/>
          <c:order val="29"/>
          <c:tx>
            <c:strRef>
              <c:f>データ!$C$8</c:f>
              <c:strCache>
                <c:ptCount val="1"/>
                <c:pt idx="0">
                  <c:v>都城市(少)</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データ!$D$8:$Q$8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4"/>
          <c:order val="30"/>
          <c:tx>
            <c:strRef>
              <c:f>データ!$C$9</c:f>
              <c:strCache>
                <c:ptCount val="1"/>
                <c:pt idx="0">
                  <c:v>延岡市(少)</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データ!$D$9:$Q$9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5"/>
          <c:order val="31"/>
          <c:tx>
            <c:strRef>
              <c:f>データ!$C$10</c:f>
              <c:strCache>
                <c:ptCount val="1"/>
                <c:pt idx="0">
                  <c:v>日南市(少)</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0080"/>
              </a:solidFill>
              <a:ln>
                <a:solidFill>
                  <a:srgbClr val="8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データ!$D$10:$Q$10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6"/>
          <c:order val="32"/>
          <c:tx>
            <c:strRef>
              <c:f>データ!$C$11</c:f>
              <c:strCache>
                <c:ptCount val="1"/>
                <c:pt idx="0">
                  <c:v>小林市(少)</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データ!$D$11:$Q$11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7"/>
          <c:order val="33"/>
          <c:tx>
            <c:strRef>
              <c:f>データ!$C$12</c:f>
              <c:strCache>
                <c:ptCount val="1"/>
                <c:pt idx="0">
                  <c:v>日向市(少)</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8080"/>
              </a:solid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データ!$D$12:$Q$12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8"/>
          <c:order val="34"/>
          <c:tx>
            <c:strRef>
              <c:f>データ!$C$13</c:f>
              <c:strCache>
                <c:ptCount val="1"/>
                <c:pt idx="0">
                  <c:v>串間市(少)</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FF"/>
              </a:solid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データ!$D$13:$Q$13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39"/>
          <c:order val="35"/>
          <c:tx>
            <c:strRef>
              <c:f>データ!$C$14</c:f>
              <c:strCache>
                <c:ptCount val="1"/>
                <c:pt idx="0">
                  <c:v>西都市(少)</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CCCC"/>
              </a:solidFill>
              <a:ln>
                <a:solidFill>
                  <a:srgbClr val="33CCCC"/>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データ!$D$14:$Q$14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0"/>
          <c:order val="36"/>
          <c:tx>
            <c:strRef>
              <c:f>データ!$C$15</c:f>
              <c:strCache>
                <c:ptCount val="1"/>
                <c:pt idx="0">
                  <c:v>えびの市(少)</c:v>
                </c:pt>
              </c:strCache>
            </c:strRef>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データ!$D$15:$Q$15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1"/>
          <c:order val="37"/>
          <c:tx>
            <c:strRef>
              <c:f>データ!$C$16</c:f>
              <c:strCache>
                <c:ptCount val="1"/>
                <c:pt idx="0">
                  <c:v>三股町(少)</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69696"/>
              </a:solidFill>
              <a:ln>
                <a:solidFill>
                  <a:srgbClr val="8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データ!$D$16:$Q$16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2"/>
          <c:order val="38"/>
          <c:tx>
            <c:strRef>
              <c:f>データ!$C$17</c:f>
              <c:strCache>
                <c:ptCount val="1"/>
                <c:pt idx="0">
                  <c:v>高原町(少)</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データ!$D$17:$Q$17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3"/>
          <c:order val="39"/>
          <c:tx>
            <c:strRef>
              <c:f>データ!$C$18</c:f>
              <c:strCache>
                <c:ptCount val="1"/>
                <c:pt idx="0">
                  <c:v>国富町(少)</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データ!$D$18:$Q$18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4"/>
          <c:order val="40"/>
          <c:tx>
            <c:strRef>
              <c:f>データ!$C$19</c:f>
              <c:strCache>
                <c:ptCount val="1"/>
                <c:pt idx="0">
                  <c:v>綾町(少)</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データ!$D$19:$Q$19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5"/>
          <c:order val="41"/>
          <c:tx>
            <c:strRef>
              <c:f>データ!$C$20</c:f>
              <c:strCache>
                <c:ptCount val="1"/>
                <c:pt idx="0">
                  <c:v>高鍋町(少)</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データ!$D$20:$Q$20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6"/>
          <c:order val="42"/>
          <c:tx>
            <c:strRef>
              <c:f>データ!$C$21</c:f>
              <c:strCache>
                <c:ptCount val="1"/>
                <c:pt idx="0">
                  <c:v>新富町(少)</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CC"/>
              </a:solidFill>
              <a:ln>
                <a:solidFill>
                  <a:srgbClr val="FF99CC"/>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データ!$D$21:$Q$21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7"/>
          <c:order val="43"/>
          <c:tx>
            <c:strRef>
              <c:f>データ!$C$22</c:f>
              <c:strCache>
                <c:ptCount val="1"/>
                <c:pt idx="0">
                  <c:v>西米良村(少)</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3366FF"/>
              </a:solidFill>
              <a:ln>
                <a:solidFill>
                  <a:srgbClr val="3366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データ!$D$22:$Q$22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8"/>
          <c:order val="44"/>
          <c:tx>
            <c:strRef>
              <c:f>データ!$C$23</c:f>
              <c:strCache>
                <c:ptCount val="1"/>
                <c:pt idx="0">
                  <c:v>木城町(少)</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データ!$D$23:$Q$23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49"/>
          <c:order val="45"/>
          <c:tx>
            <c:strRef>
              <c:f>データ!$C$24</c:f>
              <c:strCache>
                <c:ptCount val="1"/>
                <c:pt idx="0">
                  <c:v>川南町(少)</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データ!$D$24:$Q$24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0"/>
          <c:order val="46"/>
          <c:tx>
            <c:strRef>
              <c:f>データ!$C$25</c:f>
              <c:strCache>
                <c:ptCount val="1"/>
                <c:pt idx="0">
                  <c:v>都農町(少)</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データ!$D$25:$Q$25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1"/>
          <c:order val="47"/>
          <c:tx>
            <c:strRef>
              <c:f>データ!$C$26</c:f>
              <c:strCache>
                <c:ptCount val="1"/>
                <c:pt idx="0">
                  <c:v>門川町(少)</c:v>
                </c:pt>
              </c:strCache>
            </c:strRef>
          </c:tx>
          <c:spPr>
            <a:ln w="12700">
              <a:solidFill>
                <a:srgbClr val="6600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66006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データ!$D$26:$Q$26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2"/>
          <c:order val="48"/>
          <c:tx>
            <c:strRef>
              <c:f>データ!$C$27</c:f>
              <c:strCache>
                <c:ptCount val="1"/>
                <c:pt idx="0">
                  <c:v>諸塚村(少)</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3399"/>
              </a:solidFill>
              <a:ln>
                <a:solidFill>
                  <a:srgbClr val="333399"/>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データ!$D$27:$Q$27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3"/>
          <c:order val="49"/>
          <c:tx>
            <c:strRef>
              <c:f>データ!$C$28</c:f>
              <c:strCache>
                <c:ptCount val="1"/>
                <c:pt idx="0">
                  <c:v>椎葉村(少)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データ!$D$28:$Q$28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4"/>
          <c:order val="50"/>
          <c:tx>
            <c:strRef>
              <c:f>データ!$C$29</c:f>
              <c:strCache>
                <c:ptCount val="1"/>
                <c:pt idx="0">
                  <c:v>美郷町(少)</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データ!$D$29:$Q$29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5"/>
          <c:order val="51"/>
          <c:tx>
            <c:strRef>
              <c:f>データ!$C$30</c:f>
              <c:strCache>
                <c:ptCount val="1"/>
                <c:pt idx="0">
                  <c:v>高千穂町(少)</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データ!$D$30:$Q$30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6"/>
          <c:order val="52"/>
          <c:tx>
            <c:strRef>
              <c:f>データ!$C$31</c:f>
              <c:strCache>
                <c:ptCount val="1"/>
                <c:pt idx="0">
                  <c:v>日之影町(少)</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データ!$D$31:$Q$31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57"/>
          <c:order val="53"/>
          <c:tx>
            <c:strRef>
              <c:f>データ!$C$32</c:f>
              <c:strCache>
                <c:ptCount val="1"/>
                <c:pt idx="0">
                  <c:v>五ヶ瀬町(少)</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データ!$D$32:$Q$32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4"/>
          <c:order val="54"/>
          <c:tx>
            <c:strRef>
              <c:f>データ!$C$36</c:f>
              <c:strCache>
                <c:ptCount val="1"/>
                <c:pt idx="0">
                  <c:v>県平均(生)</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データ!$D$36:$Q$36</c:f>
              <c:numCache>
                <c:ptCount val="14"/>
                <c:pt idx="0">
                  <c:v>65.74802123879049</c:v>
                </c:pt>
                <c:pt idx="1">
                  <c:v>65.04898557826463</c:v>
                </c:pt>
                <c:pt idx="2">
                  <c:v>65.20543487104385</c:v>
                </c:pt>
                <c:pt idx="3">
                  <c:v>64.70186999427614</c:v>
                </c:pt>
                <c:pt idx="4">
                  <c:v>63.30453681901117</c:v>
                </c:pt>
                <c:pt idx="5">
                  <c:v>61.84120994143317</c:v>
                </c:pt>
                <c:pt idx="6">
                  <c:v>60.212975008467886</c:v>
                </c:pt>
                <c:pt idx="7">
                  <c:v>56.8467401498</c:v>
                </c:pt>
                <c:pt idx="8">
                  <c:v>54.26562</c:v>
                </c:pt>
                <c:pt idx="9">
                  <c:v>52.08938886011122</c:v>
                </c:pt>
                <c:pt idx="10">
                  <c:v>51.22912967707188</c:v>
                </c:pt>
                <c:pt idx="11">
                  <c:v>50.8011559921296</c:v>
                </c:pt>
                <c:pt idx="12">
                  <c:v>49.32480900665212</c:v>
                </c:pt>
                <c:pt idx="13">
                  <c:v>48.168781507409015</c:v>
                </c:pt>
              </c:numCache>
            </c:numRef>
          </c:val>
          <c:smooth val="0"/>
        </c:ser>
        <c:ser>
          <c:idx val="65"/>
          <c:order val="55"/>
          <c:tx>
            <c:strRef>
              <c:f>データ!$C$37</c:f>
              <c:strCache>
                <c:ptCount val="1"/>
                <c:pt idx="0">
                  <c:v>宮崎市(生)</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データ!$D$37:$Q$37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6"/>
          <c:order val="56"/>
          <c:tx>
            <c:strRef>
              <c:f>データ!$C$38</c:f>
              <c:strCache>
                <c:ptCount val="1"/>
                <c:pt idx="0">
                  <c:v>都城市(生)</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データ!$D$38:$Q$38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7"/>
          <c:order val="57"/>
          <c:tx>
            <c:strRef>
              <c:f>データ!$C$39</c:f>
              <c:strCache>
                <c:ptCount val="1"/>
                <c:pt idx="0">
                  <c:v>延岡市(生)</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データ!$D$39:$Q$39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8"/>
          <c:order val="58"/>
          <c:tx>
            <c:strRef>
              <c:f>データ!$C$40</c:f>
              <c:strCache>
                <c:ptCount val="1"/>
                <c:pt idx="0">
                  <c:v>日南市(生)</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0080"/>
              </a:solidFill>
              <a:ln>
                <a:solidFill>
                  <a:srgbClr val="800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データ!$D$40:$Q$40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9"/>
          <c:order val="59"/>
          <c:tx>
            <c:strRef>
              <c:f>データ!$C$41</c:f>
              <c:strCache>
                <c:ptCount val="1"/>
                <c:pt idx="0">
                  <c:v>小林市(生)</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データ!$D$41:$Q$41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0"/>
          <c:order val="60"/>
          <c:tx>
            <c:strRef>
              <c:f>データ!$C$42</c:f>
              <c:strCache>
                <c:ptCount val="1"/>
                <c:pt idx="0">
                  <c:v>日向市(生)</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8080"/>
              </a:solid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データ!$D$42:$Q$42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1"/>
          <c:order val="61"/>
          <c:tx>
            <c:strRef>
              <c:f>データ!$C$43</c:f>
              <c:strCache>
                <c:ptCount val="1"/>
                <c:pt idx="0">
                  <c:v>串間市(生)</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FF"/>
              </a:solid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データ!$D$43:$Q$43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2"/>
          <c:order val="62"/>
          <c:tx>
            <c:strRef>
              <c:f>データ!$C$44</c:f>
              <c:strCache>
                <c:ptCount val="1"/>
                <c:pt idx="0">
                  <c:v>西都市(生)</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CCCC"/>
              </a:solidFill>
              <a:ln>
                <a:solidFill>
                  <a:srgbClr val="33CCCC"/>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データ!$D$44:$Q$44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3"/>
          <c:order val="63"/>
          <c:tx>
            <c:strRef>
              <c:f>データ!$C$45</c:f>
              <c:strCache>
                <c:ptCount val="1"/>
                <c:pt idx="0">
                  <c:v>えびの市(生)</c:v>
                </c:pt>
              </c:strCache>
            </c:strRef>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データ!$D$45:$Q$45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4"/>
          <c:order val="64"/>
          <c:tx>
            <c:strRef>
              <c:f>データ!$C$46</c:f>
              <c:strCache>
                <c:ptCount val="1"/>
                <c:pt idx="0">
                  <c:v>三股町(生)</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69696"/>
              </a:solidFill>
              <a:ln>
                <a:solidFill>
                  <a:srgbClr val="96969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データ!$D$46:$Q$46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5"/>
          <c:order val="65"/>
          <c:tx>
            <c:strRef>
              <c:f>データ!$C$47</c:f>
              <c:strCache>
                <c:ptCount val="1"/>
                <c:pt idx="0">
                  <c:v>高原町(生)</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データ!$D$47:$Q$47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6"/>
          <c:order val="66"/>
          <c:tx>
            <c:strRef>
              <c:f>データ!$C$48</c:f>
              <c:strCache>
                <c:ptCount val="1"/>
                <c:pt idx="0">
                  <c:v>国富町(生)</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データ!$D$48:$Q$48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7"/>
          <c:order val="67"/>
          <c:tx>
            <c:strRef>
              <c:f>データ!$C$49</c:f>
              <c:strCache>
                <c:ptCount val="1"/>
                <c:pt idx="0">
                  <c:v>綾町(生)</c:v>
                </c:pt>
              </c:strCache>
            </c:strRef>
          </c:tx>
          <c:spPr>
            <a:ln w="12700">
              <a:solidFill>
                <a:srgbClr val="FF99CC"/>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データ!$D$49:$Q$49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8"/>
          <c:order val="68"/>
          <c:tx>
            <c:strRef>
              <c:f>データ!$C$50</c:f>
              <c:strCache>
                <c:ptCount val="1"/>
                <c:pt idx="0">
                  <c:v>高鍋町(生)</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データ!$D$50:$Q$50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79"/>
          <c:order val="69"/>
          <c:tx>
            <c:strRef>
              <c:f>データ!$C$51</c:f>
              <c:strCache>
                <c:ptCount val="1"/>
                <c:pt idx="0">
                  <c:v>新富町(生)</c:v>
                </c:pt>
              </c:strCache>
            </c:strRef>
          </c:tx>
          <c:spPr>
            <a:ln w="254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CC"/>
              </a:solidFill>
              <a:ln>
                <a:solidFill>
                  <a:srgbClr val="FF99CC"/>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データ!$D$51:$Q$51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0"/>
          <c:order val="70"/>
          <c:tx>
            <c:strRef>
              <c:f>データ!$C$52</c:f>
              <c:strCache>
                <c:ptCount val="1"/>
                <c:pt idx="0">
                  <c:v>西米良村(生)</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3366FF"/>
              </a:solidFill>
              <a:ln>
                <a:solidFill>
                  <a:srgbClr val="3366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データ!$D$52:$Q$52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1"/>
          <c:order val="71"/>
          <c:tx>
            <c:strRef>
              <c:f>データ!$C$53</c:f>
              <c:strCache>
                <c:ptCount val="1"/>
                <c:pt idx="0">
                  <c:v>木城町(生)</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データ!$D$53:$Q$53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2"/>
          <c:order val="72"/>
          <c:tx>
            <c:strRef>
              <c:f>データ!$C$54</c:f>
              <c:strCache>
                <c:ptCount val="1"/>
                <c:pt idx="0">
                  <c:v>川南町(生)</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データ!$D$54:$Q$54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3"/>
          <c:order val="73"/>
          <c:tx>
            <c:strRef>
              <c:f>データ!$C$55</c:f>
              <c:strCache>
                <c:ptCount val="1"/>
                <c:pt idx="0">
                  <c:v>都農町(生)</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データ!$D$55:$Q$55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4"/>
          <c:order val="74"/>
          <c:tx>
            <c:strRef>
              <c:f>データ!$C$56</c:f>
              <c:strCache>
                <c:ptCount val="1"/>
                <c:pt idx="0">
                  <c:v>門川町(生)</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993366"/>
              </a:solidFill>
              <a:ln>
                <a:solidFill>
                  <a:srgbClr val="993366"/>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データ!$D$56:$Q$56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5"/>
          <c:order val="75"/>
          <c:tx>
            <c:strRef>
              <c:f>データ!$C$57</c:f>
              <c:strCache>
                <c:ptCount val="1"/>
                <c:pt idx="0">
                  <c:v>諸塚村(生)</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333399"/>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データ!$D$57:$Q$57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6"/>
          <c:order val="76"/>
          <c:tx>
            <c:strRef>
              <c:f>データ!$C$58</c:f>
              <c:strCache>
                <c:ptCount val="1"/>
                <c:pt idx="0">
                  <c:v>椎葉村(生)</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データ!$D$58:$Q$58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7"/>
          <c:order val="77"/>
          <c:tx>
            <c:strRef>
              <c:f>データ!$C$59</c:f>
              <c:strCache>
                <c:ptCount val="1"/>
                <c:pt idx="0">
                  <c:v>美郷町(生)</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データ!$D$59:$Q$59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8"/>
          <c:order val="78"/>
          <c:tx>
            <c:strRef>
              <c:f>データ!$C$60</c:f>
              <c:strCache>
                <c:ptCount val="1"/>
                <c:pt idx="0">
                  <c:v>高千穂町(生)</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0000"/>
              </a:solidFill>
              <a:ln>
                <a:solidFill>
                  <a:srgbClr val="FF0000"/>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データ!$D$60:$Q$60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89"/>
          <c:order val="79"/>
          <c:tx>
            <c:strRef>
              <c:f>データ!$C$61</c:f>
              <c:strCache>
                <c:ptCount val="1"/>
                <c:pt idx="0">
                  <c:v>日之影町(生)</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データ!$D$61:$Q$61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0"/>
          <c:order val="80"/>
          <c:tx>
            <c:strRef>
              <c:f>データ!$C$62</c:f>
              <c:strCache>
                <c:ptCount val="1"/>
                <c:pt idx="0">
                  <c:v>五ヶ瀬町(生)</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Lbls>
            <c:dLbl>
              <c:idx val="10"/>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データ!$D$62:$Q$62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2"/>
          <c:order val="81"/>
          <c:tx>
            <c:strRef>
              <c:f>データ!$C$96</c:f>
              <c:strCache>
                <c:ptCount val="1"/>
                <c:pt idx="0">
                  <c:v>県平均(後)</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データ!$D$96:$Q$96</c:f>
              <c:numCache>
                <c:ptCount val="14"/>
                <c:pt idx="0">
                  <c:v>3.8356790142755655</c:v>
                </c:pt>
                <c:pt idx="1">
                  <c:v>4.625385384976622</c:v>
                </c:pt>
                <c:pt idx="2">
                  <c:v>5.743783427325942</c:v>
                </c:pt>
                <c:pt idx="3">
                  <c:v>6.925025876461478</c:v>
                </c:pt>
                <c:pt idx="4">
                  <c:v>8.66793891171748</c:v>
                </c:pt>
                <c:pt idx="5">
                  <c:v>11.334868962356838</c:v>
                </c:pt>
                <c:pt idx="6">
                  <c:v>13.85018523218804</c:v>
                </c:pt>
                <c:pt idx="7">
                  <c:v>15.45921158</c:v>
                </c:pt>
                <c:pt idx="8">
                  <c:v>16.77534</c:v>
                </c:pt>
                <c:pt idx="9">
                  <c:v>20.03645533000381</c:v>
                </c:pt>
                <c:pt idx="10">
                  <c:v>22.654936485409973</c:v>
                </c:pt>
                <c:pt idx="11">
                  <c:v>24.160213957678277</c:v>
                </c:pt>
                <c:pt idx="12">
                  <c:v>24.6701023991205</c:v>
                </c:pt>
                <c:pt idx="13">
                  <c:v>24.613181766379004</c:v>
                </c:pt>
              </c:numCache>
            </c:numRef>
          </c:val>
          <c:smooth val="0"/>
        </c:ser>
        <c:ser>
          <c:idx val="108"/>
          <c:order val="82"/>
          <c:tx>
            <c:strRef>
              <c:f>データ!$C$97</c:f>
              <c:strCache>
                <c:ptCount val="1"/>
                <c:pt idx="0">
                  <c:v>宮崎市(後)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データ!$D$97:$Q$97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9"/>
          <c:order val="83"/>
          <c:tx>
            <c:strRef>
              <c:f>データ!$C$98</c:f>
              <c:strCache>
                <c:ptCount val="1"/>
                <c:pt idx="0">
                  <c:v>都城市(後)</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データ!$D$98:$Q$98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0"/>
          <c:order val="84"/>
          <c:tx>
            <c:strRef>
              <c:f>データ!$C$113</c:f>
              <c:strCache>
                <c:ptCount val="1"/>
                <c:pt idx="0">
                  <c:v>木城町(後)</c:v>
                </c:pt>
              </c:strCache>
            </c:strRef>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データ!$D$113:$Q$113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1"/>
          <c:order val="85"/>
          <c:tx>
            <c:strRef>
              <c:f>データ!$C$114</c:f>
              <c:strCache>
                <c:ptCount val="1"/>
                <c:pt idx="0">
                  <c:v>川南町(後)</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データ!$D$114:$Q$114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2"/>
          <c:order val="86"/>
          <c:tx>
            <c:strRef>
              <c:f>データ!$C$115</c:f>
              <c:strCache>
                <c:ptCount val="1"/>
                <c:pt idx="0">
                  <c:v>都農町(後)</c:v>
                </c:pt>
              </c:strCache>
            </c:strRef>
          </c:tx>
          <c:spPr>
            <a:ln w="127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データ!$D$115:$Q$115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3"/>
          <c:order val="87"/>
          <c:tx>
            <c:strRef>
              <c:f>データ!$C$116</c:f>
              <c:strCache>
                <c:ptCount val="1"/>
                <c:pt idx="0">
                  <c:v>門川町(後)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0080"/>
              </a:solidFill>
              <a:ln>
                <a:solidFill>
                  <a:srgbClr val="80008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データ!$D$116:$Q$116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4"/>
          <c:order val="88"/>
          <c:tx>
            <c:strRef>
              <c:f>データ!$C$117</c:f>
              <c:strCache>
                <c:ptCount val="1"/>
                <c:pt idx="0">
                  <c:v>諸塚村(後)</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3399"/>
              </a:solidFill>
              <a:ln>
                <a:solidFill>
                  <a:srgbClr val="333399"/>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データ!$D$117:$Q$117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5"/>
          <c:order val="89"/>
          <c:tx>
            <c:strRef>
              <c:f>データ!$C$118</c:f>
              <c:strCache>
                <c:ptCount val="1"/>
                <c:pt idx="0">
                  <c:v>椎葉村(後)</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データ!$D$118:$Q$118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6"/>
          <c:order val="90"/>
          <c:tx>
            <c:strRef>
              <c:f>データ!$C$119</c:f>
              <c:strCache>
                <c:ptCount val="1"/>
                <c:pt idx="0">
                  <c:v>美郷町(後)</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8080"/>
              </a:solidFill>
              <a:ln>
                <a:solidFill>
                  <a:srgbClr val="00808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データ!$D$119:$Q$119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7"/>
          <c:order val="91"/>
          <c:tx>
            <c:strRef>
              <c:f>データ!$C$120</c:f>
              <c:strCache>
                <c:ptCount val="1"/>
                <c:pt idx="0">
                  <c:v>高千穂町(後)</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0000"/>
              </a:solidFill>
              <a:ln>
                <a:solidFill>
                  <a:srgbClr val="FF00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データ!$D$120:$Q$120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8"/>
          <c:order val="92"/>
          <c:tx>
            <c:strRef>
              <c:f>データ!$C$121</c:f>
              <c:strCache>
                <c:ptCount val="1"/>
                <c:pt idx="0">
                  <c:v>日之影町(後)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データ!$D$121:$Q$121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19"/>
          <c:order val="93"/>
          <c:tx>
            <c:strRef>
              <c:f>データ!$C$122</c:f>
              <c:strCache>
                <c:ptCount val="1"/>
                <c:pt idx="0">
                  <c:v>五ヶ瀬町(後)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データ!$D$122:$Q$122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4"/>
          <c:order val="94"/>
          <c:tx>
            <c:strRef>
              <c:f>データ!$C$100</c:f>
              <c:strCache>
                <c:ptCount val="1"/>
                <c:pt idx="0">
                  <c:v>日南市(後)</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800080"/>
              </a:solidFill>
              <a:ln>
                <a:solidFill>
                  <a:srgbClr val="80008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データ!$D$100:$Q$100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63"/>
          <c:order val="95"/>
          <c:tx>
            <c:strRef>
              <c:f>データ!$C$99</c:f>
              <c:strCache>
                <c:ptCount val="1"/>
                <c:pt idx="0">
                  <c:v>延岡市(後)</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CCFF"/>
              </a:solidFill>
              <a:ln>
                <a:solidFill>
                  <a:srgbClr val="00CC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データ!$D$99:$Q$99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5"/>
          <c:order val="96"/>
          <c:tx>
            <c:strRef>
              <c:f>データ!$C$101</c:f>
              <c:strCache>
                <c:ptCount val="1"/>
                <c:pt idx="0">
                  <c:v>小林市(後)</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00"/>
              </a:solidFill>
              <a:ln>
                <a:solidFill>
                  <a:srgbClr val="80000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データ!$D$101:$Q$101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6"/>
          <c:order val="97"/>
          <c:tx>
            <c:strRef>
              <c:f>データ!$C$102</c:f>
              <c:strCache>
                <c:ptCount val="1"/>
                <c:pt idx="0">
                  <c:v>日向市(後)</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8080"/>
              </a:solidFill>
              <a:ln>
                <a:solidFill>
                  <a:srgbClr val="008080"/>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データ!$D$102:$Q$102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7"/>
          <c:order val="98"/>
          <c:tx>
            <c:strRef>
              <c:f>データ!$C$103</c:f>
              <c:strCache>
                <c:ptCount val="1"/>
                <c:pt idx="0">
                  <c:v>串間市(後)</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0000FF"/>
              </a:solidFill>
              <a:ln>
                <a:solidFill>
                  <a:srgbClr val="0000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データ!$D$103:$Q$103</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8"/>
          <c:order val="99"/>
          <c:tx>
            <c:strRef>
              <c:f>データ!$C$104</c:f>
              <c:strCache>
                <c:ptCount val="1"/>
                <c:pt idx="0">
                  <c:v>西都市(後)</c:v>
                </c:pt>
              </c:strCache>
            </c:strRef>
          </c:tx>
          <c:spPr>
            <a:ln w="127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CCCC"/>
              </a:solidFill>
              <a:ln>
                <a:solidFill>
                  <a:srgbClr val="33CCCC"/>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データ!$D$104:$Q$104</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99"/>
          <c:order val="100"/>
          <c:tx>
            <c:strRef>
              <c:f>データ!$C$105</c:f>
              <c:strCache>
                <c:ptCount val="1"/>
                <c:pt idx="0">
                  <c:v>えびの市(後)</c:v>
                </c:pt>
              </c:strCache>
            </c:strRef>
          </c:tx>
          <c:spPr>
            <a:ln w="381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FF"/>
              </a:solidFill>
              <a:ln>
                <a:solidFill>
                  <a:srgbClr val="99CC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データ!$D$105:$Q$105</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0"/>
          <c:order val="101"/>
          <c:tx>
            <c:strRef>
              <c:f>データ!$C$106</c:f>
              <c:strCache>
                <c:ptCount val="1"/>
                <c:pt idx="0">
                  <c:v>三股町(後)</c:v>
                </c:pt>
              </c:strCache>
            </c:strRef>
          </c:tx>
          <c:spPr>
            <a:ln w="127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69696"/>
              </a:solidFill>
              <a:ln>
                <a:solidFill>
                  <a:srgbClr val="969696"/>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データ!$D$106:$Q$106</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1"/>
          <c:order val="102"/>
          <c:tx>
            <c:strRef>
              <c:f>データ!$C$107</c:f>
              <c:strCache>
                <c:ptCount val="1"/>
                <c:pt idx="0">
                  <c:v>高原町(後)</c:v>
                </c:pt>
              </c:strCache>
            </c:strRef>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3333"/>
              </a:solidFill>
              <a:ln>
                <a:solidFill>
                  <a:srgbClr val="333333"/>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データ!$D$107:$Q$107</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2"/>
          <c:order val="103"/>
          <c:tx>
            <c:strRef>
              <c:f>データ!$C$108</c:f>
              <c:strCache>
                <c:ptCount val="1"/>
                <c:pt idx="0">
                  <c:v>国富町(後)</c:v>
                </c:pt>
              </c:strCache>
            </c:strRef>
          </c:tx>
          <c:spPr>
            <a:ln w="381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CCFF"/>
              </a:solidFill>
              <a:ln>
                <a:solidFill>
                  <a:srgbClr val="99CC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データ!$D$108:$Q$108</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3"/>
          <c:order val="104"/>
          <c:tx>
            <c:strRef>
              <c:f>データ!$C$109</c:f>
              <c:strCache>
                <c:ptCount val="1"/>
                <c:pt idx="0">
                  <c:v>綾町(後)</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データ!$D$109:$Q$109</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5"/>
          <c:order val="105"/>
          <c:tx>
            <c:strRef>
              <c:f>データ!$C$110</c:f>
              <c:strCache>
                <c:ptCount val="1"/>
                <c:pt idx="0">
                  <c:v>高鍋町(後)</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93366"/>
              </a:solidFill>
              <a:ln>
                <a:solidFill>
                  <a:srgbClr val="993366"/>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データ!$D$110:$Q$110</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6"/>
          <c:order val="106"/>
          <c:tx>
            <c:strRef>
              <c:f>データ!$C$111</c:f>
              <c:strCache>
                <c:ptCount val="1"/>
                <c:pt idx="0">
                  <c:v>新富町(後)</c:v>
                </c:pt>
              </c:strCache>
            </c:strRef>
          </c:tx>
          <c:spPr>
            <a:ln w="38100">
              <a:solidFill>
                <a:srgbClr val="FFCC99"/>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99CC"/>
              </a:solidFill>
              <a:ln>
                <a:solidFill>
                  <a:srgbClr val="FF99CC"/>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データ!$D$111:$Q$111</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ser>
          <c:idx val="107"/>
          <c:order val="107"/>
          <c:tx>
            <c:strRef>
              <c:f>データ!$C$112</c:f>
              <c:strCache>
                <c:ptCount val="1"/>
                <c:pt idx="0">
                  <c:v>西米良村(後)</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solidFill>
                <a:srgbClr val="3366FF"/>
              </a:solidFill>
              <a:ln>
                <a:solidFill>
                  <a:srgbClr val="3366FF"/>
                </a:solidFill>
              </a:ln>
            </c:spPr>
          </c:marker>
          <c:dLbls>
            <c:dLbl>
              <c:idx val="5"/>
              <c:layout>
                <c:manualLayout>
                  <c:x val="0"/>
                  <c:y val="0"/>
                </c:manualLayout>
              </c:layout>
              <c:txPr>
                <a:bodyPr vert="horz" rot="0" anchor="ctr"/>
                <a:lstStyle/>
                <a:p>
                  <a:pPr algn="ctr">
                    <a:defRPr lang="en-US" cap="none" sz="1000" b="0" i="0" u="none" baseline="0">
                      <a:solidFill>
                        <a:srgbClr val="000000"/>
                      </a:solidFill>
                      <a:latin typeface="ＭＳ Ｐゴシック"/>
                      <a:ea typeface="ＭＳ Ｐゴシック"/>
                      <a:cs typeface="ＭＳ Ｐゴシック"/>
                    </a:defRPr>
                  </a:pPr>
                </a:p>
              </c:txPr>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0"/>
            <c:showLeaderLines val="1"/>
            <c:showPercent val="0"/>
          </c:dLbls>
          <c:val>
            <c:numRef>
              <c:f>データ!$D$112:$Q$112</c:f>
              <c:numCache>
                <c:ptCount val="14"/>
                <c:pt idx="0">
                  <c:v>0</c:v>
                </c:pt>
                <c:pt idx="1">
                  <c:v>0</c:v>
                </c:pt>
                <c:pt idx="2">
                  <c:v>0</c:v>
                </c:pt>
                <c:pt idx="3">
                  <c:v>0</c:v>
                </c:pt>
                <c:pt idx="4">
                  <c:v>0</c:v>
                </c:pt>
                <c:pt idx="5">
                  <c:v>0</c:v>
                </c:pt>
                <c:pt idx="6">
                  <c:v>0</c:v>
                </c:pt>
                <c:pt idx="7">
                  <c:v>0</c:v>
                </c:pt>
                <c:pt idx="8">
                  <c:v>0</c:v>
                </c:pt>
                <c:pt idx="9">
                  <c:v>0</c:v>
                </c:pt>
                <c:pt idx="10">
                  <c:v>0</c:v>
                </c:pt>
                <c:pt idx="11">
                  <c:v>0</c:v>
                </c:pt>
                <c:pt idx="12">
                  <c:v>0</c:v>
                </c:pt>
                <c:pt idx="13">
                  <c:v>0</c:v>
                </c:pt>
              </c:numCache>
            </c:numRef>
          </c:val>
          <c:smooth val="0"/>
        </c:ser>
        <c:marker val="1"/>
        <c:axId val="40622136"/>
        <c:axId val="30054905"/>
      </c:lineChart>
      <c:catAx>
        <c:axId val="40622136"/>
        <c:scaling>
          <c:orientation val="minMax"/>
        </c:scaling>
        <c:axPos val="b"/>
        <c:delete val="0"/>
        <c:numFmt formatCode="General" sourceLinked="1"/>
        <c:majorTickMark val="in"/>
        <c:minorTickMark val="none"/>
        <c:tickLblPos val="nextTo"/>
        <c:spPr>
          <a:ln w="3175">
            <a:solidFill>
              <a:srgbClr val="000000"/>
            </a:solidFill>
          </a:ln>
        </c:spPr>
        <c:crossAx val="30054905"/>
        <c:crosses val="autoZero"/>
        <c:auto val="1"/>
        <c:lblOffset val="100"/>
        <c:tickLblSkip val="1"/>
        <c:tickMarkSkip val="7"/>
        <c:noMultiLvlLbl val="0"/>
      </c:catAx>
      <c:valAx>
        <c:axId val="30054905"/>
        <c:scaling>
          <c:orientation val="minMax"/>
          <c:max val="75"/>
          <c:min val="0"/>
        </c:scaling>
        <c:axPos val="l"/>
        <c:title>
          <c:tx>
            <c:rich>
              <a:bodyPr vert="wordArtVert" rot="0" anchor="ctr"/>
              <a:lstStyle/>
              <a:p>
                <a:pPr algn="ctr">
                  <a:defRPr/>
                </a:pPr>
                <a:r>
                  <a:rPr lang="en-US" cap="none" sz="1000" b="0" i="0" u="none" baseline="0">
                    <a:solidFill>
                      <a:srgbClr val="000000"/>
                    </a:solidFill>
                    <a:latin typeface="ＭＳ Ｐゴシック"/>
                    <a:ea typeface="ＭＳ Ｐゴシック"/>
                    <a:cs typeface="ＭＳ Ｐゴシック"/>
                  </a:rPr>
                  <a:t>％</a:t>
                </a:r>
              </a:p>
            </c:rich>
          </c:tx>
          <c:layout>
            <c:manualLayout>
              <c:xMode val="factor"/>
              <c:yMode val="factor"/>
              <c:x val="0.007"/>
              <c:y val="0.12425"/>
            </c:manualLayout>
          </c:layout>
          <c:overlay val="0"/>
          <c:spPr>
            <a:noFill/>
            <a:ln>
              <a:noFill/>
            </a:ln>
          </c:spPr>
        </c:title>
        <c:majorGridlines>
          <c:spPr>
            <a:ln w="3175">
              <a:solidFill>
                <a:srgbClr val="000000"/>
              </a:solidFill>
              <a:prstDash val="sysDot"/>
            </a:ln>
          </c:spPr>
        </c:majorGridlines>
        <c:delete val="0"/>
        <c:numFmt formatCode="#,##0_);[Red]\(#,##0\)" sourceLinked="0"/>
        <c:majorTickMark val="in"/>
        <c:minorTickMark val="none"/>
        <c:tickLblPos val="nextTo"/>
        <c:spPr>
          <a:ln w="3175">
            <a:solidFill>
              <a:srgbClr val="000000"/>
            </a:solidFill>
          </a:ln>
        </c:spPr>
        <c:crossAx val="40622136"/>
        <c:crossesAt val="1"/>
        <c:crossBetween val="between"/>
        <c:dispUnits/>
        <c:majorUnit val="10"/>
      </c:valAx>
      <c:spPr>
        <a:noFill/>
        <a:ln w="12700">
          <a:solidFill>
            <a:srgbClr val="808080"/>
          </a:solidFill>
        </a:ln>
      </c:spPr>
    </c:plotArea>
    <c:plotVisOnly val="1"/>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133350</xdr:colOff>
      <xdr:row>9</xdr:row>
      <xdr:rowOff>76200</xdr:rowOff>
    </xdr:from>
    <xdr:to>
      <xdr:col>14</xdr:col>
      <xdr:colOff>66675</xdr:colOff>
      <xdr:row>46</xdr:row>
      <xdr:rowOff>104775</xdr:rowOff>
    </xdr:to>
    <xdr:grpSp>
      <xdr:nvGrpSpPr>
        <xdr:cNvPr id="1" name="Group 194"/>
        <xdr:cNvGrpSpPr>
          <a:grpSpLocks/>
        </xdr:cNvGrpSpPr>
      </xdr:nvGrpSpPr>
      <xdr:grpSpPr>
        <a:xfrm>
          <a:off x="3562350" y="1657350"/>
          <a:ext cx="8210550" cy="6400800"/>
          <a:chOff x="512" y="195"/>
          <a:chExt cx="1179" cy="968"/>
        </a:xfrm>
        <a:solidFill>
          <a:srgbClr val="FFFFFF"/>
        </a:solidFill>
      </xdr:grpSpPr>
      <xdr:graphicFrame>
        <xdr:nvGraphicFramePr>
          <xdr:cNvPr id="2" name="グラフ 1"/>
          <xdr:cNvGraphicFramePr/>
        </xdr:nvGraphicFramePr>
        <xdr:xfrm>
          <a:off x="512" y="195"/>
          <a:ext cx="1179" cy="958"/>
        </xdr:xfrm>
        <a:graphic>
          <a:graphicData uri="http://schemas.openxmlformats.org/drawingml/2006/chart">
            <c:chart xmlns:c="http://schemas.openxmlformats.org/drawingml/2006/chart" r:id="rId1"/>
          </a:graphicData>
        </a:graphic>
      </xdr:graphicFrame>
      <xdr:sp>
        <xdr:nvSpPr>
          <xdr:cNvPr id="3" name="Text Box 2"/>
          <xdr:cNvSpPr txBox="1">
            <a:spLocks noChangeArrowheads="1"/>
          </xdr:cNvSpPr>
        </xdr:nvSpPr>
        <xdr:spPr>
          <a:xfrm>
            <a:off x="1204" y="232"/>
            <a:ext cx="176" cy="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実績値</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推計値</a:t>
            </a:r>
          </a:p>
        </xdr:txBody>
      </xdr:sp>
      <xdr:sp>
        <xdr:nvSpPr>
          <xdr:cNvPr id="4" name="Rectangle 192"/>
          <xdr:cNvSpPr>
            <a:spLocks/>
          </xdr:cNvSpPr>
        </xdr:nvSpPr>
        <xdr:spPr>
          <a:xfrm flipV="1">
            <a:off x="952" y="1114"/>
            <a:ext cx="121" cy="49"/>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Rectangle 193"/>
          <xdr:cNvSpPr>
            <a:spLocks/>
          </xdr:cNvSpPr>
        </xdr:nvSpPr>
        <xdr:spPr>
          <a:xfrm>
            <a:off x="1529" y="1064"/>
            <a:ext cx="156" cy="73"/>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10</xdr:col>
      <xdr:colOff>419100</xdr:colOff>
      <xdr:row>10</xdr:row>
      <xdr:rowOff>57150</xdr:rowOff>
    </xdr:from>
    <xdr:to>
      <xdr:col>10</xdr:col>
      <xdr:colOff>419100</xdr:colOff>
      <xdr:row>43</xdr:row>
      <xdr:rowOff>66675</xdr:rowOff>
    </xdr:to>
    <xdr:sp>
      <xdr:nvSpPr>
        <xdr:cNvPr id="6" name="直線コネクタ 2"/>
        <xdr:cNvSpPr>
          <a:spLocks/>
        </xdr:cNvSpPr>
      </xdr:nvSpPr>
      <xdr:spPr>
        <a:xfrm flipV="1">
          <a:off x="8010525" y="1809750"/>
          <a:ext cx="0" cy="56959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67"/>
  <sheetViews>
    <sheetView showGridLines="0" tabSelected="1" zoomScale="75" zoomScaleNormal="75" zoomScalePageLayoutView="0" workbookViewId="0" topLeftCell="A1">
      <selection activeCell="A3" sqref="A3"/>
    </sheetView>
  </sheetViews>
  <sheetFormatPr defaultColWidth="9.00390625" defaultRowHeight="13.5"/>
  <cols>
    <col min="6" max="6" width="5.125" style="0" customWidth="1"/>
    <col min="8" max="15" width="13.50390625" style="0" customWidth="1"/>
  </cols>
  <sheetData>
    <row r="1" ht="15.75">
      <c r="A1" s="34" t="s">
        <v>56</v>
      </c>
    </row>
    <row r="2" ht="15.75">
      <c r="A2" s="33"/>
    </row>
    <row r="3" spans="1:2" ht="12.75">
      <c r="A3" s="26" t="s">
        <v>44</v>
      </c>
      <c r="B3" s="27"/>
    </row>
    <row r="4" spans="1:2" ht="12.75">
      <c r="A4" s="28"/>
      <c r="B4" s="28" t="s">
        <v>57</v>
      </c>
    </row>
    <row r="5" spans="1:2" ht="12.75">
      <c r="A5" s="28"/>
      <c r="B5" s="28" t="s">
        <v>45</v>
      </c>
    </row>
    <row r="6" spans="1:2" ht="12.75">
      <c r="A6" s="28"/>
      <c r="B6" s="28" t="s">
        <v>46</v>
      </c>
    </row>
    <row r="7" spans="1:2" ht="12.75">
      <c r="A7" s="28"/>
      <c r="B7" s="28"/>
    </row>
    <row r="9" spans="7:17" ht="15.75">
      <c r="G9" s="87" t="s">
        <v>56</v>
      </c>
      <c r="H9" s="87"/>
      <c r="I9" s="87"/>
      <c r="J9" s="87"/>
      <c r="K9" s="87"/>
      <c r="L9" s="87"/>
      <c r="M9" s="87"/>
      <c r="N9" s="20"/>
      <c r="O9" s="20"/>
      <c r="P9" s="20"/>
      <c r="Q9" s="20"/>
    </row>
    <row r="11" spans="1:5" ht="13.5" customHeight="1">
      <c r="A11" s="85" t="s">
        <v>35</v>
      </c>
      <c r="B11" s="30" t="s">
        <v>36</v>
      </c>
      <c r="C11" s="30" t="s">
        <v>34</v>
      </c>
      <c r="D11" s="31" t="s">
        <v>37</v>
      </c>
      <c r="E11" s="31" t="s">
        <v>38</v>
      </c>
    </row>
    <row r="12" spans="1:5" ht="15.75" customHeight="1">
      <c r="A12" s="86"/>
      <c r="B12" s="32" t="s">
        <v>47</v>
      </c>
      <c r="C12" s="32" t="s">
        <v>48</v>
      </c>
      <c r="D12" s="32" t="s">
        <v>49</v>
      </c>
      <c r="E12" s="32" t="s">
        <v>50</v>
      </c>
    </row>
    <row r="13" spans="1:5" ht="13.5" customHeight="1">
      <c r="A13" s="29" t="s">
        <v>51</v>
      </c>
      <c r="B13" s="25" t="s">
        <v>52</v>
      </c>
      <c r="C13" s="25" t="s">
        <v>53</v>
      </c>
      <c r="D13" s="25" t="s">
        <v>54</v>
      </c>
      <c r="E13" s="25" t="s">
        <v>55</v>
      </c>
    </row>
    <row r="14" spans="1:5" ht="13.5" customHeight="1">
      <c r="A14" s="23" t="s">
        <v>39</v>
      </c>
      <c r="B14" s="22"/>
      <c r="C14" s="22"/>
      <c r="D14" s="21"/>
      <c r="E14" s="21"/>
    </row>
    <row r="15" spans="1:5" ht="13.5" customHeight="1">
      <c r="A15" s="23" t="s">
        <v>1</v>
      </c>
      <c r="B15" s="22"/>
      <c r="C15" s="22"/>
      <c r="D15" s="21"/>
      <c r="E15" s="21"/>
    </row>
    <row r="16" spans="1:5" ht="13.5" customHeight="1">
      <c r="A16" s="23" t="s">
        <v>2</v>
      </c>
      <c r="B16" s="22"/>
      <c r="C16" s="22"/>
      <c r="D16" s="21"/>
      <c r="E16" s="21"/>
    </row>
    <row r="17" spans="1:5" ht="13.5" customHeight="1">
      <c r="A17" s="23" t="s">
        <v>3</v>
      </c>
      <c r="B17" s="22"/>
      <c r="C17" s="22"/>
      <c r="D17" s="21"/>
      <c r="E17" s="21"/>
    </row>
    <row r="18" spans="1:5" ht="13.5" customHeight="1">
      <c r="A18" s="23" t="s">
        <v>4</v>
      </c>
      <c r="B18" s="22"/>
      <c r="C18" s="22"/>
      <c r="D18" s="21"/>
      <c r="E18" s="21"/>
    </row>
    <row r="19" spans="1:5" ht="13.5" customHeight="1">
      <c r="A19" s="23" t="s">
        <v>5</v>
      </c>
      <c r="B19" s="22"/>
      <c r="C19" s="22"/>
      <c r="D19" s="21"/>
      <c r="E19" s="21"/>
    </row>
    <row r="20" spans="1:5" ht="13.5" customHeight="1">
      <c r="A20" s="23" t="s">
        <v>6</v>
      </c>
      <c r="B20" s="22"/>
      <c r="C20" s="22"/>
      <c r="D20" s="21"/>
      <c r="E20" s="21"/>
    </row>
    <row r="21" spans="1:5" ht="13.5" customHeight="1">
      <c r="A21" s="23" t="s">
        <v>7</v>
      </c>
      <c r="B21" s="22"/>
      <c r="C21" s="22"/>
      <c r="D21" s="21"/>
      <c r="E21" s="21"/>
    </row>
    <row r="22" spans="1:5" ht="13.5" customHeight="1">
      <c r="A22" s="23" t="s">
        <v>8</v>
      </c>
      <c r="B22" s="22"/>
      <c r="C22" s="22"/>
      <c r="D22" s="21"/>
      <c r="E22" s="21"/>
    </row>
    <row r="23" spans="1:5" ht="13.5" customHeight="1">
      <c r="A23" s="23" t="s">
        <v>9</v>
      </c>
      <c r="B23" s="22"/>
      <c r="C23" s="22"/>
      <c r="D23" s="21"/>
      <c r="E23" s="21"/>
    </row>
    <row r="24" spans="1:5" ht="13.5" customHeight="1">
      <c r="A24" s="23" t="s">
        <v>10</v>
      </c>
      <c r="B24" s="22"/>
      <c r="C24" s="22"/>
      <c r="D24" s="21"/>
      <c r="E24" s="21"/>
    </row>
    <row r="25" spans="1:5" ht="13.5" customHeight="1">
      <c r="A25" s="23" t="s">
        <v>11</v>
      </c>
      <c r="B25" s="22"/>
      <c r="C25" s="22"/>
      <c r="D25" s="21"/>
      <c r="E25" s="21"/>
    </row>
    <row r="26" spans="1:5" ht="13.5" customHeight="1">
      <c r="A26" s="23" t="s">
        <v>12</v>
      </c>
      <c r="B26" s="22"/>
      <c r="C26" s="22"/>
      <c r="D26" s="21"/>
      <c r="E26" s="21"/>
    </row>
    <row r="27" spans="1:5" ht="13.5" customHeight="1">
      <c r="A27" s="23" t="s">
        <v>13</v>
      </c>
      <c r="B27" s="22"/>
      <c r="C27" s="22"/>
      <c r="D27" s="21"/>
      <c r="E27" s="21"/>
    </row>
    <row r="28" spans="1:5" ht="13.5" customHeight="1">
      <c r="A28" s="23" t="s">
        <v>14</v>
      </c>
      <c r="B28" s="22"/>
      <c r="C28" s="22"/>
      <c r="D28" s="21"/>
      <c r="E28" s="21"/>
    </row>
    <row r="29" spans="1:5" ht="13.5" customHeight="1">
      <c r="A29" s="23" t="s">
        <v>15</v>
      </c>
      <c r="B29" s="22"/>
      <c r="C29" s="22"/>
      <c r="D29" s="21"/>
      <c r="E29" s="21"/>
    </row>
    <row r="30" spans="1:5" ht="13.5" customHeight="1">
      <c r="A30" s="23" t="s">
        <v>16</v>
      </c>
      <c r="B30" s="22"/>
      <c r="C30" s="22"/>
      <c r="D30" s="21"/>
      <c r="E30" s="21"/>
    </row>
    <row r="31" spans="1:5" ht="13.5" customHeight="1">
      <c r="A31" s="23" t="s">
        <v>17</v>
      </c>
      <c r="B31" s="22"/>
      <c r="C31" s="22"/>
      <c r="D31" s="21"/>
      <c r="E31" s="21"/>
    </row>
    <row r="32" spans="1:5" ht="13.5" customHeight="1">
      <c r="A32" s="23" t="s">
        <v>18</v>
      </c>
      <c r="B32" s="22"/>
      <c r="C32" s="22"/>
      <c r="D32" s="21"/>
      <c r="E32" s="21"/>
    </row>
    <row r="33" spans="1:5" ht="13.5" customHeight="1">
      <c r="A33" s="23" t="s">
        <v>19</v>
      </c>
      <c r="B33" s="22"/>
      <c r="C33" s="22"/>
      <c r="D33" s="21"/>
      <c r="E33" s="21"/>
    </row>
    <row r="34" spans="1:5" ht="13.5" customHeight="1">
      <c r="A34" s="23" t="s">
        <v>20</v>
      </c>
      <c r="B34" s="22"/>
      <c r="C34" s="22"/>
      <c r="D34" s="21"/>
      <c r="E34" s="21"/>
    </row>
    <row r="35" spans="1:5" ht="13.5" customHeight="1">
      <c r="A35" s="23" t="s">
        <v>21</v>
      </c>
      <c r="B35" s="22"/>
      <c r="C35" s="22"/>
      <c r="D35" s="21"/>
      <c r="E35" s="21"/>
    </row>
    <row r="36" spans="1:5" ht="13.5" customHeight="1">
      <c r="A36" s="23" t="s">
        <v>22</v>
      </c>
      <c r="B36" s="22"/>
      <c r="C36" s="22"/>
      <c r="D36" s="21"/>
      <c r="E36" s="21"/>
    </row>
    <row r="37" spans="1:5" ht="13.5" customHeight="1">
      <c r="A37" s="23" t="s">
        <v>58</v>
      </c>
      <c r="B37" s="22"/>
      <c r="C37" s="22"/>
      <c r="D37" s="21"/>
      <c r="E37" s="21"/>
    </row>
    <row r="38" spans="1:5" ht="13.5" customHeight="1">
      <c r="A38" s="23" t="s">
        <v>23</v>
      </c>
      <c r="B38" s="22"/>
      <c r="C38" s="22"/>
      <c r="D38" s="21"/>
      <c r="E38" s="21"/>
    </row>
    <row r="39" spans="1:5" ht="13.5" customHeight="1">
      <c r="A39" s="23" t="s">
        <v>24</v>
      </c>
      <c r="B39" s="22"/>
      <c r="C39" s="22"/>
      <c r="D39" s="21"/>
      <c r="E39" s="21"/>
    </row>
    <row r="40" spans="1:5" ht="13.5" customHeight="1">
      <c r="A40" s="23" t="s">
        <v>25</v>
      </c>
      <c r="B40" s="22"/>
      <c r="C40" s="22"/>
      <c r="D40" s="21"/>
      <c r="E40" s="21"/>
    </row>
    <row r="41" ht="13.5" customHeight="1">
      <c r="C41" s="24"/>
    </row>
    <row r="42" ht="13.5" customHeight="1"/>
    <row r="43" ht="13.5" customHeight="1"/>
    <row r="48" ht="12.75">
      <c r="H48" s="36" t="s">
        <v>63</v>
      </c>
    </row>
    <row r="49" ht="12.75">
      <c r="H49" s="36" t="s">
        <v>64</v>
      </c>
    </row>
    <row r="50" ht="12.75">
      <c r="H50" s="36" t="s">
        <v>65</v>
      </c>
    </row>
    <row r="52" ht="12.75">
      <c r="I52" s="37"/>
    </row>
    <row r="53" spans="8:9" ht="12.75">
      <c r="H53" s="38"/>
      <c r="I53" s="35"/>
    </row>
    <row r="67" ht="12.75">
      <c r="H67" s="12"/>
    </row>
  </sheetData>
  <sheetProtection/>
  <mergeCells count="2">
    <mergeCell ref="A11:A12"/>
    <mergeCell ref="G9:M9"/>
  </mergeCells>
  <conditionalFormatting sqref="A14:E40">
    <cfRule type="expression" priority="1" dxfId="0" stopIfTrue="1">
      <formula>MOD(ROW(),2)=0</formula>
    </cfRule>
  </conditionalFormatting>
  <printOptions horizontalCentered="1"/>
  <pageMargins left="0.3937007874015748" right="0" top="0.984251968503937" bottom="0.984251968503937" header="0.5118110236220472" footer="0.5118110236220472"/>
  <pageSetup horizontalDpi="300" verticalDpi="300" orientation="portrait" paperSize="9" scale="55"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H122"/>
  <sheetViews>
    <sheetView showGridLines="0" zoomScale="90" zoomScaleNormal="90" zoomScalePageLayoutView="0" workbookViewId="0" topLeftCell="A1">
      <selection activeCell="W106" sqref="W106"/>
    </sheetView>
  </sheetViews>
  <sheetFormatPr defaultColWidth="9.00390625" defaultRowHeight="13.5"/>
  <cols>
    <col min="2" max="2" width="5.25390625" style="0" customWidth="1"/>
    <col min="3" max="3" width="11.00390625" style="0" customWidth="1"/>
    <col min="4" max="11" width="6.875" style="0" customWidth="1"/>
    <col min="12" max="15" width="5.50390625" style="0" bestFit="1" customWidth="1"/>
    <col min="16" max="16" width="5.50390625" style="0" customWidth="1"/>
    <col min="17" max="23" width="6.875" style="0" customWidth="1"/>
    <col min="24" max="24" width="6.75390625" style="0" customWidth="1"/>
    <col min="25" max="25" width="6.875" style="0" customWidth="1"/>
    <col min="26" max="26" width="7.00390625" style="0" customWidth="1"/>
    <col min="27" max="28" width="6.875" style="0" customWidth="1"/>
    <col min="29" max="30" width="7.50390625" style="0" bestFit="1" customWidth="1"/>
    <col min="31" max="33" width="5.50390625" style="0" customWidth="1"/>
    <col min="34" max="35" width="6.875" style="0" customWidth="1"/>
  </cols>
  <sheetData>
    <row r="1" spans="3:20" ht="15.75" customHeight="1">
      <c r="C1" s="11" t="s">
        <v>33</v>
      </c>
      <c r="D1" s="11"/>
      <c r="E1" s="11"/>
      <c r="F1" s="11"/>
      <c r="G1" s="11"/>
      <c r="H1" s="11"/>
      <c r="I1" s="11"/>
      <c r="J1" s="11"/>
      <c r="K1" s="11"/>
      <c r="L1" s="11"/>
      <c r="M1" s="11"/>
      <c r="N1" s="11"/>
      <c r="O1" s="11"/>
      <c r="P1" s="11"/>
      <c r="Q1" s="11"/>
      <c r="R1" s="11"/>
      <c r="S1" s="11"/>
      <c r="T1" s="11"/>
    </row>
    <row r="2" ht="15.75" customHeight="1">
      <c r="C2" s="1"/>
    </row>
    <row r="3" spans="3:34" ht="15.75" customHeight="1">
      <c r="C3" s="39"/>
      <c r="D3" s="91" t="s">
        <v>28</v>
      </c>
      <c r="E3" s="90"/>
      <c r="F3" s="90"/>
      <c r="G3" s="90"/>
      <c r="H3" s="90"/>
      <c r="I3" s="90"/>
      <c r="J3" s="90"/>
      <c r="K3" s="90"/>
      <c r="L3" s="90"/>
      <c r="M3" s="90"/>
      <c r="N3" s="90"/>
      <c r="O3" s="90"/>
      <c r="P3" s="90"/>
      <c r="Q3" s="92"/>
      <c r="T3" s="39"/>
      <c r="U3" s="91" t="s">
        <v>28</v>
      </c>
      <c r="V3" s="90"/>
      <c r="W3" s="90"/>
      <c r="X3" s="90"/>
      <c r="Y3" s="90"/>
      <c r="Z3" s="90"/>
      <c r="AA3" s="90"/>
      <c r="AB3" s="90"/>
      <c r="AC3" s="90"/>
      <c r="AD3" s="90"/>
      <c r="AE3" s="90"/>
      <c r="AF3" s="90"/>
      <c r="AG3" s="90"/>
      <c r="AH3" s="92"/>
    </row>
    <row r="4" spans="3:34" ht="15.75" customHeight="1">
      <c r="C4" s="40"/>
      <c r="D4" s="13">
        <v>1980</v>
      </c>
      <c r="E4" s="3">
        <v>1985</v>
      </c>
      <c r="F4" s="3">
        <v>1990</v>
      </c>
      <c r="G4" s="3">
        <v>1995</v>
      </c>
      <c r="H4" s="3">
        <v>2000</v>
      </c>
      <c r="I4" s="3">
        <v>2005</v>
      </c>
      <c r="J4" s="3">
        <v>2010</v>
      </c>
      <c r="K4" s="6">
        <v>2015</v>
      </c>
      <c r="L4" s="3">
        <v>2020</v>
      </c>
      <c r="M4" s="3">
        <v>2025</v>
      </c>
      <c r="N4" s="6">
        <v>2030</v>
      </c>
      <c r="O4" s="3">
        <v>2035</v>
      </c>
      <c r="P4" s="82">
        <v>2040</v>
      </c>
      <c r="Q4" s="83">
        <v>2045</v>
      </c>
      <c r="T4" s="40"/>
      <c r="U4" s="13">
        <v>1980</v>
      </c>
      <c r="V4" s="3">
        <v>1985</v>
      </c>
      <c r="W4" s="3">
        <v>1990</v>
      </c>
      <c r="X4" s="3">
        <v>1995</v>
      </c>
      <c r="Y4" s="3">
        <v>2000</v>
      </c>
      <c r="Z4" s="3">
        <v>2005</v>
      </c>
      <c r="AA4" s="3">
        <v>2010</v>
      </c>
      <c r="AB4" s="3">
        <v>2015</v>
      </c>
      <c r="AC4" s="3">
        <v>2020</v>
      </c>
      <c r="AD4" s="3">
        <v>2025</v>
      </c>
      <c r="AE4" s="3">
        <v>2030</v>
      </c>
      <c r="AF4" s="3">
        <v>2035</v>
      </c>
      <c r="AG4" s="3">
        <v>2040</v>
      </c>
      <c r="AH4" s="51">
        <v>2045</v>
      </c>
    </row>
    <row r="5" spans="3:34" s="2" customFormat="1" ht="15.75" customHeight="1">
      <c r="C5" s="41"/>
      <c r="D5" s="14" t="s">
        <v>27</v>
      </c>
      <c r="E5" s="4">
        <v>60</v>
      </c>
      <c r="F5" s="4" t="s">
        <v>26</v>
      </c>
      <c r="G5" s="10" t="s">
        <v>32</v>
      </c>
      <c r="H5" s="4">
        <v>12</v>
      </c>
      <c r="I5" s="4">
        <v>17</v>
      </c>
      <c r="J5" s="4">
        <v>22</v>
      </c>
      <c r="K5" s="7">
        <v>27</v>
      </c>
      <c r="L5" s="4" t="s">
        <v>61</v>
      </c>
      <c r="M5" s="4">
        <v>7</v>
      </c>
      <c r="N5" s="7">
        <v>12</v>
      </c>
      <c r="O5" s="4">
        <v>17</v>
      </c>
      <c r="P5" s="7">
        <v>22</v>
      </c>
      <c r="Q5" s="52">
        <v>27</v>
      </c>
      <c r="T5" s="41"/>
      <c r="U5" s="14" t="s">
        <v>27</v>
      </c>
      <c r="V5" s="4">
        <v>60</v>
      </c>
      <c r="W5" s="4" t="s">
        <v>26</v>
      </c>
      <c r="X5" s="10" t="s">
        <v>32</v>
      </c>
      <c r="Y5" s="4">
        <v>12</v>
      </c>
      <c r="Z5" s="4">
        <v>17</v>
      </c>
      <c r="AA5" s="4">
        <v>22</v>
      </c>
      <c r="AB5" s="4">
        <v>27</v>
      </c>
      <c r="AC5" s="4" t="s">
        <v>62</v>
      </c>
      <c r="AD5" s="4">
        <v>7</v>
      </c>
      <c r="AE5" s="4">
        <v>12</v>
      </c>
      <c r="AF5" s="4">
        <v>17</v>
      </c>
      <c r="AG5" s="4">
        <v>22</v>
      </c>
      <c r="AH5" s="52">
        <v>27</v>
      </c>
    </row>
    <row r="6" spans="1:34" ht="15.75" customHeight="1">
      <c r="A6" t="b">
        <v>1</v>
      </c>
      <c r="C6" s="42" t="s">
        <v>40</v>
      </c>
      <c r="D6" s="17">
        <f>IF($A6=TRUE,U6,"")</f>
        <v>23.77518285195201</v>
      </c>
      <c r="E6" s="18">
        <f aca="true" t="shared" si="0" ref="E6:E32">IF($A6=TRUE,V6,"")</f>
        <v>22.977111705494416</v>
      </c>
      <c r="F6" s="18">
        <f aca="true" t="shared" si="1" ref="F6:F32">IF($A6=TRUE,W6,"")</f>
        <v>20.53175408621627</v>
      </c>
      <c r="G6" s="18">
        <f aca="true" t="shared" si="2" ref="G6:G32">IF($A6=TRUE,X6,"")</f>
        <v>17.92904959180254</v>
      </c>
      <c r="H6" s="18">
        <f aca="true" t="shared" si="3" ref="H6:H32">IF($A6=TRUE,Y6,"")</f>
        <v>16.02541412089406</v>
      </c>
      <c r="I6" s="18">
        <f aca="true" t="shared" si="4" ref="I6:I32">IF($A6=TRUE,Z6,"")</f>
        <v>14.674254548736837</v>
      </c>
      <c r="J6" s="18">
        <f aca="true" t="shared" si="5" ref="J6:J32">IF($A6=TRUE,AA6,"")</f>
        <v>14.025114460138157</v>
      </c>
      <c r="K6" s="18">
        <f aca="true" t="shared" si="6" ref="K6:K32">IF($A6=TRUE,AB6,"")</f>
        <v>13.6612465951</v>
      </c>
      <c r="L6" s="18">
        <f aca="true" t="shared" si="7" ref="L6:L32">IF($A6=TRUE,AC6,"")</f>
        <v>13.11651</v>
      </c>
      <c r="M6" s="18">
        <f aca="true" t="shared" si="8" ref="M6:M32">IF($A6=TRUE,AD6,"")</f>
        <v>12.939394235562027</v>
      </c>
      <c r="N6" s="18">
        <f aca="true" t="shared" si="9" ref="N6:N32">IF($A6=TRUE,AE6,"")</f>
        <v>12.512159209359572</v>
      </c>
      <c r="O6" s="18">
        <f aca="true" t="shared" si="10" ref="O6:P21">IF($A6=TRUE,AF6,"")</f>
        <v>12.133714928547876</v>
      </c>
      <c r="P6" s="18">
        <f t="shared" si="10"/>
        <v>11.965951351579438</v>
      </c>
      <c r="Q6" s="84">
        <f aca="true" t="shared" si="11" ref="Q6:Q32">IF($A6=TRUE,AH6,"")</f>
        <v>11.878308353721966</v>
      </c>
      <c r="T6" s="42" t="s">
        <v>0</v>
      </c>
      <c r="U6" s="53">
        <v>23.77518285195201</v>
      </c>
      <c r="V6" s="54">
        <v>22.977111705494416</v>
      </c>
      <c r="W6" s="54">
        <v>20.53175408621627</v>
      </c>
      <c r="X6" s="54">
        <v>17.92904959180254</v>
      </c>
      <c r="Y6" s="54">
        <v>16.02541412089406</v>
      </c>
      <c r="Z6" s="54">
        <v>14.674254548736837</v>
      </c>
      <c r="AA6" s="54">
        <v>14.025114460138157</v>
      </c>
      <c r="AB6" s="54">
        <v>13.6612465951</v>
      </c>
      <c r="AC6" s="59">
        <v>13.11651</v>
      </c>
      <c r="AD6" s="54">
        <v>12.939394235562027</v>
      </c>
      <c r="AE6" s="54">
        <v>12.512159209359572</v>
      </c>
      <c r="AF6" s="54">
        <v>12.133714928547876</v>
      </c>
      <c r="AG6" s="54">
        <v>11.965951351579438</v>
      </c>
      <c r="AH6" s="59">
        <v>11.878308353721966</v>
      </c>
    </row>
    <row r="7" spans="1:34" ht="15.75" customHeight="1">
      <c r="A7" t="b">
        <v>0</v>
      </c>
      <c r="B7">
        <v>1</v>
      </c>
      <c r="C7" s="40" t="str">
        <f>+T7&amp;"(少)"</f>
        <v>宮崎市(少)</v>
      </c>
      <c r="D7" s="16">
        <f>IF($A7=TRUE,U7,"")</f>
      </c>
      <c r="E7" s="8">
        <f t="shared" si="0"/>
      </c>
      <c r="F7" s="8">
        <f t="shared" si="1"/>
      </c>
      <c r="G7" s="8">
        <f t="shared" si="2"/>
      </c>
      <c r="H7" s="8">
        <f t="shared" si="3"/>
      </c>
      <c r="I7" s="8">
        <f t="shared" si="4"/>
      </c>
      <c r="J7" s="8">
        <f t="shared" si="5"/>
      </c>
      <c r="K7" s="8">
        <f t="shared" si="6"/>
      </c>
      <c r="L7" s="8">
        <f t="shared" si="7"/>
      </c>
      <c r="M7" s="8">
        <f t="shared" si="8"/>
      </c>
      <c r="N7" s="8">
        <f t="shared" si="9"/>
      </c>
      <c r="O7" s="8">
        <f t="shared" si="10"/>
      </c>
      <c r="P7" s="8">
        <f t="shared" si="10"/>
      </c>
      <c r="Q7" s="8">
        <f t="shared" si="11"/>
      </c>
      <c r="S7">
        <v>1</v>
      </c>
      <c r="T7" s="40" t="s">
        <v>1</v>
      </c>
      <c r="U7" s="55">
        <v>24.693155688223122</v>
      </c>
      <c r="V7" s="56">
        <v>23.712682829092365</v>
      </c>
      <c r="W7" s="56">
        <v>20.80359227167241</v>
      </c>
      <c r="X7" s="56">
        <v>17.968691055070337</v>
      </c>
      <c r="Y7" s="56">
        <v>16.377085710347576</v>
      </c>
      <c r="Z7" s="56">
        <v>15.193324018952739</v>
      </c>
      <c r="AA7" s="56">
        <v>14.671029960332932</v>
      </c>
      <c r="AB7" s="56">
        <v>14.2527879723</v>
      </c>
      <c r="AC7" s="60">
        <v>13.49682</v>
      </c>
      <c r="AD7" s="56">
        <v>13.20436937587219</v>
      </c>
      <c r="AE7" s="56">
        <v>12.663449062191257</v>
      </c>
      <c r="AF7" s="56">
        <v>12.24135879981495</v>
      </c>
      <c r="AG7" s="56">
        <v>12.081349498519282</v>
      </c>
      <c r="AH7" s="60">
        <v>11.982926760324505</v>
      </c>
    </row>
    <row r="8" spans="1:34" ht="15.75" customHeight="1">
      <c r="A8" t="b">
        <v>0</v>
      </c>
      <c r="B8">
        <v>2</v>
      </c>
      <c r="C8" s="40" t="str">
        <f aca="true" t="shared" si="12" ref="C8:C32">+T8&amp;"(少)"</f>
        <v>都城市(少)</v>
      </c>
      <c r="D8" s="16">
        <f aca="true" t="shared" si="13" ref="D8:D32">IF($A8=TRUE,U8,"")</f>
      </c>
      <c r="E8" s="8">
        <f t="shared" si="0"/>
      </c>
      <c r="F8" s="8">
        <f t="shared" si="1"/>
      </c>
      <c r="G8" s="8">
        <f t="shared" si="2"/>
      </c>
      <c r="H8" s="8">
        <f t="shared" si="3"/>
      </c>
      <c r="I8" s="8">
        <f t="shared" si="4"/>
      </c>
      <c r="J8" s="8">
        <f t="shared" si="5"/>
      </c>
      <c r="K8" s="8">
        <f t="shared" si="6"/>
      </c>
      <c r="L8" s="8">
        <f t="shared" si="7"/>
      </c>
      <c r="M8" s="8">
        <f t="shared" si="8"/>
      </c>
      <c r="N8" s="8">
        <f t="shared" si="9"/>
      </c>
      <c r="O8" s="8">
        <f t="shared" si="10"/>
      </c>
      <c r="P8" s="8">
        <f t="shared" si="10"/>
      </c>
      <c r="Q8" s="8">
        <f t="shared" si="11"/>
      </c>
      <c r="S8">
        <v>2</v>
      </c>
      <c r="T8" s="40" t="s">
        <v>2</v>
      </c>
      <c r="U8" s="55">
        <v>23.080398255460373</v>
      </c>
      <c r="V8" s="56">
        <v>22.567832104160974</v>
      </c>
      <c r="W8" s="56">
        <v>20.311160041719784</v>
      </c>
      <c r="X8" s="56">
        <v>17.991542854516414</v>
      </c>
      <c r="Y8" s="56">
        <v>15.995390310339207</v>
      </c>
      <c r="Z8" s="56">
        <v>14.692206788316039</v>
      </c>
      <c r="AA8" s="56">
        <v>14.19492277649565</v>
      </c>
      <c r="AB8" s="56">
        <v>14.1369953029</v>
      </c>
      <c r="AC8" s="60">
        <v>13.83342</v>
      </c>
      <c r="AD8" s="56">
        <v>13.742741740149386</v>
      </c>
      <c r="AE8" s="56">
        <v>13.500112997445573</v>
      </c>
      <c r="AF8" s="56">
        <v>13.223015901504</v>
      </c>
      <c r="AG8" s="56">
        <v>13.085149771151494</v>
      </c>
      <c r="AH8" s="60">
        <v>12.979696564033913</v>
      </c>
    </row>
    <row r="9" spans="1:34" ht="15.75" customHeight="1">
      <c r="A9" t="b">
        <v>0</v>
      </c>
      <c r="B9">
        <v>3</v>
      </c>
      <c r="C9" s="40" t="str">
        <f t="shared" si="12"/>
        <v>延岡市(少)</v>
      </c>
      <c r="D9" s="16">
        <f t="shared" si="13"/>
      </c>
      <c r="E9" s="8">
        <f t="shared" si="0"/>
      </c>
      <c r="F9" s="8">
        <f t="shared" si="1"/>
      </c>
      <c r="G9" s="8">
        <f t="shared" si="2"/>
      </c>
      <c r="H9" s="8">
        <f t="shared" si="3"/>
      </c>
      <c r="I9" s="8">
        <f t="shared" si="4"/>
      </c>
      <c r="J9" s="8">
        <f t="shared" si="5"/>
      </c>
      <c r="K9" s="8">
        <f t="shared" si="6"/>
      </c>
      <c r="L9" s="8">
        <f t="shared" si="7"/>
      </c>
      <c r="M9" s="8">
        <f t="shared" si="8"/>
      </c>
      <c r="N9" s="8">
        <f t="shared" si="9"/>
      </c>
      <c r="O9" s="8">
        <f t="shared" si="10"/>
      </c>
      <c r="P9" s="8">
        <f t="shared" si="10"/>
      </c>
      <c r="Q9" s="8">
        <f t="shared" si="11"/>
      </c>
      <c r="S9">
        <v>3</v>
      </c>
      <c r="T9" s="40" t="s">
        <v>3</v>
      </c>
      <c r="U9" s="55">
        <v>25.117348157617787</v>
      </c>
      <c r="V9" s="56">
        <v>23.689667500893815</v>
      </c>
      <c r="W9" s="56">
        <v>20.67009817939186</v>
      </c>
      <c r="X9" s="56">
        <v>17.915343915343914</v>
      </c>
      <c r="Y9" s="56">
        <v>15.98833031531143</v>
      </c>
      <c r="Z9" s="56">
        <v>14.741180300698472</v>
      </c>
      <c r="AA9" s="56">
        <v>13.965205310045267</v>
      </c>
      <c r="AB9" s="56">
        <v>13.230226781</v>
      </c>
      <c r="AC9" s="60">
        <v>12.27343</v>
      </c>
      <c r="AD9" s="56">
        <v>12.185568492166164</v>
      </c>
      <c r="AE9" s="56">
        <v>11.698794949164922</v>
      </c>
      <c r="AF9" s="56">
        <v>11.240446188803967</v>
      </c>
      <c r="AG9" s="56">
        <v>11.00352899133387</v>
      </c>
      <c r="AH9" s="60">
        <v>10.870752095895563</v>
      </c>
    </row>
    <row r="10" spans="1:34" ht="15.75" customHeight="1">
      <c r="A10" t="b">
        <v>0</v>
      </c>
      <c r="B10">
        <v>4</v>
      </c>
      <c r="C10" s="40" t="str">
        <f t="shared" si="12"/>
        <v>日南市(少)</v>
      </c>
      <c r="D10" s="16">
        <f t="shared" si="13"/>
      </c>
      <c r="E10" s="8">
        <f t="shared" si="0"/>
      </c>
      <c r="F10" s="8">
        <f t="shared" si="1"/>
      </c>
      <c r="G10" s="8">
        <f t="shared" si="2"/>
      </c>
      <c r="H10" s="8">
        <f t="shared" si="3"/>
      </c>
      <c r="I10" s="8">
        <f t="shared" si="4"/>
      </c>
      <c r="J10" s="8">
        <f t="shared" si="5"/>
      </c>
      <c r="K10" s="8">
        <f t="shared" si="6"/>
      </c>
      <c r="L10" s="8">
        <f t="shared" si="7"/>
      </c>
      <c r="M10" s="8">
        <f t="shared" si="8"/>
      </c>
      <c r="N10" s="8">
        <f t="shared" si="9"/>
      </c>
      <c r="O10" s="8">
        <f t="shared" si="10"/>
      </c>
      <c r="P10" s="8">
        <f t="shared" si="10"/>
      </c>
      <c r="Q10" s="8">
        <f t="shared" si="11"/>
      </c>
      <c r="S10">
        <v>4</v>
      </c>
      <c r="T10" s="40" t="s">
        <v>4</v>
      </c>
      <c r="U10" s="55">
        <v>22.463419660644362</v>
      </c>
      <c r="V10" s="56">
        <v>21.824281820088068</v>
      </c>
      <c r="W10" s="56">
        <v>19.70319701729149</v>
      </c>
      <c r="X10" s="56">
        <v>17.338054065553344</v>
      </c>
      <c r="Y10" s="56">
        <v>14.845708699285703</v>
      </c>
      <c r="Z10" s="56">
        <v>13.063107433674809</v>
      </c>
      <c r="AA10" s="56">
        <v>12.093095853349752</v>
      </c>
      <c r="AB10" s="56">
        <v>11.8017250953</v>
      </c>
      <c r="AC10" s="60">
        <v>11.75267</v>
      </c>
      <c r="AD10" s="56">
        <v>11.34186675830076</v>
      </c>
      <c r="AE10" s="56">
        <v>11.068988111953571</v>
      </c>
      <c r="AF10" s="56">
        <v>10.77704522716195</v>
      </c>
      <c r="AG10" s="56">
        <v>10.579566387983562</v>
      </c>
      <c r="AH10" s="60">
        <v>10.411736867013724</v>
      </c>
    </row>
    <row r="11" spans="1:34" ht="15.75" customHeight="1">
      <c r="A11" t="b">
        <v>0</v>
      </c>
      <c r="B11">
        <v>5</v>
      </c>
      <c r="C11" s="40" t="str">
        <f t="shared" si="12"/>
        <v>小林市(少)</v>
      </c>
      <c r="D11" s="16">
        <f t="shared" si="13"/>
      </c>
      <c r="E11" s="8">
        <f t="shared" si="0"/>
      </c>
      <c r="F11" s="8">
        <f t="shared" si="1"/>
      </c>
      <c r="G11" s="8">
        <f t="shared" si="2"/>
      </c>
      <c r="H11" s="8">
        <f t="shared" si="3"/>
      </c>
      <c r="I11" s="8">
        <f t="shared" si="4"/>
      </c>
      <c r="J11" s="8">
        <f t="shared" si="5"/>
      </c>
      <c r="K11" s="8">
        <f t="shared" si="6"/>
      </c>
      <c r="L11" s="8">
        <f t="shared" si="7"/>
      </c>
      <c r="M11" s="8">
        <f t="shared" si="8"/>
      </c>
      <c r="N11" s="8">
        <f t="shared" si="9"/>
      </c>
      <c r="O11" s="8">
        <f t="shared" si="10"/>
      </c>
      <c r="P11" s="8">
        <f t="shared" si="10"/>
      </c>
      <c r="Q11" s="8">
        <f t="shared" si="11"/>
      </c>
      <c r="S11">
        <v>5</v>
      </c>
      <c r="T11" s="40" t="s">
        <v>5</v>
      </c>
      <c r="U11" s="55">
        <v>22.618979928356172</v>
      </c>
      <c r="V11" s="56">
        <v>22.372704779268133</v>
      </c>
      <c r="W11" s="56">
        <v>20.847283269428598</v>
      </c>
      <c r="X11" s="56">
        <v>18.607556598773378</v>
      </c>
      <c r="Y11" s="56">
        <v>16.043484148016326</v>
      </c>
      <c r="Z11" s="56">
        <v>14.154957848253712</v>
      </c>
      <c r="AA11" s="56">
        <v>13.05648461682282</v>
      </c>
      <c r="AB11" s="56">
        <v>12.8188415244</v>
      </c>
      <c r="AC11" s="60">
        <v>12.39753</v>
      </c>
      <c r="AD11" s="56">
        <v>12.634395641483053</v>
      </c>
      <c r="AE11" s="56">
        <v>12.443805071030392</v>
      </c>
      <c r="AF11" s="56">
        <v>12.215082111275882</v>
      </c>
      <c r="AG11" s="56">
        <v>12.063623218343318</v>
      </c>
      <c r="AH11" s="60">
        <v>12.006515906477578</v>
      </c>
    </row>
    <row r="12" spans="1:34" ht="15.75" customHeight="1">
      <c r="A12" t="b">
        <v>0</v>
      </c>
      <c r="B12">
        <v>6</v>
      </c>
      <c r="C12" s="40" t="str">
        <f t="shared" si="12"/>
        <v>日向市(少)</v>
      </c>
      <c r="D12" s="16">
        <f t="shared" si="13"/>
      </c>
      <c r="E12" s="8">
        <f t="shared" si="0"/>
      </c>
      <c r="F12" s="8">
        <f t="shared" si="1"/>
      </c>
      <c r="G12" s="8">
        <f t="shared" si="2"/>
      </c>
      <c r="H12" s="8">
        <f t="shared" si="3"/>
      </c>
      <c r="I12" s="8">
        <f t="shared" si="4"/>
      </c>
      <c r="J12" s="8">
        <f t="shared" si="5"/>
      </c>
      <c r="K12" s="8">
        <f t="shared" si="6"/>
      </c>
      <c r="L12" s="8">
        <f t="shared" si="7"/>
      </c>
      <c r="M12" s="8">
        <f t="shared" si="8"/>
      </c>
      <c r="N12" s="8">
        <f t="shared" si="9"/>
      </c>
      <c r="O12" s="8">
        <f t="shared" si="10"/>
      </c>
      <c r="P12" s="8">
        <f t="shared" si="10"/>
      </c>
      <c r="Q12" s="8">
        <f t="shared" si="11"/>
      </c>
      <c r="S12">
        <v>6</v>
      </c>
      <c r="T12" s="40" t="s">
        <v>6</v>
      </c>
      <c r="U12" s="55">
        <v>26.13515635826135</v>
      </c>
      <c r="V12" s="56">
        <v>24.63880879369002</v>
      </c>
      <c r="W12" s="56">
        <v>21.713531148050333</v>
      </c>
      <c r="X12" s="56">
        <v>18.716968227320773</v>
      </c>
      <c r="Y12" s="56">
        <v>16.68743962857944</v>
      </c>
      <c r="Z12" s="56">
        <v>15.534148683319954</v>
      </c>
      <c r="AA12" s="56">
        <v>14.685559067876033</v>
      </c>
      <c r="AB12" s="56">
        <v>14.1229624092</v>
      </c>
      <c r="AC12" s="60">
        <v>13.53536</v>
      </c>
      <c r="AD12" s="56">
        <v>13.151559556206823</v>
      </c>
      <c r="AE12" s="56">
        <v>12.522440007327349</v>
      </c>
      <c r="AF12" s="56">
        <v>11.96425808448089</v>
      </c>
      <c r="AG12" s="56">
        <v>11.657312033553321</v>
      </c>
      <c r="AH12" s="60">
        <v>11.508198162556596</v>
      </c>
    </row>
    <row r="13" spans="1:34" ht="15.75" customHeight="1">
      <c r="A13" t="b">
        <v>0</v>
      </c>
      <c r="B13">
        <v>7</v>
      </c>
      <c r="C13" s="40" t="str">
        <f t="shared" si="12"/>
        <v>串間市(少)</v>
      </c>
      <c r="D13" s="16">
        <f t="shared" si="13"/>
      </c>
      <c r="E13" s="8">
        <f t="shared" si="0"/>
      </c>
      <c r="F13" s="8">
        <f t="shared" si="1"/>
      </c>
      <c r="G13" s="8">
        <f t="shared" si="2"/>
      </c>
      <c r="H13" s="8">
        <f t="shared" si="3"/>
      </c>
      <c r="I13" s="8">
        <f t="shared" si="4"/>
      </c>
      <c r="J13" s="8">
        <f t="shared" si="5"/>
      </c>
      <c r="K13" s="8">
        <f t="shared" si="6"/>
      </c>
      <c r="L13" s="8">
        <f t="shared" si="7"/>
      </c>
      <c r="M13" s="8">
        <f t="shared" si="8"/>
      </c>
      <c r="N13" s="8">
        <f t="shared" si="9"/>
      </c>
      <c r="O13" s="8">
        <f t="shared" si="10"/>
      </c>
      <c r="P13" s="8">
        <f t="shared" si="10"/>
      </c>
      <c r="Q13" s="8">
        <f t="shared" si="11"/>
      </c>
      <c r="S13">
        <v>7</v>
      </c>
      <c r="T13" s="40" t="s">
        <v>7</v>
      </c>
      <c r="U13" s="55">
        <v>21.284840244731477</v>
      </c>
      <c r="V13" s="56">
        <v>21.282829709121717</v>
      </c>
      <c r="W13" s="56">
        <v>19.854866462182986</v>
      </c>
      <c r="X13" s="56">
        <v>17.71580240066553</v>
      </c>
      <c r="Y13" s="56">
        <v>14.792574110880874</v>
      </c>
      <c r="Z13" s="56">
        <v>12.636766434578172</v>
      </c>
      <c r="AA13" s="56">
        <v>11.546755538129778</v>
      </c>
      <c r="AB13" s="56">
        <v>11.3717435953</v>
      </c>
      <c r="AC13" s="60">
        <v>11.52063</v>
      </c>
      <c r="AD13" s="56">
        <v>11.474338018960445</v>
      </c>
      <c r="AE13" s="56">
        <v>10.900300344297122</v>
      </c>
      <c r="AF13" s="56">
        <v>10.256833760013214</v>
      </c>
      <c r="AG13" s="56">
        <v>9.715038088968306</v>
      </c>
      <c r="AH13" s="60">
        <v>9.231769422472642</v>
      </c>
    </row>
    <row r="14" spans="1:34" ht="15.75" customHeight="1">
      <c r="A14" t="b">
        <v>0</v>
      </c>
      <c r="B14">
        <v>8</v>
      </c>
      <c r="C14" s="40" t="str">
        <f t="shared" si="12"/>
        <v>西都市(少)</v>
      </c>
      <c r="D14" s="16">
        <f t="shared" si="13"/>
      </c>
      <c r="E14" s="8">
        <f t="shared" si="0"/>
      </c>
      <c r="F14" s="8">
        <f t="shared" si="1"/>
      </c>
      <c r="G14" s="8">
        <f t="shared" si="2"/>
      </c>
      <c r="H14" s="8">
        <f t="shared" si="3"/>
      </c>
      <c r="I14" s="8">
        <f t="shared" si="4"/>
      </c>
      <c r="J14" s="8">
        <f t="shared" si="5"/>
      </c>
      <c r="K14" s="8">
        <f t="shared" si="6"/>
      </c>
      <c r="L14" s="8">
        <f t="shared" si="7"/>
      </c>
      <c r="M14" s="8">
        <f t="shared" si="8"/>
      </c>
      <c r="N14" s="8">
        <f t="shared" si="9"/>
      </c>
      <c r="O14" s="8">
        <f t="shared" si="10"/>
      </c>
      <c r="P14" s="8">
        <f t="shared" si="10"/>
      </c>
      <c r="Q14" s="8">
        <f t="shared" si="11"/>
      </c>
      <c r="S14">
        <v>8</v>
      </c>
      <c r="T14" s="40" t="s">
        <v>8</v>
      </c>
      <c r="U14" s="55">
        <v>21.992282482291998</v>
      </c>
      <c r="V14" s="56">
        <v>21.347406828251238</v>
      </c>
      <c r="W14" s="56">
        <v>19.441382832871852</v>
      </c>
      <c r="X14" s="56">
        <v>16.96669419212772</v>
      </c>
      <c r="Y14" s="56">
        <v>15.263291783261257</v>
      </c>
      <c r="Z14" s="56">
        <v>13.940798544899815</v>
      </c>
      <c r="AA14" s="56">
        <v>13.382398037411836</v>
      </c>
      <c r="AB14" s="56">
        <v>12.4959206318</v>
      </c>
      <c r="AC14" s="60">
        <v>11.54491</v>
      </c>
      <c r="AD14" s="56">
        <v>10.86132383046478</v>
      </c>
      <c r="AE14" s="56">
        <v>10.41193240507375</v>
      </c>
      <c r="AF14" s="56">
        <v>9.941573440826126</v>
      </c>
      <c r="AG14" s="56">
        <v>9.638070377993072</v>
      </c>
      <c r="AH14" s="60">
        <v>9.456649997190537</v>
      </c>
    </row>
    <row r="15" spans="1:34" ht="15.75" customHeight="1">
      <c r="A15" t="b">
        <v>0</v>
      </c>
      <c r="B15">
        <v>9</v>
      </c>
      <c r="C15" s="40" t="str">
        <f t="shared" si="12"/>
        <v>えびの市(少)</v>
      </c>
      <c r="D15" s="16">
        <f t="shared" si="13"/>
      </c>
      <c r="E15" s="8">
        <f t="shared" si="0"/>
      </c>
      <c r="F15" s="8">
        <f t="shared" si="1"/>
      </c>
      <c r="G15" s="8">
        <f t="shared" si="2"/>
      </c>
      <c r="H15" s="8">
        <f t="shared" si="3"/>
      </c>
      <c r="I15" s="8">
        <f t="shared" si="4"/>
      </c>
      <c r="J15" s="8">
        <f t="shared" si="5"/>
      </c>
      <c r="K15" s="8">
        <f t="shared" si="6"/>
      </c>
      <c r="L15" s="8">
        <f t="shared" si="7"/>
      </c>
      <c r="M15" s="8">
        <f t="shared" si="8"/>
      </c>
      <c r="N15" s="8">
        <f t="shared" si="9"/>
      </c>
      <c r="O15" s="8">
        <f t="shared" si="10"/>
      </c>
      <c r="P15" s="8">
        <f t="shared" si="10"/>
      </c>
      <c r="Q15" s="8">
        <f t="shared" si="11"/>
      </c>
      <c r="S15">
        <v>9</v>
      </c>
      <c r="T15" s="40" t="s">
        <v>9</v>
      </c>
      <c r="U15" s="55">
        <v>19.44138589150701</v>
      </c>
      <c r="V15" s="56">
        <v>19.915103089106083</v>
      </c>
      <c r="W15" s="56">
        <v>18.795899347623486</v>
      </c>
      <c r="X15" s="56">
        <v>16.56617192331478</v>
      </c>
      <c r="Y15" s="56">
        <v>14.121095318397172</v>
      </c>
      <c r="Z15" s="56">
        <v>12.184236752025651</v>
      </c>
      <c r="AA15" s="56">
        <v>11.564341732795025</v>
      </c>
      <c r="AB15" s="56">
        <v>11.3578316393</v>
      </c>
      <c r="AC15" s="60">
        <v>10.94228</v>
      </c>
      <c r="AD15" s="56">
        <v>10.777037741833174</v>
      </c>
      <c r="AE15" s="56">
        <v>10.315308888571836</v>
      </c>
      <c r="AF15" s="56">
        <v>9.842838626053144</v>
      </c>
      <c r="AG15" s="56">
        <v>9.463986599664992</v>
      </c>
      <c r="AH15" s="60">
        <v>9.202984751811398</v>
      </c>
    </row>
    <row r="16" spans="1:34" ht="15.75" customHeight="1">
      <c r="A16" t="b">
        <v>0</v>
      </c>
      <c r="B16">
        <v>10</v>
      </c>
      <c r="C16" s="40" t="str">
        <f t="shared" si="12"/>
        <v>三股町(少)</v>
      </c>
      <c r="D16" s="16">
        <f t="shared" si="13"/>
      </c>
      <c r="E16" s="8">
        <f t="shared" si="0"/>
      </c>
      <c r="F16" s="8">
        <f t="shared" si="1"/>
      </c>
      <c r="G16" s="8">
        <f t="shared" si="2"/>
      </c>
      <c r="H16" s="8">
        <f t="shared" si="3"/>
      </c>
      <c r="I16" s="8">
        <f t="shared" si="4"/>
      </c>
      <c r="J16" s="8">
        <f t="shared" si="5"/>
      </c>
      <c r="K16" s="8">
        <f t="shared" si="6"/>
      </c>
      <c r="L16" s="8">
        <f t="shared" si="7"/>
      </c>
      <c r="M16" s="8">
        <f t="shared" si="8"/>
      </c>
      <c r="N16" s="8">
        <f t="shared" si="9"/>
      </c>
      <c r="O16" s="8">
        <f t="shared" si="10"/>
      </c>
      <c r="P16" s="8">
        <f t="shared" si="10"/>
      </c>
      <c r="Q16" s="8">
        <f t="shared" si="11"/>
      </c>
      <c r="S16">
        <v>10</v>
      </c>
      <c r="T16" s="40" t="s">
        <v>10</v>
      </c>
      <c r="U16" s="55">
        <v>24.17998080505843</v>
      </c>
      <c r="V16" s="56">
        <v>23.799915038232793</v>
      </c>
      <c r="W16" s="56">
        <v>22.68355394724312</v>
      </c>
      <c r="X16" s="56">
        <v>20.523103748910202</v>
      </c>
      <c r="Y16" s="56">
        <v>18.97655470568673</v>
      </c>
      <c r="Z16" s="56">
        <v>17.00142595233245</v>
      </c>
      <c r="AA16" s="56">
        <v>16.210653753026634</v>
      </c>
      <c r="AB16" s="56">
        <v>16.9487485101</v>
      </c>
      <c r="AC16" s="60">
        <v>17.23262</v>
      </c>
      <c r="AD16" s="56">
        <v>18.10635131960216</v>
      </c>
      <c r="AE16" s="56">
        <v>17.658051689860834</v>
      </c>
      <c r="AF16" s="56">
        <v>17.226360564985548</v>
      </c>
      <c r="AG16" s="56">
        <v>16.98421339139902</v>
      </c>
      <c r="AH16" s="60">
        <v>16.773218142548597</v>
      </c>
    </row>
    <row r="17" spans="1:34" ht="15.75" customHeight="1">
      <c r="A17" t="b">
        <v>0</v>
      </c>
      <c r="B17">
        <v>11</v>
      </c>
      <c r="C17" s="40" t="str">
        <f t="shared" si="12"/>
        <v>高原町(少)</v>
      </c>
      <c r="D17" s="16">
        <f t="shared" si="13"/>
      </c>
      <c r="E17" s="8">
        <f t="shared" si="0"/>
      </c>
      <c r="F17" s="8">
        <f t="shared" si="1"/>
      </c>
      <c r="G17" s="8">
        <f t="shared" si="2"/>
      </c>
      <c r="H17" s="8">
        <f t="shared" si="3"/>
      </c>
      <c r="I17" s="8">
        <f t="shared" si="4"/>
      </c>
      <c r="J17" s="8">
        <f t="shared" si="5"/>
      </c>
      <c r="K17" s="8">
        <f t="shared" si="6"/>
      </c>
      <c r="L17" s="8">
        <f t="shared" si="7"/>
      </c>
      <c r="M17" s="8">
        <f t="shared" si="8"/>
      </c>
      <c r="N17" s="8">
        <f t="shared" si="9"/>
      </c>
      <c r="O17" s="8">
        <f t="shared" si="10"/>
      </c>
      <c r="P17" s="8">
        <f t="shared" si="10"/>
      </c>
      <c r="Q17" s="8">
        <f t="shared" si="11"/>
      </c>
      <c r="S17">
        <v>11</v>
      </c>
      <c r="T17" s="40" t="s">
        <v>11</v>
      </c>
      <c r="U17" s="55">
        <v>21.92543127434613</v>
      </c>
      <c r="V17" s="56">
        <v>21.613809714973904</v>
      </c>
      <c r="W17" s="56">
        <v>19.77801886005174</v>
      </c>
      <c r="X17" s="56">
        <v>16.843101815991048</v>
      </c>
      <c r="Y17" s="56">
        <v>14.963568508974587</v>
      </c>
      <c r="Z17" s="56">
        <v>12.616514452499764</v>
      </c>
      <c r="AA17" s="56">
        <v>11.522304460892178</v>
      </c>
      <c r="AB17" s="56">
        <v>10.7204301075</v>
      </c>
      <c r="AC17" s="60">
        <v>10.78829</v>
      </c>
      <c r="AD17" s="56">
        <v>10.315441363520733</v>
      </c>
      <c r="AE17" s="56">
        <v>10.034891835310537</v>
      </c>
      <c r="AF17" s="56">
        <v>9.777436684574061</v>
      </c>
      <c r="AG17" s="56">
        <v>9.61211296359306</v>
      </c>
      <c r="AH17" s="60">
        <v>9.521072796934867</v>
      </c>
    </row>
    <row r="18" spans="1:34" ht="15.75" customHeight="1">
      <c r="A18" t="b">
        <v>0</v>
      </c>
      <c r="B18">
        <v>12</v>
      </c>
      <c r="C18" s="40" t="str">
        <f t="shared" si="12"/>
        <v>国富町(少)</v>
      </c>
      <c r="D18" s="16">
        <f t="shared" si="13"/>
      </c>
      <c r="E18" s="8">
        <f t="shared" si="0"/>
      </c>
      <c r="F18" s="8">
        <f t="shared" si="1"/>
      </c>
      <c r="G18" s="8">
        <f t="shared" si="2"/>
      </c>
      <c r="H18" s="8">
        <f t="shared" si="3"/>
      </c>
      <c r="I18" s="8">
        <f t="shared" si="4"/>
      </c>
      <c r="J18" s="8">
        <f t="shared" si="5"/>
      </c>
      <c r="K18" s="8">
        <f t="shared" si="6"/>
      </c>
      <c r="L18" s="8">
        <f t="shared" si="7"/>
      </c>
      <c r="M18" s="8">
        <f t="shared" si="8"/>
      </c>
      <c r="N18" s="8">
        <f t="shared" si="9"/>
      </c>
      <c r="O18" s="8">
        <f t="shared" si="10"/>
      </c>
      <c r="P18" s="8">
        <f t="shared" si="10"/>
      </c>
      <c r="Q18" s="8">
        <f t="shared" si="11"/>
      </c>
      <c r="S18">
        <v>12</v>
      </c>
      <c r="T18" s="40" t="s">
        <v>12</v>
      </c>
      <c r="U18" s="55">
        <v>20.957511075312123</v>
      </c>
      <c r="V18" s="56">
        <v>21.24663295685459</v>
      </c>
      <c r="W18" s="56">
        <v>19.672899386100568</v>
      </c>
      <c r="X18" s="56">
        <v>18.300948938093086</v>
      </c>
      <c r="Y18" s="56">
        <v>15.98336835516609</v>
      </c>
      <c r="Z18" s="56">
        <v>13.834593398487922</v>
      </c>
      <c r="AA18" s="56">
        <v>12.657864523536166</v>
      </c>
      <c r="AB18" s="56">
        <v>11.5357142857</v>
      </c>
      <c r="AC18" s="60">
        <v>11.4632</v>
      </c>
      <c r="AD18" s="56">
        <v>10.128007585634705</v>
      </c>
      <c r="AE18" s="56">
        <v>9.588599432550941</v>
      </c>
      <c r="AF18" s="56">
        <v>9.049101457478422</v>
      </c>
      <c r="AG18" s="56">
        <v>8.539272784511255</v>
      </c>
      <c r="AH18" s="60">
        <v>8.184484137563317</v>
      </c>
    </row>
    <row r="19" spans="1:34" ht="15.75" customHeight="1">
      <c r="A19" t="b">
        <v>0</v>
      </c>
      <c r="B19">
        <v>13</v>
      </c>
      <c r="C19" s="40" t="str">
        <f t="shared" si="12"/>
        <v>綾町(少)</v>
      </c>
      <c r="D19" s="16">
        <f t="shared" si="13"/>
      </c>
      <c r="E19" s="8">
        <f t="shared" si="0"/>
      </c>
      <c r="F19" s="8">
        <f t="shared" si="1"/>
      </c>
      <c r="G19" s="8">
        <f t="shared" si="2"/>
      </c>
      <c r="H19" s="8">
        <f t="shared" si="3"/>
      </c>
      <c r="I19" s="8">
        <f t="shared" si="4"/>
      </c>
      <c r="J19" s="8">
        <f t="shared" si="5"/>
      </c>
      <c r="K19" s="8">
        <f t="shared" si="6"/>
      </c>
      <c r="L19" s="8">
        <f t="shared" si="7"/>
      </c>
      <c r="M19" s="8">
        <f t="shared" si="8"/>
      </c>
      <c r="N19" s="8">
        <f t="shared" si="9"/>
      </c>
      <c r="O19" s="8">
        <f t="shared" si="10"/>
      </c>
      <c r="P19" s="8">
        <f t="shared" si="10"/>
      </c>
      <c r="Q19" s="8">
        <f t="shared" si="11"/>
      </c>
      <c r="S19">
        <v>13</v>
      </c>
      <c r="T19" s="40" t="s">
        <v>13</v>
      </c>
      <c r="U19" s="55">
        <v>21.787632557498966</v>
      </c>
      <c r="V19" s="56">
        <v>20.974141469421262</v>
      </c>
      <c r="W19" s="56">
        <v>19.26878808395396</v>
      </c>
      <c r="X19" s="56">
        <v>16.740800646987463</v>
      </c>
      <c r="Y19" s="56">
        <v>15.165876777251185</v>
      </c>
      <c r="Z19" s="56">
        <v>13.292324150842472</v>
      </c>
      <c r="AA19" s="56">
        <v>13.427464008859358</v>
      </c>
      <c r="AB19" s="56">
        <v>14.8400272294</v>
      </c>
      <c r="AC19" s="60">
        <v>14.04673</v>
      </c>
      <c r="AD19" s="56">
        <v>16.2886892026815</v>
      </c>
      <c r="AE19" s="56">
        <v>16.13525137179297</v>
      </c>
      <c r="AF19" s="56">
        <v>15.875714948214561</v>
      </c>
      <c r="AG19" s="56">
        <v>15.949530896150113</v>
      </c>
      <c r="AH19" s="60">
        <v>16.15956727518594</v>
      </c>
    </row>
    <row r="20" spans="1:34" ht="15.75" customHeight="1">
      <c r="A20" t="b">
        <v>0</v>
      </c>
      <c r="B20">
        <v>14</v>
      </c>
      <c r="C20" s="40" t="str">
        <f t="shared" si="12"/>
        <v>高鍋町(少)</v>
      </c>
      <c r="D20" s="16">
        <f t="shared" si="13"/>
      </c>
      <c r="E20" s="8">
        <f t="shared" si="0"/>
      </c>
      <c r="F20" s="8">
        <f t="shared" si="1"/>
      </c>
      <c r="G20" s="8">
        <f t="shared" si="2"/>
      </c>
      <c r="H20" s="8">
        <f t="shared" si="3"/>
      </c>
      <c r="I20" s="8">
        <f t="shared" si="4"/>
      </c>
      <c r="J20" s="8">
        <f t="shared" si="5"/>
      </c>
      <c r="K20" s="8">
        <f t="shared" si="6"/>
      </c>
      <c r="L20" s="8">
        <f t="shared" si="7"/>
      </c>
      <c r="M20" s="8">
        <f t="shared" si="8"/>
      </c>
      <c r="N20" s="8">
        <f t="shared" si="9"/>
      </c>
      <c r="O20" s="8">
        <f t="shared" si="10"/>
      </c>
      <c r="P20" s="8">
        <f t="shared" si="10"/>
      </c>
      <c r="Q20" s="8">
        <f t="shared" si="11"/>
      </c>
      <c r="S20">
        <v>14</v>
      </c>
      <c r="T20" s="40" t="s">
        <v>14</v>
      </c>
      <c r="U20" s="55">
        <v>23.320261437908496</v>
      </c>
      <c r="V20" s="56">
        <v>22.724729979775375</v>
      </c>
      <c r="W20" s="56">
        <v>19.308633375419042</v>
      </c>
      <c r="X20" s="56">
        <v>16.525386699292145</v>
      </c>
      <c r="Y20" s="56">
        <v>14.937576929839985</v>
      </c>
      <c r="Z20" s="56">
        <v>13.838908880892086</v>
      </c>
      <c r="AA20" s="56">
        <v>13.638253638253639</v>
      </c>
      <c r="AB20" s="56">
        <v>13.4535367545</v>
      </c>
      <c r="AC20" s="60">
        <v>13.12117</v>
      </c>
      <c r="AD20" s="56">
        <v>13.37048804625241</v>
      </c>
      <c r="AE20" s="56">
        <v>13.188262446422684</v>
      </c>
      <c r="AF20" s="56">
        <v>13.127368114252405</v>
      </c>
      <c r="AG20" s="56">
        <v>13.284889137320663</v>
      </c>
      <c r="AH20" s="60">
        <v>13.526954445991645</v>
      </c>
    </row>
    <row r="21" spans="1:34" ht="15.75" customHeight="1">
      <c r="A21" t="b">
        <v>0</v>
      </c>
      <c r="B21">
        <v>15</v>
      </c>
      <c r="C21" s="40" t="str">
        <f t="shared" si="12"/>
        <v>新富町(少)</v>
      </c>
      <c r="D21" s="16">
        <f t="shared" si="13"/>
      </c>
      <c r="E21" s="8">
        <f t="shared" si="0"/>
      </c>
      <c r="F21" s="8">
        <f t="shared" si="1"/>
      </c>
      <c r="G21" s="8">
        <f t="shared" si="2"/>
      </c>
      <c r="H21" s="8">
        <f t="shared" si="3"/>
      </c>
      <c r="I21" s="8">
        <f t="shared" si="4"/>
      </c>
      <c r="J21" s="8">
        <f t="shared" si="5"/>
      </c>
      <c r="K21" s="8">
        <f t="shared" si="6"/>
      </c>
      <c r="L21" s="8">
        <f t="shared" si="7"/>
      </c>
      <c r="M21" s="8">
        <f t="shared" si="8"/>
      </c>
      <c r="N21" s="8">
        <f t="shared" si="9"/>
      </c>
      <c r="O21" s="8">
        <f t="shared" si="10"/>
      </c>
      <c r="P21" s="8">
        <f t="shared" si="10"/>
      </c>
      <c r="Q21" s="8">
        <f t="shared" si="11"/>
      </c>
      <c r="S21">
        <v>15</v>
      </c>
      <c r="T21" s="40" t="s">
        <v>15</v>
      </c>
      <c r="U21" s="55">
        <v>24.819976771196284</v>
      </c>
      <c r="V21" s="56">
        <v>23.951697778762533</v>
      </c>
      <c r="W21" s="56">
        <v>21.421067182748132</v>
      </c>
      <c r="X21" s="56">
        <v>18.911127127571103</v>
      </c>
      <c r="Y21" s="56">
        <v>17.9242312939448</v>
      </c>
      <c r="Z21" s="56">
        <v>16.10597592433362</v>
      </c>
      <c r="AA21" s="56">
        <v>15.06190581472474</v>
      </c>
      <c r="AB21" s="56">
        <v>14.3459184852</v>
      </c>
      <c r="AC21" s="60">
        <v>13.35426</v>
      </c>
      <c r="AD21" s="56">
        <v>13.357748650732459</v>
      </c>
      <c r="AE21" s="56">
        <v>12.710703028641907</v>
      </c>
      <c r="AF21" s="56">
        <v>12.145331269806176</v>
      </c>
      <c r="AG21" s="56">
        <v>11.793434747798239</v>
      </c>
      <c r="AH21" s="60">
        <v>11.513877944137992</v>
      </c>
    </row>
    <row r="22" spans="1:34" ht="15.75" customHeight="1">
      <c r="A22" t="b">
        <v>0</v>
      </c>
      <c r="B22">
        <v>16</v>
      </c>
      <c r="C22" s="40" t="str">
        <f t="shared" si="12"/>
        <v>西米良村(少)</v>
      </c>
      <c r="D22" s="16">
        <f t="shared" si="13"/>
      </c>
      <c r="E22" s="8">
        <f t="shared" si="0"/>
      </c>
      <c r="F22" s="8">
        <f t="shared" si="1"/>
      </c>
      <c r="G22" s="8">
        <f t="shared" si="2"/>
      </c>
      <c r="H22" s="8">
        <f t="shared" si="3"/>
      </c>
      <c r="I22" s="8">
        <f t="shared" si="4"/>
      </c>
      <c r="J22" s="8">
        <f t="shared" si="5"/>
      </c>
      <c r="K22" s="8">
        <f t="shared" si="6"/>
      </c>
      <c r="L22" s="8">
        <f t="shared" si="7"/>
      </c>
      <c r="M22" s="8">
        <f t="shared" si="8"/>
      </c>
      <c r="N22" s="8">
        <f t="shared" si="9"/>
      </c>
      <c r="O22" s="8">
        <f aca="true" t="shared" si="14" ref="O22:P32">IF($A22=TRUE,AF22,"")</f>
      </c>
      <c r="P22" s="8">
        <f t="shared" si="14"/>
      </c>
      <c r="Q22" s="8">
        <f t="shared" si="11"/>
      </c>
      <c r="S22">
        <v>16</v>
      </c>
      <c r="T22" s="40" t="s">
        <v>16</v>
      </c>
      <c r="U22" s="55">
        <v>21.040408732001858</v>
      </c>
      <c r="V22" s="56">
        <v>19.356460532931123</v>
      </c>
      <c r="W22" s="56">
        <v>16.94214876033058</v>
      </c>
      <c r="X22" s="56">
        <v>13.091380427738173</v>
      </c>
      <c r="Y22" s="56">
        <v>12.027027027027028</v>
      </c>
      <c r="Z22" s="56">
        <v>10.864575363427697</v>
      </c>
      <c r="AA22" s="56">
        <v>11.03948428686543</v>
      </c>
      <c r="AB22" s="56">
        <v>13.9577594123</v>
      </c>
      <c r="AC22" s="60">
        <v>13.6</v>
      </c>
      <c r="AD22" s="56">
        <v>14.619883040935672</v>
      </c>
      <c r="AE22" s="56">
        <v>14.624505928853754</v>
      </c>
      <c r="AF22" s="56">
        <v>14.890510948905108</v>
      </c>
      <c r="AG22" s="56">
        <v>15.18578352180937</v>
      </c>
      <c r="AH22" s="60">
        <v>15.724381625441698</v>
      </c>
    </row>
    <row r="23" spans="1:34" ht="15.75" customHeight="1">
      <c r="A23" t="b">
        <v>0</v>
      </c>
      <c r="B23">
        <v>17</v>
      </c>
      <c r="C23" s="40" t="str">
        <f t="shared" si="12"/>
        <v>木城町(少)</v>
      </c>
      <c r="D23" s="16">
        <f t="shared" si="13"/>
      </c>
      <c r="E23" s="8">
        <f t="shared" si="0"/>
      </c>
      <c r="F23" s="8">
        <f t="shared" si="1"/>
      </c>
      <c r="G23" s="8">
        <f t="shared" si="2"/>
      </c>
      <c r="H23" s="8">
        <f t="shared" si="3"/>
      </c>
      <c r="I23" s="8">
        <f t="shared" si="4"/>
      </c>
      <c r="J23" s="8">
        <f t="shared" si="5"/>
      </c>
      <c r="K23" s="8">
        <f t="shared" si="6"/>
      </c>
      <c r="L23" s="8">
        <f t="shared" si="7"/>
      </c>
      <c r="M23" s="8">
        <f t="shared" si="8"/>
      </c>
      <c r="N23" s="8">
        <f t="shared" si="9"/>
      </c>
      <c r="O23" s="8">
        <f t="shared" si="14"/>
      </c>
      <c r="P23" s="8">
        <f t="shared" si="14"/>
      </c>
      <c r="Q23" s="8">
        <f t="shared" si="11"/>
      </c>
      <c r="S23">
        <v>17</v>
      </c>
      <c r="T23" s="40" t="s">
        <v>17</v>
      </c>
      <c r="U23" s="55">
        <v>22.38347276762848</v>
      </c>
      <c r="V23" s="56">
        <v>21.684969677102114</v>
      </c>
      <c r="W23" s="56">
        <v>19.9114290580821</v>
      </c>
      <c r="X23" s="56">
        <v>17.181770560502883</v>
      </c>
      <c r="Y23" s="56">
        <v>14.429588470220525</v>
      </c>
      <c r="Z23" s="56">
        <v>13.288736214066171</v>
      </c>
      <c r="AA23" s="56">
        <v>13.270233726096196</v>
      </c>
      <c r="AB23" s="56">
        <v>14.7772892372</v>
      </c>
      <c r="AC23" s="60">
        <v>15.54648</v>
      </c>
      <c r="AD23" s="56">
        <v>16.481442650450827</v>
      </c>
      <c r="AE23" s="56">
        <v>16.019525183048593</v>
      </c>
      <c r="AF23" s="56">
        <v>16.042402826855124</v>
      </c>
      <c r="AG23" s="56">
        <v>16.28549886906258</v>
      </c>
      <c r="AH23" s="60">
        <v>16.51006711409396</v>
      </c>
    </row>
    <row r="24" spans="1:34" ht="15.75" customHeight="1">
      <c r="A24" t="b">
        <v>0</v>
      </c>
      <c r="B24">
        <v>18</v>
      </c>
      <c r="C24" s="40" t="str">
        <f t="shared" si="12"/>
        <v>川南町(少)</v>
      </c>
      <c r="D24" s="16">
        <f t="shared" si="13"/>
      </c>
      <c r="E24" s="8">
        <f t="shared" si="0"/>
      </c>
      <c r="F24" s="8">
        <f t="shared" si="1"/>
      </c>
      <c r="G24" s="8">
        <f t="shared" si="2"/>
      </c>
      <c r="H24" s="8">
        <f t="shared" si="3"/>
      </c>
      <c r="I24" s="8">
        <f t="shared" si="4"/>
      </c>
      <c r="J24" s="8">
        <f t="shared" si="5"/>
      </c>
      <c r="K24" s="8">
        <f t="shared" si="6"/>
      </c>
      <c r="L24" s="8">
        <f t="shared" si="7"/>
      </c>
      <c r="M24" s="8">
        <f t="shared" si="8"/>
      </c>
      <c r="N24" s="8">
        <f t="shared" si="9"/>
      </c>
      <c r="O24" s="8">
        <f t="shared" si="14"/>
      </c>
      <c r="P24" s="8">
        <f t="shared" si="14"/>
      </c>
      <c r="Q24" s="8">
        <f t="shared" si="11"/>
      </c>
      <c r="S24">
        <v>18</v>
      </c>
      <c r="T24" s="40" t="s">
        <v>18</v>
      </c>
      <c r="U24" s="55">
        <v>25.380006657050924</v>
      </c>
      <c r="V24" s="56">
        <v>24.783549783549784</v>
      </c>
      <c r="W24" s="56">
        <v>22.118787086939953</v>
      </c>
      <c r="X24" s="56">
        <v>18.63402204619731</v>
      </c>
      <c r="Y24" s="56">
        <v>16.48893930799773</v>
      </c>
      <c r="Z24" s="56">
        <v>15.534260809328638</v>
      </c>
      <c r="AA24" s="56">
        <v>14.922651608728899</v>
      </c>
      <c r="AB24" s="56">
        <v>13.8652592363</v>
      </c>
      <c r="AC24" s="60">
        <v>12.82743</v>
      </c>
      <c r="AD24" s="56">
        <v>12.051517939282428</v>
      </c>
      <c r="AE24" s="56">
        <v>11.438183347350716</v>
      </c>
      <c r="AF24" s="56">
        <v>10.827017573082369</v>
      </c>
      <c r="AG24" s="56">
        <v>10.32488986784141</v>
      </c>
      <c r="AH24" s="60">
        <v>10.026546865427813</v>
      </c>
    </row>
    <row r="25" spans="1:34" ht="15.75" customHeight="1">
      <c r="A25" t="b">
        <v>0</v>
      </c>
      <c r="B25">
        <v>19</v>
      </c>
      <c r="C25" s="40" t="str">
        <f t="shared" si="12"/>
        <v>都農町(少)</v>
      </c>
      <c r="D25" s="16">
        <f t="shared" si="13"/>
      </c>
      <c r="E25" s="8">
        <f t="shared" si="0"/>
      </c>
      <c r="F25" s="8">
        <f t="shared" si="1"/>
      </c>
      <c r="G25" s="8">
        <f t="shared" si="2"/>
      </c>
      <c r="H25" s="8">
        <f t="shared" si="3"/>
      </c>
      <c r="I25" s="8">
        <f t="shared" si="4"/>
      </c>
      <c r="J25" s="8">
        <f t="shared" si="5"/>
      </c>
      <c r="K25" s="8">
        <f t="shared" si="6"/>
      </c>
      <c r="L25" s="8">
        <f t="shared" si="7"/>
      </c>
      <c r="M25" s="8">
        <f t="shared" si="8"/>
      </c>
      <c r="N25" s="8">
        <f t="shared" si="9"/>
      </c>
      <c r="O25" s="8">
        <f t="shared" si="14"/>
      </c>
      <c r="P25" s="8">
        <f t="shared" si="14"/>
      </c>
      <c r="Q25" s="8">
        <f t="shared" si="11"/>
      </c>
      <c r="S25">
        <v>19</v>
      </c>
      <c r="T25" s="40" t="s">
        <v>19</v>
      </c>
      <c r="U25" s="55">
        <v>24.36600919472045</v>
      </c>
      <c r="V25" s="56">
        <v>23.868966014863986</v>
      </c>
      <c r="W25" s="56">
        <v>21.013232514177695</v>
      </c>
      <c r="X25" s="56">
        <v>17.792043113013158</v>
      </c>
      <c r="Y25" s="56">
        <v>15.10429348267186</v>
      </c>
      <c r="Z25" s="56">
        <v>14.2106601135497</v>
      </c>
      <c r="AA25" s="56">
        <v>13.208224836131812</v>
      </c>
      <c r="AB25" s="56">
        <v>12.8777670837</v>
      </c>
      <c r="AC25" s="60">
        <v>12.57824</v>
      </c>
      <c r="AD25" s="56">
        <v>12.170071783545003</v>
      </c>
      <c r="AE25" s="56">
        <v>11.636056065732237</v>
      </c>
      <c r="AF25" s="56">
        <v>10.952126236961753</v>
      </c>
      <c r="AG25" s="56">
        <v>10.61854126104538</v>
      </c>
      <c r="AH25" s="60">
        <v>10.35647913498902</v>
      </c>
    </row>
    <row r="26" spans="1:34" ht="15.75" customHeight="1">
      <c r="A26" t="b">
        <v>0</v>
      </c>
      <c r="B26">
        <v>20</v>
      </c>
      <c r="C26" s="40" t="str">
        <f t="shared" si="12"/>
        <v>門川町(少)</v>
      </c>
      <c r="D26" s="16">
        <f t="shared" si="13"/>
      </c>
      <c r="E26" s="8">
        <f t="shared" si="0"/>
      </c>
      <c r="F26" s="8">
        <f t="shared" si="1"/>
      </c>
      <c r="G26" s="8">
        <f t="shared" si="2"/>
      </c>
      <c r="H26" s="8">
        <f t="shared" si="3"/>
      </c>
      <c r="I26" s="8">
        <f t="shared" si="4"/>
      </c>
      <c r="J26" s="8">
        <f t="shared" si="5"/>
      </c>
      <c r="K26" s="8">
        <f t="shared" si="6"/>
      </c>
      <c r="L26" s="8">
        <f t="shared" si="7"/>
      </c>
      <c r="M26" s="8">
        <f t="shared" si="8"/>
      </c>
      <c r="N26" s="8">
        <f t="shared" si="9"/>
      </c>
      <c r="O26" s="8">
        <f t="shared" si="14"/>
      </c>
      <c r="P26" s="8">
        <f t="shared" si="14"/>
      </c>
      <c r="Q26" s="8">
        <f t="shared" si="11"/>
      </c>
      <c r="S26">
        <v>20</v>
      </c>
      <c r="T26" s="40" t="s">
        <v>20</v>
      </c>
      <c r="U26" s="55">
        <v>25.12275400636702</v>
      </c>
      <c r="V26" s="56">
        <v>23.636555620083417</v>
      </c>
      <c r="W26" s="56">
        <v>21.152929966650785</v>
      </c>
      <c r="X26" s="56">
        <v>18.53302009919081</v>
      </c>
      <c r="Y26" s="56">
        <v>16.674443925960492</v>
      </c>
      <c r="Z26" s="56">
        <v>15.656037637219027</v>
      </c>
      <c r="AA26" s="56">
        <v>14.91991089423995</v>
      </c>
      <c r="AB26" s="56">
        <v>14.2275528169</v>
      </c>
      <c r="AC26" s="60">
        <v>13.61989</v>
      </c>
      <c r="AD26" s="56">
        <v>13.145511214325001</v>
      </c>
      <c r="AE26" s="56">
        <v>12.578084331077562</v>
      </c>
      <c r="AF26" s="56">
        <v>12.103465104929235</v>
      </c>
      <c r="AG26" s="56">
        <v>11.873073163395743</v>
      </c>
      <c r="AH26" s="60">
        <v>11.756073699657591</v>
      </c>
    </row>
    <row r="27" spans="1:34" ht="15.75" customHeight="1">
      <c r="A27" t="b">
        <v>0</v>
      </c>
      <c r="B27">
        <v>21</v>
      </c>
      <c r="C27" s="40" t="str">
        <f t="shared" si="12"/>
        <v>諸塚村(少)</v>
      </c>
      <c r="D27" s="16">
        <f t="shared" si="13"/>
      </c>
      <c r="E27" s="8">
        <f t="shared" si="0"/>
      </c>
      <c r="F27" s="8">
        <f t="shared" si="1"/>
      </c>
      <c r="G27" s="8">
        <f t="shared" si="2"/>
      </c>
      <c r="H27" s="8">
        <f t="shared" si="3"/>
      </c>
      <c r="I27" s="8">
        <f t="shared" si="4"/>
      </c>
      <c r="J27" s="8">
        <f t="shared" si="5"/>
      </c>
      <c r="K27" s="8">
        <f t="shared" si="6"/>
      </c>
      <c r="L27" s="8">
        <f t="shared" si="7"/>
      </c>
      <c r="M27" s="8">
        <f t="shared" si="8"/>
      </c>
      <c r="N27" s="8">
        <f t="shared" si="9"/>
      </c>
      <c r="O27" s="8">
        <f t="shared" si="14"/>
      </c>
      <c r="P27" s="8">
        <f t="shared" si="14"/>
      </c>
      <c r="Q27" s="8">
        <f t="shared" si="11"/>
      </c>
      <c r="S27">
        <v>21</v>
      </c>
      <c r="T27" s="40" t="s">
        <v>21</v>
      </c>
      <c r="U27" s="55">
        <v>21.902017291066283</v>
      </c>
      <c r="V27" s="56">
        <v>20.641344956413448</v>
      </c>
      <c r="W27" s="56">
        <v>19.883441892355158</v>
      </c>
      <c r="X27" s="56">
        <v>19.761816151842204</v>
      </c>
      <c r="Y27" s="56">
        <v>16.52789342214821</v>
      </c>
      <c r="Z27" s="56">
        <v>15.431807456347332</v>
      </c>
      <c r="AA27" s="56">
        <v>12.592986184909671</v>
      </c>
      <c r="AB27" s="56">
        <v>12.4209315699</v>
      </c>
      <c r="AC27" s="60">
        <v>10.09421</v>
      </c>
      <c r="AD27" s="56">
        <v>10.093167701863354</v>
      </c>
      <c r="AE27" s="56">
        <v>9.338168631006347</v>
      </c>
      <c r="AF27" s="56">
        <v>8.626198083067091</v>
      </c>
      <c r="AG27" s="56">
        <v>8.020050125313283</v>
      </c>
      <c r="AH27" s="60">
        <v>7.796101949025487</v>
      </c>
    </row>
    <row r="28" spans="1:34" ht="15.75" customHeight="1">
      <c r="A28" t="b">
        <v>0</v>
      </c>
      <c r="B28">
        <v>22</v>
      </c>
      <c r="C28" s="40" t="str">
        <f t="shared" si="12"/>
        <v>椎葉村(少)</v>
      </c>
      <c r="D28" s="16">
        <f t="shared" si="13"/>
      </c>
      <c r="E28" s="8">
        <f t="shared" si="0"/>
      </c>
      <c r="F28" s="8">
        <f t="shared" si="1"/>
      </c>
      <c r="G28" s="8">
        <f t="shared" si="2"/>
      </c>
      <c r="H28" s="8">
        <f t="shared" si="3"/>
      </c>
      <c r="I28" s="8">
        <f t="shared" si="4"/>
      </c>
      <c r="J28" s="8">
        <f t="shared" si="5"/>
      </c>
      <c r="K28" s="8">
        <f t="shared" si="6"/>
      </c>
      <c r="L28" s="8">
        <f t="shared" si="7"/>
      </c>
      <c r="M28" s="8">
        <f t="shared" si="8"/>
      </c>
      <c r="N28" s="8">
        <f t="shared" si="9"/>
      </c>
      <c r="O28" s="8">
        <f t="shared" si="14"/>
      </c>
      <c r="P28" s="8">
        <f t="shared" si="14"/>
      </c>
      <c r="Q28" s="8">
        <f t="shared" si="11"/>
      </c>
      <c r="S28">
        <v>22</v>
      </c>
      <c r="T28" s="40" t="s">
        <v>22</v>
      </c>
      <c r="U28" s="55">
        <v>23.43921139101862</v>
      </c>
      <c r="V28" s="56">
        <v>21.47729487429351</v>
      </c>
      <c r="W28" s="56">
        <v>20.34265885924962</v>
      </c>
      <c r="X28" s="56">
        <v>18.461538461538463</v>
      </c>
      <c r="Y28" s="56">
        <v>14.778455823825947</v>
      </c>
      <c r="Z28" s="56">
        <v>13.168487636572742</v>
      </c>
      <c r="AA28" s="56">
        <v>12.192755498059508</v>
      </c>
      <c r="AB28" s="56">
        <v>12.1438746439</v>
      </c>
      <c r="AC28" s="60">
        <v>11.90571</v>
      </c>
      <c r="AD28" s="56">
        <v>11.527777777777779</v>
      </c>
      <c r="AE28" s="56">
        <v>10.796365579903796</v>
      </c>
      <c r="AF28" s="56">
        <v>10.11721159777915</v>
      </c>
      <c r="AG28" s="56">
        <v>9.721229449606863</v>
      </c>
      <c r="AH28" s="60">
        <v>9.907640638119227</v>
      </c>
    </row>
    <row r="29" spans="1:34" ht="15.75" customHeight="1">
      <c r="A29" t="b">
        <v>0</v>
      </c>
      <c r="B29">
        <v>23</v>
      </c>
      <c r="C29" s="40" t="str">
        <f t="shared" si="12"/>
        <v>美郷町(少)</v>
      </c>
      <c r="D29" s="16">
        <f t="shared" si="13"/>
      </c>
      <c r="E29" s="8">
        <f t="shared" si="0"/>
      </c>
      <c r="F29" s="8">
        <f t="shared" si="1"/>
      </c>
      <c r="G29" s="8">
        <f t="shared" si="2"/>
      </c>
      <c r="H29" s="8">
        <f t="shared" si="3"/>
      </c>
      <c r="I29" s="8">
        <f t="shared" si="4"/>
      </c>
      <c r="J29" s="8">
        <f t="shared" si="5"/>
      </c>
      <c r="K29" s="8">
        <f t="shared" si="6"/>
      </c>
      <c r="L29" s="8">
        <f t="shared" si="7"/>
      </c>
      <c r="M29" s="8">
        <f t="shared" si="8"/>
      </c>
      <c r="N29" s="8">
        <f t="shared" si="9"/>
      </c>
      <c r="O29" s="8">
        <f t="shared" si="14"/>
      </c>
      <c r="P29" s="8">
        <f t="shared" si="14"/>
      </c>
      <c r="Q29" s="8">
        <f t="shared" si="11"/>
      </c>
      <c r="S29">
        <v>23</v>
      </c>
      <c r="T29" s="40" t="s">
        <v>58</v>
      </c>
      <c r="U29" s="55">
        <v>21.421234475674666</v>
      </c>
      <c r="V29" s="56">
        <v>19.7869101978691</v>
      </c>
      <c r="W29" s="56">
        <v>17.876224398931434</v>
      </c>
      <c r="X29" s="56">
        <v>14.992122167010061</v>
      </c>
      <c r="Y29" s="56">
        <v>13.450526035424156</v>
      </c>
      <c r="Z29" s="56">
        <v>11.62350887401804</v>
      </c>
      <c r="AA29" s="56">
        <v>10.147247119078106</v>
      </c>
      <c r="AB29" s="56">
        <v>8.9598540146</v>
      </c>
      <c r="AC29" s="60">
        <v>8.7443</v>
      </c>
      <c r="AD29" s="56">
        <v>8.434886499402628</v>
      </c>
      <c r="AE29" s="56">
        <v>8.354011579818032</v>
      </c>
      <c r="AF29" s="56">
        <v>8.288</v>
      </c>
      <c r="AG29" s="56">
        <v>8.34597875569044</v>
      </c>
      <c r="AH29" s="60">
        <v>8.401826484018265</v>
      </c>
    </row>
    <row r="30" spans="1:34" ht="15.75" customHeight="1">
      <c r="A30" t="b">
        <v>0</v>
      </c>
      <c r="B30">
        <v>24</v>
      </c>
      <c r="C30" s="40" t="str">
        <f t="shared" si="12"/>
        <v>高千穂町(少)</v>
      </c>
      <c r="D30" s="16">
        <f t="shared" si="13"/>
      </c>
      <c r="E30" s="8">
        <f t="shared" si="0"/>
      </c>
      <c r="F30" s="8">
        <f t="shared" si="1"/>
      </c>
      <c r="G30" s="8">
        <f t="shared" si="2"/>
      </c>
      <c r="H30" s="8">
        <f t="shared" si="3"/>
      </c>
      <c r="I30" s="8">
        <f t="shared" si="4"/>
      </c>
      <c r="J30" s="8">
        <f t="shared" si="5"/>
      </c>
      <c r="K30" s="8">
        <f t="shared" si="6"/>
      </c>
      <c r="L30" s="8">
        <f t="shared" si="7"/>
      </c>
      <c r="M30" s="8">
        <f t="shared" si="8"/>
      </c>
      <c r="N30" s="8">
        <f t="shared" si="9"/>
      </c>
      <c r="O30" s="8">
        <f t="shared" si="14"/>
      </c>
      <c r="P30" s="8">
        <f t="shared" si="14"/>
      </c>
      <c r="Q30" s="8">
        <f t="shared" si="11"/>
      </c>
      <c r="S30">
        <v>24</v>
      </c>
      <c r="T30" s="40" t="s">
        <v>23</v>
      </c>
      <c r="U30" s="55">
        <v>22.358069850177884</v>
      </c>
      <c r="V30" s="56">
        <v>22.29525299947835</v>
      </c>
      <c r="W30" s="56">
        <v>20.582545735919968</v>
      </c>
      <c r="X30" s="56">
        <v>17.443384982121575</v>
      </c>
      <c r="Y30" s="56">
        <v>14.71312251467525</v>
      </c>
      <c r="Z30" s="56">
        <v>13.026119907971308</v>
      </c>
      <c r="AA30" s="56">
        <v>12.674003352525325</v>
      </c>
      <c r="AB30" s="56">
        <v>11.8961731493</v>
      </c>
      <c r="AC30" s="60">
        <v>11.3898</v>
      </c>
      <c r="AD30" s="56">
        <v>10.914371369683343</v>
      </c>
      <c r="AE30" s="56">
        <v>10.529034924571192</v>
      </c>
      <c r="AF30" s="56">
        <v>10.143102461362336</v>
      </c>
      <c r="AG30" s="56">
        <v>9.95770857362553</v>
      </c>
      <c r="AH30" s="60">
        <v>9.949016751638748</v>
      </c>
    </row>
    <row r="31" spans="1:34" ht="15.75" customHeight="1">
      <c r="A31" t="b">
        <v>0</v>
      </c>
      <c r="B31">
        <v>25</v>
      </c>
      <c r="C31" s="40" t="str">
        <f t="shared" si="12"/>
        <v>日之影町(少)</v>
      </c>
      <c r="D31" s="16">
        <f t="shared" si="13"/>
      </c>
      <c r="E31" s="8">
        <f t="shared" si="0"/>
      </c>
      <c r="F31" s="8">
        <f t="shared" si="1"/>
      </c>
      <c r="G31" s="8">
        <f t="shared" si="2"/>
      </c>
      <c r="H31" s="8">
        <f t="shared" si="3"/>
      </c>
      <c r="I31" s="8">
        <f t="shared" si="4"/>
      </c>
      <c r="J31" s="8">
        <f t="shared" si="5"/>
      </c>
      <c r="K31" s="8">
        <f t="shared" si="6"/>
      </c>
      <c r="L31" s="8">
        <f t="shared" si="7"/>
      </c>
      <c r="M31" s="8">
        <f t="shared" si="8"/>
      </c>
      <c r="N31" s="8">
        <f t="shared" si="9"/>
      </c>
      <c r="O31" s="8">
        <f t="shared" si="14"/>
      </c>
      <c r="P31" s="8">
        <f t="shared" si="14"/>
      </c>
      <c r="Q31" s="8">
        <f t="shared" si="11"/>
      </c>
      <c r="S31">
        <v>25</v>
      </c>
      <c r="T31" s="40" t="s">
        <v>24</v>
      </c>
      <c r="U31" s="55">
        <v>20.753775115437413</v>
      </c>
      <c r="V31" s="56">
        <v>19.189446484428125</v>
      </c>
      <c r="W31" s="56">
        <v>17.770992366412212</v>
      </c>
      <c r="X31" s="56">
        <v>15.08097165991903</v>
      </c>
      <c r="Y31" s="56">
        <v>13.351698806244261</v>
      </c>
      <c r="Z31" s="56">
        <v>12.502484595507852</v>
      </c>
      <c r="AA31" s="56">
        <v>11.248039435357384</v>
      </c>
      <c r="AB31" s="56">
        <v>10.3675538657</v>
      </c>
      <c r="AC31" s="60">
        <v>10.3989</v>
      </c>
      <c r="AD31" s="56">
        <v>8.871515975526853</v>
      </c>
      <c r="AE31" s="56">
        <v>8.89763779527559</v>
      </c>
      <c r="AF31" s="56">
        <v>8.657810352725608</v>
      </c>
      <c r="AG31" s="56">
        <v>8.3829096809086</v>
      </c>
      <c r="AH31" s="60">
        <v>8.311688311688311</v>
      </c>
    </row>
    <row r="32" spans="1:34" ht="15.75" customHeight="1">
      <c r="A32" t="b">
        <v>0</v>
      </c>
      <c r="B32">
        <v>26</v>
      </c>
      <c r="C32" s="40" t="str">
        <f t="shared" si="12"/>
        <v>五ヶ瀬町(少)</v>
      </c>
      <c r="D32" s="16">
        <f t="shared" si="13"/>
      </c>
      <c r="E32" s="8">
        <f t="shared" si="0"/>
      </c>
      <c r="F32" s="8">
        <f t="shared" si="1"/>
      </c>
      <c r="G32" s="8">
        <f t="shared" si="2"/>
      </c>
      <c r="H32" s="8">
        <f t="shared" si="3"/>
      </c>
      <c r="I32" s="8">
        <f t="shared" si="4"/>
      </c>
      <c r="J32" s="8">
        <f t="shared" si="5"/>
      </c>
      <c r="K32" s="8">
        <f t="shared" si="6"/>
      </c>
      <c r="L32" s="8">
        <f t="shared" si="7"/>
      </c>
      <c r="M32" s="8">
        <f t="shared" si="8"/>
      </c>
      <c r="N32" s="8">
        <f t="shared" si="9"/>
      </c>
      <c r="O32" s="8">
        <f t="shared" si="14"/>
      </c>
      <c r="P32" s="8">
        <f t="shared" si="14"/>
      </c>
      <c r="Q32" s="8">
        <f t="shared" si="11"/>
      </c>
      <c r="S32">
        <v>26</v>
      </c>
      <c r="T32" s="40" t="s">
        <v>25</v>
      </c>
      <c r="U32" s="55">
        <v>21.892608551541265</v>
      </c>
      <c r="V32" s="56">
        <v>21.797520661157023</v>
      </c>
      <c r="W32" s="56">
        <v>20.02226758211171</v>
      </c>
      <c r="X32" s="56">
        <v>18.537511870845204</v>
      </c>
      <c r="Y32" s="56">
        <v>17.680645796416616</v>
      </c>
      <c r="Z32" s="56">
        <v>16.645885286783045</v>
      </c>
      <c r="AA32" s="56">
        <v>15.122061482820975</v>
      </c>
      <c r="AB32" s="64">
        <v>13.9953691793</v>
      </c>
      <c r="AC32" s="65">
        <v>13.07604</v>
      </c>
      <c r="AD32" s="56">
        <v>12.123241795043537</v>
      </c>
      <c r="AE32" s="56">
        <v>11.05121293800539</v>
      </c>
      <c r="AF32" s="56">
        <v>9.719126170307623</v>
      </c>
      <c r="AG32" s="56">
        <v>9.004739336492891</v>
      </c>
      <c r="AH32" s="60">
        <v>8.423052564914503</v>
      </c>
    </row>
    <row r="33" spans="3:34" ht="15.75" customHeight="1">
      <c r="C33" s="46"/>
      <c r="D33" s="90" t="s">
        <v>29</v>
      </c>
      <c r="E33" s="90"/>
      <c r="F33" s="90"/>
      <c r="G33" s="90"/>
      <c r="H33" s="90"/>
      <c r="I33" s="90"/>
      <c r="J33" s="90"/>
      <c r="K33" s="90"/>
      <c r="L33" s="90"/>
      <c r="M33" s="90"/>
      <c r="N33" s="90"/>
      <c r="O33" s="90"/>
      <c r="P33" s="90"/>
      <c r="Q33" s="92"/>
      <c r="T33" s="46"/>
      <c r="U33" s="93" t="s">
        <v>29</v>
      </c>
      <c r="V33" s="93"/>
      <c r="W33" s="93"/>
      <c r="X33" s="93"/>
      <c r="Y33" s="93"/>
      <c r="Z33" s="93"/>
      <c r="AA33" s="93"/>
      <c r="AB33" s="93"/>
      <c r="AC33" s="93"/>
      <c r="AD33" s="93"/>
      <c r="AE33" s="93"/>
      <c r="AF33" s="93"/>
      <c r="AG33" s="93"/>
      <c r="AH33" s="94"/>
    </row>
    <row r="34" spans="3:34" ht="15.75" customHeight="1">
      <c r="C34" s="47"/>
      <c r="D34" s="9">
        <v>1980</v>
      </c>
      <c r="E34" s="3">
        <v>1985</v>
      </c>
      <c r="F34" s="3">
        <v>1990</v>
      </c>
      <c r="G34" s="3">
        <v>1995</v>
      </c>
      <c r="H34" s="3">
        <v>2000</v>
      </c>
      <c r="I34" s="3">
        <v>2005</v>
      </c>
      <c r="J34" s="3">
        <v>2010</v>
      </c>
      <c r="K34" s="3">
        <v>2015</v>
      </c>
      <c r="L34" s="3">
        <v>2020</v>
      </c>
      <c r="M34" s="3">
        <v>2025</v>
      </c>
      <c r="N34" s="6">
        <v>2030</v>
      </c>
      <c r="O34" s="3">
        <v>2035</v>
      </c>
      <c r="P34" s="82">
        <v>2040</v>
      </c>
      <c r="Q34" s="83">
        <v>2045</v>
      </c>
      <c r="T34" s="47"/>
      <c r="U34" s="57">
        <v>1980</v>
      </c>
      <c r="V34" s="58">
        <v>1985</v>
      </c>
      <c r="W34" s="58">
        <v>1990</v>
      </c>
      <c r="X34" s="58">
        <v>1995</v>
      </c>
      <c r="Y34" s="58">
        <v>2000</v>
      </c>
      <c r="Z34" s="58">
        <v>2005</v>
      </c>
      <c r="AA34" s="58">
        <v>2010</v>
      </c>
      <c r="AB34" s="58">
        <v>2015</v>
      </c>
      <c r="AC34" s="58">
        <v>2020</v>
      </c>
      <c r="AD34" s="3">
        <v>2025</v>
      </c>
      <c r="AE34" s="3">
        <v>2030</v>
      </c>
      <c r="AF34" s="3">
        <v>2035</v>
      </c>
      <c r="AG34" s="3">
        <v>2040</v>
      </c>
      <c r="AH34" s="51">
        <v>2045</v>
      </c>
    </row>
    <row r="35" spans="3:34" ht="15.75" customHeight="1">
      <c r="C35" s="48"/>
      <c r="D35" s="5" t="s">
        <v>27</v>
      </c>
      <c r="E35" s="4">
        <v>60</v>
      </c>
      <c r="F35" s="4" t="s">
        <v>26</v>
      </c>
      <c r="G35" s="10" t="s">
        <v>32</v>
      </c>
      <c r="H35" s="4">
        <v>12</v>
      </c>
      <c r="I35" s="4">
        <v>17</v>
      </c>
      <c r="J35" s="4">
        <v>22</v>
      </c>
      <c r="K35" s="4">
        <v>27</v>
      </c>
      <c r="L35" s="4" t="s">
        <v>61</v>
      </c>
      <c r="M35" s="4">
        <v>7</v>
      </c>
      <c r="N35" s="7">
        <v>12</v>
      </c>
      <c r="O35" s="4">
        <v>17</v>
      </c>
      <c r="P35" s="7">
        <v>22</v>
      </c>
      <c r="Q35" s="52">
        <v>27</v>
      </c>
      <c r="T35" s="47"/>
      <c r="U35" s="61" t="s">
        <v>27</v>
      </c>
      <c r="V35" s="62">
        <v>60</v>
      </c>
      <c r="W35" s="62" t="s">
        <v>26</v>
      </c>
      <c r="X35" s="63" t="s">
        <v>32</v>
      </c>
      <c r="Y35" s="62">
        <v>12</v>
      </c>
      <c r="Z35" s="62">
        <v>17</v>
      </c>
      <c r="AA35" s="62">
        <v>22</v>
      </c>
      <c r="AB35" s="62">
        <v>27</v>
      </c>
      <c r="AC35" s="62" t="s">
        <v>61</v>
      </c>
      <c r="AD35" s="4">
        <v>7</v>
      </c>
      <c r="AE35" s="4">
        <v>12</v>
      </c>
      <c r="AF35" s="4">
        <v>17</v>
      </c>
      <c r="AG35" s="4">
        <v>22</v>
      </c>
      <c r="AH35" s="52">
        <v>27</v>
      </c>
    </row>
    <row r="36" spans="1:34" ht="15.75" customHeight="1">
      <c r="A36" t="b">
        <v>1</v>
      </c>
      <c r="C36" s="42" t="s">
        <v>41</v>
      </c>
      <c r="D36" s="17">
        <f>IF($A36=TRUE,U36,"")</f>
        <v>65.74802123879049</v>
      </c>
      <c r="E36" s="18">
        <f aca="true" t="shared" si="15" ref="E36:E62">IF($A36=TRUE,V36,"")</f>
        <v>65.04898557826463</v>
      </c>
      <c r="F36" s="18">
        <f aca="true" t="shared" si="16" ref="F36:F62">IF($A36=TRUE,W36,"")</f>
        <v>65.20543487104385</v>
      </c>
      <c r="G36" s="18">
        <f aca="true" t="shared" si="17" ref="G36:G62">IF($A36=TRUE,X36,"")</f>
        <v>64.70186999427614</v>
      </c>
      <c r="H36" s="18">
        <f aca="true" t="shared" si="18" ref="H36:H62">IF($A36=TRUE,Y36,"")</f>
        <v>63.30453681901117</v>
      </c>
      <c r="I36" s="18">
        <f aca="true" t="shared" si="19" ref="I36:I62">IF($A36=TRUE,Z36,"")</f>
        <v>61.84120994143317</v>
      </c>
      <c r="J36" s="18">
        <f aca="true" t="shared" si="20" ref="J36:J62">IF($A36=TRUE,AA36,"")</f>
        <v>60.212975008467886</v>
      </c>
      <c r="K36" s="18">
        <f aca="true" t="shared" si="21" ref="K36:K62">IF($A36=TRUE,AB36,"")</f>
        <v>56.8467401498</v>
      </c>
      <c r="L36" s="18">
        <f aca="true" t="shared" si="22" ref="L36:L62">IF($A36=TRUE,AC36,"")</f>
        <v>54.26562</v>
      </c>
      <c r="M36" s="18">
        <f aca="true" t="shared" si="23" ref="M36:M62">IF($A36=TRUE,AD36,"")</f>
        <v>52.08938886011122</v>
      </c>
      <c r="N36" s="18">
        <f aca="true" t="shared" si="24" ref="N36:N62">IF($A36=TRUE,AE36,"")</f>
        <v>51.22912967707188</v>
      </c>
      <c r="O36" s="18">
        <f aca="true" t="shared" si="25" ref="O36:P51">IF($A36=TRUE,AF36,"")</f>
        <v>50.8011559921296</v>
      </c>
      <c r="P36" s="18">
        <f t="shared" si="25"/>
        <v>49.32480900665212</v>
      </c>
      <c r="Q36" s="18">
        <f aca="true" t="shared" si="26" ref="Q36:Q62">IF($A36=TRUE,AH36,"")</f>
        <v>48.168781507409015</v>
      </c>
      <c r="T36" s="76" t="s">
        <v>0</v>
      </c>
      <c r="U36" s="54">
        <v>65.74802123879049</v>
      </c>
      <c r="V36" s="54">
        <v>65.04898557826463</v>
      </c>
      <c r="W36" s="54">
        <v>65.20543487104385</v>
      </c>
      <c r="X36" s="54">
        <v>64.70186999427614</v>
      </c>
      <c r="Y36" s="54">
        <v>63.30453681901117</v>
      </c>
      <c r="Z36" s="54">
        <v>61.84120994143317</v>
      </c>
      <c r="AA36" s="54">
        <v>60.212975008467886</v>
      </c>
      <c r="AB36" s="54">
        <v>56.8467401498</v>
      </c>
      <c r="AC36" s="59">
        <v>54.26562</v>
      </c>
      <c r="AD36" s="54">
        <v>52.08938886011122</v>
      </c>
      <c r="AE36" s="54">
        <v>51.22912967707188</v>
      </c>
      <c r="AF36" s="54">
        <v>50.8011559921296</v>
      </c>
      <c r="AG36" s="54">
        <v>49.32480900665212</v>
      </c>
      <c r="AH36" s="59">
        <v>48.168781507409015</v>
      </c>
    </row>
    <row r="37" spans="1:34" ht="15.75" customHeight="1">
      <c r="A37" t="b">
        <v>0</v>
      </c>
      <c r="B37">
        <v>1</v>
      </c>
      <c r="C37" s="40" t="str">
        <f>+T37&amp;"(生)"</f>
        <v>宮崎市(生)</v>
      </c>
      <c r="D37" s="16">
        <f>IF($A37=TRUE,U37,"")</f>
      </c>
      <c r="E37" s="8">
        <f t="shared" si="15"/>
      </c>
      <c r="F37" s="8">
        <f t="shared" si="16"/>
      </c>
      <c r="G37" s="8">
        <f t="shared" si="17"/>
      </c>
      <c r="H37" s="8">
        <f t="shared" si="18"/>
      </c>
      <c r="I37" s="8">
        <f t="shared" si="19"/>
      </c>
      <c r="J37" s="8">
        <f t="shared" si="20"/>
      </c>
      <c r="K37" s="8">
        <f t="shared" si="21"/>
      </c>
      <c r="L37" s="8">
        <f t="shared" si="22"/>
      </c>
      <c r="M37" s="8">
        <f t="shared" si="23"/>
      </c>
      <c r="N37" s="8">
        <f t="shared" si="24"/>
      </c>
      <c r="O37" s="8">
        <f t="shared" si="25"/>
      </c>
      <c r="P37" s="8">
        <f t="shared" si="25"/>
      </c>
      <c r="Q37" s="8">
        <f t="shared" si="26"/>
      </c>
      <c r="S37">
        <v>1</v>
      </c>
      <c r="T37" s="77" t="s">
        <v>1</v>
      </c>
      <c r="U37" s="56">
        <v>67.00126802691372</v>
      </c>
      <c r="V37" s="56">
        <v>66.90242436385493</v>
      </c>
      <c r="W37" s="56">
        <v>68.07272427667084</v>
      </c>
      <c r="X37" s="56">
        <v>68.64942775449249</v>
      </c>
      <c r="Y37" s="56">
        <v>67.49520768404153</v>
      </c>
      <c r="Z37" s="56">
        <v>66.09362977362005</v>
      </c>
      <c r="AA37" s="56">
        <v>63.93642201534867</v>
      </c>
      <c r="AB37" s="56">
        <v>60.2989709261</v>
      </c>
      <c r="AC37" s="60">
        <v>58.17501</v>
      </c>
      <c r="AD37" s="56">
        <v>55.84656024354231</v>
      </c>
      <c r="AE37" s="56">
        <v>54.74347300075581</v>
      </c>
      <c r="AF37" s="56">
        <v>53.6974423369242</v>
      </c>
      <c r="AG37" s="56">
        <v>51.518894833576034</v>
      </c>
      <c r="AH37" s="60">
        <v>50.01328546795941</v>
      </c>
    </row>
    <row r="38" spans="1:34" ht="15.75" customHeight="1">
      <c r="A38" t="b">
        <v>0</v>
      </c>
      <c r="B38">
        <v>2</v>
      </c>
      <c r="C38" s="40" t="str">
        <f aca="true" t="shared" si="27" ref="C38:C62">+T38&amp;"(生)"</f>
        <v>都城市(生)</v>
      </c>
      <c r="D38" s="16">
        <f aca="true" t="shared" si="28" ref="D38:D62">IF($A38=TRUE,U38,"")</f>
      </c>
      <c r="E38" s="8">
        <f t="shared" si="15"/>
      </c>
      <c r="F38" s="8">
        <f t="shared" si="16"/>
      </c>
      <c r="G38" s="8">
        <f t="shared" si="17"/>
      </c>
      <c r="H38" s="8">
        <f t="shared" si="18"/>
      </c>
      <c r="I38" s="8">
        <f t="shared" si="19"/>
      </c>
      <c r="J38" s="8">
        <f t="shared" si="20"/>
      </c>
      <c r="K38" s="8">
        <f t="shared" si="21"/>
      </c>
      <c r="L38" s="8">
        <f t="shared" si="22"/>
      </c>
      <c r="M38" s="8">
        <f t="shared" si="23"/>
      </c>
      <c r="N38" s="8">
        <f t="shared" si="24"/>
      </c>
      <c r="O38" s="8">
        <f t="shared" si="25"/>
      </c>
      <c r="P38" s="8">
        <f t="shared" si="25"/>
      </c>
      <c r="Q38" s="8">
        <f t="shared" si="26"/>
      </c>
      <c r="S38">
        <v>2</v>
      </c>
      <c r="T38" s="77" t="s">
        <v>2</v>
      </c>
      <c r="U38" s="56">
        <v>65.6843495334573</v>
      </c>
      <c r="V38" s="56">
        <v>64.36026131293818</v>
      </c>
      <c r="W38" s="56">
        <v>64.20616525669254</v>
      </c>
      <c r="X38" s="56">
        <v>63.395268135176444</v>
      </c>
      <c r="Y38" s="56">
        <v>61.981118897399476</v>
      </c>
      <c r="Z38" s="56">
        <v>60.735869386990224</v>
      </c>
      <c r="AA38" s="56">
        <v>59.762707852535655</v>
      </c>
      <c r="AB38" s="56">
        <v>56.8856628295</v>
      </c>
      <c r="AC38" s="60">
        <v>54.44099</v>
      </c>
      <c r="AD38" s="56">
        <v>52.97956885772829</v>
      </c>
      <c r="AE38" s="56">
        <v>52.55203018743879</v>
      </c>
      <c r="AF38" s="56">
        <v>52.72551060698517</v>
      </c>
      <c r="AG38" s="56">
        <v>51.81492726695971</v>
      </c>
      <c r="AH38" s="60">
        <v>50.98409511060113</v>
      </c>
    </row>
    <row r="39" spans="1:34" ht="15.75" customHeight="1">
      <c r="A39" t="b">
        <v>0</v>
      </c>
      <c r="B39">
        <v>3</v>
      </c>
      <c r="C39" s="40" t="str">
        <f t="shared" si="27"/>
        <v>延岡市(生)</v>
      </c>
      <c r="D39" s="16">
        <f t="shared" si="28"/>
      </c>
      <c r="E39" s="8">
        <f t="shared" si="15"/>
      </c>
      <c r="F39" s="8">
        <f t="shared" si="16"/>
      </c>
      <c r="G39" s="8">
        <f t="shared" si="17"/>
      </c>
      <c r="H39" s="8">
        <f t="shared" si="18"/>
      </c>
      <c r="I39" s="8">
        <f t="shared" si="19"/>
      </c>
      <c r="J39" s="8">
        <f t="shared" si="20"/>
      </c>
      <c r="K39" s="8">
        <f t="shared" si="21"/>
      </c>
      <c r="L39" s="8">
        <f t="shared" si="22"/>
      </c>
      <c r="M39" s="8">
        <f t="shared" si="23"/>
      </c>
      <c r="N39" s="8">
        <f t="shared" si="24"/>
      </c>
      <c r="O39" s="8">
        <f t="shared" si="25"/>
      </c>
      <c r="P39" s="8">
        <f t="shared" si="25"/>
      </c>
      <c r="Q39" s="8">
        <f t="shared" si="26"/>
      </c>
      <c r="S39">
        <v>3</v>
      </c>
      <c r="T39" s="77" t="s">
        <v>3</v>
      </c>
      <c r="U39" s="56">
        <v>65.54968007696232</v>
      </c>
      <c r="V39" s="56">
        <v>65.3167354633211</v>
      </c>
      <c r="W39" s="56">
        <v>65.73866034832577</v>
      </c>
      <c r="X39" s="56">
        <v>64.68500881834215</v>
      </c>
      <c r="Y39" s="56">
        <v>62.6699433761605</v>
      </c>
      <c r="Z39" s="56">
        <v>60.50298922694448</v>
      </c>
      <c r="AA39" s="56">
        <v>58.78302556547097</v>
      </c>
      <c r="AB39" s="56">
        <v>55.5941982531</v>
      </c>
      <c r="AC39" s="60">
        <v>53.02718</v>
      </c>
      <c r="AD39" s="56">
        <v>51.49220209860572</v>
      </c>
      <c r="AE39" s="56">
        <v>50.75435797889719</v>
      </c>
      <c r="AF39" s="56">
        <v>50.5267506713489</v>
      </c>
      <c r="AG39" s="56">
        <v>48.961404449209326</v>
      </c>
      <c r="AH39" s="60">
        <v>47.85678754716523</v>
      </c>
    </row>
    <row r="40" spans="1:34" ht="15.75" customHeight="1">
      <c r="A40" t="b">
        <v>0</v>
      </c>
      <c r="B40">
        <v>4</v>
      </c>
      <c r="C40" s="40" t="str">
        <f t="shared" si="27"/>
        <v>日南市(生)</v>
      </c>
      <c r="D40" s="16">
        <f t="shared" si="28"/>
      </c>
      <c r="E40" s="8">
        <f t="shared" si="15"/>
      </c>
      <c r="F40" s="8">
        <f t="shared" si="16"/>
      </c>
      <c r="G40" s="8">
        <f t="shared" si="17"/>
      </c>
      <c r="H40" s="8">
        <f t="shared" si="18"/>
      </c>
      <c r="I40" s="8">
        <f t="shared" si="19"/>
      </c>
      <c r="J40" s="8">
        <f t="shared" si="20"/>
      </c>
      <c r="K40" s="8">
        <f t="shared" si="21"/>
      </c>
      <c r="L40" s="8">
        <f t="shared" si="22"/>
      </c>
      <c r="M40" s="8">
        <f t="shared" si="23"/>
      </c>
      <c r="N40" s="8">
        <f t="shared" si="24"/>
      </c>
      <c r="O40" s="8">
        <f t="shared" si="25"/>
      </c>
      <c r="P40" s="8">
        <f t="shared" si="25"/>
      </c>
      <c r="Q40" s="8">
        <f t="shared" si="26"/>
      </c>
      <c r="S40">
        <v>4</v>
      </c>
      <c r="T40" s="77" t="s">
        <v>4</v>
      </c>
      <c r="U40" s="56">
        <v>65.11781273614069</v>
      </c>
      <c r="V40" s="56">
        <v>64.0623471028168</v>
      </c>
      <c r="W40" s="56">
        <v>63.287144408889404</v>
      </c>
      <c r="X40" s="56">
        <v>61.901867525718366</v>
      </c>
      <c r="Y40" s="56">
        <v>60.18227975843201</v>
      </c>
      <c r="Z40" s="56">
        <v>58.47944575781455</v>
      </c>
      <c r="AA40" s="56">
        <v>56.85992265135881</v>
      </c>
      <c r="AB40" s="56">
        <v>53.244734017</v>
      </c>
      <c r="AC40" s="60">
        <v>49.67157</v>
      </c>
      <c r="AD40" s="56">
        <v>47.17151325114901</v>
      </c>
      <c r="AE40" s="56">
        <v>45.92108958157821</v>
      </c>
      <c r="AF40" s="56">
        <v>45.814627639106234</v>
      </c>
      <c r="AG40" s="56">
        <v>44.846251948420004</v>
      </c>
      <c r="AH40" s="60">
        <v>43.82710206657202</v>
      </c>
    </row>
    <row r="41" spans="1:34" ht="15.75" customHeight="1">
      <c r="A41" t="b">
        <v>0</v>
      </c>
      <c r="B41">
        <v>5</v>
      </c>
      <c r="C41" s="40" t="str">
        <f t="shared" si="27"/>
        <v>小林市(生)</v>
      </c>
      <c r="D41" s="16">
        <f t="shared" si="28"/>
      </c>
      <c r="E41" s="8">
        <f t="shared" si="15"/>
      </c>
      <c r="F41" s="8">
        <f t="shared" si="16"/>
      </c>
      <c r="G41" s="8">
        <f t="shared" si="17"/>
      </c>
      <c r="H41" s="8">
        <f t="shared" si="18"/>
      </c>
      <c r="I41" s="8">
        <f t="shared" si="19"/>
      </c>
      <c r="J41" s="8">
        <f t="shared" si="20"/>
      </c>
      <c r="K41" s="8">
        <f t="shared" si="21"/>
      </c>
      <c r="L41" s="8">
        <f t="shared" si="22"/>
      </c>
      <c r="M41" s="8">
        <f t="shared" si="23"/>
      </c>
      <c r="N41" s="8">
        <f t="shared" si="24"/>
      </c>
      <c r="O41" s="8">
        <f t="shared" si="25"/>
      </c>
      <c r="P41" s="8">
        <f t="shared" si="25"/>
      </c>
      <c r="Q41" s="8">
        <f t="shared" si="26"/>
      </c>
      <c r="S41">
        <v>5</v>
      </c>
      <c r="T41" s="77" t="s">
        <v>5</v>
      </c>
      <c r="U41" s="56">
        <v>65.77964784594683</v>
      </c>
      <c r="V41" s="56">
        <v>64.25687868584079</v>
      </c>
      <c r="W41" s="56">
        <v>63.13102029365005</v>
      </c>
      <c r="X41" s="56">
        <v>61.495797683046874</v>
      </c>
      <c r="Y41" s="56">
        <v>59.77329438845581</v>
      </c>
      <c r="Z41" s="56">
        <v>58.41830590124448</v>
      </c>
      <c r="AA41" s="56">
        <v>56.68404761410142</v>
      </c>
      <c r="AB41" s="56">
        <v>53.4893321166</v>
      </c>
      <c r="AC41" s="60">
        <v>50.37554</v>
      </c>
      <c r="AD41" s="56">
        <v>47.29039101296948</v>
      </c>
      <c r="AE41" s="56">
        <v>46.25838107226347</v>
      </c>
      <c r="AF41" s="56">
        <v>46.27890371835009</v>
      </c>
      <c r="AG41" s="56">
        <v>45.740254374834</v>
      </c>
      <c r="AH41" s="60">
        <v>44.90226140283634</v>
      </c>
    </row>
    <row r="42" spans="1:34" ht="15.75" customHeight="1">
      <c r="A42" t="b">
        <v>0</v>
      </c>
      <c r="B42">
        <v>6</v>
      </c>
      <c r="C42" s="40" t="str">
        <f t="shared" si="27"/>
        <v>日向市(生)</v>
      </c>
      <c r="D42" s="16">
        <f t="shared" si="28"/>
      </c>
      <c r="E42" s="8">
        <f t="shared" si="15"/>
      </c>
      <c r="F42" s="8">
        <f t="shared" si="16"/>
      </c>
      <c r="G42" s="8">
        <f t="shared" si="17"/>
      </c>
      <c r="H42" s="8">
        <f t="shared" si="18"/>
      </c>
      <c r="I42" s="8">
        <f t="shared" si="19"/>
      </c>
      <c r="J42" s="8">
        <f t="shared" si="20"/>
      </c>
      <c r="K42" s="8">
        <f t="shared" si="21"/>
      </c>
      <c r="L42" s="8">
        <f t="shared" si="22"/>
      </c>
      <c r="M42" s="8">
        <f t="shared" si="23"/>
      </c>
      <c r="N42" s="8">
        <f t="shared" si="24"/>
      </c>
      <c r="O42" s="8">
        <f t="shared" si="25"/>
      </c>
      <c r="P42" s="8">
        <f t="shared" si="25"/>
      </c>
      <c r="Q42" s="8">
        <f t="shared" si="26"/>
      </c>
      <c r="S42">
        <v>6</v>
      </c>
      <c r="T42" s="77" t="s">
        <v>6</v>
      </c>
      <c r="U42" s="56">
        <v>64.92832617364928</v>
      </c>
      <c r="V42" s="56">
        <v>64.90152104596702</v>
      </c>
      <c r="W42" s="56">
        <v>65.47149293148983</v>
      </c>
      <c r="X42" s="56">
        <v>65.36249455947274</v>
      </c>
      <c r="Y42" s="56">
        <v>64.06225656685258</v>
      </c>
      <c r="Z42" s="56">
        <v>62.27983189309156</v>
      </c>
      <c r="AA42" s="56">
        <v>60.44985941893158</v>
      </c>
      <c r="AB42" s="56">
        <v>56.7275032098</v>
      </c>
      <c r="AC42" s="60">
        <v>53.72554</v>
      </c>
      <c r="AD42" s="56">
        <v>51.61363477775451</v>
      </c>
      <c r="AE42" s="56">
        <v>50.96354643707639</v>
      </c>
      <c r="AF42" s="56">
        <v>50.59569859198515</v>
      </c>
      <c r="AG42" s="56">
        <v>49.08406834022081</v>
      </c>
      <c r="AH42" s="60">
        <v>47.72957053057277</v>
      </c>
    </row>
    <row r="43" spans="1:34" ht="15.75" customHeight="1">
      <c r="A43" t="b">
        <v>0</v>
      </c>
      <c r="B43">
        <v>7</v>
      </c>
      <c r="C43" s="40" t="str">
        <f t="shared" si="27"/>
        <v>串間市(生)</v>
      </c>
      <c r="D43" s="16">
        <f t="shared" si="28"/>
      </c>
      <c r="E43" s="8">
        <f t="shared" si="15"/>
      </c>
      <c r="F43" s="8">
        <f t="shared" si="16"/>
      </c>
      <c r="G43" s="8">
        <f t="shared" si="17"/>
      </c>
      <c r="H43" s="8">
        <f t="shared" si="18"/>
      </c>
      <c r="I43" s="8">
        <f t="shared" si="19"/>
      </c>
      <c r="J43" s="8">
        <f t="shared" si="20"/>
      </c>
      <c r="K43" s="8">
        <f t="shared" si="21"/>
      </c>
      <c r="L43" s="8">
        <f t="shared" si="22"/>
      </c>
      <c r="M43" s="8">
        <f t="shared" si="23"/>
      </c>
      <c r="N43" s="8">
        <f t="shared" si="24"/>
      </c>
      <c r="O43" s="8">
        <f t="shared" si="25"/>
      </c>
      <c r="P43" s="8">
        <f t="shared" si="25"/>
      </c>
      <c r="Q43" s="8">
        <f t="shared" si="26"/>
      </c>
      <c r="S43">
        <v>7</v>
      </c>
      <c r="T43" s="77" t="s">
        <v>7</v>
      </c>
      <c r="U43" s="56">
        <v>64.47994561522773</v>
      </c>
      <c r="V43" s="56">
        <v>62.53530076249647</v>
      </c>
      <c r="W43" s="56">
        <v>60.4698137203561</v>
      </c>
      <c r="X43" s="56">
        <v>57.58031929643862</v>
      </c>
      <c r="Y43" s="56">
        <v>55.360087960417815</v>
      </c>
      <c r="Z43" s="56">
        <v>53.133194683063564</v>
      </c>
      <c r="AA43" s="56">
        <v>52.60243089590276</v>
      </c>
      <c r="AB43" s="56">
        <v>49.7081396606</v>
      </c>
      <c r="AC43" s="60">
        <v>45.34538</v>
      </c>
      <c r="AD43" s="56">
        <v>41.24223602484472</v>
      </c>
      <c r="AE43" s="56">
        <v>39.989744341073916</v>
      </c>
      <c r="AF43" s="56">
        <v>40.11066149145264</v>
      </c>
      <c r="AG43" s="56">
        <v>39.94169096209912</v>
      </c>
      <c r="AH43" s="60">
        <v>39.57091775923719</v>
      </c>
    </row>
    <row r="44" spans="1:34" ht="15.75" customHeight="1">
      <c r="A44" t="b">
        <v>0</v>
      </c>
      <c r="B44">
        <v>8</v>
      </c>
      <c r="C44" s="40" t="str">
        <f t="shared" si="27"/>
        <v>西都市(生)</v>
      </c>
      <c r="D44" s="16">
        <f t="shared" si="28"/>
      </c>
      <c r="E44" s="8">
        <f t="shared" si="15"/>
      </c>
      <c r="F44" s="8">
        <f t="shared" si="16"/>
      </c>
      <c r="G44" s="8">
        <f t="shared" si="17"/>
      </c>
      <c r="H44" s="8">
        <f t="shared" si="18"/>
      </c>
      <c r="I44" s="8">
        <f t="shared" si="19"/>
      </c>
      <c r="J44" s="8">
        <f t="shared" si="20"/>
      </c>
      <c r="K44" s="8">
        <f t="shared" si="21"/>
      </c>
      <c r="L44" s="8">
        <f t="shared" si="22"/>
      </c>
      <c r="M44" s="8">
        <f t="shared" si="23"/>
      </c>
      <c r="N44" s="8">
        <f t="shared" si="24"/>
      </c>
      <c r="O44" s="8">
        <f t="shared" si="25"/>
      </c>
      <c r="P44" s="8">
        <f t="shared" si="25"/>
      </c>
      <c r="Q44" s="8">
        <f t="shared" si="26"/>
      </c>
      <c r="S44">
        <v>8</v>
      </c>
      <c r="T44" s="77" t="s">
        <v>8</v>
      </c>
      <c r="U44" s="56">
        <v>65.48525214081828</v>
      </c>
      <c r="V44" s="56">
        <v>64.40448266875163</v>
      </c>
      <c r="W44" s="56">
        <v>63.7570902443614</v>
      </c>
      <c r="X44" s="56">
        <v>62.215799614643544</v>
      </c>
      <c r="Y44" s="56">
        <v>60.19390033635773</v>
      </c>
      <c r="Z44" s="56">
        <v>58.91982280634846</v>
      </c>
      <c r="AA44" s="56">
        <v>57.00091996320147</v>
      </c>
      <c r="AB44" s="56">
        <v>53.459304223</v>
      </c>
      <c r="AC44" s="60">
        <v>50.20273</v>
      </c>
      <c r="AD44" s="56">
        <v>47.69504890439002</v>
      </c>
      <c r="AE44" s="56">
        <v>45.99429822749246</v>
      </c>
      <c r="AF44" s="56">
        <v>45.146972236061416</v>
      </c>
      <c r="AG44" s="56">
        <v>43.28597961949701</v>
      </c>
      <c r="AH44" s="60">
        <v>41.50137663651177</v>
      </c>
    </row>
    <row r="45" spans="1:34" ht="15.75" customHeight="1">
      <c r="A45" t="b">
        <v>0</v>
      </c>
      <c r="B45">
        <v>9</v>
      </c>
      <c r="C45" s="40" t="str">
        <f t="shared" si="27"/>
        <v>えびの市(生)</v>
      </c>
      <c r="D45" s="16">
        <f t="shared" si="28"/>
      </c>
      <c r="E45" s="8">
        <f t="shared" si="15"/>
      </c>
      <c r="F45" s="8">
        <f t="shared" si="16"/>
      </c>
      <c r="G45" s="8">
        <f t="shared" si="17"/>
      </c>
      <c r="H45" s="8">
        <f t="shared" si="18"/>
      </c>
      <c r="I45" s="8">
        <f t="shared" si="19"/>
      </c>
      <c r="J45" s="8">
        <f t="shared" si="20"/>
      </c>
      <c r="K45" s="8">
        <f t="shared" si="21"/>
      </c>
      <c r="L45" s="8">
        <f t="shared" si="22"/>
      </c>
      <c r="M45" s="8">
        <f t="shared" si="23"/>
      </c>
      <c r="N45" s="8">
        <f t="shared" si="24"/>
      </c>
      <c r="O45" s="8">
        <f t="shared" si="25"/>
      </c>
      <c r="P45" s="8">
        <f t="shared" si="25"/>
      </c>
      <c r="Q45" s="8">
        <f t="shared" si="26"/>
      </c>
      <c r="S45">
        <v>9</v>
      </c>
      <c r="T45" s="77" t="s">
        <v>9</v>
      </c>
      <c r="U45" s="56">
        <v>65.11047493210013</v>
      </c>
      <c r="V45" s="56">
        <v>62.78090889634016</v>
      </c>
      <c r="W45" s="56">
        <v>60.32805219012115</v>
      </c>
      <c r="X45" s="56">
        <v>58.228973407544835</v>
      </c>
      <c r="Y45" s="56">
        <v>56.24749056452261</v>
      </c>
      <c r="Z45" s="56">
        <v>54.45209931106201</v>
      </c>
      <c r="AA45" s="56">
        <v>53.770476588240754</v>
      </c>
      <c r="AB45" s="56">
        <v>50.5290591608</v>
      </c>
      <c r="AC45" s="60">
        <v>46.59825</v>
      </c>
      <c r="AD45" s="56">
        <v>42.8988265144307</v>
      </c>
      <c r="AE45" s="56">
        <v>41.16849764588386</v>
      </c>
      <c r="AF45" s="56">
        <v>40.845755022683086</v>
      </c>
      <c r="AG45" s="56">
        <v>40.20100502512563</v>
      </c>
      <c r="AH45" s="60">
        <v>39.02887422947983</v>
      </c>
    </row>
    <row r="46" spans="1:34" ht="15.75" customHeight="1">
      <c r="A46" t="b">
        <v>0</v>
      </c>
      <c r="B46">
        <v>10</v>
      </c>
      <c r="C46" s="40" t="str">
        <f t="shared" si="27"/>
        <v>三股町(生)</v>
      </c>
      <c r="D46" s="16">
        <f t="shared" si="28"/>
      </c>
      <c r="E46" s="8">
        <f t="shared" si="15"/>
      </c>
      <c r="F46" s="8">
        <f t="shared" si="16"/>
      </c>
      <c r="G46" s="8">
        <f t="shared" si="17"/>
      </c>
      <c r="H46" s="8">
        <f t="shared" si="18"/>
      </c>
      <c r="I46" s="8">
        <f t="shared" si="19"/>
      </c>
      <c r="J46" s="8">
        <f t="shared" si="20"/>
      </c>
      <c r="K46" s="8">
        <f t="shared" si="21"/>
      </c>
      <c r="L46" s="8">
        <f t="shared" si="22"/>
      </c>
      <c r="M46" s="8">
        <f t="shared" si="23"/>
      </c>
      <c r="N46" s="8">
        <f t="shared" si="24"/>
      </c>
      <c r="O46" s="8">
        <f t="shared" si="25"/>
      </c>
      <c r="P46" s="8">
        <f t="shared" si="25"/>
      </c>
      <c r="Q46" s="8">
        <f t="shared" si="26"/>
      </c>
      <c r="S46">
        <v>10</v>
      </c>
      <c r="T46" s="77" t="s">
        <v>10</v>
      </c>
      <c r="U46" s="56">
        <v>64.78857336419578</v>
      </c>
      <c r="V46" s="56">
        <v>63.535471537807986</v>
      </c>
      <c r="W46" s="56">
        <v>62.870202837824976</v>
      </c>
      <c r="X46" s="56">
        <v>63.256320836966</v>
      </c>
      <c r="Y46" s="56">
        <v>62.62470901230463</v>
      </c>
      <c r="Z46" s="56">
        <v>62.31819107761255</v>
      </c>
      <c r="AA46" s="56">
        <v>60.96852300242131</v>
      </c>
      <c r="AB46" s="56">
        <v>57.2983710767</v>
      </c>
      <c r="AC46" s="60">
        <v>54.40975</v>
      </c>
      <c r="AD46" s="56">
        <v>51.143394157725744</v>
      </c>
      <c r="AE46" s="56">
        <v>50.54075546719682</v>
      </c>
      <c r="AF46" s="56">
        <v>50.57190540155493</v>
      </c>
      <c r="AG46" s="56">
        <v>50.106779448096816</v>
      </c>
      <c r="AH46" s="60">
        <v>49.40820734341253</v>
      </c>
    </row>
    <row r="47" spans="1:34" ht="15.75" customHeight="1">
      <c r="A47" t="b">
        <v>0</v>
      </c>
      <c r="B47">
        <v>11</v>
      </c>
      <c r="C47" s="40" t="str">
        <f t="shared" si="27"/>
        <v>高原町(生)</v>
      </c>
      <c r="D47" s="16">
        <f t="shared" si="28"/>
      </c>
      <c r="E47" s="8">
        <f t="shared" si="15"/>
      </c>
      <c r="F47" s="8">
        <f t="shared" si="16"/>
      </c>
      <c r="G47" s="8">
        <f t="shared" si="17"/>
      </c>
      <c r="H47" s="8">
        <f t="shared" si="18"/>
      </c>
      <c r="I47" s="8">
        <f t="shared" si="19"/>
      </c>
      <c r="J47" s="8">
        <f t="shared" si="20"/>
      </c>
      <c r="K47" s="8">
        <f t="shared" si="21"/>
      </c>
      <c r="L47" s="8">
        <f t="shared" si="22"/>
      </c>
      <c r="M47" s="8">
        <f t="shared" si="23"/>
      </c>
      <c r="N47" s="8">
        <f t="shared" si="24"/>
      </c>
      <c r="O47" s="8">
        <f t="shared" si="25"/>
      </c>
      <c r="P47" s="8">
        <f t="shared" si="25"/>
      </c>
      <c r="Q47" s="8">
        <f t="shared" si="26"/>
      </c>
      <c r="S47">
        <v>11</v>
      </c>
      <c r="T47" s="77" t="s">
        <v>11</v>
      </c>
      <c r="U47" s="56">
        <v>64.9415692821369</v>
      </c>
      <c r="V47" s="56">
        <v>63.2597350461662</v>
      </c>
      <c r="W47" s="56">
        <v>61.97112576149545</v>
      </c>
      <c r="X47" s="56">
        <v>59.82442550994062</v>
      </c>
      <c r="Y47" s="56">
        <v>57.32184112315621</v>
      </c>
      <c r="Z47" s="56">
        <v>55.54090951887769</v>
      </c>
      <c r="AA47" s="56">
        <v>54.96099219843968</v>
      </c>
      <c r="AB47" s="56">
        <v>52.0752688172</v>
      </c>
      <c r="AC47" s="60">
        <v>47.06563</v>
      </c>
      <c r="AD47" s="56">
        <v>44.67056728567794</v>
      </c>
      <c r="AE47" s="56">
        <v>42.90300069783671</v>
      </c>
      <c r="AF47" s="56">
        <v>42.40982348426708</v>
      </c>
      <c r="AG47" s="56">
        <v>42.19122150391289</v>
      </c>
      <c r="AH47" s="60">
        <v>42.1455938697318</v>
      </c>
    </row>
    <row r="48" spans="1:34" ht="15.75" customHeight="1">
      <c r="A48" t="b">
        <v>0</v>
      </c>
      <c r="B48">
        <v>12</v>
      </c>
      <c r="C48" s="40" t="str">
        <f t="shared" si="27"/>
        <v>国富町(生)</v>
      </c>
      <c r="D48" s="16">
        <f t="shared" si="28"/>
      </c>
      <c r="E48" s="8">
        <f t="shared" si="15"/>
      </c>
      <c r="F48" s="8">
        <f t="shared" si="16"/>
      </c>
      <c r="G48" s="8">
        <f t="shared" si="17"/>
      </c>
      <c r="H48" s="8">
        <f t="shared" si="18"/>
      </c>
      <c r="I48" s="8">
        <f t="shared" si="19"/>
      </c>
      <c r="J48" s="8">
        <f t="shared" si="20"/>
      </c>
      <c r="K48" s="8">
        <f t="shared" si="21"/>
      </c>
      <c r="L48" s="8">
        <f t="shared" si="22"/>
      </c>
      <c r="M48" s="8">
        <f t="shared" si="23"/>
      </c>
      <c r="N48" s="8">
        <f t="shared" si="24"/>
      </c>
      <c r="O48" s="8">
        <f t="shared" si="25"/>
      </c>
      <c r="P48" s="8">
        <f t="shared" si="25"/>
      </c>
      <c r="Q48" s="8">
        <f t="shared" si="26"/>
      </c>
      <c r="S48">
        <v>12</v>
      </c>
      <c r="T48" s="77" t="s">
        <v>12</v>
      </c>
      <c r="U48" s="56">
        <v>66.89488521949255</v>
      </c>
      <c r="V48" s="56">
        <v>65.21430934265867</v>
      </c>
      <c r="W48" s="56">
        <v>64.63751815923895</v>
      </c>
      <c r="X48" s="56">
        <v>63.00948938093086</v>
      </c>
      <c r="Y48" s="56">
        <v>62.14512451379264</v>
      </c>
      <c r="Z48" s="56">
        <v>61.5941360870367</v>
      </c>
      <c r="AA48" s="56">
        <v>59.67757367011098</v>
      </c>
      <c r="AB48" s="56">
        <v>55.5867346939</v>
      </c>
      <c r="AC48" s="60">
        <v>51.21209</v>
      </c>
      <c r="AD48" s="56">
        <v>47.368732961953306</v>
      </c>
      <c r="AE48" s="56">
        <v>45.16378643280887</v>
      </c>
      <c r="AF48" s="56">
        <v>43.53332389981605</v>
      </c>
      <c r="AG48" s="56">
        <v>41.334802455532824</v>
      </c>
      <c r="AH48" s="60">
        <v>39.21620901093042</v>
      </c>
    </row>
    <row r="49" spans="1:34" ht="15.75" customHeight="1">
      <c r="A49" t="b">
        <v>0</v>
      </c>
      <c r="B49">
        <v>13</v>
      </c>
      <c r="C49" s="40" t="str">
        <f t="shared" si="27"/>
        <v>綾町(生)</v>
      </c>
      <c r="D49" s="16">
        <f t="shared" si="28"/>
      </c>
      <c r="E49" s="8">
        <f t="shared" si="15"/>
      </c>
      <c r="F49" s="8">
        <f t="shared" si="16"/>
      </c>
      <c r="G49" s="8">
        <f t="shared" si="17"/>
      </c>
      <c r="H49" s="8">
        <f t="shared" si="18"/>
      </c>
      <c r="I49" s="8">
        <f t="shared" si="19"/>
      </c>
      <c r="J49" s="8">
        <f t="shared" si="20"/>
      </c>
      <c r="K49" s="8">
        <f t="shared" si="21"/>
      </c>
      <c r="L49" s="8">
        <f t="shared" si="22"/>
      </c>
      <c r="M49" s="8">
        <f t="shared" si="23"/>
      </c>
      <c r="N49" s="8">
        <f t="shared" si="24"/>
      </c>
      <c r="O49" s="8">
        <f t="shared" si="25"/>
      </c>
      <c r="P49" s="8">
        <f t="shared" si="25"/>
      </c>
      <c r="Q49" s="8">
        <f t="shared" si="26"/>
      </c>
      <c r="S49">
        <v>13</v>
      </c>
      <c r="T49" s="77" t="s">
        <v>13</v>
      </c>
      <c r="U49" s="56">
        <v>65.5557085800854</v>
      </c>
      <c r="V49" s="56">
        <v>64.8652346422219</v>
      </c>
      <c r="W49" s="56">
        <v>64.50914014895058</v>
      </c>
      <c r="X49" s="56">
        <v>63.013883272678264</v>
      </c>
      <c r="Y49" s="56">
        <v>60.87414428646656</v>
      </c>
      <c r="Z49" s="56">
        <v>58.999732548809845</v>
      </c>
      <c r="AA49" s="56">
        <v>57.61351052048727</v>
      </c>
      <c r="AB49" s="56">
        <v>52.8658951668</v>
      </c>
      <c r="AC49" s="60">
        <v>49.12028</v>
      </c>
      <c r="AD49" s="56">
        <v>47.981742975324494</v>
      </c>
      <c r="AE49" s="56">
        <v>47.73839537297938</v>
      </c>
      <c r="AF49" s="56">
        <v>48.369145153810486</v>
      </c>
      <c r="AG49" s="56">
        <v>47.605952766095115</v>
      </c>
      <c r="AH49" s="60">
        <v>46.72075726842461</v>
      </c>
    </row>
    <row r="50" spans="1:34" ht="15.75" customHeight="1">
      <c r="A50" t="b">
        <v>0</v>
      </c>
      <c r="B50">
        <v>14</v>
      </c>
      <c r="C50" s="40" t="str">
        <f t="shared" si="27"/>
        <v>高鍋町(生)</v>
      </c>
      <c r="D50" s="16">
        <f t="shared" si="28"/>
      </c>
      <c r="E50" s="8">
        <f t="shared" si="15"/>
      </c>
      <c r="F50" s="8">
        <f t="shared" si="16"/>
      </c>
      <c r="G50" s="8">
        <f t="shared" si="17"/>
      </c>
      <c r="H50" s="8">
        <f t="shared" si="18"/>
      </c>
      <c r="I50" s="8">
        <f t="shared" si="19"/>
      </c>
      <c r="J50" s="8">
        <f t="shared" si="20"/>
      </c>
      <c r="K50" s="8">
        <f t="shared" si="21"/>
      </c>
      <c r="L50" s="8">
        <f t="shared" si="22"/>
      </c>
      <c r="M50" s="8">
        <f t="shared" si="23"/>
      </c>
      <c r="N50" s="8">
        <f t="shared" si="24"/>
      </c>
      <c r="O50" s="8">
        <f t="shared" si="25"/>
      </c>
      <c r="P50" s="8">
        <f t="shared" si="25"/>
      </c>
      <c r="Q50" s="8">
        <f t="shared" si="26"/>
      </c>
      <c r="S50">
        <v>14</v>
      </c>
      <c r="T50" s="77" t="s">
        <v>14</v>
      </c>
      <c r="U50" s="56">
        <v>66.75381263616558</v>
      </c>
      <c r="V50" s="56">
        <v>65.89784414131417</v>
      </c>
      <c r="W50" s="56">
        <v>67.29504984979755</v>
      </c>
      <c r="X50" s="56">
        <v>67.05409420606485</v>
      </c>
      <c r="Y50" s="56">
        <v>65.64093546685423</v>
      </c>
      <c r="Z50" s="56">
        <v>63.73450619752099</v>
      </c>
      <c r="AA50" s="56">
        <v>61.1041811041811</v>
      </c>
      <c r="AB50" s="56">
        <v>57.0137261466</v>
      </c>
      <c r="AC50" s="60">
        <v>54.17127</v>
      </c>
      <c r="AD50" s="56">
        <v>51.669357779051</v>
      </c>
      <c r="AE50" s="56">
        <v>51.055060995713816</v>
      </c>
      <c r="AF50" s="56">
        <v>50.480909355872924</v>
      </c>
      <c r="AG50" s="56">
        <v>48.58083348860319</v>
      </c>
      <c r="AH50" s="60">
        <v>46.76745573900935</v>
      </c>
    </row>
    <row r="51" spans="1:34" ht="15.75" customHeight="1">
      <c r="A51" t="b">
        <v>0</v>
      </c>
      <c r="B51">
        <v>15</v>
      </c>
      <c r="C51" s="40" t="str">
        <f t="shared" si="27"/>
        <v>新富町(生)</v>
      </c>
      <c r="D51" s="16">
        <f t="shared" si="28"/>
      </c>
      <c r="E51" s="8">
        <f t="shared" si="15"/>
      </c>
      <c r="F51" s="8">
        <f t="shared" si="16"/>
      </c>
      <c r="G51" s="8">
        <f t="shared" si="17"/>
      </c>
      <c r="H51" s="8">
        <f t="shared" si="18"/>
      </c>
      <c r="I51" s="8">
        <f t="shared" si="19"/>
      </c>
      <c r="J51" s="8">
        <f t="shared" si="20"/>
      </c>
      <c r="K51" s="8">
        <f t="shared" si="21"/>
      </c>
      <c r="L51" s="8">
        <f t="shared" si="22"/>
      </c>
      <c r="M51" s="8">
        <f t="shared" si="23"/>
      </c>
      <c r="N51" s="8">
        <f t="shared" si="24"/>
      </c>
      <c r="O51" s="8">
        <f t="shared" si="25"/>
      </c>
      <c r="P51" s="8">
        <f t="shared" si="25"/>
      </c>
      <c r="Q51" s="8">
        <f t="shared" si="26"/>
      </c>
      <c r="S51">
        <v>15</v>
      </c>
      <c r="T51" s="77" t="s">
        <v>15</v>
      </c>
      <c r="U51" s="56">
        <v>65.05807200929152</v>
      </c>
      <c r="V51" s="56">
        <v>64.96427186617183</v>
      </c>
      <c r="W51" s="56">
        <v>65.77826928393696</v>
      </c>
      <c r="X51" s="56">
        <v>65.74818428785275</v>
      </c>
      <c r="Y51" s="56">
        <v>64.69199286388918</v>
      </c>
      <c r="Z51" s="56">
        <v>64.06384350816853</v>
      </c>
      <c r="AA51" s="56">
        <v>62.37563564006191</v>
      </c>
      <c r="AB51" s="56">
        <v>58.0417965593</v>
      </c>
      <c r="AC51" s="60">
        <v>54.92031</v>
      </c>
      <c r="AD51" s="56">
        <v>51.843998971986636</v>
      </c>
      <c r="AE51" s="56">
        <v>50.00685213101275</v>
      </c>
      <c r="AF51" s="56">
        <v>49.08246738890117</v>
      </c>
      <c r="AG51" s="56">
        <v>47.58206565252202</v>
      </c>
      <c r="AH51" s="60">
        <v>46.10804658085982</v>
      </c>
    </row>
    <row r="52" spans="1:34" ht="15.75" customHeight="1">
      <c r="A52" t="b">
        <v>0</v>
      </c>
      <c r="B52">
        <v>16</v>
      </c>
      <c r="C52" s="40" t="str">
        <f t="shared" si="27"/>
        <v>西米良村(生)</v>
      </c>
      <c r="D52" s="16">
        <f t="shared" si="28"/>
      </c>
      <c r="E52" s="8">
        <f t="shared" si="15"/>
      </c>
      <c r="F52" s="8">
        <f t="shared" si="16"/>
      </c>
      <c r="G52" s="8">
        <f t="shared" si="17"/>
      </c>
      <c r="H52" s="8">
        <f t="shared" si="18"/>
      </c>
      <c r="I52" s="8">
        <f t="shared" si="19"/>
      </c>
      <c r="J52" s="8">
        <f t="shared" si="20"/>
      </c>
      <c r="K52" s="8">
        <f t="shared" si="21"/>
      </c>
      <c r="L52" s="8">
        <f t="shared" si="22"/>
      </c>
      <c r="M52" s="8">
        <f t="shared" si="23"/>
      </c>
      <c r="N52" s="8">
        <f t="shared" si="24"/>
      </c>
      <c r="O52" s="8">
        <f aca="true" t="shared" si="29" ref="O52:P62">IF($A52=TRUE,AF52,"")</f>
      </c>
      <c r="P52" s="8">
        <f t="shared" si="29"/>
      </c>
      <c r="Q52" s="8">
        <f t="shared" si="26"/>
      </c>
      <c r="S52">
        <v>16</v>
      </c>
      <c r="T52" s="77" t="s">
        <v>16</v>
      </c>
      <c r="U52" s="56">
        <v>65.3506734788667</v>
      </c>
      <c r="V52" s="56">
        <v>62.79537456008044</v>
      </c>
      <c r="W52" s="56">
        <v>60.035419126328215</v>
      </c>
      <c r="X52" s="56">
        <v>55.02268308489955</v>
      </c>
      <c r="Y52" s="56">
        <v>52.02702702702703</v>
      </c>
      <c r="Z52" s="56">
        <v>48.35501147666412</v>
      </c>
      <c r="AA52" s="56">
        <v>47.46172441579372</v>
      </c>
      <c r="AB52" s="56">
        <v>43.2506887052</v>
      </c>
      <c r="AC52" s="60">
        <v>42.7</v>
      </c>
      <c r="AD52" s="56">
        <v>42.57309941520468</v>
      </c>
      <c r="AE52" s="56">
        <v>44.532279314888015</v>
      </c>
      <c r="AF52" s="56">
        <v>46.715328467153284</v>
      </c>
      <c r="AG52" s="56">
        <v>46.52665589660743</v>
      </c>
      <c r="AH52" s="60">
        <v>46.113074204947</v>
      </c>
    </row>
    <row r="53" spans="1:34" ht="15.75" customHeight="1">
      <c r="A53" t="b">
        <v>0</v>
      </c>
      <c r="B53">
        <v>17</v>
      </c>
      <c r="C53" s="40" t="str">
        <f t="shared" si="27"/>
        <v>木城町(生)</v>
      </c>
      <c r="D53" s="16">
        <f t="shared" si="28"/>
      </c>
      <c r="E53" s="8">
        <f t="shared" si="15"/>
      </c>
      <c r="F53" s="8">
        <f t="shared" si="16"/>
      </c>
      <c r="G53" s="8">
        <f t="shared" si="17"/>
      </c>
      <c r="H53" s="8">
        <f t="shared" si="18"/>
      </c>
      <c r="I53" s="8">
        <f t="shared" si="19"/>
      </c>
      <c r="J53" s="8">
        <f t="shared" si="20"/>
      </c>
      <c r="K53" s="8">
        <f t="shared" si="21"/>
      </c>
      <c r="L53" s="8">
        <f t="shared" si="22"/>
      </c>
      <c r="M53" s="8">
        <f t="shared" si="23"/>
      </c>
      <c r="N53" s="8">
        <f t="shared" si="24"/>
      </c>
      <c r="O53" s="8">
        <f t="shared" si="29"/>
      </c>
      <c r="P53" s="8">
        <f t="shared" si="29"/>
      </c>
      <c r="Q53" s="8">
        <f t="shared" si="26"/>
      </c>
      <c r="S53">
        <v>17</v>
      </c>
      <c r="T53" s="77" t="s">
        <v>17</v>
      </c>
      <c r="U53" s="56">
        <v>63.582038586306986</v>
      </c>
      <c r="V53" s="56">
        <v>63.31748893623996</v>
      </c>
      <c r="W53" s="56">
        <v>62.289218191108844</v>
      </c>
      <c r="X53" s="56">
        <v>61.637855770909724</v>
      </c>
      <c r="Y53" s="56">
        <v>61.60791804132661</v>
      </c>
      <c r="Z53" s="56">
        <v>59.44675465557765</v>
      </c>
      <c r="AA53" s="56">
        <v>56.38400618118602</v>
      </c>
      <c r="AB53" s="56">
        <v>51.8065379469</v>
      </c>
      <c r="AC53" s="60">
        <v>47.23187</v>
      </c>
      <c r="AD53" s="56">
        <v>45.60704550220172</v>
      </c>
      <c r="AE53" s="56">
        <v>45.88418016418904</v>
      </c>
      <c r="AF53" s="56">
        <v>46.80800942285041</v>
      </c>
      <c r="AG53" s="56">
        <v>46.544357878864034</v>
      </c>
      <c r="AH53" s="60">
        <v>46.38926174496644</v>
      </c>
    </row>
    <row r="54" spans="1:34" ht="15.75" customHeight="1">
      <c r="A54" t="b">
        <v>0</v>
      </c>
      <c r="B54">
        <v>18</v>
      </c>
      <c r="C54" s="40" t="str">
        <f t="shared" si="27"/>
        <v>川南町(生)</v>
      </c>
      <c r="D54" s="16">
        <f t="shared" si="28"/>
      </c>
      <c r="E54" s="8">
        <f t="shared" si="15"/>
      </c>
      <c r="F54" s="8">
        <f t="shared" si="16"/>
      </c>
      <c r="G54" s="8">
        <f t="shared" si="17"/>
      </c>
      <c r="H54" s="8">
        <f t="shared" si="18"/>
      </c>
      <c r="I54" s="8">
        <f t="shared" si="19"/>
      </c>
      <c r="J54" s="8">
        <f t="shared" si="20"/>
      </c>
      <c r="K54" s="8">
        <f t="shared" si="21"/>
      </c>
      <c r="L54" s="8">
        <f t="shared" si="22"/>
      </c>
      <c r="M54" s="8">
        <f t="shared" si="23"/>
      </c>
      <c r="N54" s="8">
        <f t="shared" si="24"/>
      </c>
      <c r="O54" s="8">
        <f t="shared" si="29"/>
      </c>
      <c r="P54" s="8">
        <f t="shared" si="29"/>
      </c>
      <c r="Q54" s="8">
        <f t="shared" si="26"/>
      </c>
      <c r="S54">
        <v>18</v>
      </c>
      <c r="T54" s="77" t="s">
        <v>18</v>
      </c>
      <c r="U54" s="56">
        <v>63.32519693775658</v>
      </c>
      <c r="V54" s="56">
        <v>62.115800865800864</v>
      </c>
      <c r="W54" s="56">
        <v>62.43127007458218</v>
      </c>
      <c r="X54" s="56">
        <v>62.205727579903616</v>
      </c>
      <c r="Y54" s="56">
        <v>61.84912081678956</v>
      </c>
      <c r="Z54" s="56">
        <v>60.35328753680078</v>
      </c>
      <c r="AA54" s="56">
        <v>58.66125522028116</v>
      </c>
      <c r="AB54" s="56">
        <v>54.6414157094</v>
      </c>
      <c r="AC54" s="60">
        <v>51.4282</v>
      </c>
      <c r="AD54" s="56">
        <v>48.42544759748071</v>
      </c>
      <c r="AE54" s="56">
        <v>46.98371435125009</v>
      </c>
      <c r="AF54" s="56">
        <v>46.36462063796119</v>
      </c>
      <c r="AG54" s="56">
        <v>44.56681350954479</v>
      </c>
      <c r="AH54" s="60">
        <v>42.51582601592812</v>
      </c>
    </row>
    <row r="55" spans="1:34" ht="15.75" customHeight="1">
      <c r="A55" t="b">
        <v>0</v>
      </c>
      <c r="B55">
        <v>19</v>
      </c>
      <c r="C55" s="40" t="str">
        <f t="shared" si="27"/>
        <v>都農町(生)</v>
      </c>
      <c r="D55" s="16">
        <f t="shared" si="28"/>
      </c>
      <c r="E55" s="8">
        <f t="shared" si="15"/>
      </c>
      <c r="F55" s="8">
        <f t="shared" si="16"/>
      </c>
      <c r="G55" s="8">
        <f t="shared" si="17"/>
      </c>
      <c r="H55" s="8">
        <f t="shared" si="18"/>
      </c>
      <c r="I55" s="8">
        <f t="shared" si="19"/>
      </c>
      <c r="J55" s="8">
        <f t="shared" si="20"/>
      </c>
      <c r="K55" s="8">
        <f t="shared" si="21"/>
      </c>
      <c r="L55" s="8">
        <f t="shared" si="22"/>
      </c>
      <c r="M55" s="8">
        <f t="shared" si="23"/>
      </c>
      <c r="N55" s="8">
        <f t="shared" si="24"/>
      </c>
      <c r="O55" s="8">
        <f t="shared" si="29"/>
      </c>
      <c r="P55" s="8">
        <f t="shared" si="29"/>
      </c>
      <c r="Q55" s="8">
        <f t="shared" si="26"/>
      </c>
      <c r="S55">
        <v>19</v>
      </c>
      <c r="T55" s="77" t="s">
        <v>19</v>
      </c>
      <c r="U55" s="56">
        <v>63.69568441346581</v>
      </c>
      <c r="V55" s="56">
        <v>61.79378021502273</v>
      </c>
      <c r="W55" s="56">
        <v>62.01134215500945</v>
      </c>
      <c r="X55" s="56">
        <v>61.24583927722301</v>
      </c>
      <c r="Y55" s="56">
        <v>60.87979871763656</v>
      </c>
      <c r="Z55" s="56">
        <v>58.9356834166596</v>
      </c>
      <c r="AA55" s="56">
        <v>56.97225464667325</v>
      </c>
      <c r="AB55" s="56">
        <v>52.406159769</v>
      </c>
      <c r="AC55" s="60">
        <v>48.64728</v>
      </c>
      <c r="AD55" s="56">
        <v>45.55494202098288</v>
      </c>
      <c r="AE55" s="56">
        <v>45.65007249879169</v>
      </c>
      <c r="AF55" s="56">
        <v>45.5469376838727</v>
      </c>
      <c r="AG55" s="56">
        <v>43.95686685637262</v>
      </c>
      <c r="AH55" s="60">
        <v>42.67612772427775</v>
      </c>
    </row>
    <row r="56" spans="1:34" ht="15.75" customHeight="1">
      <c r="A56" t="b">
        <v>0</v>
      </c>
      <c r="B56">
        <v>20</v>
      </c>
      <c r="C56" s="40" t="str">
        <f t="shared" si="27"/>
        <v>門川町(生)</v>
      </c>
      <c r="D56" s="16">
        <f t="shared" si="28"/>
      </c>
      <c r="E56" s="8">
        <f t="shared" si="15"/>
      </c>
      <c r="F56" s="8">
        <f t="shared" si="16"/>
      </c>
      <c r="G56" s="8">
        <f t="shared" si="17"/>
      </c>
      <c r="H56" s="8">
        <f t="shared" si="18"/>
      </c>
      <c r="I56" s="8">
        <f t="shared" si="19"/>
      </c>
      <c r="J56" s="8">
        <f t="shared" si="20"/>
      </c>
      <c r="K56" s="8">
        <f t="shared" si="21"/>
      </c>
      <c r="L56" s="8">
        <f t="shared" si="22"/>
      </c>
      <c r="M56" s="8">
        <f t="shared" si="23"/>
      </c>
      <c r="N56" s="8">
        <f t="shared" si="24"/>
      </c>
      <c r="O56" s="8">
        <f t="shared" si="29"/>
      </c>
      <c r="P56" s="8">
        <f t="shared" si="29"/>
      </c>
      <c r="Q56" s="8">
        <f t="shared" si="26"/>
      </c>
      <c r="S56">
        <v>20</v>
      </c>
      <c r="T56" s="77" t="s">
        <v>20</v>
      </c>
      <c r="U56" s="56">
        <v>64.02093562833863</v>
      </c>
      <c r="V56" s="56">
        <v>64.14656037168048</v>
      </c>
      <c r="W56" s="56">
        <v>64.33222169286962</v>
      </c>
      <c r="X56" s="56">
        <v>63.77447141738449</v>
      </c>
      <c r="Y56" s="56">
        <v>62.638046352465395</v>
      </c>
      <c r="Z56" s="56">
        <v>60.433873497124935</v>
      </c>
      <c r="AA56" s="56">
        <v>58.60825289063328</v>
      </c>
      <c r="AB56" s="56">
        <v>55.4962588028</v>
      </c>
      <c r="AC56" s="60">
        <v>52.12613</v>
      </c>
      <c r="AD56" s="56">
        <v>50.96864878078592</v>
      </c>
      <c r="AE56" s="56">
        <v>50.47501301405518</v>
      </c>
      <c r="AF56" s="56">
        <v>49.87798926305515</v>
      </c>
      <c r="AG56" s="56">
        <v>48.55252274607113</v>
      </c>
      <c r="AH56" s="60">
        <v>47.28517854231208</v>
      </c>
    </row>
    <row r="57" spans="1:34" ht="15.75" customHeight="1">
      <c r="A57" t="b">
        <v>0</v>
      </c>
      <c r="B57">
        <v>21</v>
      </c>
      <c r="C57" s="40" t="str">
        <f t="shared" si="27"/>
        <v>諸塚村(生)</v>
      </c>
      <c r="D57" s="16">
        <f t="shared" si="28"/>
      </c>
      <c r="E57" s="8">
        <f t="shared" si="15"/>
      </c>
      <c r="F57" s="8">
        <f t="shared" si="16"/>
      </c>
      <c r="G57" s="8">
        <f t="shared" si="17"/>
      </c>
      <c r="H57" s="8">
        <f t="shared" si="18"/>
      </c>
      <c r="I57" s="8">
        <f t="shared" si="19"/>
      </c>
      <c r="J57" s="8">
        <f t="shared" si="20"/>
      </c>
      <c r="K57" s="8">
        <f t="shared" si="21"/>
      </c>
      <c r="L57" s="8">
        <f t="shared" si="22"/>
      </c>
      <c r="M57" s="8">
        <f t="shared" si="23"/>
      </c>
      <c r="N57" s="8">
        <f t="shared" si="24"/>
      </c>
      <c r="O57" s="8">
        <f t="shared" si="29"/>
      </c>
      <c r="P57" s="8">
        <f t="shared" si="29"/>
      </c>
      <c r="Q57" s="8">
        <f t="shared" si="26"/>
      </c>
      <c r="S57">
        <v>21</v>
      </c>
      <c r="T57" s="77" t="s">
        <v>21</v>
      </c>
      <c r="U57" s="56">
        <v>64.17867435158502</v>
      </c>
      <c r="V57" s="56">
        <v>62.826899128268984</v>
      </c>
      <c r="W57" s="56">
        <v>60.644497771683234</v>
      </c>
      <c r="X57" s="56">
        <v>55.60104205433569</v>
      </c>
      <c r="Y57" s="56">
        <v>52.83097418817652</v>
      </c>
      <c r="Z57" s="56">
        <v>49.31571495988674</v>
      </c>
      <c r="AA57" s="56">
        <v>49.36238044633369</v>
      </c>
      <c r="AB57" s="56">
        <v>46.9810235768</v>
      </c>
      <c r="AC57" s="60">
        <v>44.21265</v>
      </c>
      <c r="AD57" s="56">
        <v>41.537267080745345</v>
      </c>
      <c r="AE57" s="56">
        <v>39.34723481414324</v>
      </c>
      <c r="AF57" s="56">
        <v>37.48668796592119</v>
      </c>
      <c r="AG57" s="56">
        <v>35.714285714285715</v>
      </c>
      <c r="AH57" s="60">
        <v>33.43328335832084</v>
      </c>
    </row>
    <row r="58" spans="1:34" ht="15.75" customHeight="1">
      <c r="A58" t="b">
        <v>0</v>
      </c>
      <c r="B58">
        <v>22</v>
      </c>
      <c r="C58" s="40" t="str">
        <f t="shared" si="27"/>
        <v>椎葉村(生)</v>
      </c>
      <c r="D58" s="16">
        <f t="shared" si="28"/>
      </c>
      <c r="E58" s="8">
        <f t="shared" si="15"/>
      </c>
      <c r="F58" s="8">
        <f t="shared" si="16"/>
      </c>
      <c r="G58" s="8">
        <f t="shared" si="17"/>
      </c>
      <c r="H58" s="8">
        <f t="shared" si="18"/>
      </c>
      <c r="I58" s="8">
        <f t="shared" si="19"/>
      </c>
      <c r="J58" s="8">
        <f t="shared" si="20"/>
      </c>
      <c r="K58" s="8">
        <f t="shared" si="21"/>
      </c>
      <c r="L58" s="8">
        <f t="shared" si="22"/>
      </c>
      <c r="M58" s="8">
        <f t="shared" si="23"/>
      </c>
      <c r="N58" s="8">
        <f t="shared" si="24"/>
      </c>
      <c r="O58" s="8">
        <f t="shared" si="29"/>
      </c>
      <c r="P58" s="8">
        <f t="shared" si="29"/>
      </c>
      <c r="Q58" s="8">
        <f t="shared" si="26"/>
      </c>
      <c r="S58">
        <v>22</v>
      </c>
      <c r="T58" s="77" t="s">
        <v>22</v>
      </c>
      <c r="U58" s="56">
        <v>63.16173786053304</v>
      </c>
      <c r="V58" s="56">
        <v>63.49639446501657</v>
      </c>
      <c r="W58" s="56">
        <v>61.24484927347646</v>
      </c>
      <c r="X58" s="56">
        <v>57.86057692307692</v>
      </c>
      <c r="Y58" s="56">
        <v>54.36455293181215</v>
      </c>
      <c r="Z58" s="56">
        <v>51.092581943645776</v>
      </c>
      <c r="AA58" s="56">
        <v>49.83829236739974</v>
      </c>
      <c r="AB58" s="56">
        <v>46.5455840456</v>
      </c>
      <c r="AC58" s="60">
        <v>42.46904</v>
      </c>
      <c r="AD58" s="56">
        <v>38.56481481481481</v>
      </c>
      <c r="AE58" s="56">
        <v>36.664885088188136</v>
      </c>
      <c r="AF58" s="56">
        <v>36.397285626156695</v>
      </c>
      <c r="AG58" s="56">
        <v>35.81129378127233</v>
      </c>
      <c r="AH58" s="60">
        <v>35.18052057094878</v>
      </c>
    </row>
    <row r="59" spans="1:34" ht="15.75" customHeight="1">
      <c r="A59" t="b">
        <v>0</v>
      </c>
      <c r="B59">
        <v>23</v>
      </c>
      <c r="C59" s="40" t="str">
        <f t="shared" si="27"/>
        <v>美郷町(生)</v>
      </c>
      <c r="D59" s="16">
        <f t="shared" si="28"/>
      </c>
      <c r="E59" s="8">
        <f t="shared" si="15"/>
      </c>
      <c r="F59" s="8">
        <f t="shared" si="16"/>
      </c>
      <c r="G59" s="8">
        <f t="shared" si="17"/>
      </c>
      <c r="H59" s="8">
        <f t="shared" si="18"/>
      </c>
      <c r="I59" s="8">
        <f t="shared" si="19"/>
      </c>
      <c r="J59" s="8">
        <f t="shared" si="20"/>
      </c>
      <c r="K59" s="8">
        <f t="shared" si="21"/>
      </c>
      <c r="L59" s="8">
        <f t="shared" si="22"/>
      </c>
      <c r="M59" s="8">
        <f t="shared" si="23"/>
      </c>
      <c r="N59" s="8">
        <f t="shared" si="24"/>
      </c>
      <c r="O59" s="8">
        <f t="shared" si="29"/>
      </c>
      <c r="P59" s="8">
        <f t="shared" si="29"/>
      </c>
      <c r="Q59" s="8">
        <f t="shared" si="26"/>
      </c>
      <c r="S59">
        <v>23</v>
      </c>
      <c r="T59" s="77" t="s">
        <v>58</v>
      </c>
      <c r="U59" s="56">
        <v>62.60155009804838</v>
      </c>
      <c r="V59" s="56">
        <v>61.65398274987316</v>
      </c>
      <c r="W59" s="56">
        <v>59.04942119323241</v>
      </c>
      <c r="X59" s="56">
        <v>55.31450733244455</v>
      </c>
      <c r="Y59" s="56">
        <v>50.2863230789719</v>
      </c>
      <c r="Z59" s="56">
        <v>47.89060226942101</v>
      </c>
      <c r="AA59" s="56">
        <v>46.86299615877081</v>
      </c>
      <c r="AB59" s="56">
        <v>43.0839416058</v>
      </c>
      <c r="AC59" s="60">
        <v>39.6809</v>
      </c>
      <c r="AD59" s="56">
        <v>35.483870967741936</v>
      </c>
      <c r="AE59" s="56">
        <v>34.05017921146953</v>
      </c>
      <c r="AF59" s="56">
        <v>33.056000000000004</v>
      </c>
      <c r="AG59" s="56">
        <v>32.359635811836114</v>
      </c>
      <c r="AH59" s="60">
        <v>31.963470319634702</v>
      </c>
    </row>
    <row r="60" spans="1:34" ht="15.75" customHeight="1">
      <c r="A60" t="b">
        <v>0</v>
      </c>
      <c r="B60">
        <v>24</v>
      </c>
      <c r="C60" s="40" t="str">
        <f t="shared" si="27"/>
        <v>高千穂町(生)</v>
      </c>
      <c r="D60" s="16">
        <f t="shared" si="28"/>
      </c>
      <c r="E60" s="8">
        <f t="shared" si="15"/>
      </c>
      <c r="F60" s="8">
        <f t="shared" si="16"/>
      </c>
      <c r="G60" s="8">
        <f t="shared" si="17"/>
      </c>
      <c r="H60" s="8">
        <f t="shared" si="18"/>
      </c>
      <c r="I60" s="8">
        <f t="shared" si="19"/>
      </c>
      <c r="J60" s="8">
        <f t="shared" si="20"/>
      </c>
      <c r="K60" s="8">
        <f t="shared" si="21"/>
      </c>
      <c r="L60" s="8">
        <f t="shared" si="22"/>
      </c>
      <c r="M60" s="8">
        <f t="shared" si="23"/>
      </c>
      <c r="N60" s="8">
        <f t="shared" si="24"/>
      </c>
      <c r="O60" s="8">
        <f t="shared" si="29"/>
      </c>
      <c r="P60" s="8">
        <f t="shared" si="29"/>
      </c>
      <c r="Q60" s="8">
        <f t="shared" si="26"/>
      </c>
      <c r="S60">
        <v>24</v>
      </c>
      <c r="T60" s="77" t="s">
        <v>23</v>
      </c>
      <c r="U60" s="56">
        <v>64.64899533998096</v>
      </c>
      <c r="V60" s="56">
        <v>63.06729264475743</v>
      </c>
      <c r="W60" s="56">
        <v>61.172829270988785</v>
      </c>
      <c r="X60" s="56">
        <v>58.361144219308706</v>
      </c>
      <c r="Y60" s="56">
        <v>56.05630246796692</v>
      </c>
      <c r="Z60" s="56">
        <v>54.290161050209775</v>
      </c>
      <c r="AA60" s="56">
        <v>52.736680999927124</v>
      </c>
      <c r="AB60" s="56">
        <v>49.3099121706</v>
      </c>
      <c r="AC60" s="60">
        <v>45.49047</v>
      </c>
      <c r="AD60" s="56">
        <v>41.29660858160015</v>
      </c>
      <c r="AE60" s="56">
        <v>39.3676379417235</v>
      </c>
      <c r="AF60" s="56">
        <v>39.31310818546079</v>
      </c>
      <c r="AG60" s="56">
        <v>38.65180058951685</v>
      </c>
      <c r="AH60" s="60">
        <v>38.2665695557174</v>
      </c>
    </row>
    <row r="61" spans="1:34" ht="15.75" customHeight="1">
      <c r="A61" t="b">
        <v>0</v>
      </c>
      <c r="B61">
        <v>25</v>
      </c>
      <c r="C61" s="40" t="str">
        <f t="shared" si="27"/>
        <v>日之影町(生)</v>
      </c>
      <c r="D61" s="16">
        <f t="shared" si="28"/>
      </c>
      <c r="E61" s="8">
        <f t="shared" si="15"/>
      </c>
      <c r="F61" s="8">
        <f t="shared" si="16"/>
      </c>
      <c r="G61" s="8">
        <f t="shared" si="17"/>
      </c>
      <c r="H61" s="8">
        <f t="shared" si="18"/>
      </c>
      <c r="I61" s="8">
        <f t="shared" si="19"/>
      </c>
      <c r="J61" s="8">
        <f t="shared" si="20"/>
      </c>
      <c r="K61" s="8">
        <f t="shared" si="21"/>
      </c>
      <c r="L61" s="8">
        <f t="shared" si="22"/>
      </c>
      <c r="M61" s="8">
        <f t="shared" si="23"/>
      </c>
      <c r="N61" s="8">
        <f t="shared" si="24"/>
      </c>
      <c r="O61" s="8">
        <f t="shared" si="29"/>
      </c>
      <c r="P61" s="8">
        <f t="shared" si="29"/>
      </c>
      <c r="Q61" s="8">
        <f t="shared" si="26"/>
      </c>
      <c r="S61">
        <v>25</v>
      </c>
      <c r="T61" s="77" t="s">
        <v>24</v>
      </c>
      <c r="U61" s="56">
        <v>64.25808061899414</v>
      </c>
      <c r="V61" s="56">
        <v>63.035495716034276</v>
      </c>
      <c r="W61" s="56">
        <v>59.32824427480916</v>
      </c>
      <c r="X61" s="56">
        <v>56.14035087719298</v>
      </c>
      <c r="Y61" s="56">
        <v>52.966023875114786</v>
      </c>
      <c r="Z61" s="56">
        <v>49.49314251639833</v>
      </c>
      <c r="AA61" s="56">
        <v>47.434461124803946</v>
      </c>
      <c r="AB61" s="56">
        <v>46.9455006337</v>
      </c>
      <c r="AC61" s="60">
        <v>44.01651</v>
      </c>
      <c r="AD61" s="56">
        <v>40.14276002719239</v>
      </c>
      <c r="AE61" s="56">
        <v>36.77165354330709</v>
      </c>
      <c r="AF61" s="56">
        <v>36.830050389372424</v>
      </c>
      <c r="AG61" s="56">
        <v>37.155219037317465</v>
      </c>
      <c r="AH61" s="60">
        <v>36.883116883116884</v>
      </c>
    </row>
    <row r="62" spans="1:34" ht="15.75" customHeight="1">
      <c r="A62" t="b">
        <v>0</v>
      </c>
      <c r="B62">
        <v>26</v>
      </c>
      <c r="C62" s="40" t="str">
        <f t="shared" si="27"/>
        <v>五ヶ瀬町(生)</v>
      </c>
      <c r="D62" s="16">
        <f t="shared" si="28"/>
      </c>
      <c r="E62" s="8">
        <f t="shared" si="15"/>
      </c>
      <c r="F62" s="8">
        <f t="shared" si="16"/>
      </c>
      <c r="G62" s="8">
        <f t="shared" si="17"/>
      </c>
      <c r="H62" s="8">
        <f t="shared" si="18"/>
      </c>
      <c r="I62" s="8">
        <f t="shared" si="19"/>
      </c>
      <c r="J62" s="8">
        <f t="shared" si="20"/>
      </c>
      <c r="K62" s="8">
        <f t="shared" si="21"/>
      </c>
      <c r="L62" s="8">
        <f t="shared" si="22"/>
      </c>
      <c r="M62" s="8">
        <f t="shared" si="23"/>
      </c>
      <c r="N62" s="8">
        <f t="shared" si="24"/>
      </c>
      <c r="O62" s="8">
        <f t="shared" si="29"/>
      </c>
      <c r="P62" s="8">
        <f t="shared" si="29"/>
      </c>
      <c r="Q62" s="8">
        <f t="shared" si="26"/>
      </c>
      <c r="S62">
        <v>26</v>
      </c>
      <c r="T62" s="77" t="s">
        <v>25</v>
      </c>
      <c r="U62" s="56">
        <v>63.970831952270466</v>
      </c>
      <c r="V62" s="56">
        <v>61.2431129476584</v>
      </c>
      <c r="W62" s="56">
        <v>58.99053627760252</v>
      </c>
      <c r="X62" s="56">
        <v>56.10636277302944</v>
      </c>
      <c r="Y62" s="56">
        <v>53.5735380980508</v>
      </c>
      <c r="Z62" s="56">
        <v>51.226101413133826</v>
      </c>
      <c r="AA62" s="56">
        <v>51.0623869801085</v>
      </c>
      <c r="AB62" s="64">
        <v>48.4178029329</v>
      </c>
      <c r="AC62" s="65">
        <v>43.98041</v>
      </c>
      <c r="AD62" s="56">
        <v>39.65170797052914</v>
      </c>
      <c r="AE62" s="56">
        <v>36.619175972275706</v>
      </c>
      <c r="AF62" s="56">
        <v>35.22068658047258</v>
      </c>
      <c r="AG62" s="56">
        <v>32.33280674038968</v>
      </c>
      <c r="AH62" s="60">
        <v>30.208993033565545</v>
      </c>
    </row>
    <row r="63" spans="1:34" ht="15.75" customHeight="1">
      <c r="A63" t="b">
        <v>1</v>
      </c>
      <c r="C63" s="49"/>
      <c r="D63" s="91" t="s">
        <v>30</v>
      </c>
      <c r="E63" s="90"/>
      <c r="F63" s="90"/>
      <c r="G63" s="90"/>
      <c r="H63" s="90"/>
      <c r="I63" s="90"/>
      <c r="J63" s="90"/>
      <c r="K63" s="90"/>
      <c r="L63" s="90"/>
      <c r="M63" s="90"/>
      <c r="N63" s="90"/>
      <c r="O63" s="90"/>
      <c r="P63" s="90"/>
      <c r="Q63" s="92"/>
      <c r="T63" s="46"/>
      <c r="U63" s="93" t="s">
        <v>30</v>
      </c>
      <c r="V63" s="93"/>
      <c r="W63" s="93"/>
      <c r="X63" s="93"/>
      <c r="Y63" s="93"/>
      <c r="Z63" s="93"/>
      <c r="AA63" s="93"/>
      <c r="AB63" s="93"/>
      <c r="AC63" s="93"/>
      <c r="AD63" s="93"/>
      <c r="AE63" s="93"/>
      <c r="AF63" s="93"/>
      <c r="AG63" s="93"/>
      <c r="AH63" s="94"/>
    </row>
    <row r="64" spans="3:34" ht="15.75" customHeight="1">
      <c r="C64" s="50"/>
      <c r="D64" s="13">
        <v>1980</v>
      </c>
      <c r="E64" s="3">
        <v>1985</v>
      </c>
      <c r="F64" s="3">
        <v>1990</v>
      </c>
      <c r="G64" s="3">
        <v>1995</v>
      </c>
      <c r="H64" s="3">
        <v>2000</v>
      </c>
      <c r="I64" s="3">
        <v>2005</v>
      </c>
      <c r="J64" s="3">
        <v>2010</v>
      </c>
      <c r="K64" s="3">
        <v>2015</v>
      </c>
      <c r="L64" s="3">
        <v>2020</v>
      </c>
      <c r="M64" s="3">
        <v>2025</v>
      </c>
      <c r="N64" s="6">
        <v>2030</v>
      </c>
      <c r="O64" s="3">
        <v>2035</v>
      </c>
      <c r="P64" s="82">
        <v>2040</v>
      </c>
      <c r="Q64" s="83">
        <v>2045</v>
      </c>
      <c r="T64" s="47"/>
      <c r="U64" s="57">
        <v>1980</v>
      </c>
      <c r="V64" s="58">
        <v>1985</v>
      </c>
      <c r="W64" s="58">
        <v>1990</v>
      </c>
      <c r="X64" s="58">
        <v>1995</v>
      </c>
      <c r="Y64" s="58">
        <v>2000</v>
      </c>
      <c r="Z64" s="58">
        <v>2005</v>
      </c>
      <c r="AA64" s="58">
        <v>2010</v>
      </c>
      <c r="AB64" s="58">
        <v>2015</v>
      </c>
      <c r="AC64" s="58">
        <v>2020</v>
      </c>
      <c r="AD64" s="3">
        <v>2025</v>
      </c>
      <c r="AE64" s="3">
        <v>2030</v>
      </c>
      <c r="AF64" s="3">
        <v>2035</v>
      </c>
      <c r="AG64" s="3">
        <v>2040</v>
      </c>
      <c r="AH64" s="51">
        <v>2045</v>
      </c>
    </row>
    <row r="65" spans="3:34" ht="15.75" customHeight="1">
      <c r="C65" s="50"/>
      <c r="D65" s="14" t="s">
        <v>27</v>
      </c>
      <c r="E65" s="4">
        <v>60</v>
      </c>
      <c r="F65" s="4" t="s">
        <v>26</v>
      </c>
      <c r="G65" s="10" t="s">
        <v>32</v>
      </c>
      <c r="H65" s="4">
        <v>12</v>
      </c>
      <c r="I65" s="4">
        <v>17</v>
      </c>
      <c r="J65" s="4">
        <v>22</v>
      </c>
      <c r="K65" s="4">
        <v>27</v>
      </c>
      <c r="L65" s="4" t="s">
        <v>61</v>
      </c>
      <c r="M65" s="4">
        <v>7</v>
      </c>
      <c r="N65" s="7">
        <v>12</v>
      </c>
      <c r="O65" s="4">
        <v>17</v>
      </c>
      <c r="P65" s="7">
        <v>22</v>
      </c>
      <c r="Q65" s="52">
        <v>27</v>
      </c>
      <c r="T65" s="47"/>
      <c r="U65" s="61" t="s">
        <v>27</v>
      </c>
      <c r="V65" s="62">
        <v>60</v>
      </c>
      <c r="W65" s="62" t="s">
        <v>26</v>
      </c>
      <c r="X65" s="63" t="s">
        <v>32</v>
      </c>
      <c r="Y65" s="62">
        <v>12</v>
      </c>
      <c r="Z65" s="62">
        <v>17</v>
      </c>
      <c r="AA65" s="62">
        <v>22</v>
      </c>
      <c r="AB65" s="62">
        <v>27</v>
      </c>
      <c r="AC65" s="62" t="s">
        <v>61</v>
      </c>
      <c r="AD65" s="4">
        <v>7</v>
      </c>
      <c r="AE65" s="4">
        <v>12</v>
      </c>
      <c r="AF65" s="4">
        <v>17</v>
      </c>
      <c r="AG65" s="4">
        <v>22</v>
      </c>
      <c r="AH65" s="52">
        <v>27</v>
      </c>
    </row>
    <row r="66" spans="1:34" ht="15.75" customHeight="1">
      <c r="A66" t="b">
        <v>1</v>
      </c>
      <c r="C66" s="42" t="s">
        <v>42</v>
      </c>
      <c r="D66" s="17">
        <f aca="true" t="shared" si="30" ref="D66:Q66">IF($A66=TRUE,U66,"")</f>
        <v>10.476795909257493</v>
      </c>
      <c r="E66" s="18">
        <f t="shared" si="30"/>
        <v>11.973902716240957</v>
      </c>
      <c r="F66" s="18">
        <f t="shared" si="30"/>
        <v>14.262811042739873</v>
      </c>
      <c r="G66" s="18">
        <f t="shared" si="30"/>
        <v>17.369080413921324</v>
      </c>
      <c r="H66" s="18">
        <f t="shared" si="30"/>
        <v>20.67004906009477</v>
      </c>
      <c r="I66" s="18">
        <f t="shared" si="30"/>
        <v>23.484535509829993</v>
      </c>
      <c r="J66" s="18">
        <f t="shared" si="30"/>
        <v>25.761910531393962</v>
      </c>
      <c r="K66" s="18">
        <f t="shared" si="30"/>
        <v>29.4920132551</v>
      </c>
      <c r="L66" s="18">
        <f t="shared" si="30"/>
        <v>32.61788</v>
      </c>
      <c r="M66" s="18">
        <f t="shared" si="30"/>
        <v>34.97121690432675</v>
      </c>
      <c r="N66" s="18">
        <f t="shared" si="30"/>
        <v>36.25871111356855</v>
      </c>
      <c r="O66" s="18">
        <f t="shared" si="30"/>
        <v>37.065129079322524</v>
      </c>
      <c r="P66" s="18">
        <f t="shared" si="30"/>
        <v>38.70923964176844</v>
      </c>
      <c r="Q66" s="18">
        <f t="shared" si="30"/>
        <v>39.95291013886902</v>
      </c>
      <c r="T66" s="76" t="s">
        <v>0</v>
      </c>
      <c r="U66" s="54">
        <v>10.476795909257493</v>
      </c>
      <c r="V66" s="54">
        <v>11.973902716240957</v>
      </c>
      <c r="W66" s="54">
        <v>14.262811042739873</v>
      </c>
      <c r="X66" s="54">
        <v>17.369080413921324</v>
      </c>
      <c r="Y66" s="54">
        <v>20.67004906009477</v>
      </c>
      <c r="Z66" s="54">
        <v>23.484535509829993</v>
      </c>
      <c r="AA66" s="54">
        <v>25.761910531393962</v>
      </c>
      <c r="AB66" s="54">
        <v>29.4920132551</v>
      </c>
      <c r="AC66" s="59">
        <v>32.61788</v>
      </c>
      <c r="AD66" s="54">
        <v>34.97121690432675</v>
      </c>
      <c r="AE66" s="54">
        <v>36.25871111356855</v>
      </c>
      <c r="AF66" s="54">
        <v>37.065129079322524</v>
      </c>
      <c r="AG66" s="54">
        <v>38.70923964176844</v>
      </c>
      <c r="AH66" s="59">
        <v>39.95291013886902</v>
      </c>
    </row>
    <row r="67" spans="1:34" ht="15.75" customHeight="1">
      <c r="A67" t="b">
        <v>0</v>
      </c>
      <c r="B67">
        <v>1</v>
      </c>
      <c r="C67" s="40" t="str">
        <f>+T67&amp;"(老)"</f>
        <v>宮崎市(老)</v>
      </c>
      <c r="D67" s="16">
        <f>IF($A67=TRUE,U67,"")</f>
      </c>
      <c r="E67" s="8">
        <f aca="true" t="shared" si="31" ref="E67:E92">IF($A67=TRUE,V67,"")</f>
      </c>
      <c r="F67" s="8">
        <f aca="true" t="shared" si="32" ref="F67:F92">IF($A67=TRUE,W67,"")</f>
      </c>
      <c r="G67" s="8">
        <f aca="true" t="shared" si="33" ref="G67:G92">IF($A67=TRUE,X67,"")</f>
      </c>
      <c r="H67" s="8">
        <f aca="true" t="shared" si="34" ref="H67:H92">IF($A67=TRUE,Y67,"")</f>
      </c>
      <c r="I67" s="8">
        <f aca="true" t="shared" si="35" ref="I67:I92">IF($A67=TRUE,Z67,"")</f>
      </c>
      <c r="J67" s="8">
        <f aca="true" t="shared" si="36" ref="J67:J92">IF($A67=TRUE,AA67,"")</f>
      </c>
      <c r="K67" s="8">
        <f aca="true" t="shared" si="37" ref="K67:K92">IF($A67=TRUE,AB67,"")</f>
      </c>
      <c r="L67" s="8">
        <f aca="true" t="shared" si="38" ref="L67:L81">IF($A67=TRUE,AC67,"")</f>
      </c>
      <c r="M67" s="8">
        <f aca="true" t="shared" si="39" ref="M67:M81">IF($A67=TRUE,AD67,"")</f>
      </c>
      <c r="N67" s="8">
        <f aca="true" t="shared" si="40" ref="N67:N81">IF($A67=TRUE,AE67,"")</f>
      </c>
      <c r="O67" s="8">
        <f aca="true" t="shared" si="41" ref="O67:O81">IF($A67=TRUE,AF67,"")</f>
      </c>
      <c r="P67" s="8">
        <f aca="true" t="shared" si="42" ref="P67:P81">IF($A67=TRUE,AG67,"")</f>
      </c>
      <c r="Q67" s="8">
        <f aca="true" t="shared" si="43" ref="Q67:Q81">IF($A67=TRUE,AH67,"")</f>
      </c>
      <c r="S67">
        <v>1</v>
      </c>
      <c r="T67" s="77" t="s">
        <v>1</v>
      </c>
      <c r="U67" s="56">
        <v>8.305576284863156</v>
      </c>
      <c r="V67" s="56">
        <v>9.384892807052694</v>
      </c>
      <c r="W67" s="56">
        <v>11.123683451656758</v>
      </c>
      <c r="X67" s="56">
        <v>13.381881190437165</v>
      </c>
      <c r="Y67" s="56">
        <v>16.127706605610904</v>
      </c>
      <c r="Z67" s="56">
        <v>18.713046207427205</v>
      </c>
      <c r="AA67" s="56">
        <v>21.3925480243184</v>
      </c>
      <c r="AB67" s="56">
        <v>25.4482411017</v>
      </c>
      <c r="AC67" s="60">
        <v>28.32817</v>
      </c>
      <c r="AD67" s="56">
        <v>30.949070380585503</v>
      </c>
      <c r="AE67" s="56">
        <v>32.593077937052925</v>
      </c>
      <c r="AF67" s="56">
        <v>34.061198863260856</v>
      </c>
      <c r="AG67" s="56">
        <v>36.399755667904685</v>
      </c>
      <c r="AH67" s="60">
        <v>38.003787771716084</v>
      </c>
    </row>
    <row r="68" spans="1:34" ht="15.75" customHeight="1">
      <c r="A68" t="b">
        <v>0</v>
      </c>
      <c r="B68">
        <v>2</v>
      </c>
      <c r="C68" s="40" t="str">
        <f aca="true" t="shared" si="44" ref="C68:C92">+T68&amp;"(老)"</f>
        <v>都城市(老)</v>
      </c>
      <c r="D68" s="16">
        <f aca="true" t="shared" si="45" ref="D68:D92">IF($A68=TRUE,U68,"")</f>
      </c>
      <c r="E68" s="8">
        <f t="shared" si="31"/>
      </c>
      <c r="F68" s="8">
        <f t="shared" si="32"/>
      </c>
      <c r="G68" s="8">
        <f t="shared" si="33"/>
      </c>
      <c r="H68" s="8">
        <f t="shared" si="34"/>
      </c>
      <c r="I68" s="8">
        <f t="shared" si="35"/>
      </c>
      <c r="J68" s="8">
        <f t="shared" si="36"/>
      </c>
      <c r="K68" s="8">
        <f t="shared" si="37"/>
      </c>
      <c r="L68" s="8">
        <f t="shared" si="38"/>
      </c>
      <c r="M68" s="8">
        <f t="shared" si="39"/>
      </c>
      <c r="N68" s="8">
        <f t="shared" si="40"/>
      </c>
      <c r="O68" s="8">
        <f t="shared" si="41"/>
      </c>
      <c r="P68" s="8">
        <f t="shared" si="42"/>
      </c>
      <c r="Q68" s="8">
        <f t="shared" si="43"/>
      </c>
      <c r="S68">
        <v>2</v>
      </c>
      <c r="T68" s="77" t="s">
        <v>2</v>
      </c>
      <c r="U68" s="56">
        <v>11.235252211082344</v>
      </c>
      <c r="V68" s="56">
        <v>13.071906582900846</v>
      </c>
      <c r="W68" s="56">
        <v>15.482674701587671</v>
      </c>
      <c r="X68" s="56">
        <v>18.613189010307146</v>
      </c>
      <c r="Y68" s="56">
        <v>22.023490792261306</v>
      </c>
      <c r="Z68" s="56">
        <v>24.571923824693727</v>
      </c>
      <c r="AA68" s="56">
        <v>26.0423693709687</v>
      </c>
      <c r="AB68" s="56">
        <v>28.9773418677</v>
      </c>
      <c r="AC68" s="60">
        <v>31.7256</v>
      </c>
      <c r="AD68" s="56">
        <v>33.27768940212232</v>
      </c>
      <c r="AE68" s="56">
        <v>33.947856815115635</v>
      </c>
      <c r="AF68" s="56">
        <v>34.05147349151082</v>
      </c>
      <c r="AG68" s="56">
        <v>35.099922961888794</v>
      </c>
      <c r="AH68" s="60">
        <v>36.03620832536495</v>
      </c>
    </row>
    <row r="69" spans="1:34" ht="15.75" customHeight="1">
      <c r="A69" t="b">
        <v>0</v>
      </c>
      <c r="B69">
        <v>3</v>
      </c>
      <c r="C69" s="40" t="str">
        <f t="shared" si="44"/>
        <v>延岡市(老)</v>
      </c>
      <c r="D69" s="16">
        <f t="shared" si="45"/>
      </c>
      <c r="E69" s="8">
        <f t="shared" si="31"/>
      </c>
      <c r="F69" s="8">
        <f t="shared" si="32"/>
      </c>
      <c r="G69" s="8">
        <f t="shared" si="33"/>
      </c>
      <c r="H69" s="8">
        <f t="shared" si="34"/>
      </c>
      <c r="I69" s="8">
        <f t="shared" si="35"/>
      </c>
      <c r="J69" s="8">
        <f t="shared" si="36"/>
      </c>
      <c r="K69" s="8">
        <f t="shared" si="37"/>
      </c>
      <c r="L69" s="8">
        <f t="shared" si="38"/>
      </c>
      <c r="M69" s="8">
        <f t="shared" si="39"/>
      </c>
      <c r="N69" s="8">
        <f t="shared" si="40"/>
      </c>
      <c r="O69" s="8">
        <f t="shared" si="41"/>
      </c>
      <c r="P69" s="8">
        <f t="shared" si="42"/>
      </c>
      <c r="Q69" s="8">
        <f t="shared" si="43"/>
      </c>
      <c r="S69">
        <v>3</v>
      </c>
      <c r="T69" s="77" t="s">
        <v>3</v>
      </c>
      <c r="U69" s="56">
        <v>9.332971765419904</v>
      </c>
      <c r="V69" s="56">
        <v>10.993597035785093</v>
      </c>
      <c r="W69" s="56">
        <v>13.591241472282364</v>
      </c>
      <c r="X69" s="56">
        <v>17.399647266313934</v>
      </c>
      <c r="Y69" s="56">
        <v>21.341726308528067</v>
      </c>
      <c r="Z69" s="56">
        <v>24.755830472357047</v>
      </c>
      <c r="AA69" s="56">
        <v>27.251769124483765</v>
      </c>
      <c r="AB69" s="56">
        <v>31.1755749659</v>
      </c>
      <c r="AC69" s="60">
        <v>34.69939</v>
      </c>
      <c r="AD69" s="56">
        <v>36.322229409228115</v>
      </c>
      <c r="AE69" s="56">
        <v>37.54684707193788</v>
      </c>
      <c r="AF69" s="56">
        <v>38.232803139847135</v>
      </c>
      <c r="AG69" s="56">
        <v>40.03506655945681</v>
      </c>
      <c r="AH69" s="60">
        <v>41.272460356939206</v>
      </c>
    </row>
    <row r="70" spans="1:34" ht="15.75" customHeight="1">
      <c r="A70" t="b">
        <v>0</v>
      </c>
      <c r="B70">
        <v>4</v>
      </c>
      <c r="C70" s="40" t="str">
        <f t="shared" si="44"/>
        <v>日南市(老)</v>
      </c>
      <c r="D70" s="16">
        <f t="shared" si="45"/>
      </c>
      <c r="E70" s="8">
        <f t="shared" si="31"/>
      </c>
      <c r="F70" s="8">
        <f t="shared" si="32"/>
      </c>
      <c r="G70" s="8">
        <f t="shared" si="33"/>
      </c>
      <c r="H70" s="8">
        <f t="shared" si="34"/>
      </c>
      <c r="I70" s="8">
        <f t="shared" si="35"/>
      </c>
      <c r="J70" s="8">
        <f t="shared" si="36"/>
      </c>
      <c r="K70" s="8">
        <f t="shared" si="37"/>
      </c>
      <c r="L70" s="8">
        <f t="shared" si="38"/>
      </c>
      <c r="M70" s="8">
        <f t="shared" si="39"/>
      </c>
      <c r="N70" s="8">
        <f t="shared" si="40"/>
      </c>
      <c r="O70" s="8">
        <f t="shared" si="41"/>
      </c>
      <c r="P70" s="8">
        <f t="shared" si="42"/>
      </c>
      <c r="Q70" s="8">
        <f t="shared" si="43"/>
      </c>
      <c r="S70">
        <v>4</v>
      </c>
      <c r="T70" s="77" t="s">
        <v>4</v>
      </c>
      <c r="U70" s="56">
        <v>12.418767603214949</v>
      </c>
      <c r="V70" s="56">
        <v>14.113371077095128</v>
      </c>
      <c r="W70" s="56">
        <v>17.0096585738191</v>
      </c>
      <c r="X70" s="56">
        <v>20.76007840872829</v>
      </c>
      <c r="Y70" s="56">
        <v>24.97201154228228</v>
      </c>
      <c r="Z70" s="56">
        <v>28.45744680851064</v>
      </c>
      <c r="AA70" s="56">
        <v>31.046981495291444</v>
      </c>
      <c r="AB70" s="56">
        <v>34.9535408877</v>
      </c>
      <c r="AC70" s="60">
        <v>38.57576</v>
      </c>
      <c r="AD70" s="56">
        <v>41.48661999055023</v>
      </c>
      <c r="AE70" s="56">
        <v>43.00992230646822</v>
      </c>
      <c r="AF70" s="56">
        <v>43.40832713373182</v>
      </c>
      <c r="AG70" s="56">
        <v>44.57418166359643</v>
      </c>
      <c r="AH70" s="60">
        <v>45.76116106641426</v>
      </c>
    </row>
    <row r="71" spans="1:34" ht="15.75" customHeight="1">
      <c r="A71" t="b">
        <v>0</v>
      </c>
      <c r="B71">
        <v>5</v>
      </c>
      <c r="C71" s="40" t="str">
        <f t="shared" si="44"/>
        <v>小林市(老)</v>
      </c>
      <c r="D71" s="16">
        <f t="shared" si="45"/>
      </c>
      <c r="E71" s="8">
        <f t="shared" si="31"/>
      </c>
      <c r="F71" s="8">
        <f t="shared" si="32"/>
      </c>
      <c r="G71" s="8">
        <f t="shared" si="33"/>
      </c>
      <c r="H71" s="8">
        <f t="shared" si="34"/>
      </c>
      <c r="I71" s="8">
        <f t="shared" si="35"/>
      </c>
      <c r="J71" s="8">
        <f t="shared" si="36"/>
      </c>
      <c r="K71" s="8">
        <f t="shared" si="37"/>
      </c>
      <c r="L71" s="8">
        <f t="shared" si="38"/>
      </c>
      <c r="M71" s="8">
        <f t="shared" si="39"/>
      </c>
      <c r="N71" s="8">
        <f t="shared" si="40"/>
      </c>
      <c r="O71" s="8">
        <f t="shared" si="41"/>
      </c>
      <c r="P71" s="8">
        <f t="shared" si="42"/>
      </c>
      <c r="Q71" s="8">
        <f t="shared" si="43"/>
      </c>
      <c r="S71">
        <v>5</v>
      </c>
      <c r="T71" s="77" t="s">
        <v>5</v>
      </c>
      <c r="U71" s="56">
        <v>11.60137222569701</v>
      </c>
      <c r="V71" s="56">
        <v>13.370416534891074</v>
      </c>
      <c r="W71" s="56">
        <v>16.021696436921353</v>
      </c>
      <c r="X71" s="56">
        <v>19.896645718179755</v>
      </c>
      <c r="Y71" s="56">
        <v>24.183221463527865</v>
      </c>
      <c r="Z71" s="56">
        <v>27.426736250501804</v>
      </c>
      <c r="AA71" s="56">
        <v>30.259467769075766</v>
      </c>
      <c r="AB71" s="56">
        <v>33.691826359</v>
      </c>
      <c r="AC71" s="60">
        <v>37.22693</v>
      </c>
      <c r="AD71" s="56">
        <v>40.07521334554747</v>
      </c>
      <c r="AE71" s="56">
        <v>41.29781385670614</v>
      </c>
      <c r="AF71" s="56">
        <v>41.50601417037404</v>
      </c>
      <c r="AG71" s="56">
        <v>42.19612240682268</v>
      </c>
      <c r="AH71" s="60">
        <v>43.09122269068609</v>
      </c>
    </row>
    <row r="72" spans="1:34" ht="15.75" customHeight="1">
      <c r="A72" t="b">
        <v>0</v>
      </c>
      <c r="B72">
        <v>6</v>
      </c>
      <c r="C72" s="40" t="str">
        <f t="shared" si="44"/>
        <v>日向市(老)</v>
      </c>
      <c r="D72" s="16">
        <f t="shared" si="45"/>
      </c>
      <c r="E72" s="8">
        <f t="shared" si="31"/>
      </c>
      <c r="F72" s="8">
        <f t="shared" si="32"/>
      </c>
      <c r="G72" s="8">
        <f t="shared" si="33"/>
      </c>
      <c r="H72" s="8">
        <f t="shared" si="34"/>
      </c>
      <c r="I72" s="8">
        <f t="shared" si="35"/>
      </c>
      <c r="J72" s="8">
        <f t="shared" si="36"/>
      </c>
      <c r="K72" s="8">
        <f t="shared" si="37"/>
      </c>
      <c r="L72" s="8">
        <f t="shared" si="38"/>
      </c>
      <c r="M72" s="8">
        <f t="shared" si="39"/>
      </c>
      <c r="N72" s="8">
        <f t="shared" si="40"/>
      </c>
      <c r="O72" s="8">
        <f t="shared" si="41"/>
      </c>
      <c r="P72" s="8">
        <f t="shared" si="42"/>
      </c>
      <c r="Q72" s="8">
        <f t="shared" si="43"/>
      </c>
      <c r="S72">
        <v>6</v>
      </c>
      <c r="T72" s="77" t="s">
        <v>6</v>
      </c>
      <c r="U72" s="56">
        <v>8.936517468089365</v>
      </c>
      <c r="V72" s="56">
        <v>10.45967016034296</v>
      </c>
      <c r="W72" s="56">
        <v>12.814975920459842</v>
      </c>
      <c r="X72" s="56">
        <v>15.920537213206492</v>
      </c>
      <c r="Y72" s="56">
        <v>19.250303804567974</v>
      </c>
      <c r="Z72" s="56">
        <v>22.186019423588483</v>
      </c>
      <c r="AA72" s="56">
        <v>24.864581513192384</v>
      </c>
      <c r="AB72" s="56">
        <v>29.149534381</v>
      </c>
      <c r="AC72" s="60">
        <v>32.7391</v>
      </c>
      <c r="AD72" s="56">
        <v>35.23480566603866</v>
      </c>
      <c r="AE72" s="56">
        <v>36.514013555596264</v>
      </c>
      <c r="AF72" s="56">
        <v>37.44004332353396</v>
      </c>
      <c r="AG72" s="56">
        <v>39.258619626225865</v>
      </c>
      <c r="AH72" s="60">
        <v>40.76223130687063</v>
      </c>
    </row>
    <row r="73" spans="1:34" ht="15.75" customHeight="1">
      <c r="A73" t="b">
        <v>0</v>
      </c>
      <c r="B73">
        <v>7</v>
      </c>
      <c r="C73" s="40" t="str">
        <f t="shared" si="44"/>
        <v>串間市(老)</v>
      </c>
      <c r="D73" s="16">
        <f t="shared" si="45"/>
      </c>
      <c r="E73" s="8">
        <f t="shared" si="31"/>
      </c>
      <c r="F73" s="8">
        <f t="shared" si="32"/>
      </c>
      <c r="G73" s="8">
        <f t="shared" si="33"/>
      </c>
      <c r="H73" s="8">
        <f t="shared" si="34"/>
      </c>
      <c r="I73" s="8">
        <f t="shared" si="35"/>
      </c>
      <c r="J73" s="8">
        <f t="shared" si="36"/>
      </c>
      <c r="K73" s="8">
        <f t="shared" si="37"/>
      </c>
      <c r="L73" s="8">
        <f t="shared" si="38"/>
      </c>
      <c r="M73" s="8">
        <f t="shared" si="39"/>
      </c>
      <c r="N73" s="8">
        <f t="shared" si="40"/>
      </c>
      <c r="O73" s="8">
        <f t="shared" si="41"/>
      </c>
      <c r="P73" s="8">
        <f t="shared" si="42"/>
      </c>
      <c r="Q73" s="8">
        <f t="shared" si="43"/>
      </c>
      <c r="S73">
        <v>7</v>
      </c>
      <c r="T73" s="77" t="s">
        <v>7</v>
      </c>
      <c r="U73" s="56">
        <v>14.235214140040789</v>
      </c>
      <c r="V73" s="56">
        <v>16.181869528381814</v>
      </c>
      <c r="W73" s="56">
        <v>19.675319817460913</v>
      </c>
      <c r="X73" s="56">
        <v>24.703878302895852</v>
      </c>
      <c r="Y73" s="56">
        <v>29.847337928701318</v>
      </c>
      <c r="Z73" s="56">
        <v>34.23003888235826</v>
      </c>
      <c r="AA73" s="56">
        <v>35.85081356596746</v>
      </c>
      <c r="AB73" s="56">
        <v>38.9201167441</v>
      </c>
      <c r="AC73" s="60">
        <v>43.13399</v>
      </c>
      <c r="AD73" s="56">
        <v>47.28342595619483</v>
      </c>
      <c r="AE73" s="56">
        <v>49.10995531462897</v>
      </c>
      <c r="AF73" s="56">
        <v>49.63250474853415</v>
      </c>
      <c r="AG73" s="56">
        <v>50.34327094893257</v>
      </c>
      <c r="AH73" s="60">
        <v>51.19731281829017</v>
      </c>
    </row>
    <row r="74" spans="1:34" ht="15.75" customHeight="1">
      <c r="A74" t="b">
        <v>0</v>
      </c>
      <c r="B74">
        <v>8</v>
      </c>
      <c r="C74" s="40" t="str">
        <f t="shared" si="44"/>
        <v>西都市(老)</v>
      </c>
      <c r="D74" s="16">
        <f t="shared" si="45"/>
      </c>
      <c r="E74" s="8">
        <f t="shared" si="31"/>
      </c>
      <c r="F74" s="8">
        <f t="shared" si="32"/>
      </c>
      <c r="G74" s="8">
        <f t="shared" si="33"/>
      </c>
      <c r="H74" s="8">
        <f t="shared" si="34"/>
      </c>
      <c r="I74" s="8">
        <f t="shared" si="35"/>
      </c>
      <c r="J74" s="8">
        <f t="shared" si="36"/>
      </c>
      <c r="K74" s="8">
        <f t="shared" si="37"/>
      </c>
      <c r="L74" s="8">
        <f t="shared" si="38"/>
      </c>
      <c r="M74" s="8">
        <f t="shared" si="39"/>
      </c>
      <c r="N74" s="8">
        <f t="shared" si="40"/>
      </c>
      <c r="O74" s="8">
        <f t="shared" si="41"/>
      </c>
      <c r="P74" s="8">
        <f t="shared" si="42"/>
      </c>
      <c r="Q74" s="8">
        <f t="shared" si="43"/>
      </c>
      <c r="S74">
        <v>8</v>
      </c>
      <c r="T74" s="77" t="s">
        <v>8</v>
      </c>
      <c r="U74" s="56">
        <v>12.522465376889736</v>
      </c>
      <c r="V74" s="56">
        <v>14.248110502997132</v>
      </c>
      <c r="W74" s="56">
        <v>16.80152692276674</v>
      </c>
      <c r="X74" s="56">
        <v>20.817506193228734</v>
      </c>
      <c r="Y74" s="56">
        <v>24.54280788038102</v>
      </c>
      <c r="Z74" s="56">
        <v>27.139378648751723</v>
      </c>
      <c r="AA74" s="56">
        <v>29.61668199938669</v>
      </c>
      <c r="AB74" s="56">
        <v>34.0447751452</v>
      </c>
      <c r="AC74" s="60">
        <v>38.25236</v>
      </c>
      <c r="AD74" s="56">
        <v>41.443627265145196</v>
      </c>
      <c r="AE74" s="56">
        <v>43.59376936743379</v>
      </c>
      <c r="AF74" s="56">
        <v>44.91145432311246</v>
      </c>
      <c r="AG74" s="56">
        <v>47.07595000250991</v>
      </c>
      <c r="AH74" s="60">
        <v>49.04197336629769</v>
      </c>
    </row>
    <row r="75" spans="1:34" ht="15.75" customHeight="1">
      <c r="A75" t="b">
        <v>0</v>
      </c>
      <c r="B75">
        <v>9</v>
      </c>
      <c r="C75" s="40" t="str">
        <f t="shared" si="44"/>
        <v>えびの市(老)</v>
      </c>
      <c r="D75" s="16">
        <f t="shared" si="45"/>
      </c>
      <c r="E75" s="8">
        <f t="shared" si="31"/>
      </c>
      <c r="F75" s="8">
        <f t="shared" si="32"/>
      </c>
      <c r="G75" s="8">
        <f t="shared" si="33"/>
      </c>
      <c r="H75" s="8">
        <f t="shared" si="34"/>
      </c>
      <c r="I75" s="8">
        <f t="shared" si="35"/>
      </c>
      <c r="J75" s="8">
        <f t="shared" si="36"/>
      </c>
      <c r="K75" s="8">
        <f t="shared" si="37"/>
      </c>
      <c r="L75" s="8">
        <f t="shared" si="38"/>
      </c>
      <c r="M75" s="8">
        <f t="shared" si="39"/>
      </c>
      <c r="N75" s="8">
        <f t="shared" si="40"/>
      </c>
      <c r="O75" s="8">
        <f t="shared" si="41"/>
      </c>
      <c r="P75" s="8">
        <f t="shared" si="42"/>
      </c>
      <c r="Q75" s="8">
        <f t="shared" si="43"/>
      </c>
      <c r="S75">
        <v>9</v>
      </c>
      <c r="T75" s="77" t="s">
        <v>9</v>
      </c>
      <c r="U75" s="56">
        <v>15.448139176392864</v>
      </c>
      <c r="V75" s="56">
        <v>17.303988014553756</v>
      </c>
      <c r="W75" s="56">
        <v>20.87604846225536</v>
      </c>
      <c r="X75" s="56">
        <v>25.20485466914038</v>
      </c>
      <c r="Y75" s="56">
        <v>29.631414117080222</v>
      </c>
      <c r="Z75" s="56">
        <v>33.363663936912346</v>
      </c>
      <c r="AA75" s="56">
        <v>34.66518167896422</v>
      </c>
      <c r="AB75" s="56">
        <v>38.1131091999</v>
      </c>
      <c r="AC75" s="60">
        <v>42.45946</v>
      </c>
      <c r="AD75" s="56">
        <v>46.32413574373612</v>
      </c>
      <c r="AE75" s="56">
        <v>48.5161934655443</v>
      </c>
      <c r="AF75" s="56">
        <v>49.31140635126377</v>
      </c>
      <c r="AG75" s="56">
        <v>50.33500837520938</v>
      </c>
      <c r="AH75" s="60">
        <v>51.76814101870877</v>
      </c>
    </row>
    <row r="76" spans="1:34" ht="15.75" customHeight="1">
      <c r="A76" t="b">
        <v>0</v>
      </c>
      <c r="B76">
        <v>10</v>
      </c>
      <c r="C76" s="40" t="str">
        <f t="shared" si="44"/>
        <v>三股町(老)</v>
      </c>
      <c r="D76" s="16">
        <f t="shared" si="45"/>
      </c>
      <c r="E76" s="8">
        <f t="shared" si="31"/>
      </c>
      <c r="F76" s="8">
        <f t="shared" si="32"/>
      </c>
      <c r="G76" s="8">
        <f t="shared" si="33"/>
      </c>
      <c r="H76" s="8">
        <f t="shared" si="34"/>
      </c>
      <c r="I76" s="8">
        <f t="shared" si="35"/>
      </c>
      <c r="J76" s="8">
        <f t="shared" si="36"/>
      </c>
      <c r="K76" s="8">
        <f t="shared" si="37"/>
      </c>
      <c r="L76" s="8">
        <f t="shared" si="38"/>
      </c>
      <c r="M76" s="8">
        <f t="shared" si="39"/>
      </c>
      <c r="N76" s="8">
        <f t="shared" si="40"/>
      </c>
      <c r="O76" s="8">
        <f t="shared" si="41"/>
      </c>
      <c r="P76" s="8">
        <f t="shared" si="42"/>
      </c>
      <c r="Q76" s="8">
        <f t="shared" si="43"/>
      </c>
      <c r="S76">
        <v>10</v>
      </c>
      <c r="T76" s="77" t="s">
        <v>10</v>
      </c>
      <c r="U76" s="56">
        <v>11.03144583074578</v>
      </c>
      <c r="V76" s="56">
        <v>12.664613423959217</v>
      </c>
      <c r="W76" s="56">
        <v>14.446243214931911</v>
      </c>
      <c r="X76" s="56">
        <v>16.2205754141238</v>
      </c>
      <c r="Y76" s="56">
        <v>18.398736282008645</v>
      </c>
      <c r="Z76" s="56">
        <v>20.680382970055</v>
      </c>
      <c r="AA76" s="56">
        <v>22.82082324455206</v>
      </c>
      <c r="AB76" s="56">
        <v>25.7528804132</v>
      </c>
      <c r="AC76" s="60">
        <v>28.35763</v>
      </c>
      <c r="AD76" s="56">
        <v>30.750254522672098</v>
      </c>
      <c r="AE76" s="56">
        <v>31.801192842942346</v>
      </c>
      <c r="AF76" s="56">
        <v>32.201734033459516</v>
      </c>
      <c r="AG76" s="56">
        <v>32.90900716050417</v>
      </c>
      <c r="AH76" s="60">
        <v>33.81857451403888</v>
      </c>
    </row>
    <row r="77" spans="1:34" ht="15.75" customHeight="1">
      <c r="A77" t="b">
        <v>0</v>
      </c>
      <c r="B77">
        <v>11</v>
      </c>
      <c r="C77" s="40" t="str">
        <f t="shared" si="44"/>
        <v>高原町(老)</v>
      </c>
      <c r="D77" s="16">
        <f t="shared" si="45"/>
      </c>
      <c r="E77" s="8">
        <f t="shared" si="31"/>
      </c>
      <c r="F77" s="8">
        <f t="shared" si="32"/>
      </c>
      <c r="G77" s="8">
        <f t="shared" si="33"/>
      </c>
      <c r="H77" s="8">
        <f t="shared" si="34"/>
      </c>
      <c r="I77" s="8">
        <f t="shared" si="35"/>
      </c>
      <c r="J77" s="8">
        <f t="shared" si="36"/>
      </c>
      <c r="K77" s="8">
        <f t="shared" si="37"/>
      </c>
      <c r="L77" s="8">
        <f t="shared" si="38"/>
      </c>
      <c r="M77" s="8">
        <f t="shared" si="39"/>
      </c>
      <c r="N77" s="8">
        <f t="shared" si="40"/>
      </c>
      <c r="O77" s="8">
        <f t="shared" si="41"/>
      </c>
      <c r="P77" s="8">
        <f t="shared" si="42"/>
      </c>
      <c r="Q77" s="8">
        <f t="shared" si="43"/>
      </c>
      <c r="S77">
        <v>11</v>
      </c>
      <c r="T77" s="77" t="s">
        <v>11</v>
      </c>
      <c r="U77" s="56">
        <v>13.132999443516974</v>
      </c>
      <c r="V77" s="56">
        <v>15.126455238859895</v>
      </c>
      <c r="W77" s="56">
        <v>18.25085537845281</v>
      </c>
      <c r="X77" s="56">
        <v>23.332472674068335</v>
      </c>
      <c r="Y77" s="56">
        <v>27.714590367869203</v>
      </c>
      <c r="Z77" s="56">
        <v>31.84257602862254</v>
      </c>
      <c r="AA77" s="56">
        <v>33.51670334066814</v>
      </c>
      <c r="AB77" s="56">
        <v>37.2043010753</v>
      </c>
      <c r="AC77" s="60">
        <v>42.14608</v>
      </c>
      <c r="AD77" s="56">
        <v>45.01399135080133</v>
      </c>
      <c r="AE77" s="56">
        <v>47.06210746685275</v>
      </c>
      <c r="AF77" s="56">
        <v>47.812739831158865</v>
      </c>
      <c r="AG77" s="56">
        <v>48.196665532494045</v>
      </c>
      <c r="AH77" s="60">
        <v>48.333333333333336</v>
      </c>
    </row>
    <row r="78" spans="1:34" ht="15.75" customHeight="1">
      <c r="A78" t="b">
        <v>0</v>
      </c>
      <c r="B78">
        <v>12</v>
      </c>
      <c r="C78" s="40" t="str">
        <f t="shared" si="44"/>
        <v>国富町(老)</v>
      </c>
      <c r="D78" s="16">
        <f t="shared" si="45"/>
      </c>
      <c r="E78" s="8">
        <f t="shared" si="31"/>
      </c>
      <c r="F78" s="8">
        <f t="shared" si="32"/>
      </c>
      <c r="G78" s="8">
        <f t="shared" si="33"/>
      </c>
      <c r="H78" s="8">
        <f t="shared" si="34"/>
      </c>
      <c r="I78" s="8">
        <f t="shared" si="35"/>
      </c>
      <c r="J78" s="8">
        <f t="shared" si="36"/>
      </c>
      <c r="K78" s="8">
        <f t="shared" si="37"/>
      </c>
      <c r="L78" s="8">
        <f t="shared" si="38"/>
      </c>
      <c r="M78" s="8">
        <f t="shared" si="39"/>
      </c>
      <c r="N78" s="8">
        <f t="shared" si="40"/>
      </c>
      <c r="O78" s="8">
        <f t="shared" si="41"/>
      </c>
      <c r="P78" s="8">
        <f t="shared" si="42"/>
      </c>
      <c r="Q78" s="8">
        <f t="shared" si="43"/>
      </c>
      <c r="S78">
        <v>12</v>
      </c>
      <c r="T78" s="77" t="s">
        <v>12</v>
      </c>
      <c r="U78" s="56">
        <v>12.147603705195328</v>
      </c>
      <c r="V78" s="56">
        <v>13.539057700486746</v>
      </c>
      <c r="W78" s="56">
        <v>15.689582454660481</v>
      </c>
      <c r="X78" s="56">
        <v>18.68956168097605</v>
      </c>
      <c r="Y78" s="56">
        <v>21.871507131041266</v>
      </c>
      <c r="Z78" s="56">
        <v>24.571270514475383</v>
      </c>
      <c r="AA78" s="56">
        <v>27.66456180635285</v>
      </c>
      <c r="AB78" s="56">
        <v>32.8775510204</v>
      </c>
      <c r="AC78" s="60">
        <v>37.32471</v>
      </c>
      <c r="AD78" s="56">
        <v>42.503259452411996</v>
      </c>
      <c r="AE78" s="56">
        <v>45.24761413464019</v>
      </c>
      <c r="AF78" s="56">
        <v>47.41757464270553</v>
      </c>
      <c r="AG78" s="56">
        <v>50.12592475995593</v>
      </c>
      <c r="AH78" s="60">
        <v>52.59930685150627</v>
      </c>
    </row>
    <row r="79" spans="1:34" ht="15.75" customHeight="1">
      <c r="A79" t="b">
        <v>0</v>
      </c>
      <c r="B79">
        <v>13</v>
      </c>
      <c r="C79" s="40" t="str">
        <f t="shared" si="44"/>
        <v>綾町(老)</v>
      </c>
      <c r="D79" s="16">
        <f t="shared" si="45"/>
      </c>
      <c r="E79" s="8">
        <f t="shared" si="31"/>
      </c>
      <c r="F79" s="8">
        <f t="shared" si="32"/>
      </c>
      <c r="G79" s="8">
        <f t="shared" si="33"/>
      </c>
      <c r="H79" s="8">
        <f t="shared" si="34"/>
      </c>
      <c r="I79" s="8">
        <f t="shared" si="35"/>
      </c>
      <c r="J79" s="8">
        <f t="shared" si="36"/>
      </c>
      <c r="K79" s="8">
        <f t="shared" si="37"/>
      </c>
      <c r="L79" s="8">
        <f t="shared" si="38"/>
      </c>
      <c r="M79" s="8">
        <f t="shared" si="39"/>
      </c>
      <c r="N79" s="8">
        <f t="shared" si="40"/>
      </c>
      <c r="O79" s="8">
        <f t="shared" si="41"/>
      </c>
      <c r="P79" s="8">
        <f t="shared" si="42"/>
      </c>
      <c r="Q79" s="8">
        <f t="shared" si="43"/>
      </c>
      <c r="S79">
        <v>13</v>
      </c>
      <c r="T79" s="77" t="s">
        <v>13</v>
      </c>
      <c r="U79" s="56">
        <v>12.656658862415645</v>
      </c>
      <c r="V79" s="56">
        <v>14.160623888356822</v>
      </c>
      <c r="W79" s="56">
        <v>16.222071767095464</v>
      </c>
      <c r="X79" s="56">
        <v>20.245316080334277</v>
      </c>
      <c r="Y79" s="56">
        <v>23.95997893628225</v>
      </c>
      <c r="Z79" s="56">
        <v>27.707943300347686</v>
      </c>
      <c r="AA79" s="56">
        <v>28.959025470653376</v>
      </c>
      <c r="AB79" s="56">
        <v>32.2940776038</v>
      </c>
      <c r="AC79" s="60">
        <v>36.833</v>
      </c>
      <c r="AD79" s="56">
        <v>35.72956782199401</v>
      </c>
      <c r="AE79" s="56">
        <v>36.12635325522764</v>
      </c>
      <c r="AF79" s="56">
        <v>35.755139897974956</v>
      </c>
      <c r="AG79" s="56">
        <v>36.44451633775477</v>
      </c>
      <c r="AH79" s="60">
        <v>37.11967545638945</v>
      </c>
    </row>
    <row r="80" spans="1:34" ht="15.75" customHeight="1">
      <c r="A80" t="b">
        <v>0</v>
      </c>
      <c r="B80">
        <v>14</v>
      </c>
      <c r="C80" s="40" t="str">
        <f t="shared" si="44"/>
        <v>高鍋町(老)</v>
      </c>
      <c r="D80" s="16">
        <f t="shared" si="45"/>
      </c>
      <c r="E80" s="8">
        <f t="shared" si="31"/>
      </c>
      <c r="F80" s="8">
        <f t="shared" si="32"/>
      </c>
      <c r="G80" s="8">
        <f t="shared" si="33"/>
      </c>
      <c r="H80" s="8">
        <f t="shared" si="34"/>
      </c>
      <c r="I80" s="8">
        <f t="shared" si="35"/>
      </c>
      <c r="J80" s="8">
        <f t="shared" si="36"/>
      </c>
      <c r="K80" s="8">
        <f t="shared" si="37"/>
      </c>
      <c r="L80" s="8">
        <f t="shared" si="38"/>
      </c>
      <c r="M80" s="8">
        <f t="shared" si="39"/>
      </c>
      <c r="N80" s="8">
        <f t="shared" si="40"/>
      </c>
      <c r="O80" s="8">
        <f t="shared" si="41"/>
      </c>
      <c r="P80" s="8">
        <f t="shared" si="42"/>
      </c>
      <c r="Q80" s="8">
        <f t="shared" si="43"/>
      </c>
      <c r="S80">
        <v>14</v>
      </c>
      <c r="T80" s="77" t="s">
        <v>14</v>
      </c>
      <c r="U80" s="56">
        <v>9.925925925925926</v>
      </c>
      <c r="V80" s="56">
        <v>11.377425878910453</v>
      </c>
      <c r="W80" s="56">
        <v>13.396316774783404</v>
      </c>
      <c r="X80" s="56">
        <v>16.420519094643012</v>
      </c>
      <c r="Y80" s="56">
        <v>19.421487603305785</v>
      </c>
      <c r="Z80" s="56">
        <v>22.42658492158692</v>
      </c>
      <c r="AA80" s="56">
        <v>25.257565257565258</v>
      </c>
      <c r="AB80" s="56">
        <v>29.5327370989</v>
      </c>
      <c r="AC80" s="60">
        <v>32.70756</v>
      </c>
      <c r="AD80" s="56">
        <v>34.9601541746966</v>
      </c>
      <c r="AE80" s="56">
        <v>35.75667655786351</v>
      </c>
      <c r="AF80" s="56">
        <v>36.39172252987467</v>
      </c>
      <c r="AG80" s="56">
        <v>38.13427737407614</v>
      </c>
      <c r="AH80" s="60">
        <v>39.705589814999</v>
      </c>
    </row>
    <row r="81" spans="1:34" ht="15.75" customHeight="1">
      <c r="A81" t="b">
        <v>0</v>
      </c>
      <c r="B81">
        <v>15</v>
      </c>
      <c r="C81" s="40" t="str">
        <f t="shared" si="44"/>
        <v>新富町(老)</v>
      </c>
      <c r="D81" s="16">
        <f t="shared" si="45"/>
      </c>
      <c r="E81" s="8">
        <f t="shared" si="31"/>
      </c>
      <c r="F81" s="8">
        <f t="shared" si="32"/>
      </c>
      <c r="G81" s="8">
        <f t="shared" si="33"/>
      </c>
      <c r="H81" s="8">
        <f t="shared" si="34"/>
      </c>
      <c r="I81" s="8">
        <f t="shared" si="35"/>
      </c>
      <c r="J81" s="8">
        <f t="shared" si="36"/>
      </c>
      <c r="K81" s="8">
        <f t="shared" si="37"/>
      </c>
      <c r="L81" s="8">
        <f t="shared" si="38"/>
      </c>
      <c r="M81" s="8">
        <f t="shared" si="39"/>
      </c>
      <c r="N81" s="8">
        <f t="shared" si="40"/>
      </c>
      <c r="O81" s="8">
        <f t="shared" si="41"/>
      </c>
      <c r="P81" s="8">
        <f t="shared" si="42"/>
      </c>
      <c r="Q81" s="8">
        <f t="shared" si="43"/>
      </c>
      <c r="S81">
        <v>15</v>
      </c>
      <c r="T81" s="77" t="s">
        <v>15</v>
      </c>
      <c r="U81" s="56">
        <v>10.121951219512196</v>
      </c>
      <c r="V81" s="56">
        <v>11.08403035506564</v>
      </c>
      <c r="W81" s="56">
        <v>12.800663533314902</v>
      </c>
      <c r="X81" s="56">
        <v>15.340688584576148</v>
      </c>
      <c r="Y81" s="56">
        <v>17.38377584216602</v>
      </c>
      <c r="Z81" s="56">
        <v>19.83018056749785</v>
      </c>
      <c r="AA81" s="56">
        <v>22.562458545213353</v>
      </c>
      <c r="AB81" s="56">
        <v>27.6122849555</v>
      </c>
      <c r="AC81" s="60">
        <v>31.72543</v>
      </c>
      <c r="AD81" s="56">
        <v>34.7982523772809</v>
      </c>
      <c r="AE81" s="56">
        <v>37.28244484034535</v>
      </c>
      <c r="AF81" s="56">
        <v>38.77220134129265</v>
      </c>
      <c r="AG81" s="56">
        <v>40.624499599679744</v>
      </c>
      <c r="AH81" s="60">
        <v>42.37807547500219</v>
      </c>
    </row>
    <row r="82" spans="1:34" ht="15.75" customHeight="1">
      <c r="A82" t="b">
        <v>0</v>
      </c>
      <c r="B82">
        <v>16</v>
      </c>
      <c r="C82" s="40" t="str">
        <f t="shared" si="44"/>
        <v>西米良村(老)</v>
      </c>
      <c r="D82" s="16">
        <f t="shared" si="45"/>
      </c>
      <c r="E82" s="8">
        <f t="shared" si="31"/>
      </c>
      <c r="F82" s="8">
        <f t="shared" si="32"/>
      </c>
      <c r="G82" s="8">
        <f t="shared" si="33"/>
      </c>
      <c r="H82" s="8">
        <f t="shared" si="34"/>
      </c>
      <c r="I82" s="8">
        <f t="shared" si="35"/>
      </c>
      <c r="J82" s="8">
        <f t="shared" si="36"/>
      </c>
      <c r="K82" s="8">
        <f t="shared" si="37"/>
      </c>
      <c r="L82" s="8">
        <f aca="true" t="shared" si="46" ref="L82:L92">IF($A82=TRUE,AC82,"")</f>
      </c>
      <c r="M82" s="8">
        <f aca="true" t="shared" si="47" ref="M82:M92">IF($A82=TRUE,AD82,"")</f>
      </c>
      <c r="N82" s="8">
        <f aca="true" t="shared" si="48" ref="N82:N92">IF($A82=TRUE,AE82,"")</f>
      </c>
      <c r="O82" s="8">
        <f aca="true" t="shared" si="49" ref="O82:P92">IF($A82=TRUE,AF82,"")</f>
      </c>
      <c r="P82" s="8">
        <f t="shared" si="49"/>
      </c>
      <c r="Q82" s="8">
        <f aca="true" t="shared" si="50" ref="Q82:Q92">IF($A82=TRUE,AH82,"")</f>
      </c>
      <c r="S82">
        <v>16</v>
      </c>
      <c r="T82" s="77" t="s">
        <v>16</v>
      </c>
      <c r="U82" s="56">
        <v>13.608917789131445</v>
      </c>
      <c r="V82" s="56">
        <v>17.848164906988437</v>
      </c>
      <c r="W82" s="56">
        <v>23.022432113341203</v>
      </c>
      <c r="X82" s="56">
        <v>31.885936487362283</v>
      </c>
      <c r="Y82" s="56">
        <v>35.945945945945944</v>
      </c>
      <c r="Z82" s="56">
        <v>40.780413159908186</v>
      </c>
      <c r="AA82" s="56">
        <v>41.49879129734085</v>
      </c>
      <c r="AB82" s="56">
        <v>42.7915518825</v>
      </c>
      <c r="AC82" s="60">
        <v>43.7</v>
      </c>
      <c r="AD82" s="56">
        <v>42.80701754385965</v>
      </c>
      <c r="AE82" s="56">
        <v>40.843214756258234</v>
      </c>
      <c r="AF82" s="56">
        <v>38.394160583941606</v>
      </c>
      <c r="AG82" s="56">
        <v>38.28756058158319</v>
      </c>
      <c r="AH82" s="60">
        <v>38.16254416961131</v>
      </c>
    </row>
    <row r="83" spans="1:34" ht="15.75" customHeight="1">
      <c r="A83" t="b">
        <v>0</v>
      </c>
      <c r="B83">
        <v>17</v>
      </c>
      <c r="C83" s="40" t="str">
        <f t="shared" si="44"/>
        <v>木城町(老)</v>
      </c>
      <c r="D83" s="16">
        <f t="shared" si="45"/>
      </c>
      <c r="E83" s="8">
        <f t="shared" si="31"/>
      </c>
      <c r="F83" s="8">
        <f t="shared" si="32"/>
      </c>
      <c r="G83" s="8">
        <f t="shared" si="33"/>
      </c>
      <c r="H83" s="8">
        <f t="shared" si="34"/>
      </c>
      <c r="I83" s="8">
        <f t="shared" si="35"/>
      </c>
      <c r="J83" s="8">
        <f t="shared" si="36"/>
      </c>
      <c r="K83" s="8">
        <f t="shared" si="37"/>
      </c>
      <c r="L83" s="8">
        <f t="shared" si="46"/>
      </c>
      <c r="M83" s="8">
        <f t="shared" si="47"/>
      </c>
      <c r="N83" s="8">
        <f t="shared" si="48"/>
      </c>
      <c r="O83" s="8">
        <f t="shared" si="49"/>
      </c>
      <c r="P83" s="8">
        <f t="shared" si="49"/>
      </c>
      <c r="Q83" s="8">
        <f t="shared" si="50"/>
      </c>
      <c r="S83">
        <v>17</v>
      </c>
      <c r="T83" s="77" t="s">
        <v>17</v>
      </c>
      <c r="U83" s="56">
        <v>14.034488646064538</v>
      </c>
      <c r="V83" s="56">
        <v>14.997541386657925</v>
      </c>
      <c r="W83" s="56">
        <v>17.79935275080906</v>
      </c>
      <c r="X83" s="56">
        <v>21.180373668587393</v>
      </c>
      <c r="Y83" s="56">
        <v>23.962493488452857</v>
      </c>
      <c r="Z83" s="56">
        <v>27.264509130356174</v>
      </c>
      <c r="AA83" s="56">
        <v>30.34576009271779</v>
      </c>
      <c r="AB83" s="56">
        <v>33.4161728159</v>
      </c>
      <c r="AC83" s="60">
        <v>37.22165</v>
      </c>
      <c r="AD83" s="56">
        <v>37.91151184734745</v>
      </c>
      <c r="AE83" s="56">
        <v>38.09629465276237</v>
      </c>
      <c r="AF83" s="56">
        <v>37.149587750294465</v>
      </c>
      <c r="AG83" s="56">
        <v>37.17014325207339</v>
      </c>
      <c r="AH83" s="60">
        <v>37.100671140939596</v>
      </c>
    </row>
    <row r="84" spans="1:34" ht="15.75" customHeight="1">
      <c r="A84" t="b">
        <v>0</v>
      </c>
      <c r="B84">
        <v>18</v>
      </c>
      <c r="C84" s="40" t="str">
        <f t="shared" si="44"/>
        <v>川南町(老)</v>
      </c>
      <c r="D84" s="16">
        <f t="shared" si="45"/>
      </c>
      <c r="E84" s="8">
        <f t="shared" si="31"/>
      </c>
      <c r="F84" s="8">
        <f t="shared" si="32"/>
      </c>
      <c r="G84" s="8">
        <f t="shared" si="33"/>
      </c>
      <c r="H84" s="8">
        <f t="shared" si="34"/>
      </c>
      <c r="I84" s="8">
        <f t="shared" si="35"/>
      </c>
      <c r="J84" s="8">
        <f t="shared" si="36"/>
      </c>
      <c r="K84" s="8">
        <f t="shared" si="37"/>
      </c>
      <c r="L84" s="8">
        <f t="shared" si="46"/>
      </c>
      <c r="M84" s="8">
        <f t="shared" si="47"/>
      </c>
      <c r="N84" s="8">
        <f t="shared" si="48"/>
      </c>
      <c r="O84" s="8">
        <f t="shared" si="49"/>
      </c>
      <c r="P84" s="8">
        <f t="shared" si="49"/>
      </c>
      <c r="Q84" s="8">
        <f t="shared" si="50"/>
      </c>
      <c r="S84">
        <v>18</v>
      </c>
      <c r="T84" s="77" t="s">
        <v>18</v>
      </c>
      <c r="U84" s="56">
        <v>11.2947964051925</v>
      </c>
      <c r="V84" s="56">
        <v>13.100649350649352</v>
      </c>
      <c r="W84" s="56">
        <v>15.44994283847787</v>
      </c>
      <c r="X84" s="56">
        <v>19.160250373899075</v>
      </c>
      <c r="Y84" s="56">
        <v>21.661939875212706</v>
      </c>
      <c r="Z84" s="56">
        <v>24.112451653870576</v>
      </c>
      <c r="AA84" s="56">
        <v>26.41609317098994</v>
      </c>
      <c r="AB84" s="56">
        <v>31.4933250543</v>
      </c>
      <c r="AC84" s="60">
        <v>35.74437</v>
      </c>
      <c r="AD84" s="56">
        <v>39.523034463236854</v>
      </c>
      <c r="AE84" s="56">
        <v>41.57810230139919</v>
      </c>
      <c r="AF84" s="56">
        <v>42.80836178895644</v>
      </c>
      <c r="AG84" s="56">
        <v>45.1082966226138</v>
      </c>
      <c r="AH84" s="60">
        <v>47.45762711864407</v>
      </c>
    </row>
    <row r="85" spans="1:34" ht="15.75" customHeight="1">
      <c r="A85" t="b">
        <v>0</v>
      </c>
      <c r="B85">
        <v>19</v>
      </c>
      <c r="C85" s="40" t="str">
        <f t="shared" si="44"/>
        <v>都農町(老)</v>
      </c>
      <c r="D85" s="16">
        <f t="shared" si="45"/>
      </c>
      <c r="E85" s="8">
        <f t="shared" si="31"/>
      </c>
      <c r="F85" s="8">
        <f t="shared" si="32"/>
      </c>
      <c r="G85" s="8">
        <f t="shared" si="33"/>
      </c>
      <c r="H85" s="8">
        <f t="shared" si="34"/>
      </c>
      <c r="I85" s="8">
        <f t="shared" si="35"/>
      </c>
      <c r="J85" s="8">
        <f t="shared" si="36"/>
      </c>
      <c r="K85" s="8">
        <f t="shared" si="37"/>
      </c>
      <c r="L85" s="8">
        <f t="shared" si="46"/>
      </c>
      <c r="M85" s="8">
        <f t="shared" si="47"/>
      </c>
      <c r="N85" s="8">
        <f t="shared" si="48"/>
      </c>
      <c r="O85" s="8">
        <f t="shared" si="49"/>
      </c>
      <c r="P85" s="8">
        <f t="shared" si="49"/>
      </c>
      <c r="Q85" s="8">
        <f t="shared" si="50"/>
      </c>
      <c r="S85">
        <v>19</v>
      </c>
      <c r="T85" s="77" t="s">
        <v>19</v>
      </c>
      <c r="U85" s="56">
        <v>11.938306391813732</v>
      </c>
      <c r="V85" s="56">
        <v>14.337253770113284</v>
      </c>
      <c r="W85" s="56">
        <v>16.975425330812854</v>
      </c>
      <c r="X85" s="56">
        <v>20.96211760976383</v>
      </c>
      <c r="Y85" s="56">
        <v>24.015907799691583</v>
      </c>
      <c r="Z85" s="56">
        <v>26.853656469790693</v>
      </c>
      <c r="AA85" s="56">
        <v>29.819520517194935</v>
      </c>
      <c r="AB85" s="56">
        <v>34.7160731473</v>
      </c>
      <c r="AC85" s="60">
        <v>38.77448</v>
      </c>
      <c r="AD85" s="56">
        <v>42.27498619547212</v>
      </c>
      <c r="AE85" s="56">
        <v>42.71387143547607</v>
      </c>
      <c r="AF85" s="56">
        <v>43.500936079165555</v>
      </c>
      <c r="AG85" s="56">
        <v>45.424591882582</v>
      </c>
      <c r="AH85" s="60">
        <v>46.96739314073323</v>
      </c>
    </row>
    <row r="86" spans="1:34" ht="15.75" customHeight="1">
      <c r="A86" t="b">
        <v>0</v>
      </c>
      <c r="B86">
        <v>20</v>
      </c>
      <c r="C86" s="40" t="str">
        <f t="shared" si="44"/>
        <v>門川町(老)</v>
      </c>
      <c r="D86" s="16">
        <f t="shared" si="45"/>
      </c>
      <c r="E86" s="8">
        <f t="shared" si="31"/>
      </c>
      <c r="F86" s="8">
        <f t="shared" si="32"/>
      </c>
      <c r="G86" s="8">
        <f t="shared" si="33"/>
      </c>
      <c r="H86" s="8">
        <f t="shared" si="34"/>
      </c>
      <c r="I86" s="8">
        <f t="shared" si="35"/>
      </c>
      <c r="J86" s="8">
        <f t="shared" si="36"/>
      </c>
      <c r="K86" s="8">
        <f t="shared" si="37"/>
      </c>
      <c r="L86" s="8">
        <f t="shared" si="46"/>
      </c>
      <c r="M86" s="8">
        <f t="shared" si="47"/>
      </c>
      <c r="N86" s="8">
        <f t="shared" si="48"/>
      </c>
      <c r="O86" s="8">
        <f t="shared" si="49"/>
      </c>
      <c r="P86" s="8">
        <f t="shared" si="49"/>
      </c>
      <c r="Q86" s="8">
        <f t="shared" si="50"/>
      </c>
      <c r="S86">
        <v>20</v>
      </c>
      <c r="T86" s="77" t="s">
        <v>20</v>
      </c>
      <c r="U86" s="56">
        <v>10.85631036529434</v>
      </c>
      <c r="V86" s="56">
        <v>12.216884008236102</v>
      </c>
      <c r="W86" s="56">
        <v>14.514848340479594</v>
      </c>
      <c r="X86" s="56">
        <v>17.692508483424692</v>
      </c>
      <c r="Y86" s="56">
        <v>20.68750972157412</v>
      </c>
      <c r="Z86" s="56">
        <v>23.910088865656036</v>
      </c>
      <c r="AA86" s="56">
        <v>26.471836215126764</v>
      </c>
      <c r="AB86" s="56">
        <v>30.2761883803</v>
      </c>
      <c r="AC86" s="60">
        <v>34.25398</v>
      </c>
      <c r="AD86" s="56">
        <v>35.88584000488908</v>
      </c>
      <c r="AE86" s="56">
        <v>36.94690265486726</v>
      </c>
      <c r="AF86" s="56">
        <v>38.018545632015616</v>
      </c>
      <c r="AG86" s="56">
        <v>39.57440409053312</v>
      </c>
      <c r="AH86" s="60">
        <v>40.95874775803033</v>
      </c>
    </row>
    <row r="87" spans="1:34" ht="15.75" customHeight="1">
      <c r="A87" t="b">
        <v>0</v>
      </c>
      <c r="B87">
        <v>21</v>
      </c>
      <c r="C87" s="40" t="str">
        <f t="shared" si="44"/>
        <v>諸塚村(老)</v>
      </c>
      <c r="D87" s="16">
        <f t="shared" si="45"/>
      </c>
      <c r="E87" s="8">
        <f t="shared" si="31"/>
      </c>
      <c r="F87" s="8">
        <f t="shared" si="32"/>
      </c>
      <c r="G87" s="8">
        <f t="shared" si="33"/>
      </c>
      <c r="H87" s="8">
        <f t="shared" si="34"/>
      </c>
      <c r="I87" s="8">
        <f t="shared" si="35"/>
      </c>
      <c r="J87" s="8">
        <f t="shared" si="36"/>
      </c>
      <c r="K87" s="8">
        <f t="shared" si="37"/>
      </c>
      <c r="L87" s="8">
        <f t="shared" si="46"/>
      </c>
      <c r="M87" s="8">
        <f t="shared" si="47"/>
      </c>
      <c r="N87" s="8">
        <f t="shared" si="48"/>
      </c>
      <c r="O87" s="8">
        <f t="shared" si="49"/>
      </c>
      <c r="P87" s="8">
        <f t="shared" si="49"/>
      </c>
      <c r="Q87" s="8">
        <f t="shared" si="50"/>
      </c>
      <c r="S87">
        <v>21</v>
      </c>
      <c r="T87" s="77" t="s">
        <v>21</v>
      </c>
      <c r="U87" s="56">
        <v>13.919308357348703</v>
      </c>
      <c r="V87" s="56">
        <v>16.531755915317557</v>
      </c>
      <c r="W87" s="56">
        <v>19.472060335961604</v>
      </c>
      <c r="X87" s="56">
        <v>24.637141793822106</v>
      </c>
      <c r="Y87" s="56">
        <v>30.641132389675267</v>
      </c>
      <c r="Z87" s="56">
        <v>35.25247758376593</v>
      </c>
      <c r="AA87" s="56">
        <v>38.04463336875664</v>
      </c>
      <c r="AB87" s="56">
        <v>40.5980448534</v>
      </c>
      <c r="AC87" s="60">
        <v>45.69314</v>
      </c>
      <c r="AD87" s="56">
        <v>48.369565217391305</v>
      </c>
      <c r="AE87" s="56">
        <v>51.31459655485041</v>
      </c>
      <c r="AF87" s="56">
        <v>53.88711395101171</v>
      </c>
      <c r="AG87" s="56">
        <v>56.26566416040101</v>
      </c>
      <c r="AH87" s="60">
        <v>58.77061469265368</v>
      </c>
    </row>
    <row r="88" spans="1:34" ht="15.75" customHeight="1">
      <c r="A88" t="b">
        <v>0</v>
      </c>
      <c r="B88">
        <v>22</v>
      </c>
      <c r="C88" s="40" t="str">
        <f t="shared" si="44"/>
        <v>椎葉村(老)</v>
      </c>
      <c r="D88" s="16">
        <f t="shared" si="45"/>
      </c>
      <c r="E88" s="8">
        <f t="shared" si="31"/>
      </c>
      <c r="F88" s="8">
        <f t="shared" si="32"/>
      </c>
      <c r="G88" s="8">
        <f t="shared" si="33"/>
      </c>
      <c r="H88" s="8">
        <f t="shared" si="34"/>
      </c>
      <c r="I88" s="8">
        <f t="shared" si="35"/>
      </c>
      <c r="J88" s="8">
        <f t="shared" si="36"/>
      </c>
      <c r="K88" s="8">
        <f t="shared" si="37"/>
      </c>
      <c r="L88" s="8">
        <f t="shared" si="46"/>
      </c>
      <c r="M88" s="8">
        <f t="shared" si="47"/>
      </c>
      <c r="N88" s="8">
        <f t="shared" si="48"/>
      </c>
      <c r="O88" s="8">
        <f t="shared" si="49"/>
      </c>
      <c r="P88" s="8">
        <f t="shared" si="49"/>
      </c>
      <c r="Q88" s="8">
        <f t="shared" si="50"/>
      </c>
      <c r="S88">
        <v>22</v>
      </c>
      <c r="T88" s="77" t="s">
        <v>22</v>
      </c>
      <c r="U88" s="56">
        <v>13.399050748448339</v>
      </c>
      <c r="V88" s="56">
        <v>15.026310660689923</v>
      </c>
      <c r="W88" s="56">
        <v>18.41249186727391</v>
      </c>
      <c r="X88" s="56">
        <v>23.677884615384613</v>
      </c>
      <c r="Y88" s="56">
        <v>30.856991244361897</v>
      </c>
      <c r="Z88" s="56">
        <v>35.73893041978148</v>
      </c>
      <c r="AA88" s="56">
        <v>37.96895213454075</v>
      </c>
      <c r="AB88" s="56">
        <v>41.3105413105</v>
      </c>
      <c r="AC88" s="60">
        <v>45.62525</v>
      </c>
      <c r="AD88" s="56">
        <v>49.907407407407405</v>
      </c>
      <c r="AE88" s="56">
        <v>52.53874933190807</v>
      </c>
      <c r="AF88" s="56">
        <v>53.48550277606415</v>
      </c>
      <c r="AG88" s="56">
        <v>54.46747676912081</v>
      </c>
      <c r="AH88" s="60">
        <v>54.91183879093199</v>
      </c>
    </row>
    <row r="89" spans="1:34" ht="15.75" customHeight="1">
      <c r="A89" t="b">
        <v>0</v>
      </c>
      <c r="B89">
        <v>23</v>
      </c>
      <c r="C89" s="40" t="str">
        <f t="shared" si="44"/>
        <v>美郷町(老)</v>
      </c>
      <c r="D89" s="16">
        <f t="shared" si="45"/>
      </c>
      <c r="E89" s="8">
        <f t="shared" si="31"/>
      </c>
      <c r="F89" s="8">
        <f t="shared" si="32"/>
      </c>
      <c r="G89" s="8">
        <f t="shared" si="33"/>
      </c>
      <c r="H89" s="8">
        <f t="shared" si="34"/>
      </c>
      <c r="I89" s="8">
        <f t="shared" si="35"/>
      </c>
      <c r="J89" s="8">
        <f t="shared" si="36"/>
      </c>
      <c r="K89" s="8">
        <f t="shared" si="37"/>
      </c>
      <c r="L89" s="8">
        <f t="shared" si="46"/>
      </c>
      <c r="M89" s="8">
        <f t="shared" si="47"/>
      </c>
      <c r="N89" s="8">
        <f t="shared" si="48"/>
      </c>
      <c r="O89" s="8">
        <f t="shared" si="49"/>
      </c>
      <c r="P89" s="8">
        <f t="shared" si="49"/>
      </c>
      <c r="Q89" s="8">
        <f t="shared" si="50"/>
      </c>
      <c r="S89">
        <v>23</v>
      </c>
      <c r="T89" s="77" t="s">
        <v>58</v>
      </c>
      <c r="U89" s="56">
        <v>15.977215426276963</v>
      </c>
      <c r="V89" s="56">
        <v>18.559107052257737</v>
      </c>
      <c r="W89" s="56">
        <v>23.074354407836154</v>
      </c>
      <c r="X89" s="56">
        <v>29.69337050054539</v>
      </c>
      <c r="Y89" s="56">
        <v>36.26315088560394</v>
      </c>
      <c r="Z89" s="56">
        <v>40.485888856560955</v>
      </c>
      <c r="AA89" s="56">
        <v>42.98975672215109</v>
      </c>
      <c r="AB89" s="56">
        <v>47.9562043796</v>
      </c>
      <c r="AC89" s="60">
        <v>51.5748</v>
      </c>
      <c r="AD89" s="56">
        <v>56.081242532855434</v>
      </c>
      <c r="AE89" s="56">
        <v>57.59580920871243</v>
      </c>
      <c r="AF89" s="56">
        <v>58.656</v>
      </c>
      <c r="AG89" s="56">
        <v>59.29438543247344</v>
      </c>
      <c r="AH89" s="60">
        <v>59.634703196347026</v>
      </c>
    </row>
    <row r="90" spans="1:34" ht="15.75" customHeight="1">
      <c r="A90" t="b">
        <v>0</v>
      </c>
      <c r="B90">
        <v>24</v>
      </c>
      <c r="C90" s="40" t="str">
        <f t="shared" si="44"/>
        <v>高千穂町(老)</v>
      </c>
      <c r="D90" s="16">
        <f t="shared" si="45"/>
      </c>
      <c r="E90" s="8">
        <f t="shared" si="31"/>
      </c>
      <c r="F90" s="8">
        <f t="shared" si="32"/>
      </c>
      <c r="G90" s="8">
        <f t="shared" si="33"/>
      </c>
      <c r="H90" s="8">
        <f t="shared" si="34"/>
      </c>
      <c r="I90" s="8">
        <f t="shared" si="35"/>
      </c>
      <c r="J90" s="8">
        <f t="shared" si="36"/>
      </c>
      <c r="K90" s="8">
        <f t="shared" si="37"/>
      </c>
      <c r="L90" s="8">
        <f t="shared" si="46"/>
      </c>
      <c r="M90" s="8">
        <f t="shared" si="47"/>
      </c>
      <c r="N90" s="8">
        <f t="shared" si="48"/>
      </c>
      <c r="O90" s="8">
        <f t="shared" si="49"/>
      </c>
      <c r="P90" s="8">
        <f t="shared" si="49"/>
      </c>
      <c r="Q90" s="8">
        <f t="shared" si="50"/>
      </c>
      <c r="S90">
        <v>24</v>
      </c>
      <c r="T90" s="77" t="s">
        <v>23</v>
      </c>
      <c r="U90" s="56">
        <v>12.992934809841158</v>
      </c>
      <c r="V90" s="56">
        <v>14.637454355764214</v>
      </c>
      <c r="W90" s="56">
        <v>18.24462499309125</v>
      </c>
      <c r="X90" s="56">
        <v>24.195470798569726</v>
      </c>
      <c r="Y90" s="56">
        <v>29.230575017357825</v>
      </c>
      <c r="Z90" s="56">
        <v>32.68371904181892</v>
      </c>
      <c r="AA90" s="56">
        <v>34.58931564754755</v>
      </c>
      <c r="AB90" s="56">
        <v>38.7939146801</v>
      </c>
      <c r="AC90" s="60">
        <v>43.11974</v>
      </c>
      <c r="AD90" s="56">
        <v>47.78902004871651</v>
      </c>
      <c r="AE90" s="56">
        <v>50.103327133705314</v>
      </c>
      <c r="AF90" s="56">
        <v>50.54378935317687</v>
      </c>
      <c r="AG90" s="56">
        <v>51.390490836857616</v>
      </c>
      <c r="AH90" s="60">
        <v>51.78441369264385</v>
      </c>
    </row>
    <row r="91" spans="1:34" ht="15.75" customHeight="1">
      <c r="A91" t="b">
        <v>0</v>
      </c>
      <c r="B91">
        <v>25</v>
      </c>
      <c r="C91" s="40" t="str">
        <f t="shared" si="44"/>
        <v>日之影町(老)</v>
      </c>
      <c r="D91" s="16">
        <f t="shared" si="45"/>
      </c>
      <c r="E91" s="8">
        <f t="shared" si="31"/>
      </c>
      <c r="F91" s="8">
        <f t="shared" si="32"/>
      </c>
      <c r="G91" s="8">
        <f t="shared" si="33"/>
      </c>
      <c r="H91" s="8">
        <f t="shared" si="34"/>
      </c>
      <c r="I91" s="8">
        <f t="shared" si="35"/>
      </c>
      <c r="J91" s="8">
        <f t="shared" si="36"/>
      </c>
      <c r="K91" s="8">
        <f t="shared" si="37"/>
      </c>
      <c r="L91" s="8">
        <f t="shared" si="46"/>
      </c>
      <c r="M91" s="8">
        <f t="shared" si="47"/>
      </c>
      <c r="N91" s="8">
        <f t="shared" si="48"/>
      </c>
      <c r="O91" s="8">
        <f t="shared" si="49"/>
      </c>
      <c r="P91" s="8">
        <f t="shared" si="49"/>
      </c>
      <c r="Q91" s="8">
        <f t="shared" si="50"/>
      </c>
      <c r="S91">
        <v>25</v>
      </c>
      <c r="T91" s="77" t="s">
        <v>24</v>
      </c>
      <c r="U91" s="56">
        <v>14.988144265568451</v>
      </c>
      <c r="V91" s="56">
        <v>17.775057799537603</v>
      </c>
      <c r="W91" s="56">
        <v>22.900763358778626</v>
      </c>
      <c r="X91" s="56">
        <v>28.77867746288799</v>
      </c>
      <c r="Y91" s="56">
        <v>33.682277318640956</v>
      </c>
      <c r="Z91" s="56">
        <v>38.00437288809382</v>
      </c>
      <c r="AA91" s="56">
        <v>41.31749943983867</v>
      </c>
      <c r="AB91" s="56">
        <v>42.6869455006</v>
      </c>
      <c r="AC91" s="60">
        <v>45.58459</v>
      </c>
      <c r="AD91" s="56">
        <v>50.985723997280765</v>
      </c>
      <c r="AE91" s="56">
        <v>54.330708661417326</v>
      </c>
      <c r="AF91" s="56">
        <v>54.51213925790197</v>
      </c>
      <c r="AG91" s="56">
        <v>54.46187128177393</v>
      </c>
      <c r="AH91" s="60">
        <v>54.8051948051948</v>
      </c>
    </row>
    <row r="92" spans="1:34" ht="15.75" customHeight="1">
      <c r="A92" t="b">
        <v>0</v>
      </c>
      <c r="B92">
        <v>26</v>
      </c>
      <c r="C92" s="40" t="str">
        <f t="shared" si="44"/>
        <v>五ヶ瀬町(老)</v>
      </c>
      <c r="D92" s="16">
        <f t="shared" si="45"/>
      </c>
      <c r="E92" s="8">
        <f t="shared" si="31"/>
      </c>
      <c r="F92" s="8">
        <f t="shared" si="32"/>
      </c>
      <c r="G92" s="8">
        <f t="shared" si="33"/>
      </c>
      <c r="H92" s="8">
        <f t="shared" si="34"/>
      </c>
      <c r="I92" s="8">
        <f t="shared" si="35"/>
      </c>
      <c r="J92" s="8">
        <f t="shared" si="36"/>
      </c>
      <c r="K92" s="45">
        <f t="shared" si="37"/>
      </c>
      <c r="L92" s="8">
        <f t="shared" si="46"/>
      </c>
      <c r="M92" s="8">
        <f t="shared" si="47"/>
      </c>
      <c r="N92" s="45">
        <f t="shared" si="48"/>
      </c>
      <c r="O92" s="8">
        <f t="shared" si="49"/>
      </c>
      <c r="P92" s="8">
        <f t="shared" si="49"/>
      </c>
      <c r="Q92" s="8">
        <f t="shared" si="50"/>
      </c>
      <c r="S92">
        <v>26</v>
      </c>
      <c r="T92" s="77" t="s">
        <v>25</v>
      </c>
      <c r="U92" s="56">
        <v>14.136559496188267</v>
      </c>
      <c r="V92" s="56">
        <v>16.959366391184574</v>
      </c>
      <c r="W92" s="56">
        <v>20.987196140285764</v>
      </c>
      <c r="X92" s="56">
        <v>25.356125356125357</v>
      </c>
      <c r="Y92" s="56">
        <v>28.745816105532583</v>
      </c>
      <c r="Z92" s="56">
        <v>32.128013300083126</v>
      </c>
      <c r="AA92" s="56">
        <v>33.815551537070526</v>
      </c>
      <c r="AB92" s="64">
        <v>37.5868278878</v>
      </c>
      <c r="AC92" s="65">
        <v>42.94355</v>
      </c>
      <c r="AD92" s="64">
        <v>48.22505023442733</v>
      </c>
      <c r="AE92" s="64">
        <v>52.32961108971891</v>
      </c>
      <c r="AF92" s="64">
        <v>55.060187249219794</v>
      </c>
      <c r="AG92" s="64">
        <v>58.66245392311743</v>
      </c>
      <c r="AH92" s="65">
        <v>61.36795440151995</v>
      </c>
    </row>
    <row r="93" spans="3:34" ht="15.75" customHeight="1">
      <c r="C93" s="46"/>
      <c r="D93" s="88" t="s">
        <v>31</v>
      </c>
      <c r="E93" s="89"/>
      <c r="F93" s="89"/>
      <c r="G93" s="89"/>
      <c r="H93" s="89"/>
      <c r="I93" s="89"/>
      <c r="J93" s="89"/>
      <c r="K93" s="89"/>
      <c r="L93" s="89"/>
      <c r="M93" s="89"/>
      <c r="N93" s="89"/>
      <c r="O93" s="89"/>
      <c r="P93" s="89"/>
      <c r="Q93" s="89"/>
      <c r="T93" s="46"/>
      <c r="U93" s="90" t="s">
        <v>31</v>
      </c>
      <c r="V93" s="90"/>
      <c r="W93" s="90"/>
      <c r="X93" s="90"/>
      <c r="Y93" s="90"/>
      <c r="Z93" s="90"/>
      <c r="AA93" s="90"/>
      <c r="AB93" s="90"/>
      <c r="AC93" s="90"/>
      <c r="AD93" s="90"/>
      <c r="AE93" s="90"/>
      <c r="AF93" s="90"/>
      <c r="AG93" s="90"/>
      <c r="AH93" s="90"/>
    </row>
    <row r="94" spans="3:34" ht="15.75" customHeight="1">
      <c r="C94" s="47"/>
      <c r="D94" s="9">
        <v>1980</v>
      </c>
      <c r="E94" s="3">
        <v>1985</v>
      </c>
      <c r="F94" s="3">
        <v>1990</v>
      </c>
      <c r="G94" s="3">
        <v>1995</v>
      </c>
      <c r="H94" s="3">
        <v>2000</v>
      </c>
      <c r="I94" s="3">
        <v>2005</v>
      </c>
      <c r="J94" s="51">
        <v>2010</v>
      </c>
      <c r="K94" s="51">
        <v>2015</v>
      </c>
      <c r="L94" s="3">
        <v>2020</v>
      </c>
      <c r="M94" s="3">
        <v>2025</v>
      </c>
      <c r="N94" s="6">
        <v>2030</v>
      </c>
      <c r="O94" s="3">
        <v>2035</v>
      </c>
      <c r="P94" s="82">
        <v>2040</v>
      </c>
      <c r="Q94" s="83">
        <v>2045</v>
      </c>
      <c r="T94" s="47"/>
      <c r="U94" s="9">
        <v>1980</v>
      </c>
      <c r="V94" s="3">
        <v>1985</v>
      </c>
      <c r="W94" s="3">
        <v>1990</v>
      </c>
      <c r="X94" s="3">
        <v>1995</v>
      </c>
      <c r="Y94" s="3">
        <v>2000</v>
      </c>
      <c r="Z94" s="3">
        <v>2005</v>
      </c>
      <c r="AA94" s="66">
        <v>2010</v>
      </c>
      <c r="AB94" s="68">
        <v>2015</v>
      </c>
      <c r="AC94" s="68">
        <v>2020</v>
      </c>
      <c r="AD94" s="3">
        <v>2025</v>
      </c>
      <c r="AE94" s="3">
        <v>2030</v>
      </c>
      <c r="AF94" s="3">
        <v>2035</v>
      </c>
      <c r="AG94" s="3">
        <v>2040</v>
      </c>
      <c r="AH94" s="51">
        <v>2045</v>
      </c>
    </row>
    <row r="95" spans="3:34" ht="15.75" customHeight="1">
      <c r="C95" s="48"/>
      <c r="D95" s="5" t="s">
        <v>27</v>
      </c>
      <c r="E95" s="4">
        <v>60</v>
      </c>
      <c r="F95" s="4" t="s">
        <v>26</v>
      </c>
      <c r="G95" s="10" t="s">
        <v>32</v>
      </c>
      <c r="H95" s="4">
        <v>12</v>
      </c>
      <c r="I95" s="4">
        <v>17</v>
      </c>
      <c r="J95" s="52">
        <v>22</v>
      </c>
      <c r="K95" s="52">
        <v>27</v>
      </c>
      <c r="L95" s="4" t="s">
        <v>61</v>
      </c>
      <c r="M95" s="4">
        <v>7</v>
      </c>
      <c r="N95" s="7">
        <v>12</v>
      </c>
      <c r="O95" s="4">
        <v>17</v>
      </c>
      <c r="P95" s="7">
        <v>22</v>
      </c>
      <c r="Q95" s="52">
        <v>27</v>
      </c>
      <c r="T95" s="48"/>
      <c r="U95" s="5" t="s">
        <v>27</v>
      </c>
      <c r="V95" s="4">
        <v>60</v>
      </c>
      <c r="W95" s="4" t="s">
        <v>26</v>
      </c>
      <c r="X95" s="10" t="s">
        <v>59</v>
      </c>
      <c r="Y95" s="4">
        <v>12</v>
      </c>
      <c r="Z95" s="4">
        <v>17</v>
      </c>
      <c r="AA95" s="67">
        <v>22</v>
      </c>
      <c r="AB95" s="15">
        <v>27</v>
      </c>
      <c r="AC95" s="15">
        <v>32</v>
      </c>
      <c r="AD95" s="4">
        <v>7</v>
      </c>
      <c r="AE95" s="4">
        <v>12</v>
      </c>
      <c r="AF95" s="4">
        <v>17</v>
      </c>
      <c r="AG95" s="4">
        <v>22</v>
      </c>
      <c r="AH95" s="52">
        <v>27</v>
      </c>
    </row>
    <row r="96" spans="1:34" ht="15.75" customHeight="1">
      <c r="A96" t="b">
        <v>1</v>
      </c>
      <c r="C96" s="42" t="s">
        <v>43</v>
      </c>
      <c r="D96" s="17">
        <f aca="true" t="shared" si="51" ref="D96:D122">IF($A96=TRUE,U96,"")</f>
        <v>3.8356790142755655</v>
      </c>
      <c r="E96" s="18">
        <f aca="true" t="shared" si="52" ref="E96:E122">IF($A96=TRUE,V96,"")</f>
        <v>4.625385384976622</v>
      </c>
      <c r="F96" s="18">
        <f aca="true" t="shared" si="53" ref="F96:F122">IF($A96=TRUE,W96,"")</f>
        <v>5.743783427325942</v>
      </c>
      <c r="G96" s="18">
        <f aca="true" t="shared" si="54" ref="G96:G122">IF($A96=TRUE,X96,"")</f>
        <v>6.925025876461478</v>
      </c>
      <c r="H96" s="18">
        <f aca="true" t="shared" si="55" ref="H96:H122">IF($A96=TRUE,Y96,"")</f>
        <v>8.66793891171748</v>
      </c>
      <c r="I96" s="18">
        <f aca="true" t="shared" si="56" ref="I96:I122">IF($A96=TRUE,Z96,"")</f>
        <v>11.334868962356838</v>
      </c>
      <c r="J96" s="18">
        <f aca="true" t="shared" si="57" ref="J96:J122">IF($A96=TRUE,AA96,"")</f>
        <v>13.85018523218804</v>
      </c>
      <c r="K96" s="18">
        <f aca="true" t="shared" si="58" ref="K96:K122">IF($A96=TRUE,AB96,"")</f>
        <v>15.45921158</v>
      </c>
      <c r="L96" s="18">
        <f aca="true" t="shared" si="59" ref="L96:L122">IF($A96=TRUE,AC96,"")</f>
        <v>16.77534</v>
      </c>
      <c r="M96" s="18">
        <f aca="true" t="shared" si="60" ref="M96:M122">IF($A96=TRUE,AD96,"")</f>
        <v>20.03645533000381</v>
      </c>
      <c r="N96" s="18">
        <f aca="true" t="shared" si="61" ref="N96:N122">IF($A96=TRUE,AE96,"")</f>
        <v>22.654936485409973</v>
      </c>
      <c r="O96" s="18">
        <f aca="true" t="shared" si="62" ref="O96:O122">IF($A96=TRUE,AF96,"")</f>
        <v>24.160213957678277</v>
      </c>
      <c r="P96" s="18">
        <f aca="true" t="shared" si="63" ref="P96:P122">IF($A96=TRUE,AG96,"")</f>
        <v>24.6701023991205</v>
      </c>
      <c r="Q96" s="18">
        <f aca="true" t="shared" si="64" ref="Q96:Q122">IF($A96=TRUE,AH96,"")</f>
        <v>24.613181766379004</v>
      </c>
      <c r="T96" s="76" t="s">
        <v>60</v>
      </c>
      <c r="U96" s="18">
        <v>3.8356790142755655</v>
      </c>
      <c r="V96" s="18">
        <v>4.625385384976622</v>
      </c>
      <c r="W96" s="18">
        <v>5.743783427325942</v>
      </c>
      <c r="X96" s="18">
        <v>6.925025876461478</v>
      </c>
      <c r="Y96" s="18">
        <v>8.66793891171748</v>
      </c>
      <c r="Z96" s="18">
        <v>11.334868962356838</v>
      </c>
      <c r="AA96" s="18">
        <v>13.85018523218804</v>
      </c>
      <c r="AB96" s="19">
        <v>15.45921158</v>
      </c>
      <c r="AC96" s="19">
        <v>16.77534</v>
      </c>
      <c r="AD96" s="19">
        <v>20.03645533000381</v>
      </c>
      <c r="AE96" s="19">
        <v>22.654936485409973</v>
      </c>
      <c r="AF96" s="19">
        <v>24.160213957678277</v>
      </c>
      <c r="AG96" s="19">
        <v>24.6701023991205</v>
      </c>
      <c r="AH96" s="19">
        <v>24.613181766379004</v>
      </c>
    </row>
    <row r="97" spans="1:34" ht="15.75" customHeight="1">
      <c r="A97" t="b">
        <v>0</v>
      </c>
      <c r="B97">
        <v>1</v>
      </c>
      <c r="C97" s="40" t="str">
        <f>+T97&amp;"(後)"</f>
        <v>宮崎市(後)</v>
      </c>
      <c r="D97" s="16">
        <f t="shared" si="51"/>
      </c>
      <c r="E97" s="8">
        <f t="shared" si="52"/>
      </c>
      <c r="F97" s="8">
        <f t="shared" si="53"/>
      </c>
      <c r="G97" s="8">
        <f t="shared" si="54"/>
      </c>
      <c r="H97" s="8">
        <f t="shared" si="55"/>
      </c>
      <c r="I97" s="8">
        <f t="shared" si="56"/>
      </c>
      <c r="J97" s="8">
        <f t="shared" si="57"/>
      </c>
      <c r="K97" s="8">
        <f t="shared" si="58"/>
      </c>
      <c r="L97" s="8">
        <f t="shared" si="59"/>
      </c>
      <c r="M97" s="8">
        <f t="shared" si="60"/>
      </c>
      <c r="N97" s="8">
        <f t="shared" si="61"/>
      </c>
      <c r="O97" s="8">
        <f t="shared" si="62"/>
      </c>
      <c r="P97" s="8">
        <f t="shared" si="63"/>
      </c>
      <c r="Q97" s="8">
        <f t="shared" si="64"/>
      </c>
      <c r="S97">
        <v>1</v>
      </c>
      <c r="T97" s="77" t="s">
        <v>1</v>
      </c>
      <c r="U97" s="69">
        <v>3.0183894238061435</v>
      </c>
      <c r="V97" s="69">
        <v>3.6416979133869534</v>
      </c>
      <c r="W97" s="69">
        <v>4.510113563022671</v>
      </c>
      <c r="X97" s="69">
        <v>5.231252748053272</v>
      </c>
      <c r="Y97" s="69">
        <v>6.585446163977609</v>
      </c>
      <c r="Z97" s="69">
        <v>8.655033815251285</v>
      </c>
      <c r="AA97" s="69">
        <v>10.721679046380537</v>
      </c>
      <c r="AB97" s="79">
        <v>12.2946854397</v>
      </c>
      <c r="AC97" s="71">
        <v>13.91766</v>
      </c>
      <c r="AD97" s="70">
        <v>17.717348083649284</v>
      </c>
      <c r="AE97" s="70">
        <v>20.14270273616761</v>
      </c>
      <c r="AF97" s="70">
        <v>21.436521049501025</v>
      </c>
      <c r="AG97" s="70">
        <v>22.188408405460386</v>
      </c>
      <c r="AH97" s="71">
        <v>22.83885010034768</v>
      </c>
    </row>
    <row r="98" spans="1:34" ht="15.75" customHeight="1">
      <c r="A98" t="b">
        <v>0</v>
      </c>
      <c r="B98">
        <v>2</v>
      </c>
      <c r="C98" s="40" t="str">
        <f aca="true" t="shared" si="65" ref="C98:C122">+T98&amp;"(後)"</f>
        <v>都城市(後)</v>
      </c>
      <c r="D98" s="16">
        <f t="shared" si="51"/>
      </c>
      <c r="E98" s="8">
        <f t="shared" si="52"/>
      </c>
      <c r="F98" s="8">
        <f t="shared" si="53"/>
      </c>
      <c r="G98" s="8">
        <f t="shared" si="54"/>
      </c>
      <c r="H98" s="8">
        <f t="shared" si="55"/>
      </c>
      <c r="I98" s="8">
        <f t="shared" si="56"/>
      </c>
      <c r="J98" s="8">
        <f t="shared" si="57"/>
      </c>
      <c r="K98" s="8">
        <f t="shared" si="58"/>
      </c>
      <c r="L98" s="8">
        <f t="shared" si="59"/>
      </c>
      <c r="M98" s="8">
        <f t="shared" si="60"/>
      </c>
      <c r="N98" s="8">
        <f t="shared" si="61"/>
      </c>
      <c r="O98" s="8">
        <f t="shared" si="62"/>
      </c>
      <c r="P98" s="8">
        <f t="shared" si="63"/>
      </c>
      <c r="Q98" s="8">
        <f t="shared" si="64"/>
      </c>
      <c r="S98">
        <v>2</v>
      </c>
      <c r="T98" s="77" t="s">
        <v>2</v>
      </c>
      <c r="U98" s="8">
        <v>3.9883465679715964</v>
      </c>
      <c r="V98" s="8">
        <v>4.911567877629063</v>
      </c>
      <c r="W98" s="8">
        <v>6.088770425310002</v>
      </c>
      <c r="X98" s="8">
        <v>7.380468130580164</v>
      </c>
      <c r="Y98" s="8">
        <v>9.296789514120086</v>
      </c>
      <c r="Z98" s="8">
        <v>11.989646529713523</v>
      </c>
      <c r="AA98" s="8">
        <v>14.309722468785136</v>
      </c>
      <c r="AB98" s="80">
        <v>15.5321375551</v>
      </c>
      <c r="AC98" s="73">
        <v>16.35271</v>
      </c>
      <c r="AD98" s="72">
        <v>18.45611003096421</v>
      </c>
      <c r="AE98" s="72">
        <v>20.534032776107548</v>
      </c>
      <c r="AF98" s="72">
        <v>21.780394127570982</v>
      </c>
      <c r="AG98" s="72">
        <v>21.879578858325402</v>
      </c>
      <c r="AH98" s="73">
        <v>21.305858354051125</v>
      </c>
    </row>
    <row r="99" spans="1:34" ht="15.75" customHeight="1">
      <c r="A99" t="b">
        <v>0</v>
      </c>
      <c r="B99">
        <v>3</v>
      </c>
      <c r="C99" s="40" t="str">
        <f t="shared" si="65"/>
        <v>延岡市(後)</v>
      </c>
      <c r="D99" s="16">
        <f t="shared" si="51"/>
      </c>
      <c r="E99" s="8">
        <f t="shared" si="52"/>
      </c>
      <c r="F99" s="8">
        <f t="shared" si="53"/>
      </c>
      <c r="G99" s="8">
        <f t="shared" si="54"/>
      </c>
      <c r="H99" s="8">
        <f t="shared" si="55"/>
      </c>
      <c r="I99" s="8">
        <f t="shared" si="56"/>
      </c>
      <c r="J99" s="8">
        <f t="shared" si="57"/>
      </c>
      <c r="K99" s="8">
        <f t="shared" si="58"/>
      </c>
      <c r="L99" s="8">
        <f t="shared" si="59"/>
      </c>
      <c r="M99" s="8">
        <f t="shared" si="60"/>
      </c>
      <c r="N99" s="8">
        <f t="shared" si="61"/>
      </c>
      <c r="O99" s="8">
        <f t="shared" si="62"/>
      </c>
      <c r="P99" s="8">
        <f t="shared" si="63"/>
      </c>
      <c r="Q99" s="8">
        <f t="shared" si="64"/>
      </c>
      <c r="S99">
        <v>3</v>
      </c>
      <c r="T99" s="77" t="s">
        <v>3</v>
      </c>
      <c r="U99" s="8">
        <v>3.281874471368341</v>
      </c>
      <c r="V99" s="8">
        <v>4.140150160886664</v>
      </c>
      <c r="W99" s="8">
        <v>5.377398314201288</v>
      </c>
      <c r="X99" s="8">
        <v>6.674426807760141</v>
      </c>
      <c r="Y99" s="8">
        <v>8.47417435543675</v>
      </c>
      <c r="Z99" s="8">
        <v>11.612850716230614</v>
      </c>
      <c r="AA99" s="8">
        <v>14.67285510355199</v>
      </c>
      <c r="AB99" s="80">
        <v>16.6046958891</v>
      </c>
      <c r="AC99" s="73">
        <v>18.16984</v>
      </c>
      <c r="AD99" s="72">
        <v>21.21334626994394</v>
      </c>
      <c r="AE99" s="72">
        <v>23.732966885126174</v>
      </c>
      <c r="AF99" s="72">
        <v>24.97831026647387</v>
      </c>
      <c r="AG99" s="72">
        <v>25.490261770749576</v>
      </c>
      <c r="AH99" s="73">
        <v>25.389757713259648</v>
      </c>
    </row>
    <row r="100" spans="1:34" ht="15.75" customHeight="1">
      <c r="A100" t="b">
        <v>0</v>
      </c>
      <c r="B100">
        <v>4</v>
      </c>
      <c r="C100" s="40" t="str">
        <f t="shared" si="65"/>
        <v>日南市(後)</v>
      </c>
      <c r="D100" s="16">
        <f t="shared" si="51"/>
      </c>
      <c r="E100" s="8">
        <f t="shared" si="52"/>
      </c>
      <c r="F100" s="8">
        <f t="shared" si="53"/>
      </c>
      <c r="G100" s="8">
        <f t="shared" si="54"/>
      </c>
      <c r="H100" s="8">
        <f t="shared" si="55"/>
      </c>
      <c r="I100" s="8">
        <f t="shared" si="56"/>
      </c>
      <c r="J100" s="8">
        <f t="shared" si="57"/>
      </c>
      <c r="K100" s="8">
        <f t="shared" si="58"/>
      </c>
      <c r="L100" s="8">
        <f t="shared" si="59"/>
      </c>
      <c r="M100" s="8">
        <f t="shared" si="60"/>
      </c>
      <c r="N100" s="8">
        <f t="shared" si="61"/>
      </c>
      <c r="O100" s="8">
        <f t="shared" si="62"/>
      </c>
      <c r="P100" s="8">
        <f t="shared" si="63"/>
      </c>
      <c r="Q100" s="8">
        <f t="shared" si="64"/>
      </c>
      <c r="S100">
        <v>4</v>
      </c>
      <c r="T100" s="77" t="s">
        <v>4</v>
      </c>
      <c r="U100" s="8">
        <v>4.610840145634403</v>
      </c>
      <c r="V100" s="8">
        <v>5.57069965751031</v>
      </c>
      <c r="W100" s="8">
        <v>6.918063588057423</v>
      </c>
      <c r="X100" s="8">
        <v>8.489720251029494</v>
      </c>
      <c r="Y100" s="8">
        <v>10.659266150522715</v>
      </c>
      <c r="Z100" s="8">
        <v>13.97261623325453</v>
      </c>
      <c r="AA100" s="8">
        <v>17.113820433221765</v>
      </c>
      <c r="AB100" s="80">
        <v>19.2907118795</v>
      </c>
      <c r="AC100" s="73">
        <v>21.13161</v>
      </c>
      <c r="AD100" s="72">
        <v>24.094755379923544</v>
      </c>
      <c r="AE100" s="72">
        <v>27.115510624356453</v>
      </c>
      <c r="AF100" s="72">
        <v>29.383545830019752</v>
      </c>
      <c r="AG100" s="72">
        <v>30.148788437012897</v>
      </c>
      <c r="AH100" s="73">
        <v>29.480990692538256</v>
      </c>
    </row>
    <row r="101" spans="1:34" ht="15.75" customHeight="1">
      <c r="A101" t="b">
        <v>0</v>
      </c>
      <c r="B101">
        <v>5</v>
      </c>
      <c r="C101" s="40" t="str">
        <f t="shared" si="65"/>
        <v>小林市(後)</v>
      </c>
      <c r="D101" s="16">
        <f t="shared" si="51"/>
      </c>
      <c r="E101" s="8">
        <f t="shared" si="52"/>
      </c>
      <c r="F101" s="8">
        <f t="shared" si="53"/>
      </c>
      <c r="G101" s="8">
        <f t="shared" si="54"/>
      </c>
      <c r="H101" s="8">
        <f t="shared" si="55"/>
      </c>
      <c r="I101" s="8">
        <f t="shared" si="56"/>
      </c>
      <c r="J101" s="8">
        <f t="shared" si="57"/>
      </c>
      <c r="K101" s="8">
        <f t="shared" si="58"/>
      </c>
      <c r="L101" s="8">
        <f t="shared" si="59"/>
      </c>
      <c r="M101" s="8">
        <f t="shared" si="60"/>
      </c>
      <c r="N101" s="8">
        <f t="shared" si="61"/>
      </c>
      <c r="O101" s="8">
        <f t="shared" si="62"/>
      </c>
      <c r="P101" s="8">
        <f t="shared" si="63"/>
      </c>
      <c r="Q101" s="8">
        <f t="shared" si="64"/>
      </c>
      <c r="S101">
        <v>5</v>
      </c>
      <c r="T101" s="77" t="s">
        <v>5</v>
      </c>
      <c r="U101" s="8">
        <v>4.273990257955687</v>
      </c>
      <c r="V101" s="8">
        <v>4.935538481573121</v>
      </c>
      <c r="W101" s="8">
        <v>6.149817637706912</v>
      </c>
      <c r="X101" s="8">
        <v>7.887862497160597</v>
      </c>
      <c r="Y101" s="8">
        <v>10.35843472541927</v>
      </c>
      <c r="Z101" s="8">
        <v>13.602970694500199</v>
      </c>
      <c r="AA101" s="8">
        <v>17.20506055632881</v>
      </c>
      <c r="AB101" s="80">
        <v>19.0783470212</v>
      </c>
      <c r="AC101" s="73">
        <v>20.19464</v>
      </c>
      <c r="AD101" s="72">
        <v>23.547562798322165</v>
      </c>
      <c r="AE101" s="72">
        <v>26.685847869088292</v>
      </c>
      <c r="AF101" s="72">
        <v>28.837809633657386</v>
      </c>
      <c r="AG101" s="72">
        <v>29.436066928320592</v>
      </c>
      <c r="AH101" s="73">
        <v>28.612495208892298</v>
      </c>
    </row>
    <row r="102" spans="1:34" ht="15.75" customHeight="1">
      <c r="A102" t="b">
        <v>0</v>
      </c>
      <c r="B102">
        <v>6</v>
      </c>
      <c r="C102" s="40" t="str">
        <f t="shared" si="65"/>
        <v>日向市(後)</v>
      </c>
      <c r="D102" s="16">
        <f t="shared" si="51"/>
      </c>
      <c r="E102" s="8">
        <f t="shared" si="52"/>
      </c>
      <c r="F102" s="8">
        <f t="shared" si="53"/>
      </c>
      <c r="G102" s="8">
        <f t="shared" si="54"/>
      </c>
      <c r="H102" s="8">
        <f t="shared" si="55"/>
      </c>
      <c r="I102" s="8">
        <f t="shared" si="56"/>
      </c>
      <c r="J102" s="8">
        <f t="shared" si="57"/>
      </c>
      <c r="K102" s="8">
        <f t="shared" si="58"/>
      </c>
      <c r="L102" s="8">
        <f t="shared" si="59"/>
      </c>
      <c r="M102" s="8">
        <f t="shared" si="60"/>
      </c>
      <c r="N102" s="8">
        <f t="shared" si="61"/>
      </c>
      <c r="O102" s="8">
        <f t="shared" si="62"/>
      </c>
      <c r="P102" s="8">
        <f t="shared" si="63"/>
      </c>
      <c r="Q102" s="8">
        <f t="shared" si="64"/>
      </c>
      <c r="S102">
        <v>6</v>
      </c>
      <c r="T102" s="77" t="s">
        <v>6</v>
      </c>
      <c r="U102" s="8">
        <v>3.230326266032303</v>
      </c>
      <c r="V102" s="8">
        <v>4.116130410239981</v>
      </c>
      <c r="W102" s="8">
        <v>5.235358086064937</v>
      </c>
      <c r="X102" s="8">
        <v>6.32189268171361</v>
      </c>
      <c r="Y102" s="8">
        <v>7.978375346648801</v>
      </c>
      <c r="Z102" s="8">
        <v>10.42010986762368</v>
      </c>
      <c r="AA102" s="8">
        <v>12.927104347687957</v>
      </c>
      <c r="AB102" s="80">
        <v>14.9306853456</v>
      </c>
      <c r="AC102" s="73">
        <v>16.6731</v>
      </c>
      <c r="AD102" s="72">
        <v>20.27946409880678</v>
      </c>
      <c r="AE102" s="72">
        <v>23.145264700494597</v>
      </c>
      <c r="AF102" s="72">
        <v>24.85494352467894</v>
      </c>
      <c r="AG102" s="72">
        <v>25.290404819178026</v>
      </c>
      <c r="AH102" s="73">
        <v>25.20550353861708</v>
      </c>
    </row>
    <row r="103" spans="1:34" ht="15.75" customHeight="1">
      <c r="A103" t="b">
        <v>0</v>
      </c>
      <c r="B103">
        <v>7</v>
      </c>
      <c r="C103" s="40" t="str">
        <f t="shared" si="65"/>
        <v>串間市(後)</v>
      </c>
      <c r="D103" s="16">
        <f t="shared" si="51"/>
      </c>
      <c r="E103" s="8">
        <f t="shared" si="52"/>
      </c>
      <c r="F103" s="8">
        <f t="shared" si="53"/>
      </c>
      <c r="G103" s="8">
        <f t="shared" si="54"/>
      </c>
      <c r="H103" s="8">
        <f t="shared" si="55"/>
      </c>
      <c r="I103" s="8">
        <f t="shared" si="56"/>
      </c>
      <c r="J103" s="8">
        <f t="shared" si="57"/>
      </c>
      <c r="K103" s="8">
        <f t="shared" si="58"/>
      </c>
      <c r="L103" s="8">
        <f t="shared" si="59"/>
      </c>
      <c r="M103" s="8">
        <f t="shared" si="60"/>
      </c>
      <c r="N103" s="8">
        <f t="shared" si="61"/>
      </c>
      <c r="O103" s="8">
        <f t="shared" si="62"/>
      </c>
      <c r="P103" s="8">
        <f t="shared" si="63"/>
      </c>
      <c r="Q103" s="8">
        <f t="shared" si="64"/>
      </c>
      <c r="S103">
        <v>7</v>
      </c>
      <c r="T103" s="77" t="s">
        <v>7</v>
      </c>
      <c r="U103" s="8">
        <v>5.649218218898708</v>
      </c>
      <c r="V103" s="8">
        <v>6.756565941824344</v>
      </c>
      <c r="W103" s="8">
        <v>8.188075110346375</v>
      </c>
      <c r="X103" s="8">
        <v>9.982965574614745</v>
      </c>
      <c r="Y103" s="8">
        <v>12.733116251532964</v>
      </c>
      <c r="Z103" s="8">
        <v>17.54227326159689</v>
      </c>
      <c r="AA103" s="8">
        <v>21.819251127229954</v>
      </c>
      <c r="AB103" s="80">
        <v>23.786617663</v>
      </c>
      <c r="AC103" s="73">
        <v>24.07562</v>
      </c>
      <c r="AD103" s="72">
        <v>26.93690748610657</v>
      </c>
      <c r="AE103" s="72">
        <v>31.162552193978467</v>
      </c>
      <c r="AF103" s="72">
        <v>35.06482781402263</v>
      </c>
      <c r="AG103" s="72">
        <v>36.30207843506066</v>
      </c>
      <c r="AH103" s="73">
        <v>35.37761404269151</v>
      </c>
    </row>
    <row r="104" spans="1:34" ht="15.75" customHeight="1">
      <c r="A104" t="b">
        <v>0</v>
      </c>
      <c r="B104">
        <v>8</v>
      </c>
      <c r="C104" s="40" t="str">
        <f t="shared" si="65"/>
        <v>西都市(後)</v>
      </c>
      <c r="D104" s="16">
        <f t="shared" si="51"/>
      </c>
      <c r="E104" s="8">
        <f t="shared" si="52"/>
      </c>
      <c r="F104" s="8">
        <f t="shared" si="53"/>
      </c>
      <c r="G104" s="8">
        <f t="shared" si="54"/>
      </c>
      <c r="H104" s="8">
        <f t="shared" si="55"/>
      </c>
      <c r="I104" s="8">
        <f t="shared" si="56"/>
      </c>
      <c r="J104" s="8">
        <f t="shared" si="57"/>
      </c>
      <c r="K104" s="8">
        <f t="shared" si="58"/>
      </c>
      <c r="L104" s="8">
        <f t="shared" si="59"/>
      </c>
      <c r="M104" s="8">
        <f t="shared" si="60"/>
      </c>
      <c r="N104" s="8">
        <f t="shared" si="61"/>
      </c>
      <c r="O104" s="8">
        <f t="shared" si="62"/>
      </c>
      <c r="P104" s="8">
        <f t="shared" si="63"/>
      </c>
      <c r="Q104" s="8">
        <f t="shared" si="64"/>
      </c>
      <c r="S104">
        <v>8</v>
      </c>
      <c r="T104" s="77" t="s">
        <v>8</v>
      </c>
      <c r="U104" s="8">
        <v>4.580293899989428</v>
      </c>
      <c r="V104" s="8">
        <v>5.314047432890279</v>
      </c>
      <c r="W104" s="8">
        <v>6.922229092179897</v>
      </c>
      <c r="X104" s="8">
        <v>8.491604734379301</v>
      </c>
      <c r="Y104" s="8">
        <v>10.706916532406229</v>
      </c>
      <c r="Z104" s="8">
        <v>13.67970193915569</v>
      </c>
      <c r="AA104" s="8">
        <v>16.415210058264336</v>
      </c>
      <c r="AB104" s="80">
        <v>18.6541348476</v>
      </c>
      <c r="AC104" s="73">
        <v>20.39147</v>
      </c>
      <c r="AD104" s="72">
        <v>24.247478959739176</v>
      </c>
      <c r="AE104" s="72">
        <v>27.975870759823163</v>
      </c>
      <c r="AF104" s="72">
        <v>30.40898591421713</v>
      </c>
      <c r="AG104" s="72">
        <v>31.6198985994679</v>
      </c>
      <c r="AH104" s="73">
        <v>31.71321009158847</v>
      </c>
    </row>
    <row r="105" spans="1:34" ht="15.75" customHeight="1">
      <c r="A105" t="b">
        <v>0</v>
      </c>
      <c r="B105">
        <v>9</v>
      </c>
      <c r="C105" s="40" t="str">
        <f t="shared" si="65"/>
        <v>えびの市(後)</v>
      </c>
      <c r="D105" s="16">
        <f t="shared" si="51"/>
      </c>
      <c r="E105" s="8">
        <f t="shared" si="52"/>
      </c>
      <c r="F105" s="8">
        <f t="shared" si="53"/>
      </c>
      <c r="G105" s="8">
        <f t="shared" si="54"/>
      </c>
      <c r="H105" s="8">
        <f t="shared" si="55"/>
      </c>
      <c r="I105" s="8">
        <f t="shared" si="56"/>
      </c>
      <c r="J105" s="8">
        <f t="shared" si="57"/>
      </c>
      <c r="K105" s="8">
        <f t="shared" si="58"/>
      </c>
      <c r="L105" s="8">
        <f t="shared" si="59"/>
      </c>
      <c r="M105" s="8">
        <f t="shared" si="60"/>
      </c>
      <c r="N105" s="8">
        <f t="shared" si="61"/>
      </c>
      <c r="O105" s="8">
        <f t="shared" si="62"/>
      </c>
      <c r="P105" s="8">
        <f t="shared" si="63"/>
      </c>
      <c r="Q105" s="8">
        <f t="shared" si="64"/>
      </c>
      <c r="S105">
        <v>9</v>
      </c>
      <c r="T105" s="77" t="s">
        <v>9</v>
      </c>
      <c r="U105" s="8">
        <v>5.578800557880056</v>
      </c>
      <c r="V105" s="8">
        <v>6.8809302989227366</v>
      </c>
      <c r="W105" s="8">
        <v>8.827586206896552</v>
      </c>
      <c r="X105" s="8">
        <v>10.571273964131107</v>
      </c>
      <c r="Y105" s="8">
        <v>13.285955191520117</v>
      </c>
      <c r="Z105" s="8">
        <v>17.392434680878722</v>
      </c>
      <c r="AA105" s="8">
        <v>20.594923198292264</v>
      </c>
      <c r="AB105" s="80">
        <v>22.1631482929</v>
      </c>
      <c r="AC105" s="73">
        <v>23.02415</v>
      </c>
      <c r="AD105" s="72">
        <v>26.450999048525215</v>
      </c>
      <c r="AE105" s="72">
        <v>30.831787701526608</v>
      </c>
      <c r="AF105" s="72">
        <v>34.02462734931951</v>
      </c>
      <c r="AG105" s="72">
        <v>35.389912525590915</v>
      </c>
      <c r="AH105" s="73">
        <v>34.659889693954796</v>
      </c>
    </row>
    <row r="106" spans="1:34" ht="15.75" customHeight="1">
      <c r="A106" t="b">
        <v>0</v>
      </c>
      <c r="B106">
        <v>10</v>
      </c>
      <c r="C106" s="40" t="str">
        <f t="shared" si="65"/>
        <v>三股町(後)</v>
      </c>
      <c r="D106" s="16">
        <f t="shared" si="51"/>
      </c>
      <c r="E106" s="8">
        <f t="shared" si="52"/>
      </c>
      <c r="F106" s="8">
        <f t="shared" si="53"/>
      </c>
      <c r="G106" s="8">
        <f t="shared" si="54"/>
      </c>
      <c r="H106" s="8">
        <f t="shared" si="55"/>
      </c>
      <c r="I106" s="8">
        <f t="shared" si="56"/>
      </c>
      <c r="J106" s="8">
        <f t="shared" si="57"/>
      </c>
      <c r="K106" s="8">
        <f t="shared" si="58"/>
      </c>
      <c r="L106" s="8">
        <f t="shared" si="59"/>
      </c>
      <c r="M106" s="8">
        <f t="shared" si="60"/>
      </c>
      <c r="N106" s="8">
        <f t="shared" si="61"/>
      </c>
      <c r="O106" s="8">
        <f t="shared" si="62"/>
      </c>
      <c r="P106" s="8">
        <f t="shared" si="63"/>
      </c>
      <c r="Q106" s="8">
        <f t="shared" si="64"/>
      </c>
      <c r="S106">
        <v>10</v>
      </c>
      <c r="T106" s="77" t="s">
        <v>10</v>
      </c>
      <c r="U106" s="8">
        <v>4.047874442499859</v>
      </c>
      <c r="V106" s="8">
        <v>4.731308411214953</v>
      </c>
      <c r="W106" s="8">
        <v>5.613751071326541</v>
      </c>
      <c r="X106" s="8">
        <v>6.512641673931996</v>
      </c>
      <c r="Y106" s="8">
        <v>8.168440305952778</v>
      </c>
      <c r="Z106" s="8">
        <v>10.116113261356691</v>
      </c>
      <c r="AA106" s="8">
        <v>11.969330104923326</v>
      </c>
      <c r="AB106" s="80">
        <v>13.1426301152</v>
      </c>
      <c r="AC106" s="73">
        <v>14.27455</v>
      </c>
      <c r="AD106" s="72">
        <v>16.84156942595348</v>
      </c>
      <c r="AE106" s="72">
        <v>19.192842942345926</v>
      </c>
      <c r="AF106" s="72">
        <v>20.739202995888796</v>
      </c>
      <c r="AG106" s="72">
        <v>21.0795192831121</v>
      </c>
      <c r="AH106" s="73">
        <v>20.660907127429805</v>
      </c>
    </row>
    <row r="107" spans="1:34" ht="15.75" customHeight="1">
      <c r="A107" t="b">
        <v>0</v>
      </c>
      <c r="B107">
        <v>11</v>
      </c>
      <c r="C107" s="40" t="str">
        <f t="shared" si="65"/>
        <v>高原町(後)</v>
      </c>
      <c r="D107" s="16">
        <f t="shared" si="51"/>
      </c>
      <c r="E107" s="8">
        <f t="shared" si="52"/>
      </c>
      <c r="F107" s="8">
        <f t="shared" si="53"/>
      </c>
      <c r="G107" s="8">
        <f t="shared" si="54"/>
      </c>
      <c r="H107" s="8">
        <f t="shared" si="55"/>
      </c>
      <c r="I107" s="8">
        <f t="shared" si="56"/>
      </c>
      <c r="J107" s="8">
        <f t="shared" si="57"/>
      </c>
      <c r="K107" s="8">
        <f t="shared" si="58"/>
      </c>
      <c r="L107" s="8">
        <f t="shared" si="59"/>
      </c>
      <c r="M107" s="8">
        <f t="shared" si="60"/>
      </c>
      <c r="N107" s="8">
        <f t="shared" si="61"/>
      </c>
      <c r="O107" s="8">
        <f t="shared" si="62"/>
      </c>
      <c r="P107" s="8">
        <f t="shared" si="63"/>
      </c>
      <c r="Q107" s="8">
        <f t="shared" si="64"/>
      </c>
      <c r="S107">
        <v>11</v>
      </c>
      <c r="T107" s="77" t="s">
        <v>11</v>
      </c>
      <c r="U107" s="8">
        <v>5.0162970029414105</v>
      </c>
      <c r="V107" s="8">
        <v>6.053793657165797</v>
      </c>
      <c r="W107" s="8">
        <v>7.293666026871401</v>
      </c>
      <c r="X107" s="8">
        <v>9.450038729666925</v>
      </c>
      <c r="Y107" s="8">
        <v>11.960191931757597</v>
      </c>
      <c r="Z107" s="8">
        <v>15.676489972695604</v>
      </c>
      <c r="AA107" s="8">
        <v>20.014002800560114</v>
      </c>
      <c r="AB107" s="80">
        <v>22.2688172043</v>
      </c>
      <c r="AC107" s="73">
        <v>22.72254</v>
      </c>
      <c r="AD107" s="72">
        <v>25.400661409310608</v>
      </c>
      <c r="AE107" s="72">
        <v>29.60223307745987</v>
      </c>
      <c r="AF107" s="72">
        <v>32.47889485801995</v>
      </c>
      <c r="AG107" s="72">
        <v>33.95712827492344</v>
      </c>
      <c r="AH107" s="73">
        <v>33.25670498084291</v>
      </c>
    </row>
    <row r="108" spans="1:34" ht="15.75" customHeight="1">
      <c r="A108" t="b">
        <v>0</v>
      </c>
      <c r="B108">
        <v>12</v>
      </c>
      <c r="C108" s="40" t="str">
        <f t="shared" si="65"/>
        <v>国富町(後)</v>
      </c>
      <c r="D108" s="16">
        <f t="shared" si="51"/>
      </c>
      <c r="E108" s="8">
        <f t="shared" si="52"/>
      </c>
      <c r="F108" s="8">
        <f t="shared" si="53"/>
      </c>
      <c r="G108" s="8">
        <f t="shared" si="54"/>
      </c>
      <c r="H108" s="8">
        <f t="shared" si="55"/>
      </c>
      <c r="I108" s="8">
        <f t="shared" si="56"/>
      </c>
      <c r="J108" s="8">
        <f t="shared" si="57"/>
      </c>
      <c r="K108" s="8">
        <f t="shared" si="58"/>
      </c>
      <c r="L108" s="8">
        <f t="shared" si="59"/>
      </c>
      <c r="M108" s="8">
        <f t="shared" si="60"/>
      </c>
      <c r="N108" s="8">
        <f t="shared" si="61"/>
      </c>
      <c r="O108" s="8">
        <f t="shared" si="62"/>
      </c>
      <c r="P108" s="8">
        <f t="shared" si="63"/>
      </c>
      <c r="Q108" s="8">
        <f t="shared" si="64"/>
      </c>
      <c r="S108">
        <v>12</v>
      </c>
      <c r="T108" s="77" t="s">
        <v>12</v>
      </c>
      <c r="U108" s="8">
        <v>4.510672573499798</v>
      </c>
      <c r="V108" s="8">
        <v>5.316383913803695</v>
      </c>
      <c r="W108" s="8">
        <v>6.45297342893294</v>
      </c>
      <c r="X108" s="8">
        <v>7.907817442385902</v>
      </c>
      <c r="Y108" s="8">
        <v>9.294943443465819</v>
      </c>
      <c r="Z108" s="8">
        <v>11.838465793841047</v>
      </c>
      <c r="AA108" s="8">
        <v>15.485074626865671</v>
      </c>
      <c r="AB108" s="80">
        <v>17.7193877551</v>
      </c>
      <c r="AC108" s="73">
        <v>19.11621</v>
      </c>
      <c r="AD108" s="72">
        <v>23.983643475168897</v>
      </c>
      <c r="AE108" s="72">
        <v>28.714212019602787</v>
      </c>
      <c r="AF108" s="72">
        <v>32.630536295457766</v>
      </c>
      <c r="AG108" s="72">
        <v>34.49551393042657</v>
      </c>
      <c r="AH108" s="73">
        <v>35.22616191237892</v>
      </c>
    </row>
    <row r="109" spans="1:34" ht="15.75" customHeight="1">
      <c r="A109" t="b">
        <v>0</v>
      </c>
      <c r="B109">
        <v>13</v>
      </c>
      <c r="C109" s="40" t="str">
        <f t="shared" si="65"/>
        <v>綾町(後)</v>
      </c>
      <c r="D109" s="16">
        <f t="shared" si="51"/>
      </c>
      <c r="E109" s="8">
        <f t="shared" si="52"/>
      </c>
      <c r="F109" s="8">
        <f t="shared" si="53"/>
      </c>
      <c r="G109" s="8">
        <f t="shared" si="54"/>
      </c>
      <c r="H109" s="8">
        <f t="shared" si="55"/>
      </c>
      <c r="I109" s="8">
        <f t="shared" si="56"/>
      </c>
      <c r="J109" s="8">
        <f t="shared" si="57"/>
      </c>
      <c r="K109" s="8">
        <f t="shared" si="58"/>
      </c>
      <c r="L109" s="8">
        <f t="shared" si="59"/>
      </c>
      <c r="M109" s="8">
        <f t="shared" si="60"/>
      </c>
      <c r="N109" s="8">
        <f t="shared" si="61"/>
      </c>
      <c r="O109" s="8">
        <f t="shared" si="62"/>
      </c>
      <c r="P109" s="8">
        <f t="shared" si="63"/>
      </c>
      <c r="Q109" s="8">
        <f t="shared" si="64"/>
      </c>
      <c r="S109">
        <v>13</v>
      </c>
      <c r="T109" s="77" t="s">
        <v>13</v>
      </c>
      <c r="U109" s="8">
        <v>4.365789836110729</v>
      </c>
      <c r="V109" s="8">
        <v>5.513750171022028</v>
      </c>
      <c r="W109" s="8">
        <v>6.486120514556533</v>
      </c>
      <c r="X109" s="8">
        <v>8.100822213236285</v>
      </c>
      <c r="Y109" s="8">
        <v>9.728804634017903</v>
      </c>
      <c r="Z109" s="8">
        <v>13.372559507889811</v>
      </c>
      <c r="AA109" s="8">
        <v>15.60077519379845</v>
      </c>
      <c r="AB109" s="80">
        <v>16.9094622192</v>
      </c>
      <c r="AC109" s="73">
        <v>18.93568</v>
      </c>
      <c r="AD109" s="72">
        <v>20.667522464698333</v>
      </c>
      <c r="AE109" s="72">
        <v>22.82366899006377</v>
      </c>
      <c r="AF109" s="72">
        <v>23.048384603493584</v>
      </c>
      <c r="AG109" s="72">
        <v>22.937560659980587</v>
      </c>
      <c r="AH109" s="73">
        <v>21.94050033806626</v>
      </c>
    </row>
    <row r="110" spans="1:34" ht="15.75" customHeight="1">
      <c r="A110" t="b">
        <v>0</v>
      </c>
      <c r="B110">
        <v>14</v>
      </c>
      <c r="C110" s="40" t="str">
        <f t="shared" si="65"/>
        <v>高鍋町(後)</v>
      </c>
      <c r="D110" s="16">
        <f t="shared" si="51"/>
      </c>
      <c r="E110" s="8">
        <f t="shared" si="52"/>
      </c>
      <c r="F110" s="8">
        <f t="shared" si="53"/>
      </c>
      <c r="G110" s="8">
        <f t="shared" si="54"/>
      </c>
      <c r="H110" s="8">
        <f t="shared" si="55"/>
      </c>
      <c r="I110" s="8">
        <f t="shared" si="56"/>
      </c>
      <c r="J110" s="8">
        <f t="shared" si="57"/>
      </c>
      <c r="K110" s="8">
        <f t="shared" si="58"/>
      </c>
      <c r="L110" s="8">
        <f t="shared" si="59"/>
      </c>
      <c r="M110" s="8">
        <f t="shared" si="60"/>
      </c>
      <c r="N110" s="8">
        <f t="shared" si="61"/>
      </c>
      <c r="O110" s="8">
        <f t="shared" si="62"/>
      </c>
      <c r="P110" s="8">
        <f t="shared" si="63"/>
      </c>
      <c r="Q110" s="8">
        <f t="shared" si="64"/>
      </c>
      <c r="S110">
        <v>14</v>
      </c>
      <c r="T110" s="77" t="s">
        <v>14</v>
      </c>
      <c r="U110" s="8">
        <v>3.9259259259259256</v>
      </c>
      <c r="V110" s="8">
        <v>4.186927148328241</v>
      </c>
      <c r="W110" s="8">
        <v>5.1112368844964955</v>
      </c>
      <c r="X110" s="8">
        <v>6.619767543476361</v>
      </c>
      <c r="Y110" s="8">
        <v>8.33040267276244</v>
      </c>
      <c r="Z110" s="8">
        <v>10.764583055666623</v>
      </c>
      <c r="AA110" s="8">
        <v>13.042273042273042</v>
      </c>
      <c r="AB110" s="80">
        <v>14.7878903821</v>
      </c>
      <c r="AC110" s="73">
        <v>16.42907</v>
      </c>
      <c r="AD110" s="72">
        <v>20.17292567321215</v>
      </c>
      <c r="AE110" s="72">
        <v>22.727772282668425</v>
      </c>
      <c r="AF110" s="72">
        <v>23.981346546196445</v>
      </c>
      <c r="AG110" s="72">
        <v>23.855661139059688</v>
      </c>
      <c r="AH110" s="73">
        <v>23.652277700417745</v>
      </c>
    </row>
    <row r="111" spans="1:34" ht="15.75" customHeight="1">
      <c r="A111" t="b">
        <v>0</v>
      </c>
      <c r="B111">
        <v>15</v>
      </c>
      <c r="C111" s="40" t="str">
        <f t="shared" si="65"/>
        <v>新富町(後)</v>
      </c>
      <c r="D111" s="16">
        <f t="shared" si="51"/>
      </c>
      <c r="E111" s="8">
        <f t="shared" si="52"/>
      </c>
      <c r="F111" s="8">
        <f t="shared" si="53"/>
      </c>
      <c r="G111" s="8">
        <f t="shared" si="54"/>
      </c>
      <c r="H111" s="8">
        <f t="shared" si="55"/>
      </c>
      <c r="I111" s="8">
        <f t="shared" si="56"/>
      </c>
      <c r="J111" s="8">
        <f t="shared" si="57"/>
      </c>
      <c r="K111" s="8">
        <f t="shared" si="58"/>
      </c>
      <c r="L111" s="8">
        <f t="shared" si="59"/>
      </c>
      <c r="M111" s="8">
        <f t="shared" si="60"/>
      </c>
      <c r="N111" s="8">
        <f t="shared" si="61"/>
      </c>
      <c r="O111" s="8">
        <f t="shared" si="62"/>
      </c>
      <c r="P111" s="8">
        <f t="shared" si="63"/>
      </c>
      <c r="Q111" s="8">
        <f t="shared" si="64"/>
      </c>
      <c r="S111">
        <v>15</v>
      </c>
      <c r="T111" s="77" t="s">
        <v>15</v>
      </c>
      <c r="U111" s="8">
        <v>3.8153310104529616</v>
      </c>
      <c r="V111" s="8">
        <v>4.387082479366311</v>
      </c>
      <c r="W111" s="8">
        <v>5.335913740669063</v>
      </c>
      <c r="X111" s="8">
        <v>6.320341520208459</v>
      </c>
      <c r="Y111" s="8">
        <v>7.188582222688635</v>
      </c>
      <c r="Z111" s="8">
        <v>9.37768701633706</v>
      </c>
      <c r="AA111" s="8">
        <v>11.45257572407694</v>
      </c>
      <c r="AB111" s="80">
        <v>13.5261517146</v>
      </c>
      <c r="AC111" s="73">
        <v>15.82951</v>
      </c>
      <c r="AD111" s="72">
        <v>19.763556926240042</v>
      </c>
      <c r="AE111" s="72">
        <v>23.365766753460328</v>
      </c>
      <c r="AF111" s="72">
        <v>25.16766158154617</v>
      </c>
      <c r="AG111" s="72">
        <v>26.54923939151321</v>
      </c>
      <c r="AH111" s="73">
        <v>26.915331407057174</v>
      </c>
    </row>
    <row r="112" spans="1:34" ht="15.75" customHeight="1">
      <c r="A112" t="b">
        <v>0</v>
      </c>
      <c r="B112">
        <v>16</v>
      </c>
      <c r="C112" s="40" t="str">
        <f t="shared" si="65"/>
        <v>西米良村(後)</v>
      </c>
      <c r="D112" s="16">
        <f t="shared" si="51"/>
      </c>
      <c r="E112" s="8">
        <f t="shared" si="52"/>
      </c>
      <c r="F112" s="8">
        <f t="shared" si="53"/>
      </c>
      <c r="G112" s="8">
        <f t="shared" si="54"/>
      </c>
      <c r="H112" s="8">
        <f t="shared" si="55"/>
      </c>
      <c r="I112" s="8">
        <f t="shared" si="56"/>
      </c>
      <c r="J112" s="8">
        <f t="shared" si="57"/>
      </c>
      <c r="K112" s="8">
        <f t="shared" si="58"/>
      </c>
      <c r="L112" s="8">
        <f t="shared" si="59"/>
      </c>
      <c r="M112" s="8">
        <f t="shared" si="60"/>
      </c>
      <c r="N112" s="8">
        <f t="shared" si="61"/>
      </c>
      <c r="O112" s="8">
        <f t="shared" si="62"/>
      </c>
      <c r="P112" s="8">
        <f t="shared" si="63"/>
      </c>
      <c r="Q112" s="8">
        <f t="shared" si="64"/>
      </c>
      <c r="S112">
        <v>16</v>
      </c>
      <c r="T112" s="77" t="s">
        <v>16</v>
      </c>
      <c r="U112" s="8">
        <v>4.691128657686948</v>
      </c>
      <c r="V112" s="8">
        <v>6.435394670688788</v>
      </c>
      <c r="W112" s="8">
        <v>8.087367178276269</v>
      </c>
      <c r="X112" s="8">
        <v>13.609850939727803</v>
      </c>
      <c r="Y112" s="8">
        <v>15.81081081081081</v>
      </c>
      <c r="Z112" s="8">
        <v>20.428462127008416</v>
      </c>
      <c r="AA112" s="8">
        <v>24.89927477840451</v>
      </c>
      <c r="AB112" s="80">
        <v>26.1707988981</v>
      </c>
      <c r="AC112" s="73">
        <v>26.7</v>
      </c>
      <c r="AD112" s="72">
        <v>27.83625730994152</v>
      </c>
      <c r="AE112" s="72">
        <v>28.326745718050066</v>
      </c>
      <c r="AF112" s="72">
        <v>26.86131386861314</v>
      </c>
      <c r="AG112" s="72">
        <v>24.232633279483036</v>
      </c>
      <c r="AH112" s="73">
        <v>22.261484098939928</v>
      </c>
    </row>
    <row r="113" spans="1:34" ht="15.75" customHeight="1">
      <c r="A113" t="b">
        <v>0</v>
      </c>
      <c r="B113">
        <v>17</v>
      </c>
      <c r="C113" s="40" t="str">
        <f t="shared" si="65"/>
        <v>木城町(後)</v>
      </c>
      <c r="D113" s="16">
        <f t="shared" si="51"/>
      </c>
      <c r="E113" s="8">
        <f t="shared" si="52"/>
      </c>
      <c r="F113" s="8">
        <f t="shared" si="53"/>
      </c>
      <c r="G113" s="8">
        <f t="shared" si="54"/>
      </c>
      <c r="H113" s="8">
        <f t="shared" si="55"/>
      </c>
      <c r="I113" s="8">
        <f t="shared" si="56"/>
      </c>
      <c r="J113" s="8">
        <f t="shared" si="57"/>
      </c>
      <c r="K113" s="8">
        <f t="shared" si="58"/>
      </c>
      <c r="L113" s="8">
        <f t="shared" si="59"/>
      </c>
      <c r="M113" s="8">
        <f t="shared" si="60"/>
      </c>
      <c r="N113" s="8">
        <f t="shared" si="61"/>
      </c>
      <c r="O113" s="8">
        <f t="shared" si="62"/>
      </c>
      <c r="P113" s="8">
        <f t="shared" si="63"/>
      </c>
      <c r="Q113" s="8">
        <f t="shared" si="64"/>
      </c>
      <c r="S113">
        <v>17</v>
      </c>
      <c r="T113" s="77" t="s">
        <v>17</v>
      </c>
      <c r="U113" s="8">
        <v>5.412327129929998</v>
      </c>
      <c r="V113" s="8">
        <v>6.441566956236683</v>
      </c>
      <c r="W113" s="8">
        <v>8.107647760177143</v>
      </c>
      <c r="X113" s="8">
        <v>9.027414003841452</v>
      </c>
      <c r="Y113" s="8">
        <v>10.435839555478383</v>
      </c>
      <c r="Z113" s="8">
        <v>13.234496474416924</v>
      </c>
      <c r="AA113" s="8">
        <v>17.017577747730346</v>
      </c>
      <c r="AB113" s="80">
        <v>18.2374307016</v>
      </c>
      <c r="AC113" s="73">
        <v>19.65271</v>
      </c>
      <c r="AD113" s="72">
        <v>22.8559446424827</v>
      </c>
      <c r="AE113" s="72">
        <v>25.538051919236743</v>
      </c>
      <c r="AF113" s="72">
        <v>26.548881036513546</v>
      </c>
      <c r="AG113" s="72">
        <v>26.011560693641616</v>
      </c>
      <c r="AH113" s="73">
        <v>23.67785234899329</v>
      </c>
    </row>
    <row r="114" spans="1:34" ht="15.75" customHeight="1">
      <c r="A114" t="b">
        <v>0</v>
      </c>
      <c r="B114">
        <v>18</v>
      </c>
      <c r="C114" s="40" t="str">
        <f t="shared" si="65"/>
        <v>川南町(後)</v>
      </c>
      <c r="D114" s="16">
        <f t="shared" si="51"/>
      </c>
      <c r="E114" s="8">
        <f t="shared" si="52"/>
      </c>
      <c r="F114" s="8">
        <f t="shared" si="53"/>
      </c>
      <c r="G114" s="8">
        <f t="shared" si="54"/>
      </c>
      <c r="H114" s="8">
        <f t="shared" si="55"/>
      </c>
      <c r="I114" s="8">
        <f t="shared" si="56"/>
      </c>
      <c r="J114" s="8">
        <f t="shared" si="57"/>
      </c>
      <c r="K114" s="8">
        <f t="shared" si="58"/>
      </c>
      <c r="L114" s="8">
        <f t="shared" si="59"/>
      </c>
      <c r="M114" s="8">
        <f t="shared" si="60"/>
      </c>
      <c r="N114" s="8">
        <f t="shared" si="61"/>
      </c>
      <c r="O114" s="8">
        <f t="shared" si="62"/>
      </c>
      <c r="P114" s="8">
        <f t="shared" si="63"/>
      </c>
      <c r="Q114" s="8">
        <f t="shared" si="64"/>
      </c>
      <c r="S114">
        <v>18</v>
      </c>
      <c r="T114" s="77" t="s">
        <v>18</v>
      </c>
      <c r="U114" s="8">
        <v>4.03306335293465</v>
      </c>
      <c r="V114" s="8">
        <v>4.875541125541125</v>
      </c>
      <c r="W114" s="8">
        <v>6.211552071424683</v>
      </c>
      <c r="X114" s="8">
        <v>8.159308702154766</v>
      </c>
      <c r="Y114" s="8">
        <v>9.863868406125922</v>
      </c>
      <c r="Z114" s="8">
        <v>12.440108526236795</v>
      </c>
      <c r="AA114" s="8">
        <v>14.352096935474384</v>
      </c>
      <c r="AB114" s="80">
        <v>16.06954362</v>
      </c>
      <c r="AC114" s="73">
        <v>18.0466</v>
      </c>
      <c r="AD114" s="72">
        <v>22.673554596277686</v>
      </c>
      <c r="AE114" s="72">
        <v>26.768101536814743</v>
      </c>
      <c r="AF114" s="72">
        <v>29.29957524777213</v>
      </c>
      <c r="AG114" s="72">
        <v>30.2496328928047</v>
      </c>
      <c r="AH114" s="73">
        <v>30.243005921993056</v>
      </c>
    </row>
    <row r="115" spans="1:34" ht="15.75" customHeight="1">
      <c r="A115" t="b">
        <v>0</v>
      </c>
      <c r="B115">
        <v>19</v>
      </c>
      <c r="C115" s="40" t="str">
        <f t="shared" si="65"/>
        <v>都農町(後)</v>
      </c>
      <c r="D115" s="16">
        <f t="shared" si="51"/>
      </c>
      <c r="E115" s="8">
        <f t="shared" si="52"/>
      </c>
      <c r="F115" s="8">
        <f t="shared" si="53"/>
      </c>
      <c r="G115" s="8">
        <f t="shared" si="54"/>
      </c>
      <c r="H115" s="8">
        <f t="shared" si="55"/>
      </c>
      <c r="I115" s="8">
        <f t="shared" si="56"/>
      </c>
      <c r="J115" s="8">
        <f t="shared" si="57"/>
      </c>
      <c r="K115" s="8">
        <f t="shared" si="58"/>
      </c>
      <c r="L115" s="8">
        <f t="shared" si="59"/>
      </c>
      <c r="M115" s="8">
        <f t="shared" si="60"/>
      </c>
      <c r="N115" s="8">
        <f t="shared" si="61"/>
      </c>
      <c r="O115" s="8">
        <f t="shared" si="62"/>
      </c>
      <c r="P115" s="8">
        <f t="shared" si="63"/>
      </c>
      <c r="Q115" s="8">
        <f t="shared" si="64"/>
      </c>
      <c r="S115">
        <v>19</v>
      </c>
      <c r="T115" s="77" t="s">
        <v>19</v>
      </c>
      <c r="U115" s="8">
        <v>4.552869642592318</v>
      </c>
      <c r="V115" s="8">
        <v>5.483801140053395</v>
      </c>
      <c r="W115" s="8">
        <v>7.085066162570889</v>
      </c>
      <c r="X115" s="8">
        <v>9.216991599302583</v>
      </c>
      <c r="Y115" s="8">
        <v>11.005600194789384</v>
      </c>
      <c r="Z115" s="8">
        <v>13.795441064316583</v>
      </c>
      <c r="AA115" s="8">
        <v>16.323965161174463</v>
      </c>
      <c r="AB115" s="80">
        <v>17.853705486</v>
      </c>
      <c r="AC115" s="73">
        <v>19.74561</v>
      </c>
      <c r="AD115" s="72">
        <v>24.494754279403644</v>
      </c>
      <c r="AE115" s="72">
        <v>28.32286128564524</v>
      </c>
      <c r="AF115" s="72">
        <v>30.542925916020323</v>
      </c>
      <c r="AG115" s="72">
        <v>29.728920173730717</v>
      </c>
      <c r="AH115" s="73">
        <v>29.227910119952693</v>
      </c>
    </row>
    <row r="116" spans="1:34" ht="15.75" customHeight="1">
      <c r="A116" t="b">
        <v>0</v>
      </c>
      <c r="B116">
        <v>20</v>
      </c>
      <c r="C116" s="40" t="str">
        <f t="shared" si="65"/>
        <v>門川町(後)</v>
      </c>
      <c r="D116" s="16">
        <f t="shared" si="51"/>
      </c>
      <c r="E116" s="8">
        <f t="shared" si="52"/>
      </c>
      <c r="F116" s="8">
        <f t="shared" si="53"/>
      </c>
      <c r="G116" s="8">
        <f t="shared" si="54"/>
      </c>
      <c r="H116" s="8">
        <f t="shared" si="55"/>
      </c>
      <c r="I116" s="8">
        <f t="shared" si="56"/>
      </c>
      <c r="J116" s="8">
        <f t="shared" si="57"/>
      </c>
      <c r="K116" s="8">
        <f t="shared" si="58"/>
      </c>
      <c r="L116" s="8">
        <f t="shared" si="59"/>
      </c>
      <c r="M116" s="8">
        <f t="shared" si="60"/>
      </c>
      <c r="N116" s="8">
        <f t="shared" si="61"/>
      </c>
      <c r="O116" s="8">
        <f t="shared" si="62"/>
      </c>
      <c r="P116" s="8">
        <f t="shared" si="63"/>
      </c>
      <c r="Q116" s="8">
        <f t="shared" si="64"/>
      </c>
      <c r="S116">
        <v>20</v>
      </c>
      <c r="T116" s="77" t="s">
        <v>20</v>
      </c>
      <c r="U116" s="8">
        <v>4.019856472238709</v>
      </c>
      <c r="V116" s="8">
        <v>4.894144976505992</v>
      </c>
      <c r="W116" s="8">
        <v>5.907575035731301</v>
      </c>
      <c r="X116" s="8">
        <v>7.209605847037327</v>
      </c>
      <c r="Y116" s="8">
        <v>8.907554311194069</v>
      </c>
      <c r="Z116" s="8">
        <v>11.515943544171458</v>
      </c>
      <c r="AA116" s="8">
        <v>13.540893179166225</v>
      </c>
      <c r="AB116" s="80">
        <v>15.3664172535</v>
      </c>
      <c r="AC116" s="73">
        <v>17.43484</v>
      </c>
      <c r="AD116" s="72">
        <v>20.344680070891645</v>
      </c>
      <c r="AE116" s="72">
        <v>23.138990109318065</v>
      </c>
      <c r="AF116" s="72">
        <v>24.43003555741477</v>
      </c>
      <c r="AG116" s="72">
        <v>24.716144070982782</v>
      </c>
      <c r="AH116" s="73">
        <v>24.922550138594488</v>
      </c>
    </row>
    <row r="117" spans="1:34" ht="15.75" customHeight="1">
      <c r="A117" t="b">
        <v>0</v>
      </c>
      <c r="B117">
        <v>21</v>
      </c>
      <c r="C117" s="40" t="str">
        <f t="shared" si="65"/>
        <v>諸塚村(後)</v>
      </c>
      <c r="D117" s="16">
        <f t="shared" si="51"/>
      </c>
      <c r="E117" s="8">
        <f t="shared" si="52"/>
      </c>
      <c r="F117" s="8">
        <f t="shared" si="53"/>
      </c>
      <c r="G117" s="8">
        <f t="shared" si="54"/>
      </c>
      <c r="H117" s="8">
        <f t="shared" si="55"/>
      </c>
      <c r="I117" s="8">
        <f t="shared" si="56"/>
      </c>
      <c r="J117" s="8">
        <f t="shared" si="57"/>
      </c>
      <c r="K117" s="8">
        <f t="shared" si="58"/>
      </c>
      <c r="L117" s="8">
        <f t="shared" si="59"/>
      </c>
      <c r="M117" s="8">
        <f t="shared" si="60"/>
      </c>
      <c r="N117" s="8">
        <f t="shared" si="61"/>
      </c>
      <c r="O117" s="8">
        <f t="shared" si="62"/>
      </c>
      <c r="P117" s="8">
        <f t="shared" si="63"/>
      </c>
      <c r="Q117" s="8">
        <f t="shared" si="64"/>
      </c>
      <c r="S117">
        <v>21</v>
      </c>
      <c r="T117" s="77" t="s">
        <v>21</v>
      </c>
      <c r="U117" s="8">
        <v>5.216138328530259</v>
      </c>
      <c r="V117" s="8">
        <v>6.755915317559154</v>
      </c>
      <c r="W117" s="8">
        <v>7.953376756942064</v>
      </c>
      <c r="X117" s="8">
        <v>9.936732415333086</v>
      </c>
      <c r="Y117" s="8">
        <v>12.6977518734388</v>
      </c>
      <c r="Z117" s="8">
        <v>17.64983482774894</v>
      </c>
      <c r="AA117" s="8">
        <v>22.635494155154092</v>
      </c>
      <c r="AB117" s="80">
        <v>25.2443933295</v>
      </c>
      <c r="AC117" s="73">
        <v>27.32167</v>
      </c>
      <c r="AD117" s="72">
        <v>29.19254658385093</v>
      </c>
      <c r="AE117" s="72">
        <v>32.36627379873073</v>
      </c>
      <c r="AF117" s="72">
        <v>35.99574014909478</v>
      </c>
      <c r="AG117" s="72">
        <v>38.847117794486216</v>
      </c>
      <c r="AH117" s="73">
        <v>40.17991004497751</v>
      </c>
    </row>
    <row r="118" spans="1:34" ht="15.75" customHeight="1">
      <c r="A118" t="b">
        <v>0</v>
      </c>
      <c r="B118">
        <v>22</v>
      </c>
      <c r="C118" s="40" t="str">
        <f t="shared" si="65"/>
        <v>椎葉村(後)</v>
      </c>
      <c r="D118" s="16">
        <f t="shared" si="51"/>
      </c>
      <c r="E118" s="8">
        <f t="shared" si="52"/>
      </c>
      <c r="F118" s="8">
        <f t="shared" si="53"/>
      </c>
      <c r="G118" s="8">
        <f t="shared" si="54"/>
      </c>
      <c r="H118" s="8">
        <f t="shared" si="55"/>
      </c>
      <c r="I118" s="8">
        <f t="shared" si="56"/>
      </c>
      <c r="J118" s="8">
        <f t="shared" si="57"/>
      </c>
      <c r="K118" s="8">
        <f t="shared" si="58"/>
      </c>
      <c r="L118" s="8">
        <f t="shared" si="59"/>
      </c>
      <c r="M118" s="8">
        <f t="shared" si="60"/>
      </c>
      <c r="N118" s="8">
        <f t="shared" si="61"/>
      </c>
      <c r="O118" s="8">
        <f t="shared" si="62"/>
      </c>
      <c r="P118" s="8">
        <f t="shared" si="63"/>
      </c>
      <c r="Q118" s="8">
        <f t="shared" si="64"/>
      </c>
      <c r="S118">
        <v>22</v>
      </c>
      <c r="T118" s="77" t="s">
        <v>22</v>
      </c>
      <c r="U118" s="8">
        <v>5.585980284775466</v>
      </c>
      <c r="V118" s="8">
        <v>6.7043461313584105</v>
      </c>
      <c r="W118" s="8">
        <v>7.742355237475603</v>
      </c>
      <c r="X118" s="8">
        <v>9.423076923076923</v>
      </c>
      <c r="Y118" s="8">
        <v>12.470151233749005</v>
      </c>
      <c r="Z118" s="8">
        <v>17.193789534215064</v>
      </c>
      <c r="AA118" s="8">
        <v>22.865459249676583</v>
      </c>
      <c r="AB118" s="80">
        <v>26.566951567</v>
      </c>
      <c r="AC118" s="73">
        <v>26.84778</v>
      </c>
      <c r="AD118" s="72">
        <v>29.907407407407405</v>
      </c>
      <c r="AE118" s="72">
        <v>34.09941207910209</v>
      </c>
      <c r="AF118" s="72">
        <v>38.247995064774834</v>
      </c>
      <c r="AG118" s="72">
        <v>40.38598999285204</v>
      </c>
      <c r="AH118" s="73">
        <v>39.46263643996642</v>
      </c>
    </row>
    <row r="119" spans="1:34" ht="15.75" customHeight="1">
      <c r="A119" t="b">
        <v>0</v>
      </c>
      <c r="B119">
        <v>23</v>
      </c>
      <c r="C119" s="40" t="str">
        <f t="shared" si="65"/>
        <v>美郷町(後)</v>
      </c>
      <c r="D119" s="16">
        <f t="shared" si="51"/>
      </c>
      <c r="E119" s="8">
        <f t="shared" si="52"/>
      </c>
      <c r="F119" s="8">
        <f t="shared" si="53"/>
      </c>
      <c r="G119" s="8">
        <f t="shared" si="54"/>
      </c>
      <c r="H119" s="8">
        <f t="shared" si="55"/>
      </c>
      <c r="I119" s="8">
        <f t="shared" si="56"/>
      </c>
      <c r="J119" s="8">
        <f t="shared" si="57"/>
      </c>
      <c r="K119" s="8">
        <f t="shared" si="58"/>
      </c>
      <c r="L119" s="8">
        <f t="shared" si="59"/>
      </c>
      <c r="M119" s="8">
        <f t="shared" si="60"/>
      </c>
      <c r="N119" s="8">
        <f t="shared" si="61"/>
      </c>
      <c r="O119" s="8">
        <f t="shared" si="62"/>
      </c>
      <c r="P119" s="8">
        <f t="shared" si="63"/>
      </c>
      <c r="Q119" s="8">
        <f t="shared" si="64"/>
      </c>
      <c r="S119">
        <v>23</v>
      </c>
      <c r="T119" s="77" t="s">
        <v>58</v>
      </c>
      <c r="U119" s="8">
        <v>6.956765337566533</v>
      </c>
      <c r="V119" s="8">
        <v>7.76255707762557</v>
      </c>
      <c r="W119" s="8">
        <v>9.962154942119323</v>
      </c>
      <c r="X119" s="8">
        <v>12.495455096351957</v>
      </c>
      <c r="Y119" s="8">
        <v>16.007457717405778</v>
      </c>
      <c r="Z119" s="8">
        <v>21.923188827465815</v>
      </c>
      <c r="AA119" s="8">
        <v>27.528809218950062</v>
      </c>
      <c r="AB119" s="80">
        <v>29.6715328467</v>
      </c>
      <c r="AC119" s="73">
        <v>29.69333</v>
      </c>
      <c r="AD119" s="72">
        <v>34.69534050179212</v>
      </c>
      <c r="AE119" s="72">
        <v>39.20595533498759</v>
      </c>
      <c r="AF119" s="72">
        <v>43.2</v>
      </c>
      <c r="AG119" s="72">
        <v>43.85432473444613</v>
      </c>
      <c r="AH119" s="73">
        <v>43.37899543378995</v>
      </c>
    </row>
    <row r="120" spans="1:34" ht="15.75" customHeight="1">
      <c r="A120" t="b">
        <v>0</v>
      </c>
      <c r="B120">
        <v>24</v>
      </c>
      <c r="C120" s="40" t="str">
        <f t="shared" si="65"/>
        <v>高千穂町(後)</v>
      </c>
      <c r="D120" s="16">
        <f t="shared" si="51"/>
      </c>
      <c r="E120" s="8">
        <f t="shared" si="52"/>
      </c>
      <c r="F120" s="8">
        <f t="shared" si="53"/>
      </c>
      <c r="G120" s="8">
        <f t="shared" si="54"/>
      </c>
      <c r="H120" s="8">
        <f t="shared" si="55"/>
      </c>
      <c r="I120" s="8">
        <f t="shared" si="56"/>
      </c>
      <c r="J120" s="8">
        <f t="shared" si="57"/>
      </c>
      <c r="K120" s="8">
        <f t="shared" si="58"/>
      </c>
      <c r="L120" s="8">
        <f t="shared" si="59"/>
      </c>
      <c r="M120" s="8">
        <f t="shared" si="60"/>
      </c>
      <c r="N120" s="8">
        <f t="shared" si="61"/>
      </c>
      <c r="O120" s="8">
        <f t="shared" si="62"/>
      </c>
      <c r="P120" s="8">
        <f t="shared" si="63"/>
      </c>
      <c r="Q120" s="8">
        <f t="shared" si="64"/>
      </c>
      <c r="S120">
        <v>24</v>
      </c>
      <c r="T120" s="77" t="s">
        <v>23</v>
      </c>
      <c r="U120" s="8">
        <v>4.870471513754572</v>
      </c>
      <c r="V120" s="8">
        <v>5.894627021387585</v>
      </c>
      <c r="W120" s="8">
        <v>7.37854418836014</v>
      </c>
      <c r="X120" s="8">
        <v>9.517282479141835</v>
      </c>
      <c r="Y120" s="8">
        <v>12.699614971911885</v>
      </c>
      <c r="Z120" s="8">
        <v>17.174177831912303</v>
      </c>
      <c r="AA120" s="8">
        <v>21.033452372276074</v>
      </c>
      <c r="AB120" s="80">
        <v>23.3767252196</v>
      </c>
      <c r="AC120" s="73">
        <v>23.49253</v>
      </c>
      <c r="AD120" s="72">
        <v>27.93704328274311</v>
      </c>
      <c r="AE120" s="72">
        <v>32.73403595784253</v>
      </c>
      <c r="AF120" s="72">
        <v>36.49685174585003</v>
      </c>
      <c r="AG120" s="72">
        <v>37.9597590670255</v>
      </c>
      <c r="AH120" s="73">
        <v>36.66423889293518</v>
      </c>
    </row>
    <row r="121" spans="1:34" ht="15.75" customHeight="1">
      <c r="A121" t="b">
        <v>0</v>
      </c>
      <c r="B121">
        <v>25</v>
      </c>
      <c r="C121" s="40" t="str">
        <f t="shared" si="65"/>
        <v>日之影町(後)</v>
      </c>
      <c r="D121" s="16">
        <f t="shared" si="51"/>
      </c>
      <c r="E121" s="8">
        <f t="shared" si="52"/>
      </c>
      <c r="F121" s="8">
        <f t="shared" si="53"/>
      </c>
      <c r="G121" s="8">
        <f t="shared" si="54"/>
      </c>
      <c r="H121" s="8">
        <f t="shared" si="55"/>
      </c>
      <c r="I121" s="8">
        <f t="shared" si="56"/>
      </c>
      <c r="J121" s="8">
        <f t="shared" si="57"/>
      </c>
      <c r="K121" s="8">
        <f t="shared" si="58"/>
      </c>
      <c r="L121" s="8">
        <f t="shared" si="59"/>
      </c>
      <c r="M121" s="8">
        <f t="shared" si="60"/>
      </c>
      <c r="N121" s="8">
        <f t="shared" si="61"/>
      </c>
      <c r="O121" s="8">
        <f t="shared" si="62"/>
      </c>
      <c r="P121" s="8">
        <f t="shared" si="63"/>
      </c>
      <c r="Q121" s="8">
        <f t="shared" si="64"/>
      </c>
      <c r="S121">
        <v>25</v>
      </c>
      <c r="T121" s="77" t="s">
        <v>24</v>
      </c>
      <c r="U121" s="8">
        <v>5.840509172594534</v>
      </c>
      <c r="V121" s="8">
        <v>7.303141574867402</v>
      </c>
      <c r="W121" s="8">
        <v>9.267175572519085</v>
      </c>
      <c r="X121" s="8">
        <v>11.50472334682861</v>
      </c>
      <c r="Y121" s="8">
        <v>14.802571166207528</v>
      </c>
      <c r="Z121" s="8">
        <v>20.532697276883326</v>
      </c>
      <c r="AA121" s="8">
        <v>25.364104862200314</v>
      </c>
      <c r="AB121" s="80">
        <v>26.4131812421</v>
      </c>
      <c r="AC121" s="73">
        <v>26.54746</v>
      </c>
      <c r="AD121" s="72">
        <v>28.552005438477224</v>
      </c>
      <c r="AE121" s="72">
        <v>32.48031496062992</v>
      </c>
      <c r="AF121" s="72">
        <v>37.05909299129638</v>
      </c>
      <c r="AG121" s="72">
        <v>40.183883180097354</v>
      </c>
      <c r="AH121" s="73">
        <v>38.57142857142858</v>
      </c>
    </row>
    <row r="122" spans="1:34" ht="15.75" customHeight="1">
      <c r="A122" t="b">
        <v>0</v>
      </c>
      <c r="B122">
        <v>26</v>
      </c>
      <c r="C122" s="43" t="str">
        <f t="shared" si="65"/>
        <v>五ヶ瀬町(後)</v>
      </c>
      <c r="D122" s="44">
        <f t="shared" si="51"/>
      </c>
      <c r="E122" s="45">
        <f t="shared" si="52"/>
      </c>
      <c r="F122" s="45">
        <f t="shared" si="53"/>
      </c>
      <c r="G122" s="45">
        <f t="shared" si="54"/>
      </c>
      <c r="H122" s="45">
        <f t="shared" si="55"/>
      </c>
      <c r="I122" s="45">
        <f t="shared" si="56"/>
      </c>
      <c r="J122" s="45">
        <f t="shared" si="57"/>
      </c>
      <c r="K122" s="45">
        <f t="shared" si="58"/>
      </c>
      <c r="L122" s="45">
        <f t="shared" si="59"/>
      </c>
      <c r="M122" s="45">
        <f t="shared" si="60"/>
      </c>
      <c r="N122" s="45">
        <f t="shared" si="61"/>
      </c>
      <c r="O122" s="45">
        <f t="shared" si="62"/>
      </c>
      <c r="P122" s="45">
        <f t="shared" si="63"/>
      </c>
      <c r="Q122" s="45">
        <f t="shared" si="64"/>
      </c>
      <c r="S122">
        <v>26</v>
      </c>
      <c r="T122" s="78" t="s">
        <v>25</v>
      </c>
      <c r="U122" s="45">
        <v>5.452436194895592</v>
      </c>
      <c r="V122" s="45">
        <v>6.680440771349862</v>
      </c>
      <c r="W122" s="45">
        <v>8.443124884023009</v>
      </c>
      <c r="X122" s="45">
        <v>10.1994301994302</v>
      </c>
      <c r="Y122" s="45">
        <v>12.44339436897027</v>
      </c>
      <c r="Z122" s="45">
        <v>17.684954280964256</v>
      </c>
      <c r="AA122" s="45">
        <v>21.54159132007233</v>
      </c>
      <c r="AB122" s="81">
        <v>23.4113712375</v>
      </c>
      <c r="AC122" s="75">
        <v>23.81912</v>
      </c>
      <c r="AD122" s="74">
        <v>27.796383121232417</v>
      </c>
      <c r="AE122" s="74">
        <v>33.42318059299191</v>
      </c>
      <c r="AF122" s="74">
        <v>38.87650468123049</v>
      </c>
      <c r="AG122" s="74">
        <v>42.548709847288045</v>
      </c>
      <c r="AH122" s="75">
        <v>43.5085497150095</v>
      </c>
    </row>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sheetData>
  <sheetProtection/>
  <mergeCells count="8">
    <mergeCell ref="D93:Q93"/>
    <mergeCell ref="U93:AH93"/>
    <mergeCell ref="U3:AH3"/>
    <mergeCell ref="U33:AH33"/>
    <mergeCell ref="U63:AH63"/>
    <mergeCell ref="D3:Q3"/>
    <mergeCell ref="D33:Q33"/>
    <mergeCell ref="D63:Q63"/>
  </mergeCells>
  <printOptions horizontalCentered="1" verticalCentered="1"/>
  <pageMargins left="0" right="0" top="0" bottom="0" header="0" footer="0"/>
  <pageSetup fitToHeight="1" fitToWidth="1" horizontalDpi="300" verticalDpi="300" orientation="landscape"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古川 英樹</dc:creator>
  <cp:keywords/>
  <dc:description/>
  <cp:lastModifiedBy>久保田 誠</cp:lastModifiedBy>
  <cp:lastPrinted>2012-02-07T04:04:38Z</cp:lastPrinted>
  <dcterms:created xsi:type="dcterms:W3CDTF">1997-01-08T22:48:59Z</dcterms:created>
  <dcterms:modified xsi:type="dcterms:W3CDTF">2022-03-09T04:58:10Z</dcterms:modified>
  <cp:category/>
  <cp:version/>
  <cp:contentType/>
  <cp:contentStatus/>
</cp:coreProperties>
</file>