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２７表" sheetId="1" r:id="rId1"/>
    <sheet name="第２８表" sheetId="2" r:id="rId2"/>
    <sheet name="第２９表" sheetId="3" r:id="rId3"/>
    <sheet name="第３０表" sheetId="4" r:id="rId4"/>
  </sheets>
  <definedNames>
    <definedName name="_xlnm.Print_Area" localSheetId="0">'第２７表'!$A$1:$K$67</definedName>
    <definedName name="_xlnm.Print_Area" localSheetId="1">'第２８表'!$A$1:$I$67</definedName>
    <definedName name="_xlnm.Print_Area" localSheetId="2">'第２９表'!$A$1:$P$70</definedName>
    <definedName name="_xlnm.Print_Area" localSheetId="3">'第３０表'!$A$1:$N$71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<sst xmlns="http://schemas.openxmlformats.org/spreadsheetml/2006/main" count="307" uniqueCount="283">
  <si>
    <t>幼稚園</t>
  </si>
  <si>
    <t>計</t>
  </si>
  <si>
    <t>その他</t>
  </si>
  <si>
    <t>の法人</t>
  </si>
  <si>
    <t xml:space="preserve"> </t>
  </si>
  <si>
    <t>区　　　分</t>
  </si>
  <si>
    <t>私　　　　　　　立</t>
  </si>
  <si>
    <t>学　校</t>
  </si>
  <si>
    <t>財　団</t>
  </si>
  <si>
    <t>法　人</t>
  </si>
  <si>
    <t xml:space="preserve"> 1　宮　崎　市</t>
  </si>
  <si>
    <t xml:space="preserve"> 2　都　城　市</t>
  </si>
  <si>
    <t>宮　崎　郡</t>
  </si>
  <si>
    <t>児　湯　郡</t>
  </si>
  <si>
    <t>26　高　鍋　町</t>
  </si>
  <si>
    <t>27　新　富　町</t>
  </si>
  <si>
    <t>男</t>
  </si>
  <si>
    <t>女</t>
  </si>
  <si>
    <t xml:space="preserve"> 9　えびの市</t>
  </si>
  <si>
    <t>12　佐土原町</t>
  </si>
  <si>
    <t>南那珂郡</t>
  </si>
  <si>
    <t>16　山之口町</t>
  </si>
  <si>
    <t>28　西米良村</t>
  </si>
  <si>
    <t>園長</t>
  </si>
  <si>
    <t>教頭</t>
  </si>
  <si>
    <t>助教諭</t>
  </si>
  <si>
    <t>養護</t>
  </si>
  <si>
    <t>講師</t>
  </si>
  <si>
    <t>教諭</t>
  </si>
  <si>
    <t>補助員</t>
  </si>
  <si>
    <t xml:space="preserve"> 1　宮　崎　市</t>
  </si>
  <si>
    <t xml:space="preserve"> 2　都　城　市</t>
  </si>
  <si>
    <r>
      <t xml:space="preserve"> </t>
    </r>
    <r>
      <rPr>
        <sz val="14"/>
        <rFont val="ＭＳ 明朝"/>
        <family val="1"/>
      </rPr>
      <t>3　</t>
    </r>
    <r>
      <rPr>
        <sz val="11"/>
        <rFont val="ＭＳ Ｐゴシック"/>
        <family val="3"/>
      </rPr>
      <t>延　岡　市</t>
    </r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</si>
  <si>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</si>
  <si>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</si>
  <si>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</si>
  <si>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</si>
  <si>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</si>
  <si>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10　清　武　町</t>
  </si>
  <si>
    <t>11　田　野　町</t>
  </si>
  <si>
    <t>13　北　郷　町</t>
  </si>
  <si>
    <t>14　南　郷　町</t>
  </si>
  <si>
    <t>15　三　股　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</si>
  <si>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</si>
  <si>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</si>
  <si>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</si>
  <si>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</si>
  <si>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</si>
  <si>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</si>
  <si>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</si>
  <si>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</si>
  <si>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r>
      <t>25　綾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町</t>
    </r>
  </si>
  <si>
    <t>26　高　鍋　町</t>
  </si>
  <si>
    <t>27　新　富　町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</si>
  <si>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</si>
  <si>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</si>
  <si>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</si>
  <si>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</si>
  <si>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</si>
  <si>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</si>
  <si>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</si>
  <si>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</si>
  <si>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</si>
  <si>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</si>
  <si>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</si>
  <si>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</si>
  <si>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</si>
  <si>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第２９表　年齢別園児数及び修了者数</t>
  </si>
  <si>
    <t>計</t>
  </si>
  <si>
    <t>　　</t>
  </si>
  <si>
    <t>　　　　</t>
  </si>
  <si>
    <t>北諸県郡</t>
  </si>
  <si>
    <t>西諸県郡</t>
  </si>
  <si>
    <t>東諸県郡</t>
  </si>
  <si>
    <t>東臼杵郡</t>
  </si>
  <si>
    <t>西臼杵郡</t>
  </si>
  <si>
    <t>第２７表　幼稚園数</t>
  </si>
  <si>
    <t>計</t>
  </si>
  <si>
    <t>国　立</t>
  </si>
  <si>
    <t>公　立</t>
  </si>
  <si>
    <t>社　団</t>
  </si>
  <si>
    <t>宗　教</t>
  </si>
  <si>
    <t>個　人</t>
  </si>
  <si>
    <t>法　人</t>
  </si>
  <si>
    <r>
      <t>平成 １５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</si>
  <si>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t>市　　計</t>
  </si>
  <si>
    <t xml:space="preserve"> 1　宮　崎　市</t>
  </si>
  <si>
    <t xml:space="preserve"> 2　都　城　市</t>
  </si>
  <si>
    <r>
      <t xml:space="preserve"> </t>
    </r>
    <r>
      <rPr>
        <sz val="11"/>
        <rFont val="ＭＳ Ｐゴシック"/>
        <family val="3"/>
      </rPr>
      <t>3　</t>
    </r>
    <r>
      <rPr>
        <sz val="11"/>
        <rFont val="ＭＳ Ｐゴシック"/>
        <family val="3"/>
      </rPr>
      <t>延　岡　市</t>
    </r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</si>
  <si>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</si>
  <si>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</si>
  <si>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</si>
  <si>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</si>
  <si>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</si>
  <si>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</si>
  <si>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</si>
  <si>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</si>
  <si>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</si>
  <si>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</si>
  <si>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</si>
  <si>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</si>
  <si>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</si>
  <si>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</si>
  <si>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</si>
  <si>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</si>
  <si>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</si>
  <si>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</si>
  <si>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</si>
  <si>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</si>
  <si>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</si>
  <si>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</si>
  <si>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</si>
  <si>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</si>
  <si>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</si>
  <si>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</si>
  <si>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r>
      <t>25　綾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</si>
  <si>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</si>
  <si>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</si>
  <si>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</si>
  <si>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</si>
  <si>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</si>
  <si>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</si>
  <si>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</si>
  <si>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</si>
  <si>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</si>
  <si>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</si>
  <si>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</si>
  <si>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</si>
  <si>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</si>
  <si>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</si>
  <si>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</si>
  <si>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</si>
  <si>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</si>
  <si>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</si>
  <si>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</si>
  <si>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</si>
  <si>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</si>
  <si>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</si>
  <si>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市　　計</t>
  </si>
  <si>
    <t>14　南　郷　町</t>
  </si>
  <si>
    <t>15　三　股　町</t>
  </si>
  <si>
    <t>17　高　城　町</t>
  </si>
  <si>
    <t>18　山　田　町</t>
  </si>
  <si>
    <t>19　高　崎　町</t>
  </si>
  <si>
    <t>20　高　原　町</t>
  </si>
  <si>
    <t>21　野　尻　町</t>
  </si>
  <si>
    <t>22　須　木　村</t>
  </si>
  <si>
    <t>23　高　岡　町</t>
  </si>
  <si>
    <t>24　国　富　町</t>
  </si>
  <si>
    <t>29　木　城　町</t>
  </si>
  <si>
    <t>30　川　南　町</t>
  </si>
  <si>
    <t>31　都　農　町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</si>
  <si>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</si>
  <si>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</si>
  <si>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</si>
  <si>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</si>
  <si>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</si>
  <si>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</si>
  <si>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</si>
  <si>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</si>
  <si>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</si>
  <si>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</si>
  <si>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42　高千穂町</t>
  </si>
  <si>
    <t>43　日之影町</t>
  </si>
  <si>
    <t>44　五ケ瀬町</t>
  </si>
  <si>
    <t>第２８表　認可定員及び園児数</t>
  </si>
  <si>
    <t>幼稚園</t>
  </si>
  <si>
    <t>区　　　分</t>
  </si>
  <si>
    <t>認　　可　　定　　員</t>
  </si>
  <si>
    <t>園　　　児　　　数</t>
  </si>
  <si>
    <t>国　立</t>
  </si>
  <si>
    <t>公　立</t>
  </si>
  <si>
    <t>私　立</t>
  </si>
  <si>
    <r>
      <t>平成 １５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年度</t>
    </r>
  </si>
  <si>
    <t>市　　計</t>
  </si>
  <si>
    <r>
      <t xml:space="preserve"> </t>
    </r>
    <r>
      <rPr>
        <sz val="14"/>
        <rFont val="ＭＳ 明朝"/>
        <family val="1"/>
      </rPr>
      <t>3　</t>
    </r>
    <r>
      <rPr>
        <sz val="11"/>
        <rFont val="ＭＳ Ｐゴシック"/>
        <family val="3"/>
      </rPr>
      <t>延　岡　市</t>
    </r>
  </si>
  <si>
    <t xml:space="preserve"> 9　えびの市</t>
  </si>
  <si>
    <t>宮　崎　郡</t>
  </si>
  <si>
    <t>12　佐土原町</t>
  </si>
  <si>
    <t>南那珂郡</t>
  </si>
  <si>
    <t>北諸県郡</t>
  </si>
  <si>
    <t>16　山之口町</t>
  </si>
  <si>
    <t>西諸県郡</t>
  </si>
  <si>
    <t>東諸県郡</t>
  </si>
  <si>
    <t>児　湯　郡</t>
  </si>
  <si>
    <t>28　西米良村</t>
  </si>
  <si>
    <t>東臼杵郡</t>
  </si>
  <si>
    <t>西臼杵郡</t>
  </si>
  <si>
    <t>42　高千穂町</t>
  </si>
  <si>
    <t>43　日之影町</t>
  </si>
  <si>
    <t>44　五ケ瀬町</t>
  </si>
  <si>
    <t>区　　分</t>
  </si>
  <si>
    <t>総　　　　数</t>
  </si>
  <si>
    <t>３　　歳</t>
  </si>
  <si>
    <t>４　　歳</t>
  </si>
  <si>
    <t>５　　歳</t>
  </si>
  <si>
    <t>修了者数</t>
  </si>
  <si>
    <t>１年生</t>
  </si>
  <si>
    <t>就園率</t>
  </si>
  <si>
    <t>計</t>
  </si>
  <si>
    <t>男</t>
  </si>
  <si>
    <t>女</t>
  </si>
  <si>
    <t>男</t>
  </si>
  <si>
    <t>女</t>
  </si>
  <si>
    <t>(H１５.３)</t>
  </si>
  <si>
    <t>平成１５年度</t>
  </si>
  <si>
    <t>国　　立</t>
  </si>
  <si>
    <t>公　　立</t>
  </si>
  <si>
    <t>私　　立</t>
  </si>
  <si>
    <t>市　計</t>
  </si>
  <si>
    <t xml:space="preserve"> 1　宮　崎　市</t>
  </si>
  <si>
    <t xml:space="preserve"> 2　都　城　市</t>
  </si>
  <si>
    <t xml:space="preserve"> 3　延　岡　市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</si>
  <si>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</si>
  <si>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</si>
  <si>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</si>
  <si>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</si>
  <si>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</si>
  <si>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 xml:space="preserve"> 9　えびの市</t>
  </si>
  <si>
    <t>宮　崎　郡</t>
  </si>
  <si>
    <t>10　清　武　町</t>
  </si>
  <si>
    <t>11　田　野　町</t>
  </si>
  <si>
    <t>12　佐土原町</t>
  </si>
  <si>
    <t>南那珂郡</t>
  </si>
  <si>
    <t>13　北　郷　町</t>
  </si>
  <si>
    <t>14　南　郷　町</t>
  </si>
  <si>
    <t>北諸県郡</t>
  </si>
  <si>
    <t>15　三　股　町</t>
  </si>
  <si>
    <t>16　山之口町</t>
  </si>
  <si>
    <t>17　高　城　町</t>
  </si>
  <si>
    <t>18　山　田　町</t>
  </si>
  <si>
    <t>19　高　崎　町</t>
  </si>
  <si>
    <t>西諸県郡</t>
  </si>
  <si>
    <t>20　高　原　町</t>
  </si>
  <si>
    <t>21　野　尻　町</t>
  </si>
  <si>
    <t>22　須　木　村</t>
  </si>
  <si>
    <t>東諸県郡</t>
  </si>
  <si>
    <t>23　高　岡　町</t>
  </si>
  <si>
    <t>24　国　富　町</t>
  </si>
  <si>
    <r>
      <t>25　綾　</t>
    </r>
    <r>
      <rPr>
        <sz val="14"/>
        <rFont val="ＭＳ 明朝"/>
        <family val="1"/>
      </rPr>
      <t xml:space="preserve"> </t>
    </r>
    <r>
      <rPr>
        <sz val="11"/>
        <rFont val="ＭＳ Ｐゴシック"/>
        <family val="3"/>
      </rPr>
      <t>　　町</t>
    </r>
  </si>
  <si>
    <t>児　湯　郡</t>
  </si>
  <si>
    <t>26　高　鍋　町</t>
  </si>
  <si>
    <t>27　新　富　町</t>
  </si>
  <si>
    <t>28　西米良村</t>
  </si>
  <si>
    <t>29　木　城　町</t>
  </si>
  <si>
    <t>30　川　南　町</t>
  </si>
  <si>
    <t>31　都　農　町</t>
  </si>
  <si>
    <t>東臼杵郡</t>
  </si>
  <si>
    <t>32　門　川　町</t>
  </si>
  <si>
    <t>33　東　郷　町</t>
  </si>
  <si>
    <t>34　南　郷　村</t>
  </si>
  <si>
    <t>35　西　郷　村</t>
  </si>
  <si>
    <t>36　北　郷　村</t>
  </si>
  <si>
    <t>37　北　方　町</t>
  </si>
  <si>
    <t>38　北　川　町</t>
  </si>
  <si>
    <t>39　北　浦　町</t>
  </si>
  <si>
    <t>40　諸　塚　村</t>
  </si>
  <si>
    <t>41　椎　葉　村</t>
  </si>
  <si>
    <t>西臼杵郡</t>
  </si>
  <si>
    <t>42　高千穂町</t>
  </si>
  <si>
    <t>43　日之影町</t>
  </si>
  <si>
    <t>44　五ケ瀬町</t>
  </si>
  <si>
    <t>　※　就園率(％）　＝　修了者数（H１５．３）　／　小学校第１学年児童数（H１５．５）　×　１００</t>
  </si>
  <si>
    <t>第３０表　教職員数（本務者）</t>
  </si>
  <si>
    <t>区　　　分</t>
  </si>
  <si>
    <t>教　員　数</t>
  </si>
  <si>
    <t>教員数再掲（職名別内訳）</t>
  </si>
  <si>
    <t>職　員　数</t>
  </si>
  <si>
    <t>教　諭</t>
  </si>
  <si>
    <t>教　育</t>
  </si>
  <si>
    <t>国　　　立</t>
  </si>
  <si>
    <t>公　　　立</t>
  </si>
  <si>
    <t>私　　　立</t>
  </si>
  <si>
    <t xml:space="preserve"> 4　日　南　市</t>
  </si>
  <si>
    <t xml:space="preserve"> 5　小　林　市</t>
  </si>
  <si>
    <t xml:space="preserve"> 6　日　向　市</t>
  </si>
  <si>
    <t xml:space="preserve"> 7　串　間　市</t>
  </si>
  <si>
    <t xml:space="preserve"> 8　西　都　市</t>
  </si>
  <si>
    <t>10　清　武　町</t>
  </si>
  <si>
    <t>11　田　野　町</t>
  </si>
  <si>
    <t>13　北　郷　町</t>
  </si>
  <si>
    <t>25　綾　　 　町</t>
  </si>
  <si>
    <t>（注）教育補助員は、教員数の計には含まれていない。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</si>
</sst>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 ;[Red]\-#,##0\ "/>
    <numFmt numFmtId="179" formatCode="#,##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9">
    <xf numFmtId="41" fontId="0" fillId="0" borderId="0" xfId="0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Border="1" applyAlignment="1">
      <alignment/>
    </xf>
    <xf numFmtId="41" fontId="0" fillId="0" borderId="1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>
      <alignment/>
    </xf>
    <xf numFmtId="41" fontId="0" fillId="0" borderId="0" xfId="0" applyAlignment="1">
      <alignment horizontal="left"/>
    </xf>
    <xf numFmtId="41" fontId="0" fillId="0" borderId="0" xfId="0" applyNumberFormat="1" applyFont="1" applyAlignment="1" applyProtection="1">
      <alignment horizontal="left"/>
      <protection/>
    </xf>
    <xf numFmtId="41" fontId="0" fillId="0" borderId="1" xfId="22" applyNumberFormat="1" applyFont="1" applyBorder="1" applyAlignment="1" applyProtection="1">
      <alignment horizontal="left"/>
      <protection/>
    </xf>
    <xf numFmtId="41" fontId="0" fillId="0" borderId="1" xfId="22" applyNumberFormat="1" applyFont="1" applyBorder="1">
      <alignment/>
      <protection/>
    </xf>
    <xf numFmtId="0" fontId="5" fillId="0" borderId="0" xfId="22">
      <alignment/>
      <protection/>
    </xf>
    <xf numFmtId="41" fontId="0" fillId="0" borderId="0" xfId="22" applyNumberFormat="1" applyFont="1" applyAlignment="1" applyProtection="1">
      <alignment horizontal="center"/>
      <protection/>
    </xf>
    <xf numFmtId="41" fontId="0" fillId="0" borderId="0" xfId="22" applyNumberFormat="1" applyFont="1">
      <alignment/>
      <protection/>
    </xf>
    <xf numFmtId="41" fontId="0" fillId="0" borderId="0" xfId="22" applyNumberFormat="1" applyFont="1" applyAlignment="1" applyProtection="1">
      <alignment horizontal="left"/>
      <protection/>
    </xf>
    <xf numFmtId="41" fontId="0" fillId="0" borderId="1" xfId="22" applyNumberFormat="1" applyFont="1" applyBorder="1" applyAlignment="1" applyProtection="1">
      <alignment horizontal="right"/>
      <protection/>
    </xf>
    <xf numFmtId="41" fontId="0" fillId="0" borderId="0" xfId="22" applyNumberFormat="1" applyFont="1" applyFill="1">
      <alignment/>
      <protection/>
    </xf>
    <xf numFmtId="41" fontId="0" fillId="0" borderId="0" xfId="22" applyNumberFormat="1" applyFont="1" applyFill="1" applyProtection="1">
      <alignment/>
      <protection/>
    </xf>
    <xf numFmtId="41" fontId="0" fillId="0" borderId="2" xfId="22" applyNumberFormat="1" applyFont="1" applyFill="1" applyBorder="1" applyProtection="1">
      <alignment/>
      <protection/>
    </xf>
    <xf numFmtId="41" fontId="0" fillId="0" borderId="2" xfId="22" applyNumberFormat="1" applyFont="1" applyFill="1" applyBorder="1">
      <alignment/>
      <protection/>
    </xf>
    <xf numFmtId="41" fontId="0" fillId="0" borderId="0" xfId="22" applyNumberFormat="1" applyFont="1" applyFill="1" applyBorder="1" applyProtection="1">
      <alignment/>
      <protection/>
    </xf>
    <xf numFmtId="41" fontId="0" fillId="0" borderId="3" xfId="22" applyNumberFormat="1" applyFont="1" applyFill="1" applyBorder="1" applyProtection="1">
      <alignment/>
      <protection/>
    </xf>
    <xf numFmtId="41" fontId="0" fillId="0" borderId="1" xfId="22" applyNumberFormat="1" applyFont="1" applyFill="1" applyBorder="1">
      <alignment/>
      <protection/>
    </xf>
    <xf numFmtId="41" fontId="0" fillId="0" borderId="2" xfId="0" applyNumberFormat="1" applyFont="1" applyFill="1" applyBorder="1" applyAlignment="1" applyProtection="1">
      <alignment/>
      <protection/>
    </xf>
    <xf numFmtId="41" fontId="0" fillId="0" borderId="4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3" xfId="0" applyNumberFormat="1" applyFont="1" applyFill="1" applyBorder="1" applyAlignment="1" applyProtection="1">
      <alignment/>
      <protection/>
    </xf>
    <xf numFmtId="41" fontId="0" fillId="0" borderId="1" xfId="0" applyNumberFormat="1" applyFont="1" applyFill="1" applyBorder="1" applyAlignment="1">
      <alignment/>
    </xf>
    <xf numFmtId="41" fontId="0" fillId="0" borderId="1" xfId="0" applyNumberFormat="1" applyFont="1" applyFill="1" applyAlignment="1" applyProtection="1">
      <alignment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2" xfId="0" applyNumberFormat="1" applyFont="1" applyBorder="1" applyAlignment="1" applyProtection="1">
      <alignment horizontal="center" vertical="center"/>
      <protection/>
    </xf>
    <xf numFmtId="0" fontId="0" fillId="0" borderId="1" xfId="21" applyFont="1" applyBorder="1" applyAlignment="1" applyProtection="1">
      <alignment horizontal="left"/>
      <protection/>
    </xf>
    <xf numFmtId="41" fontId="0" fillId="0" borderId="1" xfId="21" applyNumberFormat="1" applyFont="1" applyBorder="1">
      <alignment/>
      <protection/>
    </xf>
    <xf numFmtId="177" fontId="0" fillId="0" borderId="1" xfId="21" applyNumberFormat="1" applyFont="1" applyBorder="1">
      <alignment/>
      <protection/>
    </xf>
    <xf numFmtId="0" fontId="5" fillId="0" borderId="0" xfId="21">
      <alignment/>
      <protection/>
    </xf>
    <xf numFmtId="41" fontId="0" fillId="0" borderId="2" xfId="21" applyNumberFormat="1" applyFont="1" applyBorder="1" applyAlignment="1" applyProtection="1">
      <alignment horizontal="center" vertical="center"/>
      <protection/>
    </xf>
    <xf numFmtId="177" fontId="0" fillId="0" borderId="2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 applyProtection="1">
      <alignment horizontal="center" vertical="center"/>
      <protection/>
    </xf>
    <xf numFmtId="41" fontId="0" fillId="0" borderId="3" xfId="21" applyNumberFormat="1" applyFont="1" applyBorder="1" applyAlignment="1">
      <alignment vertical="center"/>
      <protection/>
    </xf>
    <xf numFmtId="177" fontId="0" fillId="0" borderId="3" xfId="21" applyNumberFormat="1" applyFont="1" applyBorder="1" applyAlignment="1">
      <alignment vertical="center"/>
      <protection/>
    </xf>
    <xf numFmtId="41" fontId="0" fillId="0" borderId="0" xfId="21" applyNumberFormat="1" applyFont="1" applyAlignment="1" applyProtection="1">
      <alignment horizontal="center"/>
      <protection/>
    </xf>
    <xf numFmtId="41" fontId="0" fillId="0" borderId="2" xfId="21" applyNumberFormat="1" applyFont="1" applyFill="1" applyBorder="1" applyProtection="1">
      <alignment/>
      <protection/>
    </xf>
    <xf numFmtId="41" fontId="0" fillId="0" borderId="0" xfId="21" applyNumberFormat="1" applyFont="1" applyFill="1" applyProtection="1">
      <alignment/>
      <protection/>
    </xf>
    <xf numFmtId="41" fontId="0" fillId="0" borderId="5" xfId="21" applyNumberFormat="1" applyFont="1" applyFill="1" applyBorder="1" applyProtection="1">
      <alignment/>
      <protection/>
    </xf>
    <xf numFmtId="41" fontId="0" fillId="0" borderId="4" xfId="21" applyNumberFormat="1" applyFont="1" applyFill="1" applyBorder="1" applyProtection="1">
      <alignment/>
      <protection/>
    </xf>
    <xf numFmtId="41" fontId="0" fillId="0" borderId="6" xfId="21" applyNumberFormat="1" applyFont="1" applyFill="1" applyBorder="1" applyProtection="1">
      <alignment/>
      <protection/>
    </xf>
    <xf numFmtId="177" fontId="0" fillId="0" borderId="0" xfId="21" applyNumberFormat="1" applyFont="1" applyFill="1" applyProtection="1">
      <alignment/>
      <protection/>
    </xf>
    <xf numFmtId="41" fontId="0" fillId="0" borderId="0" xfId="21" applyNumberFormat="1" applyFont="1" applyFill="1" applyBorder="1" applyProtection="1">
      <alignment/>
      <protection/>
    </xf>
    <xf numFmtId="41" fontId="0" fillId="0" borderId="7" xfId="21" applyNumberFormat="1" applyFont="1" applyFill="1" applyBorder="1" applyProtection="1">
      <alignment/>
      <protection/>
    </xf>
    <xf numFmtId="41" fontId="0" fillId="0" borderId="0" xfId="21" applyNumberFormat="1" applyFont="1" applyFill="1">
      <alignment/>
      <protection/>
    </xf>
    <xf numFmtId="177" fontId="0" fillId="0" borderId="0" xfId="21" applyNumberFormat="1" applyFont="1" applyFill="1">
      <alignment/>
      <protection/>
    </xf>
    <xf numFmtId="41" fontId="0" fillId="0" borderId="0" xfId="21" applyNumberFormat="1" applyFont="1">
      <alignment/>
      <protection/>
    </xf>
    <xf numFmtId="41" fontId="0" fillId="0" borderId="2" xfId="21" applyNumberFormat="1" applyFont="1" applyFill="1" applyBorder="1">
      <alignment/>
      <protection/>
    </xf>
    <xf numFmtId="41" fontId="0" fillId="0" borderId="0" xfId="21" applyNumberFormat="1" applyFont="1" applyFill="1" applyBorder="1">
      <alignment/>
      <protection/>
    </xf>
    <xf numFmtId="41" fontId="0" fillId="0" borderId="7" xfId="21" applyNumberFormat="1" applyFont="1" applyFill="1" applyBorder="1">
      <alignment/>
      <protection/>
    </xf>
    <xf numFmtId="41" fontId="0" fillId="0" borderId="0" xfId="21" applyNumberFormat="1" applyFont="1" applyAlignment="1" applyProtection="1">
      <alignment/>
      <protection/>
    </xf>
    <xf numFmtId="41" fontId="0" fillId="0" borderId="0" xfId="21" applyNumberFormat="1" applyFont="1" applyFill="1" applyAlignment="1" applyProtection="1">
      <alignment horizontal="right"/>
      <protection/>
    </xf>
    <xf numFmtId="41" fontId="0" fillId="0" borderId="1" xfId="21" applyNumberFormat="1" applyFont="1" applyBorder="1" applyAlignment="1" applyProtection="1">
      <alignment/>
      <protection/>
    </xf>
    <xf numFmtId="41" fontId="0" fillId="0" borderId="3" xfId="21" applyNumberFormat="1" applyFont="1" applyFill="1" applyBorder="1" applyProtection="1">
      <alignment/>
      <protection/>
    </xf>
    <xf numFmtId="41" fontId="0" fillId="0" borderId="1" xfId="21" applyNumberFormat="1" applyFont="1" applyFill="1" applyBorder="1" applyProtection="1">
      <alignment/>
      <protection/>
    </xf>
    <xf numFmtId="41" fontId="0" fillId="0" borderId="1" xfId="21" applyNumberFormat="1" applyFont="1" applyFill="1" applyBorder="1">
      <alignment/>
      <protection/>
    </xf>
    <xf numFmtId="41" fontId="0" fillId="0" borderId="8" xfId="21" applyNumberFormat="1" applyFont="1" applyFill="1" applyBorder="1">
      <alignment/>
      <protection/>
    </xf>
    <xf numFmtId="41" fontId="0" fillId="0" borderId="3" xfId="21" applyNumberFormat="1" applyFont="1" applyFill="1" applyBorder="1">
      <alignment/>
      <protection/>
    </xf>
    <xf numFmtId="177" fontId="0" fillId="0" borderId="1" xfId="21" applyNumberFormat="1" applyFont="1" applyFill="1" applyBorder="1" applyProtection="1">
      <alignment/>
      <protection/>
    </xf>
    <xf numFmtId="0" fontId="8" fillId="0" borderId="0" xfId="21" applyFont="1">
      <alignment/>
      <protection/>
    </xf>
    <xf numFmtId="0" fontId="7" fillId="0" borderId="0" xfId="21" applyFont="1">
      <alignment/>
      <protection/>
    </xf>
    <xf numFmtId="41" fontId="7" fillId="0" borderId="0" xfId="21" applyNumberFormat="1" applyFont="1">
      <alignment/>
      <protection/>
    </xf>
    <xf numFmtId="41" fontId="5" fillId="0" borderId="0" xfId="21" applyNumberFormat="1">
      <alignment/>
      <protection/>
    </xf>
    <xf numFmtId="177" fontId="0" fillId="0" borderId="0" xfId="21" applyNumberFormat="1" applyFont="1">
      <alignment/>
      <protection/>
    </xf>
    <xf numFmtId="0" fontId="0" fillId="0" borderId="0" xfId="21" applyFont="1" applyBorder="1">
      <alignment/>
      <protection/>
    </xf>
    <xf numFmtId="41" fontId="7" fillId="0" borderId="0" xfId="21" applyNumberFormat="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5" fillId="0" borderId="0" xfId="21" applyBorder="1">
      <alignment/>
      <protection/>
    </xf>
    <xf numFmtId="41" fontId="0" fillId="0" borderId="1" xfId="20" applyNumberFormat="1" applyFont="1" applyBorder="1" applyAlignment="1" applyProtection="1">
      <alignment horizontal="left"/>
      <protection/>
    </xf>
    <xf numFmtId="41" fontId="0" fillId="0" borderId="1" xfId="20" applyNumberFormat="1" applyFont="1" applyBorder="1">
      <alignment/>
      <protection/>
    </xf>
    <xf numFmtId="41" fontId="0" fillId="0" borderId="0" xfId="20" applyNumberFormat="1" applyFont="1">
      <alignment/>
      <protection/>
    </xf>
    <xf numFmtId="41" fontId="0" fillId="0" borderId="1" xfId="20" applyNumberFormat="1" applyFont="1" applyBorder="1" applyAlignment="1" applyProtection="1">
      <alignment horizontal="right"/>
      <protection/>
    </xf>
    <xf numFmtId="41" fontId="0" fillId="0" borderId="2" xfId="20" applyNumberFormat="1" applyFont="1" applyBorder="1" applyAlignment="1" applyProtection="1">
      <alignment horizontal="center"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center"/>
      <protection/>
    </xf>
    <xf numFmtId="41" fontId="0" fillId="0" borderId="2" xfId="20" applyNumberFormat="1" applyFont="1" applyFill="1" applyBorder="1" applyProtection="1">
      <alignment/>
      <protection/>
    </xf>
    <xf numFmtId="41" fontId="0" fillId="0" borderId="0" xfId="20" applyNumberFormat="1" applyFont="1" applyFill="1" applyProtection="1">
      <alignment/>
      <protection/>
    </xf>
    <xf numFmtId="41" fontId="0" fillId="0" borderId="0" xfId="20" applyNumberFormat="1" applyFont="1" applyFill="1">
      <alignment/>
      <protection/>
    </xf>
    <xf numFmtId="41" fontId="0" fillId="0" borderId="2" xfId="20" applyNumberFormat="1" applyFont="1" applyFill="1" applyBorder="1">
      <alignment/>
      <protection/>
    </xf>
    <xf numFmtId="41" fontId="0" fillId="0" borderId="0" xfId="20" applyNumberFormat="1" applyFont="1" applyAlignment="1" applyProtection="1">
      <alignment horizontal="center"/>
      <protection/>
    </xf>
    <xf numFmtId="41" fontId="0" fillId="0" borderId="0" xfId="20" applyNumberFormat="1" applyFont="1" applyAlignment="1" applyProtection="1">
      <alignment horizontal="left"/>
      <protection/>
    </xf>
    <xf numFmtId="41" fontId="0" fillId="0" borderId="0" xfId="20" applyNumberFormat="1" applyFont="1" applyFill="1" applyBorder="1" applyProtection="1">
      <alignment/>
      <protection/>
    </xf>
    <xf numFmtId="41" fontId="0" fillId="0" borderId="2" xfId="20" applyNumberFormat="1" applyFont="1" applyFill="1" applyProtection="1">
      <alignment/>
      <protection/>
    </xf>
    <xf numFmtId="41" fontId="0" fillId="0" borderId="3" xfId="20" applyNumberFormat="1" applyFont="1" applyFill="1" applyBorder="1" applyProtection="1">
      <alignment/>
      <protection/>
    </xf>
    <xf numFmtId="41" fontId="0" fillId="0" borderId="1" xfId="20" applyNumberFormat="1" applyFont="1" applyFill="1" applyBorder="1">
      <alignment/>
      <protection/>
    </xf>
    <xf numFmtId="41" fontId="0" fillId="0" borderId="3" xfId="20" applyNumberFormat="1" applyFont="1" applyFill="1" applyBorder="1">
      <alignment/>
      <protection/>
    </xf>
    <xf numFmtId="41" fontId="8" fillId="0" borderId="0" xfId="20" applyNumberFormat="1" applyFont="1" applyAlignment="1" applyProtection="1">
      <alignment horizontal="left"/>
      <protection/>
    </xf>
    <xf numFmtId="41" fontId="0" fillId="0" borderId="9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6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center"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3" xfId="0" applyNumberFormat="1" applyFont="1" applyBorder="1" applyAlignment="1" applyProtection="1">
      <alignment horizontal="center" vertical="center"/>
      <protection/>
    </xf>
    <xf numFmtId="41" fontId="0" fillId="0" borderId="6" xfId="22" applyNumberFormat="1" applyFont="1" applyBorder="1" applyAlignment="1" applyProtection="1">
      <alignment horizontal="center" vertical="center"/>
      <protection/>
    </xf>
    <xf numFmtId="41" fontId="0" fillId="0" borderId="7" xfId="22" applyNumberFormat="1" applyFont="1" applyBorder="1" applyAlignment="1" applyProtection="1">
      <alignment horizontal="center" vertical="center"/>
      <protection/>
    </xf>
    <xf numFmtId="41" fontId="0" fillId="0" borderId="8" xfId="22" applyNumberFormat="1" applyFont="1" applyBorder="1" applyAlignment="1" applyProtection="1">
      <alignment horizontal="center" vertical="center"/>
      <protection/>
    </xf>
    <xf numFmtId="41" fontId="0" fillId="0" borderId="5" xfId="22" applyNumberFormat="1" applyFont="1" applyBorder="1" applyAlignment="1" applyProtection="1">
      <alignment horizontal="center" vertical="center"/>
      <protection/>
    </xf>
    <xf numFmtId="41" fontId="0" fillId="0" borderId="4" xfId="22" applyNumberFormat="1" applyFont="1" applyBorder="1" applyAlignment="1" applyProtection="1">
      <alignment horizontal="center" vertical="center"/>
      <protection/>
    </xf>
    <xf numFmtId="41" fontId="0" fillId="0" borderId="3" xfId="22" applyNumberFormat="1" applyFont="1" applyBorder="1" applyAlignment="1" applyProtection="1">
      <alignment horizontal="center" vertical="center"/>
      <protection/>
    </xf>
    <xf numFmtId="41" fontId="0" fillId="0" borderId="1" xfId="22" applyNumberFormat="1" applyFont="1" applyBorder="1" applyAlignment="1" applyProtection="1">
      <alignment horizontal="center" vertical="center"/>
      <protection/>
    </xf>
    <xf numFmtId="0" fontId="0" fillId="0" borderId="6" xfId="21" applyFont="1" applyBorder="1" applyAlignment="1" applyProtection="1">
      <alignment horizontal="center" vertical="center"/>
      <protection/>
    </xf>
    <xf numFmtId="0" fontId="0" fillId="0" borderId="8" xfId="21" applyFont="1" applyBorder="1" applyAlignment="1" applyProtection="1">
      <alignment horizontal="center" vertical="center"/>
      <protection/>
    </xf>
    <xf numFmtId="41" fontId="0" fillId="0" borderId="9" xfId="21" applyNumberFormat="1" applyFont="1" applyBorder="1" applyAlignment="1" applyProtection="1">
      <alignment horizontal="center" vertical="center"/>
      <protection/>
    </xf>
    <xf numFmtId="41" fontId="0" fillId="0" borderId="10" xfId="21" applyNumberFormat="1" applyFont="1" applyBorder="1" applyAlignment="1" applyProtection="1">
      <alignment horizontal="center" vertical="center"/>
      <protection/>
    </xf>
    <xf numFmtId="41" fontId="0" fillId="0" borderId="14" xfId="21" applyNumberFormat="1" applyFont="1" applyBorder="1" applyAlignment="1" applyProtection="1">
      <alignment horizontal="center" vertical="center"/>
      <protection/>
    </xf>
    <xf numFmtId="41" fontId="0" fillId="0" borderId="11" xfId="20" applyNumberFormat="1" applyFont="1" applyBorder="1" applyAlignment="1" applyProtection="1">
      <alignment horizontal="center" vertical="center"/>
      <protection/>
    </xf>
    <xf numFmtId="41" fontId="0" fillId="0" borderId="13" xfId="20" applyNumberFormat="1" applyFont="1" applyBorder="1" applyAlignment="1" applyProtection="1">
      <alignment horizontal="center" vertical="center"/>
      <protection/>
    </xf>
    <xf numFmtId="41" fontId="0" fillId="0" borderId="5" xfId="20" applyNumberFormat="1" applyFont="1" applyBorder="1" applyAlignment="1" applyProtection="1">
      <alignment horizontal="center" vertical="center"/>
      <protection/>
    </xf>
    <xf numFmtId="41" fontId="0" fillId="0" borderId="3" xfId="20" applyNumberFormat="1" applyFont="1" applyBorder="1" applyAlignment="1" applyProtection="1">
      <alignment horizontal="center" vertical="center"/>
      <protection/>
    </xf>
    <xf numFmtId="41" fontId="0" fillId="0" borderId="6" xfId="20" applyNumberFormat="1" applyFont="1" applyBorder="1" applyAlignment="1" applyProtection="1">
      <alignment horizontal="center" vertical="center"/>
      <protection/>
    </xf>
    <xf numFmtId="41" fontId="0" fillId="0" borderId="7" xfId="20" applyNumberFormat="1" applyFont="1" applyBorder="1" applyAlignment="1" applyProtection="1">
      <alignment horizontal="center" vertical="center"/>
      <protection/>
    </xf>
    <xf numFmtId="41" fontId="0" fillId="0" borderId="8" xfId="20" applyNumberFormat="1" applyFont="1" applyBorder="1" applyAlignment="1" applyProtection="1">
      <alignment horizontal="center" vertical="center"/>
      <protection/>
    </xf>
    <xf numFmtId="41" fontId="0" fillId="0" borderId="9" xfId="20" applyNumberFormat="1" applyFont="1" applyBorder="1" applyAlignment="1" applyProtection="1">
      <alignment horizontal="center" vertical="center"/>
      <protection/>
    </xf>
    <xf numFmtId="41" fontId="0" fillId="0" borderId="10" xfId="20" applyNumberFormat="1" applyFont="1" applyBorder="1" applyAlignment="1" applyProtection="1">
      <alignment horizontal="center" vertical="center"/>
      <protection/>
    </xf>
    <xf numFmtId="41" fontId="0" fillId="0" borderId="14" xfId="2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@学校調査　第３０表" xfId="20"/>
    <cellStyle name="標準_＠学校調査　第５・１０・１７・２９表" xfId="21"/>
    <cellStyle name="標準_現状統計表　第３１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8"/>
  <sheetViews>
    <sheetView showGridLines="0" tabSelected="1" workbookViewId="0" topLeftCell="A1">
      <selection activeCell="A98" sqref="A98"/>
    </sheetView>
  </sheetViews>
  <sheetFormatPr defaultColWidth="9.00390625" defaultRowHeight="13.5"/>
  <cols>
    <col min="1" max="1" width="14.25390625" style="0" customWidth="1"/>
    <col min="2" max="2" width="9.875" style="0" customWidth="1"/>
    <col min="3" max="11" width="7.875" style="0" customWidth="1"/>
    <col min="12" max="13" width="6.625" style="0" customWidth="1"/>
  </cols>
  <sheetData>
    <row r="1" spans="1:11" ht="16.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3"/>
      <c r="K1" s="4" t="s">
        <v>0</v>
      </c>
    </row>
    <row r="2" spans="1:11" ht="16.5" customHeight="1">
      <c r="A2" s="99" t="s">
        <v>5</v>
      </c>
      <c r="B2" s="102" t="s">
        <v>77</v>
      </c>
      <c r="C2" s="102" t="s">
        <v>78</v>
      </c>
      <c r="D2" s="102" t="s">
        <v>79</v>
      </c>
      <c r="E2" s="97" t="s">
        <v>6</v>
      </c>
      <c r="F2" s="98"/>
      <c r="G2" s="98"/>
      <c r="H2" s="98"/>
      <c r="I2" s="98"/>
      <c r="J2" s="98"/>
      <c r="K2" s="98"/>
    </row>
    <row r="3" spans="1:11" ht="16.5" customHeight="1">
      <c r="A3" s="100"/>
      <c r="B3" s="103"/>
      <c r="C3" s="103"/>
      <c r="D3" s="103"/>
      <c r="E3" s="102" t="s">
        <v>1</v>
      </c>
      <c r="F3" s="35" t="s">
        <v>7</v>
      </c>
      <c r="G3" s="35" t="s">
        <v>8</v>
      </c>
      <c r="H3" s="35" t="s">
        <v>80</v>
      </c>
      <c r="I3" s="35" t="s">
        <v>81</v>
      </c>
      <c r="J3" s="35" t="s">
        <v>2</v>
      </c>
      <c r="K3" s="105" t="s">
        <v>82</v>
      </c>
    </row>
    <row r="4" spans="1:11" ht="16.5" customHeight="1">
      <c r="A4" s="101"/>
      <c r="B4" s="104"/>
      <c r="C4" s="104"/>
      <c r="D4" s="104"/>
      <c r="E4" s="104"/>
      <c r="F4" s="33" t="s">
        <v>83</v>
      </c>
      <c r="G4" s="33" t="s">
        <v>9</v>
      </c>
      <c r="H4" s="33" t="s">
        <v>83</v>
      </c>
      <c r="I4" s="33" t="s">
        <v>83</v>
      </c>
      <c r="J4" s="33" t="s">
        <v>3</v>
      </c>
      <c r="K4" s="106"/>
    </row>
    <row r="5" spans="1:11" ht="16.5" customHeight="1">
      <c r="A5" s="5" t="s">
        <v>84</v>
      </c>
      <c r="B5" s="23">
        <f aca="true" t="shared" si="0" ref="B5:K5">B7+B18+B23+B27+B34+B39+B44+B52+B64</f>
        <v>144</v>
      </c>
      <c r="C5" s="24">
        <f t="shared" si="0"/>
        <v>1</v>
      </c>
      <c r="D5" s="25">
        <f t="shared" si="0"/>
        <v>25</v>
      </c>
      <c r="E5" s="25">
        <f t="shared" si="0"/>
        <v>118</v>
      </c>
      <c r="F5" s="25">
        <f t="shared" si="0"/>
        <v>113</v>
      </c>
      <c r="G5" s="25">
        <f t="shared" si="0"/>
        <v>0</v>
      </c>
      <c r="H5" s="25">
        <f t="shared" si="0"/>
        <v>0</v>
      </c>
      <c r="I5" s="25">
        <f t="shared" si="0"/>
        <v>3</v>
      </c>
      <c r="J5" s="25">
        <f t="shared" si="0"/>
        <v>0</v>
      </c>
      <c r="K5" s="25">
        <f t="shared" si="0"/>
        <v>2</v>
      </c>
    </row>
    <row r="6" spans="1:12" ht="16.5" customHeight="1">
      <c r="A6" s="6"/>
      <c r="B6" s="26"/>
      <c r="C6" s="27"/>
      <c r="D6" s="28"/>
      <c r="E6" s="28"/>
      <c r="F6" s="28"/>
      <c r="G6" s="28"/>
      <c r="H6" s="28"/>
      <c r="I6" s="28"/>
      <c r="J6" s="28"/>
      <c r="K6" s="28"/>
      <c r="L6" s="7"/>
    </row>
    <row r="7" spans="1:11" ht="14.25" customHeight="1">
      <c r="A7" s="5" t="s">
        <v>85</v>
      </c>
      <c r="B7" s="23">
        <f aca="true" t="shared" si="1" ref="B7:K7">SUM(B8:B16)</f>
        <v>99</v>
      </c>
      <c r="C7" s="29">
        <f t="shared" si="1"/>
        <v>1</v>
      </c>
      <c r="D7" s="29">
        <f t="shared" si="1"/>
        <v>6</v>
      </c>
      <c r="E7" s="29">
        <f t="shared" si="1"/>
        <v>92</v>
      </c>
      <c r="F7" s="29">
        <f t="shared" si="1"/>
        <v>87</v>
      </c>
      <c r="G7" s="29">
        <f t="shared" si="1"/>
        <v>0</v>
      </c>
      <c r="H7" s="29">
        <f t="shared" si="1"/>
        <v>0</v>
      </c>
      <c r="I7" s="29">
        <f t="shared" si="1"/>
        <v>3</v>
      </c>
      <c r="J7" s="29">
        <f t="shared" si="1"/>
        <v>0</v>
      </c>
      <c r="K7" s="29">
        <f t="shared" si="1"/>
        <v>2</v>
      </c>
    </row>
    <row r="8" spans="1:12" ht="14.25" customHeight="1">
      <c r="A8" s="8" t="s">
        <v>86</v>
      </c>
      <c r="B8" s="23">
        <f aca="true" t="shared" si="2" ref="B8:B16">C8+D8+E8</f>
        <v>37</v>
      </c>
      <c r="C8" s="29">
        <v>1</v>
      </c>
      <c r="D8" s="25">
        <v>1</v>
      </c>
      <c r="E8" s="25">
        <f aca="true" t="shared" si="3" ref="E8:E16">SUM(F8:K8)</f>
        <v>35</v>
      </c>
      <c r="F8" s="25">
        <v>33</v>
      </c>
      <c r="G8" s="28">
        <v>0</v>
      </c>
      <c r="H8" s="28">
        <v>0</v>
      </c>
      <c r="I8" s="25">
        <v>1</v>
      </c>
      <c r="J8" s="28">
        <v>0</v>
      </c>
      <c r="K8" s="25">
        <v>1</v>
      </c>
      <c r="L8" s="7" t="s">
        <v>4</v>
      </c>
    </row>
    <row r="9" spans="1:11" ht="14.25" customHeight="1">
      <c r="A9" s="8" t="s">
        <v>87</v>
      </c>
      <c r="B9" s="23">
        <f t="shared" si="2"/>
        <v>14</v>
      </c>
      <c r="C9" s="27">
        <v>0</v>
      </c>
      <c r="D9" s="28">
        <v>0</v>
      </c>
      <c r="E9" s="25">
        <f t="shared" si="3"/>
        <v>14</v>
      </c>
      <c r="F9" s="25">
        <v>12</v>
      </c>
      <c r="G9" s="28">
        <v>0</v>
      </c>
      <c r="H9" s="28">
        <v>0</v>
      </c>
      <c r="I9" s="25">
        <v>1</v>
      </c>
      <c r="J9" s="28">
        <v>0</v>
      </c>
      <c r="K9" s="25">
        <v>1</v>
      </c>
    </row>
    <row r="10" spans="1:11" ht="14.25" customHeight="1">
      <c r="A10" s="8" t="s">
        <v>88</v>
      </c>
      <c r="B10" s="23">
        <f t="shared" si="2"/>
        <v>18</v>
      </c>
      <c r="C10" s="27">
        <v>0</v>
      </c>
      <c r="D10" s="25">
        <v>5</v>
      </c>
      <c r="E10" s="25">
        <f t="shared" si="3"/>
        <v>13</v>
      </c>
      <c r="F10" s="25">
        <v>13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1:11" ht="14.25" customHeight="1">
      <c r="A11" s="8" t="s">
        <v>89</v>
      </c>
      <c r="B11" s="23">
        <f t="shared" si="2"/>
        <v>7</v>
      </c>
      <c r="C11" s="27">
        <v>0</v>
      </c>
      <c r="D11" s="25">
        <v>0</v>
      </c>
      <c r="E11" s="25">
        <f t="shared" si="3"/>
        <v>7</v>
      </c>
      <c r="F11" s="25">
        <v>6</v>
      </c>
      <c r="G11" s="28">
        <v>0</v>
      </c>
      <c r="H11" s="28">
        <v>0</v>
      </c>
      <c r="I11" s="25">
        <v>1</v>
      </c>
      <c r="J11" s="28">
        <v>0</v>
      </c>
      <c r="K11" s="28">
        <v>0</v>
      </c>
    </row>
    <row r="12" spans="1:11" ht="14.25" customHeight="1">
      <c r="A12" s="8" t="s">
        <v>90</v>
      </c>
      <c r="B12" s="23">
        <f t="shared" si="2"/>
        <v>6</v>
      </c>
      <c r="C12" s="27">
        <v>0</v>
      </c>
      <c r="D12" s="28">
        <v>0</v>
      </c>
      <c r="E12" s="25">
        <f t="shared" si="3"/>
        <v>6</v>
      </c>
      <c r="F12" s="25">
        <v>6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14.25" customHeight="1">
      <c r="A13" s="8" t="s">
        <v>91</v>
      </c>
      <c r="B13" s="23">
        <f t="shared" si="2"/>
        <v>8</v>
      </c>
      <c r="C13" s="27">
        <v>0</v>
      </c>
      <c r="D13" s="28">
        <v>0</v>
      </c>
      <c r="E13" s="25">
        <f t="shared" si="3"/>
        <v>8</v>
      </c>
      <c r="F13" s="25">
        <v>8</v>
      </c>
      <c r="G13" s="28">
        <v>0</v>
      </c>
      <c r="H13" s="28">
        <v>0</v>
      </c>
      <c r="I13" s="28">
        <v>0</v>
      </c>
      <c r="J13" s="28">
        <v>0</v>
      </c>
      <c r="K13" s="25">
        <v>0</v>
      </c>
    </row>
    <row r="14" spans="1:11" ht="14.25" customHeight="1">
      <c r="A14" s="8" t="s">
        <v>92</v>
      </c>
      <c r="B14" s="23">
        <f t="shared" si="2"/>
        <v>1</v>
      </c>
      <c r="C14" s="27">
        <v>0</v>
      </c>
      <c r="D14" s="28">
        <v>0</v>
      </c>
      <c r="E14" s="25">
        <f t="shared" si="3"/>
        <v>1</v>
      </c>
      <c r="F14" s="25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ht="14.25" customHeight="1">
      <c r="A15" s="8" t="s">
        <v>93</v>
      </c>
      <c r="B15" s="23">
        <f t="shared" si="2"/>
        <v>4</v>
      </c>
      <c r="C15" s="27">
        <v>0</v>
      </c>
      <c r="D15" s="28">
        <v>0</v>
      </c>
      <c r="E15" s="25">
        <f t="shared" si="3"/>
        <v>4</v>
      </c>
      <c r="F15" s="25">
        <v>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14.25" customHeight="1">
      <c r="A16" s="8" t="s">
        <v>94</v>
      </c>
      <c r="B16" s="23">
        <f t="shared" si="2"/>
        <v>4</v>
      </c>
      <c r="C16" s="27">
        <v>0</v>
      </c>
      <c r="D16" s="28">
        <v>0</v>
      </c>
      <c r="E16" s="25">
        <f t="shared" si="3"/>
        <v>4</v>
      </c>
      <c r="F16" s="25">
        <v>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4.25" customHeight="1">
      <c r="A17" s="6"/>
      <c r="B17" s="26"/>
      <c r="C17" s="27"/>
      <c r="D17" s="28"/>
      <c r="E17" s="28"/>
      <c r="F17" s="28"/>
      <c r="G17" s="28"/>
      <c r="H17" s="28"/>
      <c r="I17" s="28"/>
      <c r="J17" s="28"/>
      <c r="K17" s="28"/>
    </row>
    <row r="18" spans="1:11" ht="14.25" customHeight="1">
      <c r="A18" s="5" t="s">
        <v>95</v>
      </c>
      <c r="B18" s="23">
        <f aca="true" t="shared" si="4" ref="B18:K18">SUM(B19:B21)</f>
        <v>8</v>
      </c>
      <c r="C18" s="29">
        <f t="shared" si="4"/>
        <v>0</v>
      </c>
      <c r="D18" s="29">
        <f t="shared" si="4"/>
        <v>1</v>
      </c>
      <c r="E18" s="29">
        <f t="shared" si="4"/>
        <v>7</v>
      </c>
      <c r="F18" s="29">
        <f t="shared" si="4"/>
        <v>7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4.25" customHeight="1">
      <c r="A19" s="8" t="s">
        <v>96</v>
      </c>
      <c r="B19" s="23">
        <f>C19+D19+E19</f>
        <v>2</v>
      </c>
      <c r="C19" s="27">
        <v>0</v>
      </c>
      <c r="D19" s="25">
        <v>1</v>
      </c>
      <c r="E19" s="25">
        <f>SUM(F19:K19)</f>
        <v>1</v>
      </c>
      <c r="F19" s="25">
        <v>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1:11" ht="14.25" customHeight="1">
      <c r="A20" s="8" t="s">
        <v>97</v>
      </c>
      <c r="B20" s="23">
        <f>C20+D20+E20</f>
        <v>2</v>
      </c>
      <c r="C20" s="27">
        <v>0</v>
      </c>
      <c r="D20" s="28">
        <v>0</v>
      </c>
      <c r="E20" s="25">
        <f>SUM(F20:K20)</f>
        <v>2</v>
      </c>
      <c r="F20" s="25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1:11" ht="14.25" customHeight="1">
      <c r="A21" s="8" t="s">
        <v>98</v>
      </c>
      <c r="B21" s="23">
        <f>C21+D21+E21</f>
        <v>4</v>
      </c>
      <c r="C21" s="27">
        <v>0</v>
      </c>
      <c r="D21" s="28">
        <v>0</v>
      </c>
      <c r="E21" s="25">
        <f>SUM(F21:K21)</f>
        <v>4</v>
      </c>
      <c r="F21" s="25">
        <v>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1:11" ht="14.25" customHeight="1">
      <c r="A22" s="6"/>
      <c r="B22" s="26"/>
      <c r="C22" s="27"/>
      <c r="D22" s="28"/>
      <c r="E22" s="28"/>
      <c r="F22" s="28"/>
      <c r="G22" s="28"/>
      <c r="H22" s="28"/>
      <c r="I22" s="28"/>
      <c r="J22" s="28"/>
      <c r="K22" s="28"/>
    </row>
    <row r="23" spans="1:11" ht="14.25" customHeight="1">
      <c r="A23" s="5" t="s">
        <v>99</v>
      </c>
      <c r="B23" s="23">
        <f aca="true" t="shared" si="5" ref="B23:K23">SUM(B24:B25)</f>
        <v>2</v>
      </c>
      <c r="C23" s="29">
        <f t="shared" si="5"/>
        <v>0</v>
      </c>
      <c r="D23" s="29">
        <f t="shared" si="5"/>
        <v>1</v>
      </c>
      <c r="E23" s="29">
        <f t="shared" si="5"/>
        <v>1</v>
      </c>
      <c r="F23" s="29">
        <f t="shared" si="5"/>
        <v>1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29">
        <f t="shared" si="5"/>
        <v>0</v>
      </c>
      <c r="K23" s="29">
        <f t="shared" si="5"/>
        <v>0</v>
      </c>
    </row>
    <row r="24" spans="1:11" ht="14.25" customHeight="1">
      <c r="A24" s="8" t="s">
        <v>100</v>
      </c>
      <c r="B24" s="23">
        <f>C24+D24+E24</f>
        <v>1</v>
      </c>
      <c r="C24" s="27">
        <v>0</v>
      </c>
      <c r="D24" s="25">
        <v>1</v>
      </c>
      <c r="E24" s="25">
        <f>SUM(F24:K24)</f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1:11" ht="14.25" customHeight="1">
      <c r="A25" s="8" t="s">
        <v>101</v>
      </c>
      <c r="B25" s="23">
        <f>C25+D25+E25</f>
        <v>1</v>
      </c>
      <c r="C25" s="27">
        <v>0</v>
      </c>
      <c r="D25" s="28">
        <v>0</v>
      </c>
      <c r="E25" s="25">
        <f>SUM(F25:K25)</f>
        <v>1</v>
      </c>
      <c r="F25" s="25">
        <v>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1:11" ht="14.25" customHeight="1">
      <c r="A26" s="6"/>
      <c r="B26" s="26"/>
      <c r="C26" s="27" t="s">
        <v>4</v>
      </c>
      <c r="D26" s="28"/>
      <c r="E26" s="28"/>
      <c r="F26" s="28"/>
      <c r="G26" s="28"/>
      <c r="H26" s="28"/>
      <c r="I26" s="28" t="s">
        <v>4</v>
      </c>
      <c r="J26" s="28"/>
      <c r="K26" s="28"/>
    </row>
    <row r="27" spans="1:11" ht="14.25" customHeight="1">
      <c r="A27" s="5" t="s">
        <v>102</v>
      </c>
      <c r="B27" s="23">
        <f aca="true" t="shared" si="6" ref="B27:K27">SUM(B28:B32)</f>
        <v>7</v>
      </c>
      <c r="C27" s="29">
        <f t="shared" si="6"/>
        <v>0</v>
      </c>
      <c r="D27" s="29">
        <f t="shared" si="6"/>
        <v>4</v>
      </c>
      <c r="E27" s="29">
        <f t="shared" si="6"/>
        <v>3</v>
      </c>
      <c r="F27" s="29">
        <f t="shared" si="6"/>
        <v>3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</row>
    <row r="28" spans="1:11" ht="14.25" customHeight="1">
      <c r="A28" s="8" t="s">
        <v>103</v>
      </c>
      <c r="B28" s="23">
        <f>C28+D28+E28</f>
        <v>2</v>
      </c>
      <c r="C28" s="27">
        <v>0</v>
      </c>
      <c r="D28" s="28">
        <v>0</v>
      </c>
      <c r="E28" s="25">
        <f>SUM(F28:K28)</f>
        <v>2</v>
      </c>
      <c r="F28" s="25">
        <v>2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</row>
    <row r="29" spans="1:11" ht="14.25" customHeight="1">
      <c r="A29" s="8" t="s">
        <v>104</v>
      </c>
      <c r="B29" s="23">
        <f>C29+D29+E29</f>
        <v>1</v>
      </c>
      <c r="C29" s="27">
        <v>0</v>
      </c>
      <c r="D29" s="25">
        <v>1</v>
      </c>
      <c r="E29" s="25">
        <f>SUM(F29:K29)</f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4.25" customHeight="1">
      <c r="A30" s="8" t="s">
        <v>105</v>
      </c>
      <c r="B30" s="23">
        <f>C30+D30+E30</f>
        <v>3</v>
      </c>
      <c r="C30" s="27">
        <v>0</v>
      </c>
      <c r="D30" s="25">
        <v>3</v>
      </c>
      <c r="E30" s="25">
        <f>SUM(F30:K30)</f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4.25" customHeight="1">
      <c r="A31" s="8" t="s">
        <v>106</v>
      </c>
      <c r="B31" s="23">
        <f>C31+D31+E31</f>
        <v>0</v>
      </c>
      <c r="C31" s="27">
        <v>0</v>
      </c>
      <c r="D31" s="28">
        <v>0</v>
      </c>
      <c r="E31" s="25">
        <f>SUM(F31:K31)</f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1" ht="14.25" customHeight="1">
      <c r="A32" s="8" t="s">
        <v>107</v>
      </c>
      <c r="B32" s="23">
        <f>C32+D32+E32</f>
        <v>1</v>
      </c>
      <c r="C32" s="27">
        <v>0</v>
      </c>
      <c r="D32" s="28">
        <v>0</v>
      </c>
      <c r="E32" s="25">
        <f>SUM(F32:K32)</f>
        <v>1</v>
      </c>
      <c r="F32" s="25">
        <v>1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1" ht="14.25" customHeight="1">
      <c r="A33" s="6"/>
      <c r="B33" s="26"/>
      <c r="C33" s="27"/>
      <c r="D33" s="28"/>
      <c r="E33" s="28"/>
      <c r="F33" s="28"/>
      <c r="G33" s="28"/>
      <c r="H33" s="28"/>
      <c r="I33" s="28"/>
      <c r="J33" s="28"/>
      <c r="K33" s="28"/>
    </row>
    <row r="34" spans="1:11" ht="14.25" customHeight="1">
      <c r="A34" s="5" t="s">
        <v>108</v>
      </c>
      <c r="B34" s="23">
        <f aca="true" t="shared" si="7" ref="B34:K34">SUM(B35:B37)</f>
        <v>2</v>
      </c>
      <c r="C34" s="29">
        <f t="shared" si="7"/>
        <v>0</v>
      </c>
      <c r="D34" s="29">
        <f t="shared" si="7"/>
        <v>1</v>
      </c>
      <c r="E34" s="29">
        <f t="shared" si="7"/>
        <v>1</v>
      </c>
      <c r="F34" s="29">
        <f t="shared" si="7"/>
        <v>1</v>
      </c>
      <c r="G34" s="29">
        <f t="shared" si="7"/>
        <v>0</v>
      </c>
      <c r="H34" s="29">
        <f t="shared" si="7"/>
        <v>0</v>
      </c>
      <c r="I34" s="29">
        <f t="shared" si="7"/>
        <v>0</v>
      </c>
      <c r="J34" s="29">
        <f t="shared" si="7"/>
        <v>0</v>
      </c>
      <c r="K34" s="29">
        <f t="shared" si="7"/>
        <v>0</v>
      </c>
    </row>
    <row r="35" spans="1:11" ht="14.25" customHeight="1">
      <c r="A35" s="8" t="s">
        <v>109</v>
      </c>
      <c r="B35" s="23">
        <f>C35+D35+E35</f>
        <v>1</v>
      </c>
      <c r="C35" s="27">
        <v>0</v>
      </c>
      <c r="D35" s="28">
        <v>0</v>
      </c>
      <c r="E35" s="25">
        <f>SUM(F35:K35)</f>
        <v>1</v>
      </c>
      <c r="F35" s="25">
        <v>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</row>
    <row r="36" spans="1:11" ht="14.25" customHeight="1">
      <c r="A36" s="8" t="s">
        <v>110</v>
      </c>
      <c r="B36" s="23">
        <f>C36+D36+E36</f>
        <v>1</v>
      </c>
      <c r="C36" s="27">
        <v>0</v>
      </c>
      <c r="D36" s="25">
        <v>1</v>
      </c>
      <c r="E36" s="25">
        <f>SUM(F36:K36)</f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</row>
    <row r="37" spans="1:11" ht="14.25" customHeight="1">
      <c r="A37" s="8" t="s">
        <v>111</v>
      </c>
      <c r="B37" s="23">
        <f>C37+D37+E37</f>
        <v>0</v>
      </c>
      <c r="C37" s="27">
        <v>0</v>
      </c>
      <c r="D37" s="28">
        <v>0</v>
      </c>
      <c r="E37" s="25">
        <f>SUM(F37:K37)</f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</row>
    <row r="38" spans="1:11" ht="14.25" customHeight="1">
      <c r="A38" s="6"/>
      <c r="B38" s="26"/>
      <c r="C38" s="27"/>
      <c r="D38" s="28"/>
      <c r="E38" s="28"/>
      <c r="F38" s="28"/>
      <c r="G38" s="28"/>
      <c r="H38" s="28"/>
      <c r="I38" s="28"/>
      <c r="J38" s="28"/>
      <c r="K38" s="28"/>
    </row>
    <row r="39" spans="1:11" ht="14.25" customHeight="1">
      <c r="A39" s="5" t="s">
        <v>112</v>
      </c>
      <c r="B39" s="23">
        <f aca="true" t="shared" si="8" ref="B39:K39">SUM(B40:B42)</f>
        <v>3</v>
      </c>
      <c r="C39" s="29">
        <f t="shared" si="8"/>
        <v>0</v>
      </c>
      <c r="D39" s="29">
        <f t="shared" si="8"/>
        <v>0</v>
      </c>
      <c r="E39" s="29">
        <f t="shared" si="8"/>
        <v>3</v>
      </c>
      <c r="F39" s="29">
        <f t="shared" si="8"/>
        <v>3</v>
      </c>
      <c r="G39" s="29">
        <f t="shared" si="8"/>
        <v>0</v>
      </c>
      <c r="H39" s="29">
        <f t="shared" si="8"/>
        <v>0</v>
      </c>
      <c r="I39" s="29">
        <f t="shared" si="8"/>
        <v>0</v>
      </c>
      <c r="J39" s="29">
        <f t="shared" si="8"/>
        <v>0</v>
      </c>
      <c r="K39" s="29">
        <f t="shared" si="8"/>
        <v>0</v>
      </c>
    </row>
    <row r="40" spans="1:11" ht="14.25" customHeight="1">
      <c r="A40" s="8" t="s">
        <v>113</v>
      </c>
      <c r="B40" s="23">
        <f>C40+D40+E40</f>
        <v>1</v>
      </c>
      <c r="C40" s="27">
        <v>0</v>
      </c>
      <c r="D40" s="28">
        <v>0</v>
      </c>
      <c r="E40" s="25">
        <f>SUM(F40:K40)</f>
        <v>1</v>
      </c>
      <c r="F40" s="25">
        <v>1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14.25" customHeight="1">
      <c r="A41" s="8" t="s">
        <v>114</v>
      </c>
      <c r="B41" s="23">
        <f>C41+D41+E41</f>
        <v>1</v>
      </c>
      <c r="C41" s="27">
        <v>0</v>
      </c>
      <c r="D41" s="28">
        <v>0</v>
      </c>
      <c r="E41" s="25">
        <f>SUM(F41:K41)</f>
        <v>1</v>
      </c>
      <c r="F41" s="25">
        <v>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4.25" customHeight="1">
      <c r="A42" s="8" t="s">
        <v>115</v>
      </c>
      <c r="B42" s="23">
        <f>C42+D42+E42</f>
        <v>1</v>
      </c>
      <c r="C42" s="27">
        <v>0</v>
      </c>
      <c r="D42" s="28">
        <v>0</v>
      </c>
      <c r="E42" s="25">
        <f>SUM(F42:K42)</f>
        <v>1</v>
      </c>
      <c r="F42" s="25">
        <v>1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4.25" customHeight="1">
      <c r="A43" s="6"/>
      <c r="B43" s="26"/>
      <c r="C43" s="27"/>
      <c r="D43" s="28"/>
      <c r="E43" s="28"/>
      <c r="F43" s="28"/>
      <c r="G43" s="28"/>
      <c r="H43" s="28"/>
      <c r="I43" s="28"/>
      <c r="J43" s="28"/>
      <c r="K43" s="28"/>
    </row>
    <row r="44" spans="1:11" ht="14.25" customHeight="1">
      <c r="A44" s="5" t="s">
        <v>116</v>
      </c>
      <c r="B44" s="23">
        <f aca="true" t="shared" si="9" ref="B44:K44">SUM(B45:B50)</f>
        <v>7</v>
      </c>
      <c r="C44" s="29">
        <f t="shared" si="9"/>
        <v>0</v>
      </c>
      <c r="D44" s="29">
        <f t="shared" si="9"/>
        <v>0</v>
      </c>
      <c r="E44" s="29">
        <f t="shared" si="9"/>
        <v>7</v>
      </c>
      <c r="F44" s="29">
        <f t="shared" si="9"/>
        <v>7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</row>
    <row r="45" spans="1:11" ht="14.25" customHeight="1">
      <c r="A45" s="8" t="s">
        <v>117</v>
      </c>
      <c r="B45" s="23">
        <f aca="true" t="shared" si="10" ref="B45:B50">C45+D45+E45</f>
        <v>3</v>
      </c>
      <c r="C45" s="27">
        <v>0</v>
      </c>
      <c r="D45" s="28">
        <v>0</v>
      </c>
      <c r="E45" s="25">
        <f aca="true" t="shared" si="11" ref="E45:E50">SUM(F45:K45)</f>
        <v>3</v>
      </c>
      <c r="F45" s="25">
        <v>3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</row>
    <row r="46" spans="1:11" ht="14.25" customHeight="1">
      <c r="A46" s="8" t="s">
        <v>118</v>
      </c>
      <c r="B46" s="23">
        <f t="shared" si="10"/>
        <v>1</v>
      </c>
      <c r="C46" s="27">
        <v>0</v>
      </c>
      <c r="D46" s="28">
        <v>0</v>
      </c>
      <c r="E46" s="25">
        <f t="shared" si="11"/>
        <v>1</v>
      </c>
      <c r="F46" s="25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14.25" customHeight="1">
      <c r="A47" s="8" t="s">
        <v>119</v>
      </c>
      <c r="B47" s="23">
        <f t="shared" si="10"/>
        <v>0</v>
      </c>
      <c r="C47" s="27">
        <v>0</v>
      </c>
      <c r="D47" s="28">
        <v>0</v>
      </c>
      <c r="E47" s="25">
        <f t="shared" si="11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14.25" customHeight="1">
      <c r="A48" s="8" t="s">
        <v>120</v>
      </c>
      <c r="B48" s="23">
        <f t="shared" si="10"/>
        <v>0</v>
      </c>
      <c r="C48" s="27">
        <v>0</v>
      </c>
      <c r="D48" s="25">
        <v>0</v>
      </c>
      <c r="E48" s="25">
        <f t="shared" si="11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4.25" customHeight="1">
      <c r="A49" s="8" t="s">
        <v>121</v>
      </c>
      <c r="B49" s="23">
        <f t="shared" si="10"/>
        <v>2</v>
      </c>
      <c r="C49" s="27">
        <v>0</v>
      </c>
      <c r="D49" s="28">
        <v>0</v>
      </c>
      <c r="E49" s="25">
        <f t="shared" si="11"/>
        <v>2</v>
      </c>
      <c r="F49" s="25">
        <v>2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</row>
    <row r="50" spans="1:11" ht="14.25" customHeight="1">
      <c r="A50" s="8" t="s">
        <v>122</v>
      </c>
      <c r="B50" s="23">
        <f t="shared" si="10"/>
        <v>1</v>
      </c>
      <c r="C50" s="27">
        <v>0</v>
      </c>
      <c r="D50" s="28">
        <v>0</v>
      </c>
      <c r="E50" s="25">
        <f t="shared" si="11"/>
        <v>1</v>
      </c>
      <c r="F50" s="25">
        <v>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</row>
    <row r="51" spans="1:11" ht="14.25" customHeight="1">
      <c r="A51" s="6"/>
      <c r="B51" s="26"/>
      <c r="C51" s="27"/>
      <c r="D51" s="28"/>
      <c r="E51" s="28"/>
      <c r="F51" s="28"/>
      <c r="G51" s="28"/>
      <c r="H51" s="28"/>
      <c r="I51" s="28"/>
      <c r="J51" s="28" t="s">
        <v>4</v>
      </c>
      <c r="K51" s="28"/>
    </row>
    <row r="52" spans="1:11" ht="14.25" customHeight="1">
      <c r="A52" s="5" t="s">
        <v>123</v>
      </c>
      <c r="B52" s="23">
        <f aca="true" t="shared" si="12" ref="B52:K52">SUM(B53:B62)</f>
        <v>13</v>
      </c>
      <c r="C52" s="29">
        <f t="shared" si="12"/>
        <v>0</v>
      </c>
      <c r="D52" s="25">
        <f t="shared" si="12"/>
        <v>11</v>
      </c>
      <c r="E52" s="25">
        <f t="shared" si="12"/>
        <v>2</v>
      </c>
      <c r="F52" s="25">
        <f t="shared" si="12"/>
        <v>2</v>
      </c>
      <c r="G52" s="25">
        <f t="shared" si="12"/>
        <v>0</v>
      </c>
      <c r="H52" s="25">
        <f t="shared" si="12"/>
        <v>0</v>
      </c>
      <c r="I52" s="25">
        <f t="shared" si="12"/>
        <v>0</v>
      </c>
      <c r="J52" s="25">
        <f t="shared" si="12"/>
        <v>0</v>
      </c>
      <c r="K52" s="25">
        <f t="shared" si="12"/>
        <v>0</v>
      </c>
    </row>
    <row r="53" spans="1:11" ht="14.25" customHeight="1">
      <c r="A53" s="8" t="s">
        <v>124</v>
      </c>
      <c r="B53" s="23">
        <f aca="true" t="shared" si="13" ref="B53:B62">C53+D53+E53</f>
        <v>2</v>
      </c>
      <c r="C53" s="27">
        <v>0</v>
      </c>
      <c r="D53" s="28">
        <v>0</v>
      </c>
      <c r="E53" s="25">
        <f aca="true" t="shared" si="14" ref="E53:E62">SUM(F53:K53)</f>
        <v>2</v>
      </c>
      <c r="F53" s="25">
        <v>2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14.25" customHeight="1">
      <c r="A54" s="8" t="s">
        <v>125</v>
      </c>
      <c r="B54" s="23">
        <f t="shared" si="13"/>
        <v>3</v>
      </c>
      <c r="C54" s="27">
        <v>0</v>
      </c>
      <c r="D54" s="25">
        <v>3</v>
      </c>
      <c r="E54" s="25">
        <f t="shared" si="14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4.25" customHeight="1">
      <c r="A55" s="8" t="s">
        <v>126</v>
      </c>
      <c r="B55" s="23">
        <f t="shared" si="13"/>
        <v>1</v>
      </c>
      <c r="C55" s="27">
        <v>0</v>
      </c>
      <c r="D55" s="25">
        <v>1</v>
      </c>
      <c r="E55" s="25">
        <f t="shared" si="14"/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</row>
    <row r="56" spans="1:11" ht="14.25" customHeight="1">
      <c r="A56" s="8" t="s">
        <v>127</v>
      </c>
      <c r="B56" s="23">
        <f t="shared" si="13"/>
        <v>2</v>
      </c>
      <c r="C56" s="27">
        <v>0</v>
      </c>
      <c r="D56" s="25">
        <v>2</v>
      </c>
      <c r="E56" s="25">
        <f t="shared" si="14"/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</row>
    <row r="57" spans="1:11" ht="14.25" customHeight="1">
      <c r="A57" s="8" t="s">
        <v>128</v>
      </c>
      <c r="B57" s="23">
        <f t="shared" si="13"/>
        <v>1</v>
      </c>
      <c r="C57" s="27">
        <v>0</v>
      </c>
      <c r="D57" s="25">
        <v>1</v>
      </c>
      <c r="E57" s="25">
        <f t="shared" si="14"/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14.25" customHeight="1">
      <c r="A58" s="8" t="s">
        <v>129</v>
      </c>
      <c r="B58" s="23">
        <f t="shared" si="13"/>
        <v>1</v>
      </c>
      <c r="C58" s="27">
        <v>0</v>
      </c>
      <c r="D58" s="25">
        <v>1</v>
      </c>
      <c r="E58" s="25">
        <f t="shared" si="14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14.25" customHeight="1">
      <c r="A59" s="8" t="s">
        <v>130</v>
      </c>
      <c r="B59" s="23">
        <f t="shared" si="13"/>
        <v>0</v>
      </c>
      <c r="C59" s="27">
        <v>0</v>
      </c>
      <c r="D59" s="28">
        <v>0</v>
      </c>
      <c r="E59" s="25">
        <f t="shared" si="14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14.25" customHeight="1">
      <c r="A60" s="8" t="s">
        <v>131</v>
      </c>
      <c r="B60" s="23">
        <f t="shared" si="13"/>
        <v>1</v>
      </c>
      <c r="C60" s="27">
        <v>0</v>
      </c>
      <c r="D60" s="25">
        <v>1</v>
      </c>
      <c r="E60" s="25">
        <f t="shared" si="14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4.25" customHeight="1">
      <c r="A61" s="8" t="s">
        <v>132</v>
      </c>
      <c r="B61" s="23">
        <f t="shared" si="13"/>
        <v>2</v>
      </c>
      <c r="C61" s="27">
        <v>0</v>
      </c>
      <c r="D61" s="25">
        <v>2</v>
      </c>
      <c r="E61" s="25">
        <f t="shared" si="14"/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</row>
    <row r="62" spans="1:11" ht="14.25" customHeight="1">
      <c r="A62" s="8" t="s">
        <v>133</v>
      </c>
      <c r="B62" s="23">
        <f t="shared" si="13"/>
        <v>0</v>
      </c>
      <c r="C62" s="27">
        <v>0</v>
      </c>
      <c r="D62" s="28">
        <v>0</v>
      </c>
      <c r="E62" s="25">
        <f t="shared" si="14"/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</row>
    <row r="63" spans="1:11" ht="14.25" customHeight="1">
      <c r="A63" s="6"/>
      <c r="B63" s="26"/>
      <c r="C63" s="27"/>
      <c r="D63" s="28"/>
      <c r="E63" s="28"/>
      <c r="F63" s="28"/>
      <c r="G63" s="28"/>
      <c r="H63" s="28"/>
      <c r="I63" s="28"/>
      <c r="J63" s="28"/>
      <c r="K63" s="28"/>
    </row>
    <row r="64" spans="1:11" ht="14.25" customHeight="1">
      <c r="A64" s="5" t="s">
        <v>134</v>
      </c>
      <c r="B64" s="23">
        <f aca="true" t="shared" si="15" ref="B64:K64">SUM(B65:B67)</f>
        <v>3</v>
      </c>
      <c r="C64" s="29">
        <f t="shared" si="15"/>
        <v>0</v>
      </c>
      <c r="D64" s="29">
        <f t="shared" si="15"/>
        <v>1</v>
      </c>
      <c r="E64" s="29">
        <f t="shared" si="15"/>
        <v>2</v>
      </c>
      <c r="F64" s="29">
        <f t="shared" si="15"/>
        <v>2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</row>
    <row r="65" spans="1:11" ht="14.25" customHeight="1">
      <c r="A65" s="8" t="s">
        <v>135</v>
      </c>
      <c r="B65" s="23">
        <f>C65+D65+E65</f>
        <v>3</v>
      </c>
      <c r="C65" s="27">
        <v>0</v>
      </c>
      <c r="D65" s="25">
        <v>1</v>
      </c>
      <c r="E65" s="25">
        <f>SUM(F65:K65)</f>
        <v>2</v>
      </c>
      <c r="F65" s="25">
        <v>2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14.25" customHeight="1">
      <c r="A66" s="8" t="s">
        <v>136</v>
      </c>
      <c r="B66" s="23">
        <f>C66+D66+E66</f>
        <v>0</v>
      </c>
      <c r="C66" s="27">
        <v>0</v>
      </c>
      <c r="D66" s="28">
        <v>0</v>
      </c>
      <c r="E66" s="25">
        <f>SUM(F66:K66)</f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  <row r="67" spans="1:11" ht="14.25" customHeight="1">
      <c r="A67" s="1" t="s">
        <v>137</v>
      </c>
      <c r="B67" s="30">
        <f>C67+D67+E67</f>
        <v>0</v>
      </c>
      <c r="C67" s="31">
        <v>0</v>
      </c>
      <c r="D67" s="31">
        <v>0</v>
      </c>
      <c r="E67" s="32">
        <f>SUM(F67:K67)</f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</row>
    <row r="68" spans="1:11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mergeCells count="7">
    <mergeCell ref="E2:K2"/>
    <mergeCell ref="A2:A4"/>
    <mergeCell ref="B2:B4"/>
    <mergeCell ref="C2:C4"/>
    <mergeCell ref="D2:D4"/>
    <mergeCell ref="E3:E4"/>
    <mergeCell ref="K3:K4"/>
  </mergeCells>
  <printOptions/>
  <pageMargins left="1.19" right="1.04" top="0.73" bottom="0.8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67"/>
  <sheetViews>
    <sheetView showGridLines="0" workbookViewId="0" topLeftCell="A1">
      <selection activeCell="A85" sqref="A85"/>
    </sheetView>
  </sheetViews>
  <sheetFormatPr defaultColWidth="9.00390625" defaultRowHeight="13.5"/>
  <cols>
    <col min="1" max="1" width="13.50390625" style="11" customWidth="1"/>
    <col min="2" max="9" width="10.125" style="11" customWidth="1"/>
    <col min="10" max="16384" width="11.00390625" style="11" customWidth="1"/>
  </cols>
  <sheetData>
    <row r="1" spans="1:9" ht="16.5" customHeight="1">
      <c r="A1" s="9" t="s">
        <v>165</v>
      </c>
      <c r="B1" s="10"/>
      <c r="C1" s="10"/>
      <c r="D1" s="10"/>
      <c r="E1" s="10"/>
      <c r="F1" s="10"/>
      <c r="G1" s="10"/>
      <c r="H1" s="10"/>
      <c r="I1" s="15" t="s">
        <v>166</v>
      </c>
    </row>
    <row r="2" spans="1:9" ht="16.5" customHeight="1">
      <c r="A2" s="107" t="s">
        <v>167</v>
      </c>
      <c r="B2" s="110" t="s">
        <v>168</v>
      </c>
      <c r="C2" s="111"/>
      <c r="D2" s="111"/>
      <c r="E2" s="107"/>
      <c r="F2" s="110" t="s">
        <v>169</v>
      </c>
      <c r="G2" s="111"/>
      <c r="H2" s="111"/>
      <c r="I2" s="111"/>
    </row>
    <row r="3" spans="1:9" ht="16.5" customHeight="1">
      <c r="A3" s="108"/>
      <c r="B3" s="112"/>
      <c r="C3" s="113"/>
      <c r="D3" s="113"/>
      <c r="E3" s="109"/>
      <c r="F3" s="112"/>
      <c r="G3" s="113"/>
      <c r="H3" s="113"/>
      <c r="I3" s="113"/>
    </row>
    <row r="4" spans="1:9" ht="16.5" customHeight="1">
      <c r="A4" s="109"/>
      <c r="B4" s="34" t="s">
        <v>1</v>
      </c>
      <c r="C4" s="34" t="s">
        <v>170</v>
      </c>
      <c r="D4" s="34" t="s">
        <v>171</v>
      </c>
      <c r="E4" s="34" t="s">
        <v>172</v>
      </c>
      <c r="F4" s="34" t="s">
        <v>1</v>
      </c>
      <c r="G4" s="34" t="s">
        <v>170</v>
      </c>
      <c r="H4" s="34" t="s">
        <v>171</v>
      </c>
      <c r="I4" s="34" t="s">
        <v>172</v>
      </c>
    </row>
    <row r="5" spans="1:9" ht="16.5" customHeight="1">
      <c r="A5" s="12" t="s">
        <v>173</v>
      </c>
      <c r="B5" s="18">
        <f aca="true" t="shared" si="0" ref="B5:I5">B7+B18+B23+B27+B34+B39+B44+B52+B64</f>
        <v>18715</v>
      </c>
      <c r="C5" s="17">
        <f t="shared" si="0"/>
        <v>160</v>
      </c>
      <c r="D5" s="17">
        <f t="shared" si="0"/>
        <v>1785</v>
      </c>
      <c r="E5" s="17">
        <f t="shared" si="0"/>
        <v>16770</v>
      </c>
      <c r="F5" s="18">
        <f t="shared" si="0"/>
        <v>11321</v>
      </c>
      <c r="G5" s="17">
        <f t="shared" si="0"/>
        <v>121</v>
      </c>
      <c r="H5" s="17">
        <f t="shared" si="0"/>
        <v>698</v>
      </c>
      <c r="I5" s="17">
        <f t="shared" si="0"/>
        <v>10502</v>
      </c>
    </row>
    <row r="6" spans="1:9" ht="16.5" customHeight="1">
      <c r="A6" s="13"/>
      <c r="B6" s="19"/>
      <c r="C6" s="16"/>
      <c r="D6" s="16"/>
      <c r="E6" s="16"/>
      <c r="F6" s="19"/>
      <c r="G6" s="16"/>
      <c r="H6" s="16"/>
      <c r="I6" s="16"/>
    </row>
    <row r="7" spans="1:9" ht="14.25" customHeight="1">
      <c r="A7" s="12" t="s">
        <v>174</v>
      </c>
      <c r="B7" s="18">
        <f aca="true" t="shared" si="1" ref="B7:I7">SUM(B8:B16)</f>
        <v>14025</v>
      </c>
      <c r="C7" s="20">
        <f t="shared" si="1"/>
        <v>160</v>
      </c>
      <c r="D7" s="20">
        <f t="shared" si="1"/>
        <v>565</v>
      </c>
      <c r="E7" s="20">
        <f t="shared" si="1"/>
        <v>13300</v>
      </c>
      <c r="F7" s="18">
        <f t="shared" si="1"/>
        <v>8930</v>
      </c>
      <c r="G7" s="20">
        <f t="shared" si="1"/>
        <v>121</v>
      </c>
      <c r="H7" s="20">
        <f t="shared" si="1"/>
        <v>305</v>
      </c>
      <c r="I7" s="20">
        <f t="shared" si="1"/>
        <v>8504</v>
      </c>
    </row>
    <row r="8" spans="1:9" ht="14.25" customHeight="1">
      <c r="A8" s="14" t="s">
        <v>30</v>
      </c>
      <c r="B8" s="18">
        <f aca="true" t="shared" si="2" ref="B8:B16">SUM(C8:E8)</f>
        <v>5490</v>
      </c>
      <c r="C8" s="17">
        <v>160</v>
      </c>
      <c r="D8" s="17">
        <v>40</v>
      </c>
      <c r="E8" s="17">
        <v>5290</v>
      </c>
      <c r="F8" s="18">
        <f aca="true" t="shared" si="3" ref="F8:F16">SUM(G8:I8)</f>
        <v>3780</v>
      </c>
      <c r="G8" s="17">
        <v>121</v>
      </c>
      <c r="H8" s="17">
        <v>40</v>
      </c>
      <c r="I8" s="17">
        <v>3619</v>
      </c>
    </row>
    <row r="9" spans="1:9" ht="14.25" customHeight="1">
      <c r="A9" s="14" t="s">
        <v>31</v>
      </c>
      <c r="B9" s="18">
        <f t="shared" si="2"/>
        <v>1810</v>
      </c>
      <c r="C9" s="16">
        <v>0</v>
      </c>
      <c r="D9" s="16">
        <v>0</v>
      </c>
      <c r="E9" s="17">
        <v>1810</v>
      </c>
      <c r="F9" s="18">
        <f t="shared" si="3"/>
        <v>1321</v>
      </c>
      <c r="G9" s="16">
        <v>0</v>
      </c>
      <c r="H9" s="16">
        <v>0</v>
      </c>
      <c r="I9" s="17">
        <v>1321</v>
      </c>
    </row>
    <row r="10" spans="1:9" ht="14.25" customHeight="1">
      <c r="A10" s="14" t="s">
        <v>32</v>
      </c>
      <c r="B10" s="18">
        <f t="shared" si="2"/>
        <v>2455</v>
      </c>
      <c r="C10" s="16">
        <v>0</v>
      </c>
      <c r="D10" s="17">
        <v>525</v>
      </c>
      <c r="E10" s="17">
        <v>1930</v>
      </c>
      <c r="F10" s="18">
        <f t="shared" si="3"/>
        <v>1638</v>
      </c>
      <c r="G10" s="16">
        <v>0</v>
      </c>
      <c r="H10" s="17">
        <v>265</v>
      </c>
      <c r="I10" s="17">
        <v>1373</v>
      </c>
    </row>
    <row r="11" spans="1:9" ht="14.25" customHeight="1">
      <c r="A11" s="14" t="s">
        <v>33</v>
      </c>
      <c r="B11" s="18">
        <f t="shared" si="2"/>
        <v>1025</v>
      </c>
      <c r="C11" s="16">
        <v>0</v>
      </c>
      <c r="D11" s="17">
        <v>0</v>
      </c>
      <c r="E11" s="17">
        <v>1025</v>
      </c>
      <c r="F11" s="18">
        <f t="shared" si="3"/>
        <v>521</v>
      </c>
      <c r="G11" s="16">
        <v>0</v>
      </c>
      <c r="H11" s="17">
        <v>0</v>
      </c>
      <c r="I11" s="17">
        <v>521</v>
      </c>
    </row>
    <row r="12" spans="1:9" ht="14.25" customHeight="1">
      <c r="A12" s="14" t="s">
        <v>34</v>
      </c>
      <c r="B12" s="18">
        <f t="shared" si="2"/>
        <v>645</v>
      </c>
      <c r="C12" s="16">
        <v>0</v>
      </c>
      <c r="D12" s="16">
        <v>0</v>
      </c>
      <c r="E12" s="17">
        <v>645</v>
      </c>
      <c r="F12" s="18">
        <f t="shared" si="3"/>
        <v>370</v>
      </c>
      <c r="G12" s="16">
        <v>0</v>
      </c>
      <c r="H12" s="16">
        <v>0</v>
      </c>
      <c r="I12" s="17">
        <v>370</v>
      </c>
    </row>
    <row r="13" spans="1:9" ht="14.25" customHeight="1">
      <c r="A13" s="14" t="s">
        <v>35</v>
      </c>
      <c r="B13" s="18">
        <f t="shared" si="2"/>
        <v>1480</v>
      </c>
      <c r="C13" s="16">
        <v>0</v>
      </c>
      <c r="D13" s="16">
        <v>0</v>
      </c>
      <c r="E13" s="17">
        <v>1480</v>
      </c>
      <c r="F13" s="18">
        <f t="shared" si="3"/>
        <v>699</v>
      </c>
      <c r="G13" s="16">
        <v>0</v>
      </c>
      <c r="H13" s="16">
        <v>0</v>
      </c>
      <c r="I13" s="17">
        <v>699</v>
      </c>
    </row>
    <row r="14" spans="1:9" ht="14.25" customHeight="1">
      <c r="A14" s="14" t="s">
        <v>36</v>
      </c>
      <c r="B14" s="18">
        <f t="shared" si="2"/>
        <v>200</v>
      </c>
      <c r="C14" s="16">
        <v>0</v>
      </c>
      <c r="D14" s="16">
        <v>0</v>
      </c>
      <c r="E14" s="17">
        <v>200</v>
      </c>
      <c r="F14" s="18">
        <f t="shared" si="3"/>
        <v>90</v>
      </c>
      <c r="G14" s="16">
        <v>0</v>
      </c>
      <c r="H14" s="16">
        <v>0</v>
      </c>
      <c r="I14" s="17">
        <v>90</v>
      </c>
    </row>
    <row r="15" spans="1:9" ht="14.25" customHeight="1">
      <c r="A15" s="14" t="s">
        <v>37</v>
      </c>
      <c r="B15" s="18">
        <f t="shared" si="2"/>
        <v>560</v>
      </c>
      <c r="C15" s="16">
        <v>0</v>
      </c>
      <c r="D15" s="16">
        <v>0</v>
      </c>
      <c r="E15" s="17">
        <v>560</v>
      </c>
      <c r="F15" s="18">
        <f t="shared" si="3"/>
        <v>287</v>
      </c>
      <c r="G15" s="16">
        <v>0</v>
      </c>
      <c r="H15" s="16">
        <v>0</v>
      </c>
      <c r="I15" s="17">
        <v>287</v>
      </c>
    </row>
    <row r="16" spans="1:9" ht="14.25" customHeight="1">
      <c r="A16" s="14" t="s">
        <v>176</v>
      </c>
      <c r="B16" s="18">
        <f t="shared" si="2"/>
        <v>360</v>
      </c>
      <c r="C16" s="16">
        <v>0</v>
      </c>
      <c r="D16" s="16">
        <v>0</v>
      </c>
      <c r="E16" s="17">
        <v>360</v>
      </c>
      <c r="F16" s="18">
        <f t="shared" si="3"/>
        <v>224</v>
      </c>
      <c r="G16" s="16">
        <v>0</v>
      </c>
      <c r="H16" s="16">
        <v>0</v>
      </c>
      <c r="I16" s="17">
        <v>224</v>
      </c>
    </row>
    <row r="17" spans="1:9" ht="14.25" customHeight="1">
      <c r="A17" s="13"/>
      <c r="B17" s="19"/>
      <c r="C17" s="16"/>
      <c r="D17" s="16"/>
      <c r="E17" s="16"/>
      <c r="F17" s="19"/>
      <c r="G17" s="16"/>
      <c r="H17" s="16"/>
      <c r="I17" s="16"/>
    </row>
    <row r="18" spans="1:9" ht="14.25" customHeight="1">
      <c r="A18" s="12" t="s">
        <v>177</v>
      </c>
      <c r="B18" s="18">
        <f aca="true" t="shared" si="4" ref="B18:I18">SUM(B19:B21)</f>
        <v>1100</v>
      </c>
      <c r="C18" s="20">
        <f t="shared" si="4"/>
        <v>0</v>
      </c>
      <c r="D18" s="20">
        <f t="shared" si="4"/>
        <v>50</v>
      </c>
      <c r="E18" s="20">
        <f t="shared" si="4"/>
        <v>1050</v>
      </c>
      <c r="F18" s="18">
        <f t="shared" si="4"/>
        <v>753</v>
      </c>
      <c r="G18" s="20">
        <f t="shared" si="4"/>
        <v>0</v>
      </c>
      <c r="H18" s="20">
        <f t="shared" si="4"/>
        <v>50</v>
      </c>
      <c r="I18" s="20">
        <f t="shared" si="4"/>
        <v>703</v>
      </c>
    </row>
    <row r="19" spans="1:9" ht="14.25" customHeight="1">
      <c r="A19" s="14" t="s">
        <v>38</v>
      </c>
      <c r="B19" s="18">
        <f>SUM(C19:E19)</f>
        <v>230</v>
      </c>
      <c r="C19" s="16">
        <v>0</v>
      </c>
      <c r="D19" s="17">
        <v>50</v>
      </c>
      <c r="E19" s="17">
        <v>180</v>
      </c>
      <c r="F19" s="18">
        <f>SUM(G19:I19)</f>
        <v>223</v>
      </c>
      <c r="G19" s="16">
        <v>0</v>
      </c>
      <c r="H19" s="17">
        <v>50</v>
      </c>
      <c r="I19" s="17">
        <v>173</v>
      </c>
    </row>
    <row r="20" spans="1:9" ht="14.25" customHeight="1">
      <c r="A20" s="14" t="s">
        <v>39</v>
      </c>
      <c r="B20" s="18">
        <f>SUM(C20:E20)</f>
        <v>150</v>
      </c>
      <c r="C20" s="16">
        <v>0</v>
      </c>
      <c r="D20" s="16">
        <v>0</v>
      </c>
      <c r="E20" s="17">
        <v>150</v>
      </c>
      <c r="F20" s="18">
        <f>SUM(G20:I20)</f>
        <v>89</v>
      </c>
      <c r="G20" s="16">
        <v>0</v>
      </c>
      <c r="H20" s="16">
        <v>0</v>
      </c>
      <c r="I20" s="17">
        <v>89</v>
      </c>
    </row>
    <row r="21" spans="1:9" ht="14.25" customHeight="1">
      <c r="A21" s="14" t="s">
        <v>178</v>
      </c>
      <c r="B21" s="18">
        <f>SUM(C21:E21)</f>
        <v>720</v>
      </c>
      <c r="C21" s="16">
        <v>0</v>
      </c>
      <c r="D21" s="16">
        <v>0</v>
      </c>
      <c r="E21" s="17">
        <v>720</v>
      </c>
      <c r="F21" s="18">
        <f>SUM(G21:I21)</f>
        <v>441</v>
      </c>
      <c r="G21" s="16">
        <v>0</v>
      </c>
      <c r="H21" s="16">
        <v>0</v>
      </c>
      <c r="I21" s="17">
        <v>441</v>
      </c>
    </row>
    <row r="22" spans="1:9" ht="14.25" customHeight="1">
      <c r="A22" s="13"/>
      <c r="B22" s="19"/>
      <c r="C22" s="16"/>
      <c r="D22" s="16"/>
      <c r="E22" s="16"/>
      <c r="F22" s="19"/>
      <c r="G22" s="16"/>
      <c r="H22" s="16"/>
      <c r="I22" s="16"/>
    </row>
    <row r="23" spans="1:9" ht="14.25" customHeight="1">
      <c r="A23" s="12" t="s">
        <v>179</v>
      </c>
      <c r="B23" s="18">
        <f aca="true" t="shared" si="5" ref="B23:I23">SUM(B24:B25)</f>
        <v>175</v>
      </c>
      <c r="C23" s="20">
        <f t="shared" si="5"/>
        <v>0</v>
      </c>
      <c r="D23" s="20">
        <f t="shared" si="5"/>
        <v>70</v>
      </c>
      <c r="E23" s="20">
        <f t="shared" si="5"/>
        <v>105</v>
      </c>
      <c r="F23" s="18">
        <f t="shared" si="5"/>
        <v>90</v>
      </c>
      <c r="G23" s="20">
        <f t="shared" si="5"/>
        <v>0</v>
      </c>
      <c r="H23" s="20">
        <f t="shared" si="5"/>
        <v>12</v>
      </c>
      <c r="I23" s="20">
        <f t="shared" si="5"/>
        <v>78</v>
      </c>
    </row>
    <row r="24" spans="1:9" ht="14.25" customHeight="1">
      <c r="A24" s="14" t="s">
        <v>40</v>
      </c>
      <c r="B24" s="18">
        <f>SUM(C24:E24)</f>
        <v>70</v>
      </c>
      <c r="C24" s="16">
        <v>0</v>
      </c>
      <c r="D24" s="17">
        <v>70</v>
      </c>
      <c r="E24" s="16">
        <v>0</v>
      </c>
      <c r="F24" s="18">
        <f>SUM(G24:I24)</f>
        <v>12</v>
      </c>
      <c r="G24" s="16">
        <v>0</v>
      </c>
      <c r="H24" s="17">
        <v>12</v>
      </c>
      <c r="I24" s="16">
        <v>0</v>
      </c>
    </row>
    <row r="25" spans="1:9" ht="14.25" customHeight="1">
      <c r="A25" s="14" t="s">
        <v>41</v>
      </c>
      <c r="B25" s="18">
        <f>SUM(C25:E25)</f>
        <v>105</v>
      </c>
      <c r="C25" s="16">
        <v>0</v>
      </c>
      <c r="D25" s="16">
        <v>0</v>
      </c>
      <c r="E25" s="17">
        <v>105</v>
      </c>
      <c r="F25" s="18">
        <f>SUM(G25:I25)</f>
        <v>78</v>
      </c>
      <c r="G25" s="16">
        <v>0</v>
      </c>
      <c r="H25" s="16">
        <v>0</v>
      </c>
      <c r="I25" s="17">
        <v>78</v>
      </c>
    </row>
    <row r="26" spans="1:9" ht="14.25" customHeight="1">
      <c r="A26" s="13"/>
      <c r="B26" s="19"/>
      <c r="C26" s="16"/>
      <c r="D26" s="16"/>
      <c r="E26" s="16"/>
      <c r="F26" s="19"/>
      <c r="G26" s="16"/>
      <c r="H26" s="16"/>
      <c r="I26" s="16"/>
    </row>
    <row r="27" spans="1:9" ht="14.25" customHeight="1">
      <c r="A27" s="12" t="s">
        <v>180</v>
      </c>
      <c r="B27" s="18">
        <f aca="true" t="shared" si="6" ref="B27:I27">SUM(B28:B32)</f>
        <v>665</v>
      </c>
      <c r="C27" s="20">
        <f t="shared" si="6"/>
        <v>0</v>
      </c>
      <c r="D27" s="20">
        <f t="shared" si="6"/>
        <v>285</v>
      </c>
      <c r="E27" s="20">
        <f t="shared" si="6"/>
        <v>380</v>
      </c>
      <c r="F27" s="18">
        <f t="shared" si="6"/>
        <v>368</v>
      </c>
      <c r="G27" s="20">
        <f t="shared" si="6"/>
        <v>0</v>
      </c>
      <c r="H27" s="20">
        <f t="shared" si="6"/>
        <v>93</v>
      </c>
      <c r="I27" s="20">
        <f t="shared" si="6"/>
        <v>275</v>
      </c>
    </row>
    <row r="28" spans="1:9" ht="14.25" customHeight="1">
      <c r="A28" s="14" t="s">
        <v>42</v>
      </c>
      <c r="B28" s="18">
        <f>SUM(C28:E28)</f>
        <v>300</v>
      </c>
      <c r="C28" s="16">
        <v>0</v>
      </c>
      <c r="D28" s="16">
        <v>0</v>
      </c>
      <c r="E28" s="17">
        <v>300</v>
      </c>
      <c r="F28" s="18">
        <f>SUM(G28:I28)</f>
        <v>244</v>
      </c>
      <c r="G28" s="16">
        <v>0</v>
      </c>
      <c r="H28" s="16">
        <v>0</v>
      </c>
      <c r="I28" s="17">
        <v>244</v>
      </c>
    </row>
    <row r="29" spans="1:9" ht="14.25" customHeight="1">
      <c r="A29" s="14" t="s">
        <v>181</v>
      </c>
      <c r="B29" s="18">
        <f>SUM(C29:E29)</f>
        <v>60</v>
      </c>
      <c r="C29" s="16">
        <v>0</v>
      </c>
      <c r="D29" s="17">
        <v>60</v>
      </c>
      <c r="E29" s="16">
        <v>0</v>
      </c>
      <c r="F29" s="18">
        <f>SUM(G29:I29)</f>
        <v>18</v>
      </c>
      <c r="G29" s="16">
        <v>0</v>
      </c>
      <c r="H29" s="17">
        <v>18</v>
      </c>
      <c r="I29" s="16">
        <v>0</v>
      </c>
    </row>
    <row r="30" spans="1:9" ht="14.25" customHeight="1">
      <c r="A30" s="14" t="s">
        <v>43</v>
      </c>
      <c r="B30" s="18">
        <f>SUM(C30:E30)</f>
        <v>225</v>
      </c>
      <c r="C30" s="16">
        <v>0</v>
      </c>
      <c r="D30" s="17">
        <v>225</v>
      </c>
      <c r="E30" s="16">
        <v>0</v>
      </c>
      <c r="F30" s="18">
        <f>SUM(G30:I30)</f>
        <v>75</v>
      </c>
      <c r="G30" s="16">
        <v>0</v>
      </c>
      <c r="H30" s="17">
        <v>75</v>
      </c>
      <c r="I30" s="16">
        <v>0</v>
      </c>
    </row>
    <row r="31" spans="1:9" ht="14.25" customHeight="1">
      <c r="A31" s="14" t="s">
        <v>44</v>
      </c>
      <c r="B31" s="18">
        <f>SUM(C31:E31)</f>
        <v>0</v>
      </c>
      <c r="C31" s="16">
        <v>0</v>
      </c>
      <c r="D31" s="16">
        <v>0</v>
      </c>
      <c r="E31" s="16">
        <v>0</v>
      </c>
      <c r="F31" s="18">
        <f>SUM(G31:I31)</f>
        <v>0</v>
      </c>
      <c r="G31" s="16">
        <v>0</v>
      </c>
      <c r="H31" s="16">
        <v>0</v>
      </c>
      <c r="I31" s="16">
        <v>0</v>
      </c>
    </row>
    <row r="32" spans="1:9" ht="14.25" customHeight="1">
      <c r="A32" s="14" t="s">
        <v>45</v>
      </c>
      <c r="B32" s="18">
        <f>SUM(C32:E32)</f>
        <v>80</v>
      </c>
      <c r="C32" s="16">
        <v>0</v>
      </c>
      <c r="D32" s="16">
        <v>0</v>
      </c>
      <c r="E32" s="17">
        <v>80</v>
      </c>
      <c r="F32" s="18">
        <f>SUM(G32:I32)</f>
        <v>31</v>
      </c>
      <c r="G32" s="16">
        <v>0</v>
      </c>
      <c r="H32" s="16">
        <v>0</v>
      </c>
      <c r="I32" s="17">
        <v>31</v>
      </c>
    </row>
    <row r="33" spans="1:9" ht="14.25" customHeight="1">
      <c r="A33" s="13"/>
      <c r="B33" s="19"/>
      <c r="C33" s="16"/>
      <c r="D33" s="16"/>
      <c r="E33" s="16"/>
      <c r="F33" s="19"/>
      <c r="G33" s="16"/>
      <c r="H33" s="16"/>
      <c r="I33" s="16"/>
    </row>
    <row r="34" spans="1:9" ht="14.25" customHeight="1">
      <c r="A34" s="12" t="s">
        <v>182</v>
      </c>
      <c r="B34" s="18">
        <f aca="true" t="shared" si="7" ref="B34:I34">SUM(B35:B37)</f>
        <v>240</v>
      </c>
      <c r="C34" s="20">
        <f t="shared" si="7"/>
        <v>0</v>
      </c>
      <c r="D34" s="20">
        <f t="shared" si="7"/>
        <v>120</v>
      </c>
      <c r="E34" s="20">
        <f t="shared" si="7"/>
        <v>120</v>
      </c>
      <c r="F34" s="18">
        <f t="shared" si="7"/>
        <v>80</v>
      </c>
      <c r="G34" s="20">
        <f t="shared" si="7"/>
        <v>0</v>
      </c>
      <c r="H34" s="20">
        <f t="shared" si="7"/>
        <v>36</v>
      </c>
      <c r="I34" s="20">
        <f t="shared" si="7"/>
        <v>44</v>
      </c>
    </row>
    <row r="35" spans="1:9" ht="14.25" customHeight="1">
      <c r="A35" s="14" t="s">
        <v>46</v>
      </c>
      <c r="B35" s="18">
        <f>SUM(C35:E35)</f>
        <v>120</v>
      </c>
      <c r="C35" s="16">
        <v>0</v>
      </c>
      <c r="D35" s="16">
        <v>0</v>
      </c>
      <c r="E35" s="17">
        <v>120</v>
      </c>
      <c r="F35" s="18">
        <f>SUM(G35:I35)</f>
        <v>44</v>
      </c>
      <c r="G35" s="16">
        <v>0</v>
      </c>
      <c r="H35" s="16">
        <v>0</v>
      </c>
      <c r="I35" s="17">
        <v>44</v>
      </c>
    </row>
    <row r="36" spans="1:9" ht="14.25" customHeight="1">
      <c r="A36" s="14" t="s">
        <v>47</v>
      </c>
      <c r="B36" s="18">
        <f>SUM(C36:E36)</f>
        <v>120</v>
      </c>
      <c r="C36" s="16">
        <v>0</v>
      </c>
      <c r="D36" s="17">
        <v>120</v>
      </c>
      <c r="E36" s="16">
        <v>0</v>
      </c>
      <c r="F36" s="18">
        <f>SUM(G36:I36)</f>
        <v>36</v>
      </c>
      <c r="G36" s="16">
        <v>0</v>
      </c>
      <c r="H36" s="17">
        <v>36</v>
      </c>
      <c r="I36" s="16">
        <v>0</v>
      </c>
    </row>
    <row r="37" spans="1:9" ht="14.25" customHeight="1">
      <c r="A37" s="14" t="s">
        <v>48</v>
      </c>
      <c r="B37" s="18">
        <f>SUM(C37:E37)</f>
        <v>0</v>
      </c>
      <c r="C37" s="16">
        <v>0</v>
      </c>
      <c r="D37" s="16">
        <v>0</v>
      </c>
      <c r="E37" s="16">
        <v>0</v>
      </c>
      <c r="F37" s="18">
        <f>SUM(G37:I37)</f>
        <v>0</v>
      </c>
      <c r="G37" s="16">
        <v>0</v>
      </c>
      <c r="H37" s="16">
        <v>0</v>
      </c>
      <c r="I37" s="16">
        <v>0</v>
      </c>
    </row>
    <row r="38" spans="1:9" ht="14.25" customHeight="1">
      <c r="A38" s="13"/>
      <c r="B38" s="19"/>
      <c r="C38" s="16"/>
      <c r="D38" s="16"/>
      <c r="E38" s="16"/>
      <c r="F38" s="19"/>
      <c r="G38" s="16"/>
      <c r="H38" s="16"/>
      <c r="I38" s="16"/>
    </row>
    <row r="39" spans="1:9" ht="14.25" customHeight="1">
      <c r="A39" s="12" t="s">
        <v>183</v>
      </c>
      <c r="B39" s="18">
        <f aca="true" t="shared" si="8" ref="B39:I39">SUM(B40:B42)</f>
        <v>360</v>
      </c>
      <c r="C39" s="20">
        <f t="shared" si="8"/>
        <v>0</v>
      </c>
      <c r="D39" s="20">
        <f t="shared" si="8"/>
        <v>0</v>
      </c>
      <c r="E39" s="20">
        <f t="shared" si="8"/>
        <v>360</v>
      </c>
      <c r="F39" s="18">
        <f t="shared" si="8"/>
        <v>202</v>
      </c>
      <c r="G39" s="20">
        <f t="shared" si="8"/>
        <v>0</v>
      </c>
      <c r="H39" s="20">
        <f t="shared" si="8"/>
        <v>0</v>
      </c>
      <c r="I39" s="20">
        <f t="shared" si="8"/>
        <v>202</v>
      </c>
    </row>
    <row r="40" spans="1:9" ht="14.25" customHeight="1">
      <c r="A40" s="14" t="s">
        <v>49</v>
      </c>
      <c r="B40" s="18">
        <f>SUM(C40:E40)</f>
        <v>120</v>
      </c>
      <c r="C40" s="16">
        <v>0</v>
      </c>
      <c r="D40" s="16">
        <v>0</v>
      </c>
      <c r="E40" s="17">
        <v>120</v>
      </c>
      <c r="F40" s="18">
        <f>SUM(G40:I40)</f>
        <v>51</v>
      </c>
      <c r="G40" s="16">
        <v>0</v>
      </c>
      <c r="H40" s="16">
        <v>0</v>
      </c>
      <c r="I40" s="17">
        <v>51</v>
      </c>
    </row>
    <row r="41" spans="1:9" ht="14.25" customHeight="1">
      <c r="A41" s="14" t="s">
        <v>50</v>
      </c>
      <c r="B41" s="18">
        <f>SUM(C41:E41)</f>
        <v>160</v>
      </c>
      <c r="C41" s="16">
        <v>0</v>
      </c>
      <c r="D41" s="16">
        <v>0</v>
      </c>
      <c r="E41" s="17">
        <v>160</v>
      </c>
      <c r="F41" s="18">
        <f>SUM(G41:I41)</f>
        <v>99</v>
      </c>
      <c r="G41" s="16">
        <v>0</v>
      </c>
      <c r="H41" s="16">
        <v>0</v>
      </c>
      <c r="I41" s="17">
        <v>99</v>
      </c>
    </row>
    <row r="42" spans="1:9" ht="14.25" customHeight="1">
      <c r="A42" s="14" t="s">
        <v>51</v>
      </c>
      <c r="B42" s="18">
        <f>SUM(C42:E42)</f>
        <v>80</v>
      </c>
      <c r="C42" s="16">
        <v>0</v>
      </c>
      <c r="D42" s="16">
        <v>0</v>
      </c>
      <c r="E42" s="17">
        <v>80</v>
      </c>
      <c r="F42" s="18">
        <f>SUM(G42:I42)</f>
        <v>52</v>
      </c>
      <c r="G42" s="16">
        <v>0</v>
      </c>
      <c r="H42" s="16">
        <v>0</v>
      </c>
      <c r="I42" s="17">
        <v>52</v>
      </c>
    </row>
    <row r="43" spans="1:9" ht="14.25" customHeight="1">
      <c r="A43" s="13"/>
      <c r="B43" s="19"/>
      <c r="C43" s="16"/>
      <c r="D43" s="16"/>
      <c r="E43" s="16"/>
      <c r="F43" s="19"/>
      <c r="G43" s="16"/>
      <c r="H43" s="16"/>
      <c r="I43" s="16"/>
    </row>
    <row r="44" spans="1:9" ht="14.25" customHeight="1">
      <c r="A44" s="12" t="s">
        <v>184</v>
      </c>
      <c r="B44" s="18">
        <f aca="true" t="shared" si="9" ref="B44:I44">SUM(B45:B50)</f>
        <v>935</v>
      </c>
      <c r="C44" s="20">
        <f t="shared" si="9"/>
        <v>0</v>
      </c>
      <c r="D44" s="20">
        <f t="shared" si="9"/>
        <v>0</v>
      </c>
      <c r="E44" s="20">
        <f t="shared" si="9"/>
        <v>935</v>
      </c>
      <c r="F44" s="18">
        <f t="shared" si="9"/>
        <v>417</v>
      </c>
      <c r="G44" s="20">
        <f t="shared" si="9"/>
        <v>0</v>
      </c>
      <c r="H44" s="20">
        <f t="shared" si="9"/>
        <v>0</v>
      </c>
      <c r="I44" s="20">
        <f t="shared" si="9"/>
        <v>417</v>
      </c>
    </row>
    <row r="45" spans="1:9" ht="14.25" customHeight="1">
      <c r="A45" s="14" t="s">
        <v>52</v>
      </c>
      <c r="B45" s="18">
        <f aca="true" t="shared" si="10" ref="B45:B50">SUM(C45:E45)</f>
        <v>505</v>
      </c>
      <c r="C45" s="16">
        <v>0</v>
      </c>
      <c r="D45" s="16">
        <v>0</v>
      </c>
      <c r="E45" s="17">
        <v>505</v>
      </c>
      <c r="F45" s="18">
        <f aca="true" t="shared" si="11" ref="F45:F50">SUM(G45:I45)</f>
        <v>216</v>
      </c>
      <c r="G45" s="16">
        <v>0</v>
      </c>
      <c r="H45" s="16">
        <v>0</v>
      </c>
      <c r="I45" s="17">
        <v>216</v>
      </c>
    </row>
    <row r="46" spans="1:9" ht="14.25" customHeight="1">
      <c r="A46" s="14" t="s">
        <v>53</v>
      </c>
      <c r="B46" s="18">
        <f t="shared" si="10"/>
        <v>160</v>
      </c>
      <c r="C46" s="16">
        <v>0</v>
      </c>
      <c r="D46" s="16">
        <v>0</v>
      </c>
      <c r="E46" s="17">
        <v>160</v>
      </c>
      <c r="F46" s="18">
        <f t="shared" si="11"/>
        <v>104</v>
      </c>
      <c r="G46" s="16">
        <v>0</v>
      </c>
      <c r="H46" s="16">
        <v>0</v>
      </c>
      <c r="I46" s="17">
        <v>104</v>
      </c>
    </row>
    <row r="47" spans="1:9" ht="14.25" customHeight="1">
      <c r="A47" s="14" t="s">
        <v>185</v>
      </c>
      <c r="B47" s="18">
        <f t="shared" si="10"/>
        <v>0</v>
      </c>
      <c r="C47" s="16">
        <v>0</v>
      </c>
      <c r="D47" s="16">
        <v>0</v>
      </c>
      <c r="E47" s="16">
        <v>0</v>
      </c>
      <c r="F47" s="18">
        <f t="shared" si="11"/>
        <v>0</v>
      </c>
      <c r="G47" s="16">
        <v>0</v>
      </c>
      <c r="H47" s="16">
        <v>0</v>
      </c>
      <c r="I47" s="16">
        <v>0</v>
      </c>
    </row>
    <row r="48" spans="1:9" ht="14.25" customHeight="1">
      <c r="A48" s="14" t="s">
        <v>54</v>
      </c>
      <c r="B48" s="18">
        <f t="shared" si="10"/>
        <v>0</v>
      </c>
      <c r="C48" s="16">
        <v>0</v>
      </c>
      <c r="D48" s="17">
        <v>0</v>
      </c>
      <c r="E48" s="16">
        <v>0</v>
      </c>
      <c r="F48" s="18">
        <f t="shared" si="11"/>
        <v>0</v>
      </c>
      <c r="G48" s="16">
        <v>0</v>
      </c>
      <c r="H48" s="17">
        <v>0</v>
      </c>
      <c r="I48" s="16">
        <v>0</v>
      </c>
    </row>
    <row r="49" spans="1:9" ht="14.25" customHeight="1">
      <c r="A49" s="14" t="s">
        <v>55</v>
      </c>
      <c r="B49" s="18">
        <f t="shared" si="10"/>
        <v>200</v>
      </c>
      <c r="C49" s="16">
        <v>0</v>
      </c>
      <c r="D49" s="16">
        <v>0</v>
      </c>
      <c r="E49" s="17">
        <v>200</v>
      </c>
      <c r="F49" s="18">
        <f t="shared" si="11"/>
        <v>71</v>
      </c>
      <c r="G49" s="16">
        <v>0</v>
      </c>
      <c r="H49" s="16">
        <v>0</v>
      </c>
      <c r="I49" s="17">
        <v>71</v>
      </c>
    </row>
    <row r="50" spans="1:9" ht="14.25" customHeight="1">
      <c r="A50" s="14" t="s">
        <v>56</v>
      </c>
      <c r="B50" s="18">
        <f t="shared" si="10"/>
        <v>70</v>
      </c>
      <c r="C50" s="16">
        <v>0</v>
      </c>
      <c r="D50" s="16">
        <v>0</v>
      </c>
      <c r="E50" s="17">
        <v>70</v>
      </c>
      <c r="F50" s="18">
        <f t="shared" si="11"/>
        <v>26</v>
      </c>
      <c r="G50" s="16">
        <v>0</v>
      </c>
      <c r="H50" s="16">
        <v>0</v>
      </c>
      <c r="I50" s="17">
        <v>26</v>
      </c>
    </row>
    <row r="51" spans="1:9" ht="14.25" customHeight="1">
      <c r="A51" s="13"/>
      <c r="B51" s="19"/>
      <c r="C51" s="16"/>
      <c r="D51" s="16"/>
      <c r="E51" s="16"/>
      <c r="F51" s="19"/>
      <c r="G51" s="16"/>
      <c r="H51" s="16"/>
      <c r="I51" s="16"/>
    </row>
    <row r="52" spans="1:9" ht="14.25" customHeight="1">
      <c r="A52" s="12" t="s">
        <v>186</v>
      </c>
      <c r="B52" s="18">
        <f aca="true" t="shared" si="12" ref="B52:I52">SUM(B53:B62)</f>
        <v>845</v>
      </c>
      <c r="C52" s="17">
        <f t="shared" si="12"/>
        <v>0</v>
      </c>
      <c r="D52" s="17">
        <f t="shared" si="12"/>
        <v>645</v>
      </c>
      <c r="E52" s="17">
        <f t="shared" si="12"/>
        <v>200</v>
      </c>
      <c r="F52" s="18">
        <f t="shared" si="12"/>
        <v>341</v>
      </c>
      <c r="G52" s="17">
        <f t="shared" si="12"/>
        <v>0</v>
      </c>
      <c r="H52" s="17">
        <f t="shared" si="12"/>
        <v>192</v>
      </c>
      <c r="I52" s="17">
        <f t="shared" si="12"/>
        <v>149</v>
      </c>
    </row>
    <row r="53" spans="1:9" ht="14.25" customHeight="1">
      <c r="A53" s="14" t="s">
        <v>57</v>
      </c>
      <c r="B53" s="18">
        <f aca="true" t="shared" si="13" ref="B53:B62">SUM(C53:E53)</f>
        <v>200</v>
      </c>
      <c r="C53" s="16">
        <v>0</v>
      </c>
      <c r="D53" s="16">
        <v>0</v>
      </c>
      <c r="E53" s="17">
        <v>200</v>
      </c>
      <c r="F53" s="18">
        <f aca="true" t="shared" si="14" ref="F53:F62">SUM(G53:I53)</f>
        <v>149</v>
      </c>
      <c r="G53" s="16">
        <v>0</v>
      </c>
      <c r="H53" s="16">
        <v>0</v>
      </c>
      <c r="I53" s="17">
        <v>149</v>
      </c>
    </row>
    <row r="54" spans="1:9" ht="14.25" customHeight="1">
      <c r="A54" s="14" t="s">
        <v>58</v>
      </c>
      <c r="B54" s="18">
        <f t="shared" si="13"/>
        <v>155</v>
      </c>
      <c r="C54" s="16">
        <v>0</v>
      </c>
      <c r="D54" s="17">
        <v>155</v>
      </c>
      <c r="E54" s="16">
        <v>0</v>
      </c>
      <c r="F54" s="18">
        <f t="shared" si="14"/>
        <v>53</v>
      </c>
      <c r="G54" s="16">
        <v>0</v>
      </c>
      <c r="H54" s="17">
        <v>53</v>
      </c>
      <c r="I54" s="16">
        <v>0</v>
      </c>
    </row>
    <row r="55" spans="1:9" ht="14.25" customHeight="1">
      <c r="A55" s="14" t="s">
        <v>59</v>
      </c>
      <c r="B55" s="18">
        <f t="shared" si="13"/>
        <v>40</v>
      </c>
      <c r="C55" s="16">
        <v>0</v>
      </c>
      <c r="D55" s="17">
        <v>40</v>
      </c>
      <c r="E55" s="16">
        <v>0</v>
      </c>
      <c r="F55" s="18">
        <f t="shared" si="14"/>
        <v>19</v>
      </c>
      <c r="G55" s="16">
        <v>0</v>
      </c>
      <c r="H55" s="17">
        <v>19</v>
      </c>
      <c r="I55" s="16">
        <v>0</v>
      </c>
    </row>
    <row r="56" spans="1:9" ht="14.25" customHeight="1">
      <c r="A56" s="14" t="s">
        <v>60</v>
      </c>
      <c r="B56" s="18">
        <f t="shared" si="13"/>
        <v>90</v>
      </c>
      <c r="C56" s="16">
        <v>0</v>
      </c>
      <c r="D56" s="17">
        <v>90</v>
      </c>
      <c r="E56" s="16">
        <v>0</v>
      </c>
      <c r="F56" s="18">
        <f t="shared" si="14"/>
        <v>18</v>
      </c>
      <c r="G56" s="16">
        <v>0</v>
      </c>
      <c r="H56" s="17">
        <v>18</v>
      </c>
      <c r="I56" s="16">
        <v>0</v>
      </c>
    </row>
    <row r="57" spans="1:9" ht="14.25" customHeight="1">
      <c r="A57" s="14" t="s">
        <v>61</v>
      </c>
      <c r="B57" s="18">
        <f t="shared" si="13"/>
        <v>40</v>
      </c>
      <c r="C57" s="16">
        <v>0</v>
      </c>
      <c r="D57" s="17">
        <v>40</v>
      </c>
      <c r="E57" s="16">
        <v>0</v>
      </c>
      <c r="F57" s="18">
        <f t="shared" si="14"/>
        <v>22</v>
      </c>
      <c r="G57" s="16">
        <v>0</v>
      </c>
      <c r="H57" s="17">
        <v>22</v>
      </c>
      <c r="I57" s="16">
        <v>0</v>
      </c>
    </row>
    <row r="58" spans="1:9" ht="14.25" customHeight="1">
      <c r="A58" s="14" t="s">
        <v>62</v>
      </c>
      <c r="B58" s="18">
        <f t="shared" si="13"/>
        <v>40</v>
      </c>
      <c r="C58" s="16">
        <v>0</v>
      </c>
      <c r="D58" s="17">
        <v>40</v>
      </c>
      <c r="E58" s="16">
        <v>0</v>
      </c>
      <c r="F58" s="18">
        <f t="shared" si="14"/>
        <v>6</v>
      </c>
      <c r="G58" s="16">
        <v>0</v>
      </c>
      <c r="H58" s="17">
        <v>6</v>
      </c>
      <c r="I58" s="16">
        <v>0</v>
      </c>
    </row>
    <row r="59" spans="1:9" ht="14.25" customHeight="1">
      <c r="A59" s="14" t="s">
        <v>63</v>
      </c>
      <c r="B59" s="18">
        <f t="shared" si="13"/>
        <v>0</v>
      </c>
      <c r="C59" s="16">
        <v>0</v>
      </c>
      <c r="D59" s="16">
        <v>0</v>
      </c>
      <c r="E59" s="16">
        <v>0</v>
      </c>
      <c r="F59" s="18">
        <f t="shared" si="14"/>
        <v>0</v>
      </c>
      <c r="G59" s="16">
        <v>0</v>
      </c>
      <c r="H59" s="16">
        <v>0</v>
      </c>
      <c r="I59" s="16">
        <v>0</v>
      </c>
    </row>
    <row r="60" spans="1:9" ht="14.25" customHeight="1">
      <c r="A60" s="14" t="s">
        <v>64</v>
      </c>
      <c r="B60" s="18">
        <f t="shared" si="13"/>
        <v>70</v>
      </c>
      <c r="C60" s="16">
        <v>0</v>
      </c>
      <c r="D60" s="17">
        <v>70</v>
      </c>
      <c r="E60" s="16">
        <v>0</v>
      </c>
      <c r="F60" s="18">
        <f t="shared" si="14"/>
        <v>31</v>
      </c>
      <c r="G60" s="16">
        <v>0</v>
      </c>
      <c r="H60" s="17">
        <v>31</v>
      </c>
      <c r="I60" s="16">
        <v>0</v>
      </c>
    </row>
    <row r="61" spans="1:9" ht="14.25" customHeight="1">
      <c r="A61" s="14" t="s">
        <v>65</v>
      </c>
      <c r="B61" s="18">
        <f t="shared" si="13"/>
        <v>210</v>
      </c>
      <c r="C61" s="16">
        <v>0</v>
      </c>
      <c r="D61" s="17">
        <v>210</v>
      </c>
      <c r="E61" s="16">
        <v>0</v>
      </c>
      <c r="F61" s="18">
        <f t="shared" si="14"/>
        <v>43</v>
      </c>
      <c r="G61" s="16">
        <v>0</v>
      </c>
      <c r="H61" s="17">
        <v>43</v>
      </c>
      <c r="I61" s="16">
        <v>0</v>
      </c>
    </row>
    <row r="62" spans="1:9" ht="14.25" customHeight="1">
      <c r="A62" s="14" t="s">
        <v>66</v>
      </c>
      <c r="B62" s="18">
        <f t="shared" si="13"/>
        <v>0</v>
      </c>
      <c r="C62" s="16">
        <v>0</v>
      </c>
      <c r="D62" s="16">
        <v>0</v>
      </c>
      <c r="E62" s="16">
        <v>0</v>
      </c>
      <c r="F62" s="18">
        <f t="shared" si="14"/>
        <v>0</v>
      </c>
      <c r="G62" s="16">
        <v>0</v>
      </c>
      <c r="H62" s="16">
        <v>0</v>
      </c>
      <c r="I62" s="16">
        <v>0</v>
      </c>
    </row>
    <row r="63" spans="1:9" ht="14.25" customHeight="1">
      <c r="A63" s="13"/>
      <c r="B63" s="19"/>
      <c r="C63" s="16"/>
      <c r="D63" s="16"/>
      <c r="E63" s="16"/>
      <c r="F63" s="19"/>
      <c r="G63" s="16"/>
      <c r="H63" s="16"/>
      <c r="I63" s="16"/>
    </row>
    <row r="64" spans="1:9" ht="14.25" customHeight="1">
      <c r="A64" s="12" t="s">
        <v>187</v>
      </c>
      <c r="B64" s="18">
        <f aca="true" t="shared" si="15" ref="B64:I64">SUM(B65:B67)</f>
        <v>370</v>
      </c>
      <c r="C64" s="20">
        <f t="shared" si="15"/>
        <v>0</v>
      </c>
      <c r="D64" s="20">
        <f t="shared" si="15"/>
        <v>50</v>
      </c>
      <c r="E64" s="20">
        <f t="shared" si="15"/>
        <v>320</v>
      </c>
      <c r="F64" s="18">
        <f t="shared" si="15"/>
        <v>140</v>
      </c>
      <c r="G64" s="20">
        <f t="shared" si="15"/>
        <v>0</v>
      </c>
      <c r="H64" s="20">
        <f t="shared" si="15"/>
        <v>10</v>
      </c>
      <c r="I64" s="20">
        <f t="shared" si="15"/>
        <v>130</v>
      </c>
    </row>
    <row r="65" spans="1:9" ht="14.25" customHeight="1">
      <c r="A65" s="14" t="s">
        <v>188</v>
      </c>
      <c r="B65" s="18">
        <f>SUM(C65:E65)</f>
        <v>370</v>
      </c>
      <c r="C65" s="16">
        <v>0</v>
      </c>
      <c r="D65" s="17">
        <v>50</v>
      </c>
      <c r="E65" s="17">
        <v>320</v>
      </c>
      <c r="F65" s="18">
        <f>SUM(G65:I65)</f>
        <v>140</v>
      </c>
      <c r="G65" s="16">
        <v>0</v>
      </c>
      <c r="H65" s="17">
        <v>10</v>
      </c>
      <c r="I65" s="17">
        <v>130</v>
      </c>
    </row>
    <row r="66" spans="1:9" ht="14.25" customHeight="1">
      <c r="A66" s="14" t="s">
        <v>189</v>
      </c>
      <c r="B66" s="18">
        <f>SUM(C66:E66)</f>
        <v>0</v>
      </c>
      <c r="C66" s="16">
        <v>0</v>
      </c>
      <c r="D66" s="16">
        <v>0</v>
      </c>
      <c r="E66" s="16">
        <v>0</v>
      </c>
      <c r="F66" s="18">
        <f>SUM(G66:I66)</f>
        <v>0</v>
      </c>
      <c r="G66" s="16">
        <v>0</v>
      </c>
      <c r="H66" s="16">
        <v>0</v>
      </c>
      <c r="I66" s="16">
        <v>0</v>
      </c>
    </row>
    <row r="67" spans="1:9" ht="14.25" customHeight="1">
      <c r="A67" s="9" t="s">
        <v>190</v>
      </c>
      <c r="B67" s="21">
        <f>SUM(C67:E67)</f>
        <v>0</v>
      </c>
      <c r="C67" s="22">
        <v>0</v>
      </c>
      <c r="D67" s="22">
        <v>0</v>
      </c>
      <c r="E67" s="22">
        <v>0</v>
      </c>
      <c r="F67" s="21">
        <f>SUM(G67:I67)</f>
        <v>0</v>
      </c>
      <c r="G67" s="22">
        <v>0</v>
      </c>
      <c r="H67" s="22">
        <v>0</v>
      </c>
      <c r="I67" s="22">
        <v>0</v>
      </c>
    </row>
  </sheetData>
  <mergeCells count="3">
    <mergeCell ref="A2:A4"/>
    <mergeCell ref="B2:E3"/>
    <mergeCell ref="F2:I3"/>
  </mergeCells>
  <printOptions/>
  <pageMargins left="1.31" right="0.7874015748031497" top="0.69" bottom="0.9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showGridLines="0" workbookViewId="0" topLeftCell="A1">
      <selection activeCell="A86" sqref="A86"/>
    </sheetView>
  </sheetViews>
  <sheetFormatPr defaultColWidth="9.00390625" defaultRowHeight="13.5"/>
  <cols>
    <col min="1" max="1" width="13.75390625" style="39" customWidth="1"/>
    <col min="2" max="2" width="8.125" style="39" customWidth="1"/>
    <col min="3" max="4" width="7.25390625" style="39" customWidth="1"/>
    <col min="5" max="13" width="6.625" style="39" customWidth="1"/>
    <col min="14" max="14" width="8.625" style="39" customWidth="1"/>
    <col min="15" max="15" width="8.375" style="39" hidden="1" customWidth="1"/>
    <col min="16" max="16" width="6.875" style="39" customWidth="1"/>
    <col min="17" max="16384" width="11.00390625" style="39" customWidth="1"/>
  </cols>
  <sheetData>
    <row r="1" spans="1:16" ht="15.75" customHeight="1">
      <c r="A1" s="36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 t="s">
        <v>0</v>
      </c>
    </row>
    <row r="2" spans="1:16" ht="15.75" customHeight="1">
      <c r="A2" s="114" t="s">
        <v>191</v>
      </c>
      <c r="B2" s="116" t="s">
        <v>192</v>
      </c>
      <c r="C2" s="117"/>
      <c r="D2" s="118"/>
      <c r="E2" s="116" t="s">
        <v>193</v>
      </c>
      <c r="F2" s="117"/>
      <c r="G2" s="118"/>
      <c r="H2" s="116" t="s">
        <v>194</v>
      </c>
      <c r="I2" s="117"/>
      <c r="J2" s="118"/>
      <c r="K2" s="116" t="s">
        <v>195</v>
      </c>
      <c r="L2" s="117"/>
      <c r="M2" s="118"/>
      <c r="N2" s="40" t="s">
        <v>196</v>
      </c>
      <c r="O2" s="40" t="s">
        <v>197</v>
      </c>
      <c r="P2" s="41" t="s">
        <v>198</v>
      </c>
    </row>
    <row r="3" spans="1:16" ht="15.75" customHeight="1">
      <c r="A3" s="115"/>
      <c r="B3" s="42" t="s">
        <v>199</v>
      </c>
      <c r="C3" s="42" t="s">
        <v>200</v>
      </c>
      <c r="D3" s="42" t="s">
        <v>201</v>
      </c>
      <c r="E3" s="42" t="s">
        <v>68</v>
      </c>
      <c r="F3" s="42" t="s">
        <v>202</v>
      </c>
      <c r="G3" s="42" t="s">
        <v>203</v>
      </c>
      <c r="H3" s="42" t="s">
        <v>68</v>
      </c>
      <c r="I3" s="42" t="s">
        <v>202</v>
      </c>
      <c r="J3" s="42" t="s">
        <v>203</v>
      </c>
      <c r="K3" s="42" t="s">
        <v>68</v>
      </c>
      <c r="L3" s="42" t="s">
        <v>202</v>
      </c>
      <c r="M3" s="42" t="s">
        <v>203</v>
      </c>
      <c r="N3" s="42" t="s">
        <v>204</v>
      </c>
      <c r="O3" s="43"/>
      <c r="P3" s="44"/>
    </row>
    <row r="4" spans="1:16" ht="15.75" customHeight="1">
      <c r="A4" s="45" t="s">
        <v>205</v>
      </c>
      <c r="B4" s="46">
        <f>B9+B20+B25+B29+B36+B41+B46+B54+B66</f>
        <v>11321</v>
      </c>
      <c r="C4" s="47">
        <f>C9+C20+C25+C29+C36+C41+C46+C54+C66</f>
        <v>5784</v>
      </c>
      <c r="D4" s="47">
        <f>D9+D20+D25+D29+D36+D41+D46+D54+D66</f>
        <v>5537</v>
      </c>
      <c r="E4" s="48">
        <f>SUM(F4:G4)</f>
        <v>2486</v>
      </c>
      <c r="F4" s="49">
        <f>F9+F20+F25+F29+F36+F41+F46+F54+F66</f>
        <v>1266</v>
      </c>
      <c r="G4" s="49">
        <f>G9+G20+G25+G29+G36+G41+G46+G54+G66</f>
        <v>1220</v>
      </c>
      <c r="H4" s="49">
        <f>SUM(I4:J4)</f>
        <v>4056</v>
      </c>
      <c r="I4" s="49">
        <f>I9+I20+I25+I29+I36+I41+I46+I54+I66</f>
        <v>2138</v>
      </c>
      <c r="J4" s="49">
        <f>J9+J20+J25+J29+J36+J41+J46+J54+J66</f>
        <v>1918</v>
      </c>
      <c r="K4" s="49">
        <f>SUM(L4:M4)</f>
        <v>4779</v>
      </c>
      <c r="L4" s="49">
        <f>L9+L20+L25+L29+L36+L41+L46+L54+L66</f>
        <v>2380</v>
      </c>
      <c r="M4" s="50">
        <f>M9+M20+M25+M29+M36+M41+M46+M54+M66</f>
        <v>2399</v>
      </c>
      <c r="N4" s="48">
        <f>N9+N20+N25+N29+N36+N41+N46+N54+N66</f>
        <v>4976</v>
      </c>
      <c r="O4" s="47">
        <f>O9+O20+O25+O29+O36+O41+O46+O54+O66</f>
        <v>11848</v>
      </c>
      <c r="P4" s="51">
        <f>N4/O4*100</f>
        <v>41.99864956110736</v>
      </c>
    </row>
    <row r="5" spans="1:16" ht="15.75" customHeight="1">
      <c r="A5" s="45" t="s">
        <v>206</v>
      </c>
      <c r="B5" s="46">
        <f>C5+D5</f>
        <v>121</v>
      </c>
      <c r="C5" s="47">
        <f aca="true" t="shared" si="0" ref="C5:D7">F5+I5+L5</f>
        <v>59</v>
      </c>
      <c r="D5" s="47">
        <f t="shared" si="0"/>
        <v>62</v>
      </c>
      <c r="E5" s="46">
        <f>SUM(F5:G5)</f>
        <v>20</v>
      </c>
      <c r="F5" s="52">
        <v>10</v>
      </c>
      <c r="G5" s="52">
        <v>10</v>
      </c>
      <c r="H5" s="52">
        <f>SUM(I5:J5)</f>
        <v>35</v>
      </c>
      <c r="I5" s="52">
        <v>18</v>
      </c>
      <c r="J5" s="52">
        <v>17</v>
      </c>
      <c r="K5" s="52">
        <f>SUM(L5:M5)</f>
        <v>66</v>
      </c>
      <c r="L5" s="52">
        <v>31</v>
      </c>
      <c r="M5" s="53">
        <v>35</v>
      </c>
      <c r="N5" s="46">
        <v>66</v>
      </c>
      <c r="O5" s="54">
        <v>110</v>
      </c>
      <c r="P5" s="55"/>
    </row>
    <row r="6" spans="1:16" ht="15.75" customHeight="1">
      <c r="A6" s="45" t="s">
        <v>207</v>
      </c>
      <c r="B6" s="46">
        <f>C6+D6</f>
        <v>698</v>
      </c>
      <c r="C6" s="47">
        <f t="shared" si="0"/>
        <v>359</v>
      </c>
      <c r="D6" s="47">
        <f t="shared" si="0"/>
        <v>339</v>
      </c>
      <c r="E6" s="46">
        <f>SUM(F6:G6)</f>
        <v>56</v>
      </c>
      <c r="F6" s="52">
        <v>29</v>
      </c>
      <c r="G6" s="52">
        <v>27</v>
      </c>
      <c r="H6" s="52">
        <f>SUM(I6:J6)</f>
        <v>155</v>
      </c>
      <c r="I6" s="52">
        <v>92</v>
      </c>
      <c r="J6" s="52">
        <v>63</v>
      </c>
      <c r="K6" s="52">
        <f>SUM(L6:M6)</f>
        <v>487</v>
      </c>
      <c r="L6" s="52">
        <v>238</v>
      </c>
      <c r="M6" s="53">
        <v>249</v>
      </c>
      <c r="N6" s="46">
        <v>542</v>
      </c>
      <c r="O6" s="54">
        <v>11738</v>
      </c>
      <c r="P6" s="55"/>
    </row>
    <row r="7" spans="1:16" ht="15.75" customHeight="1">
      <c r="A7" s="45" t="s">
        <v>208</v>
      </c>
      <c r="B7" s="46">
        <f>C7+D7</f>
        <v>10502</v>
      </c>
      <c r="C7" s="47">
        <f t="shared" si="0"/>
        <v>5366</v>
      </c>
      <c r="D7" s="47">
        <f t="shared" si="0"/>
        <v>5136</v>
      </c>
      <c r="E7" s="46">
        <f>SUM(F7:G7)</f>
        <v>2410</v>
      </c>
      <c r="F7" s="52">
        <f>F4-F5-F6</f>
        <v>1227</v>
      </c>
      <c r="G7" s="52">
        <f>G4-G5-G6</f>
        <v>1183</v>
      </c>
      <c r="H7" s="52">
        <f>SUM(I7:J7)</f>
        <v>3866</v>
      </c>
      <c r="I7" s="52">
        <f>I4-I5-I6</f>
        <v>2028</v>
      </c>
      <c r="J7" s="52">
        <f>J4-J5-J6</f>
        <v>1838</v>
      </c>
      <c r="K7" s="52">
        <f>SUM(L7:M7)</f>
        <v>4226</v>
      </c>
      <c r="L7" s="52">
        <f>L4-L5-L6</f>
        <v>2111</v>
      </c>
      <c r="M7" s="53">
        <f>M4-M5-M6</f>
        <v>2115</v>
      </c>
      <c r="N7" s="46">
        <f>N4-N5-N6</f>
        <v>4368</v>
      </c>
      <c r="O7" s="54"/>
      <c r="P7" s="55"/>
    </row>
    <row r="8" spans="1:16" ht="15.75" customHeight="1">
      <c r="A8" s="56"/>
      <c r="B8" s="57"/>
      <c r="C8" s="54"/>
      <c r="D8" s="54"/>
      <c r="E8" s="57"/>
      <c r="F8" s="58"/>
      <c r="G8" s="58"/>
      <c r="H8" s="58"/>
      <c r="I8" s="58"/>
      <c r="J8" s="58"/>
      <c r="K8" s="58"/>
      <c r="L8" s="58"/>
      <c r="M8" s="59"/>
      <c r="N8" s="57"/>
      <c r="O8" s="54"/>
      <c r="P8" s="55"/>
    </row>
    <row r="9" spans="1:16" ht="14.25" customHeight="1">
      <c r="A9" s="45" t="s">
        <v>209</v>
      </c>
      <c r="B9" s="46">
        <f>SUM(B10:B18)</f>
        <v>8930</v>
      </c>
      <c r="C9" s="52">
        <f>SUM(C10:C18)</f>
        <v>4587</v>
      </c>
      <c r="D9" s="52">
        <f>SUM(D10:D18)</f>
        <v>4343</v>
      </c>
      <c r="E9" s="46">
        <f aca="true" t="shared" si="1" ref="E9:E18">SUM(F9:G9)</f>
        <v>1945</v>
      </c>
      <c r="F9" s="52">
        <f>SUM(F10:F18)</f>
        <v>999</v>
      </c>
      <c r="G9" s="52">
        <f>SUM(G10:G18)</f>
        <v>946</v>
      </c>
      <c r="H9" s="52">
        <f aca="true" t="shared" si="2" ref="H9:H18">SUM(I9:J9)</f>
        <v>3291</v>
      </c>
      <c r="I9" s="52">
        <f>SUM(I10:I18)</f>
        <v>1747</v>
      </c>
      <c r="J9" s="52">
        <f>SUM(J10:J18)</f>
        <v>1544</v>
      </c>
      <c r="K9" s="52">
        <f aca="true" t="shared" si="3" ref="K9:K18">SUM(L9:M9)</f>
        <v>3694</v>
      </c>
      <c r="L9" s="52">
        <f>SUM(L10:L18)</f>
        <v>1841</v>
      </c>
      <c r="M9" s="53">
        <f>SUM(M10:M18)</f>
        <v>1853</v>
      </c>
      <c r="N9" s="46">
        <f>SUM(N10:N18)</f>
        <v>3870</v>
      </c>
      <c r="O9" s="52">
        <f>SUM(O10:O18)</f>
        <v>8072</v>
      </c>
      <c r="P9" s="51">
        <f aca="true" t="shared" si="4" ref="P9:P18">N9/O9*100</f>
        <v>47.943508424182355</v>
      </c>
    </row>
    <row r="10" spans="1:16" ht="14.25" customHeight="1">
      <c r="A10" s="60" t="s">
        <v>210</v>
      </c>
      <c r="B10" s="46">
        <f aca="true" t="shared" si="5" ref="B10:B18">C10+D10</f>
        <v>3780</v>
      </c>
      <c r="C10" s="47">
        <f aca="true" t="shared" si="6" ref="C10:C18">F10+I10+L10</f>
        <v>1941</v>
      </c>
      <c r="D10" s="47">
        <f aca="true" t="shared" si="7" ref="D10:D18">G10+J10+M10</f>
        <v>1839</v>
      </c>
      <c r="E10" s="46">
        <f t="shared" si="1"/>
        <v>851</v>
      </c>
      <c r="F10" s="52">
        <v>429</v>
      </c>
      <c r="G10" s="52">
        <v>422</v>
      </c>
      <c r="H10" s="52">
        <f t="shared" si="2"/>
        <v>1414</v>
      </c>
      <c r="I10" s="52">
        <v>751</v>
      </c>
      <c r="J10" s="52">
        <v>663</v>
      </c>
      <c r="K10" s="52">
        <f t="shared" si="3"/>
        <v>1515</v>
      </c>
      <c r="L10" s="52">
        <v>761</v>
      </c>
      <c r="M10" s="53">
        <v>754</v>
      </c>
      <c r="N10" s="46">
        <v>1520</v>
      </c>
      <c r="O10" s="61">
        <v>3250</v>
      </c>
      <c r="P10" s="51">
        <f t="shared" si="4"/>
        <v>46.76923076923077</v>
      </c>
    </row>
    <row r="11" spans="1:16" ht="14.25" customHeight="1">
      <c r="A11" s="60" t="s">
        <v>211</v>
      </c>
      <c r="B11" s="46">
        <f t="shared" si="5"/>
        <v>1321</v>
      </c>
      <c r="C11" s="47">
        <f t="shared" si="6"/>
        <v>680</v>
      </c>
      <c r="D11" s="47">
        <f t="shared" si="7"/>
        <v>641</v>
      </c>
      <c r="E11" s="46">
        <f t="shared" si="1"/>
        <v>310</v>
      </c>
      <c r="F11" s="52">
        <v>154</v>
      </c>
      <c r="G11" s="52">
        <v>156</v>
      </c>
      <c r="H11" s="52">
        <f t="shared" si="2"/>
        <v>472</v>
      </c>
      <c r="I11" s="52">
        <v>252</v>
      </c>
      <c r="J11" s="52">
        <v>220</v>
      </c>
      <c r="K11" s="52">
        <f t="shared" si="3"/>
        <v>539</v>
      </c>
      <c r="L11" s="52">
        <v>274</v>
      </c>
      <c r="M11" s="53">
        <v>265</v>
      </c>
      <c r="N11" s="46">
        <v>553</v>
      </c>
      <c r="O11" s="61">
        <v>1328</v>
      </c>
      <c r="P11" s="51">
        <f t="shared" si="4"/>
        <v>41.64156626506024</v>
      </c>
    </row>
    <row r="12" spans="1:16" ht="14.25" customHeight="1">
      <c r="A12" s="60" t="s">
        <v>212</v>
      </c>
      <c r="B12" s="46">
        <f t="shared" si="5"/>
        <v>1638</v>
      </c>
      <c r="C12" s="47">
        <f t="shared" si="6"/>
        <v>841</v>
      </c>
      <c r="D12" s="47">
        <f t="shared" si="7"/>
        <v>797</v>
      </c>
      <c r="E12" s="46">
        <f t="shared" si="1"/>
        <v>290</v>
      </c>
      <c r="F12" s="52">
        <v>147</v>
      </c>
      <c r="G12" s="52">
        <v>143</v>
      </c>
      <c r="H12" s="52">
        <f t="shared" si="2"/>
        <v>577</v>
      </c>
      <c r="I12" s="52">
        <v>320</v>
      </c>
      <c r="J12" s="52">
        <v>257</v>
      </c>
      <c r="K12" s="52">
        <f t="shared" si="3"/>
        <v>771</v>
      </c>
      <c r="L12" s="52">
        <v>374</v>
      </c>
      <c r="M12" s="53">
        <v>397</v>
      </c>
      <c r="N12" s="46">
        <v>859</v>
      </c>
      <c r="O12" s="61">
        <v>1279</v>
      </c>
      <c r="P12" s="51">
        <f t="shared" si="4"/>
        <v>67.1618451915559</v>
      </c>
    </row>
    <row r="13" spans="1:16" ht="14.25" customHeight="1">
      <c r="A13" s="60" t="s">
        <v>213</v>
      </c>
      <c r="B13" s="46">
        <f t="shared" si="5"/>
        <v>521</v>
      </c>
      <c r="C13" s="47">
        <f t="shared" si="6"/>
        <v>275</v>
      </c>
      <c r="D13" s="47">
        <f t="shared" si="7"/>
        <v>246</v>
      </c>
      <c r="E13" s="46">
        <f t="shared" si="1"/>
        <v>124</v>
      </c>
      <c r="F13" s="52">
        <v>77</v>
      </c>
      <c r="G13" s="52">
        <v>47</v>
      </c>
      <c r="H13" s="52">
        <f t="shared" si="2"/>
        <v>199</v>
      </c>
      <c r="I13" s="52">
        <v>98</v>
      </c>
      <c r="J13" s="52">
        <v>101</v>
      </c>
      <c r="K13" s="52">
        <f t="shared" si="3"/>
        <v>198</v>
      </c>
      <c r="L13" s="52">
        <v>100</v>
      </c>
      <c r="M13" s="53">
        <v>98</v>
      </c>
      <c r="N13" s="46">
        <v>238</v>
      </c>
      <c r="O13" s="61">
        <v>437</v>
      </c>
      <c r="P13" s="51">
        <f t="shared" si="4"/>
        <v>54.46224256292906</v>
      </c>
    </row>
    <row r="14" spans="1:16" ht="14.25" customHeight="1">
      <c r="A14" s="60" t="s">
        <v>214</v>
      </c>
      <c r="B14" s="46">
        <f t="shared" si="5"/>
        <v>370</v>
      </c>
      <c r="C14" s="47">
        <f t="shared" si="6"/>
        <v>191</v>
      </c>
      <c r="D14" s="47">
        <f t="shared" si="7"/>
        <v>179</v>
      </c>
      <c r="E14" s="46">
        <f t="shared" si="1"/>
        <v>83</v>
      </c>
      <c r="F14" s="52">
        <v>39</v>
      </c>
      <c r="G14" s="52">
        <v>44</v>
      </c>
      <c r="H14" s="52">
        <f t="shared" si="2"/>
        <v>141</v>
      </c>
      <c r="I14" s="52">
        <v>78</v>
      </c>
      <c r="J14" s="52">
        <v>63</v>
      </c>
      <c r="K14" s="52">
        <f t="shared" si="3"/>
        <v>146</v>
      </c>
      <c r="L14" s="52">
        <v>74</v>
      </c>
      <c r="M14" s="53">
        <v>72</v>
      </c>
      <c r="N14" s="46">
        <v>157</v>
      </c>
      <c r="O14" s="61">
        <v>377</v>
      </c>
      <c r="P14" s="51">
        <f t="shared" si="4"/>
        <v>41.644562334217504</v>
      </c>
    </row>
    <row r="15" spans="1:16" ht="14.25" customHeight="1">
      <c r="A15" s="60" t="s">
        <v>215</v>
      </c>
      <c r="B15" s="46">
        <f t="shared" si="5"/>
        <v>699</v>
      </c>
      <c r="C15" s="47">
        <f t="shared" si="6"/>
        <v>357</v>
      </c>
      <c r="D15" s="47">
        <f t="shared" si="7"/>
        <v>342</v>
      </c>
      <c r="E15" s="46">
        <f t="shared" si="1"/>
        <v>116</v>
      </c>
      <c r="F15" s="52">
        <v>62</v>
      </c>
      <c r="G15" s="52">
        <v>54</v>
      </c>
      <c r="H15" s="52">
        <f t="shared" si="2"/>
        <v>263</v>
      </c>
      <c r="I15" s="52">
        <v>138</v>
      </c>
      <c r="J15" s="52">
        <v>125</v>
      </c>
      <c r="K15" s="52">
        <f t="shared" si="3"/>
        <v>320</v>
      </c>
      <c r="L15" s="52">
        <v>157</v>
      </c>
      <c r="M15" s="53">
        <v>163</v>
      </c>
      <c r="N15" s="46">
        <v>289</v>
      </c>
      <c r="O15" s="61">
        <v>663</v>
      </c>
      <c r="P15" s="51">
        <f t="shared" si="4"/>
        <v>43.58974358974359</v>
      </c>
    </row>
    <row r="16" spans="1:16" ht="14.25" customHeight="1">
      <c r="A16" s="60" t="s">
        <v>216</v>
      </c>
      <c r="B16" s="46">
        <f t="shared" si="5"/>
        <v>90</v>
      </c>
      <c r="C16" s="47">
        <f t="shared" si="6"/>
        <v>48</v>
      </c>
      <c r="D16" s="47">
        <f t="shared" si="7"/>
        <v>42</v>
      </c>
      <c r="E16" s="46">
        <f t="shared" si="1"/>
        <v>20</v>
      </c>
      <c r="F16" s="52">
        <v>13</v>
      </c>
      <c r="G16" s="52">
        <v>7</v>
      </c>
      <c r="H16" s="52">
        <f t="shared" si="2"/>
        <v>39</v>
      </c>
      <c r="I16" s="52">
        <v>20</v>
      </c>
      <c r="J16" s="52">
        <v>19</v>
      </c>
      <c r="K16" s="52">
        <f t="shared" si="3"/>
        <v>31</v>
      </c>
      <c r="L16" s="52">
        <v>15</v>
      </c>
      <c r="M16" s="53">
        <v>16</v>
      </c>
      <c r="N16" s="46">
        <v>51</v>
      </c>
      <c r="O16" s="61">
        <v>204</v>
      </c>
      <c r="P16" s="51">
        <f t="shared" si="4"/>
        <v>25</v>
      </c>
    </row>
    <row r="17" spans="1:16" ht="14.25" customHeight="1">
      <c r="A17" s="60" t="s">
        <v>217</v>
      </c>
      <c r="B17" s="46">
        <f t="shared" si="5"/>
        <v>287</v>
      </c>
      <c r="C17" s="47">
        <f t="shared" si="6"/>
        <v>134</v>
      </c>
      <c r="D17" s="47">
        <f t="shared" si="7"/>
        <v>153</v>
      </c>
      <c r="E17" s="46">
        <f t="shared" si="1"/>
        <v>89</v>
      </c>
      <c r="F17" s="52">
        <v>45</v>
      </c>
      <c r="G17" s="52">
        <v>44</v>
      </c>
      <c r="H17" s="52">
        <f t="shared" si="2"/>
        <v>112</v>
      </c>
      <c r="I17" s="52">
        <v>52</v>
      </c>
      <c r="J17" s="52">
        <v>60</v>
      </c>
      <c r="K17" s="52">
        <f t="shared" si="3"/>
        <v>86</v>
      </c>
      <c r="L17" s="52">
        <v>37</v>
      </c>
      <c r="M17" s="53">
        <v>49</v>
      </c>
      <c r="N17" s="46">
        <v>110</v>
      </c>
      <c r="O17" s="61">
        <v>331</v>
      </c>
      <c r="P17" s="51">
        <f t="shared" si="4"/>
        <v>33.23262839879154</v>
      </c>
    </row>
    <row r="18" spans="1:16" ht="14.25" customHeight="1">
      <c r="A18" s="60" t="s">
        <v>218</v>
      </c>
      <c r="B18" s="46">
        <f t="shared" si="5"/>
        <v>224</v>
      </c>
      <c r="C18" s="47">
        <f t="shared" si="6"/>
        <v>120</v>
      </c>
      <c r="D18" s="47">
        <f t="shared" si="7"/>
        <v>104</v>
      </c>
      <c r="E18" s="46">
        <f t="shared" si="1"/>
        <v>62</v>
      </c>
      <c r="F18" s="52">
        <v>33</v>
      </c>
      <c r="G18" s="52">
        <v>29</v>
      </c>
      <c r="H18" s="52">
        <f t="shared" si="2"/>
        <v>74</v>
      </c>
      <c r="I18" s="52">
        <v>38</v>
      </c>
      <c r="J18" s="52">
        <v>36</v>
      </c>
      <c r="K18" s="52">
        <f t="shared" si="3"/>
        <v>88</v>
      </c>
      <c r="L18" s="52">
        <v>49</v>
      </c>
      <c r="M18" s="53">
        <v>39</v>
      </c>
      <c r="N18" s="46">
        <v>93</v>
      </c>
      <c r="O18" s="61">
        <v>203</v>
      </c>
      <c r="P18" s="51">
        <f t="shared" si="4"/>
        <v>45.812807881773395</v>
      </c>
    </row>
    <row r="19" spans="1:16" ht="14.25" customHeight="1">
      <c r="A19" s="56"/>
      <c r="B19" s="57"/>
      <c r="C19" s="54"/>
      <c r="D19" s="54"/>
      <c r="E19" s="57"/>
      <c r="F19" s="58"/>
      <c r="G19" s="58"/>
      <c r="H19" s="58"/>
      <c r="I19" s="58"/>
      <c r="J19" s="58"/>
      <c r="K19" s="58"/>
      <c r="L19" s="58"/>
      <c r="M19" s="59"/>
      <c r="N19" s="57"/>
      <c r="O19" s="54"/>
      <c r="P19" s="55"/>
    </row>
    <row r="20" spans="1:16" ht="14.25" customHeight="1">
      <c r="A20" s="45" t="s">
        <v>219</v>
      </c>
      <c r="B20" s="46">
        <f>SUM(B21:B23)</f>
        <v>753</v>
      </c>
      <c r="C20" s="52">
        <f>SUM(C21:C23)</f>
        <v>387</v>
      </c>
      <c r="D20" s="52">
        <f>SUM(D21:D23)</f>
        <v>366</v>
      </c>
      <c r="E20" s="46">
        <f>SUM(F20:G20)</f>
        <v>190</v>
      </c>
      <c r="F20" s="52">
        <f>SUM(F21:F23)</f>
        <v>98</v>
      </c>
      <c r="G20" s="52">
        <f>SUM(G21:G23)</f>
        <v>92</v>
      </c>
      <c r="H20" s="52">
        <f>SUM(I20:J20)</f>
        <v>276</v>
      </c>
      <c r="I20" s="52">
        <f>SUM(I21:I23)</f>
        <v>147</v>
      </c>
      <c r="J20" s="52">
        <f>SUM(J21:J23)</f>
        <v>129</v>
      </c>
      <c r="K20" s="52">
        <f>SUM(L20:M20)</f>
        <v>287</v>
      </c>
      <c r="L20" s="52">
        <f>SUM(L21:L23)</f>
        <v>142</v>
      </c>
      <c r="M20" s="53">
        <f>SUM(M21:M23)</f>
        <v>145</v>
      </c>
      <c r="N20" s="46">
        <f>SUM(N21:N23)</f>
        <v>306</v>
      </c>
      <c r="O20" s="52">
        <f>SUM(O21:O23)</f>
        <v>787</v>
      </c>
      <c r="P20" s="51">
        <f>N20/O20*100</f>
        <v>38.88182973316391</v>
      </c>
    </row>
    <row r="21" spans="1:16" ht="14.25" customHeight="1">
      <c r="A21" s="60" t="s">
        <v>220</v>
      </c>
      <c r="B21" s="46">
        <f>C21+D21</f>
        <v>223</v>
      </c>
      <c r="C21" s="47">
        <f aca="true" t="shared" si="8" ref="C21:D23">F21+I21+L21</f>
        <v>112</v>
      </c>
      <c r="D21" s="47">
        <f t="shared" si="8"/>
        <v>111</v>
      </c>
      <c r="E21" s="46">
        <f>SUM(F21:G21)</f>
        <v>42</v>
      </c>
      <c r="F21" s="52">
        <v>16</v>
      </c>
      <c r="G21" s="52">
        <v>26</v>
      </c>
      <c r="H21" s="52">
        <f>SUM(I21:J21)</f>
        <v>85</v>
      </c>
      <c r="I21" s="52">
        <v>48</v>
      </c>
      <c r="J21" s="52">
        <v>37</v>
      </c>
      <c r="K21" s="52">
        <f>SUM(L21:M21)</f>
        <v>96</v>
      </c>
      <c r="L21" s="52">
        <v>48</v>
      </c>
      <c r="M21" s="53">
        <v>48</v>
      </c>
      <c r="N21" s="46">
        <v>96</v>
      </c>
      <c r="O21" s="47">
        <v>322</v>
      </c>
      <c r="P21" s="51">
        <f>N21/O21*100</f>
        <v>29.81366459627329</v>
      </c>
    </row>
    <row r="22" spans="1:16" ht="14.25" customHeight="1">
      <c r="A22" s="60" t="s">
        <v>221</v>
      </c>
      <c r="B22" s="46">
        <f>C22+D22</f>
        <v>89</v>
      </c>
      <c r="C22" s="47">
        <f t="shared" si="8"/>
        <v>53</v>
      </c>
      <c r="D22" s="47">
        <f t="shared" si="8"/>
        <v>36</v>
      </c>
      <c r="E22" s="46">
        <f>SUM(F22:G22)</f>
        <v>29</v>
      </c>
      <c r="F22" s="52">
        <v>18</v>
      </c>
      <c r="G22" s="52">
        <v>11</v>
      </c>
      <c r="H22" s="52">
        <f>SUM(I22:J22)</f>
        <v>34</v>
      </c>
      <c r="I22" s="52">
        <v>20</v>
      </c>
      <c r="J22" s="52">
        <v>14</v>
      </c>
      <c r="K22" s="52">
        <f>SUM(L22:M22)</f>
        <v>26</v>
      </c>
      <c r="L22" s="52">
        <v>15</v>
      </c>
      <c r="M22" s="53">
        <v>11</v>
      </c>
      <c r="N22" s="46">
        <v>34</v>
      </c>
      <c r="O22" s="47">
        <v>122</v>
      </c>
      <c r="P22" s="51">
        <f>N22/O22*100</f>
        <v>27.86885245901639</v>
      </c>
    </row>
    <row r="23" spans="1:16" ht="14.25" customHeight="1">
      <c r="A23" s="60" t="s">
        <v>222</v>
      </c>
      <c r="B23" s="46">
        <f>C23+D23</f>
        <v>441</v>
      </c>
      <c r="C23" s="47">
        <f t="shared" si="8"/>
        <v>222</v>
      </c>
      <c r="D23" s="47">
        <f t="shared" si="8"/>
        <v>219</v>
      </c>
      <c r="E23" s="46">
        <f>SUM(F23:G23)</f>
        <v>119</v>
      </c>
      <c r="F23" s="52">
        <v>64</v>
      </c>
      <c r="G23" s="52">
        <v>55</v>
      </c>
      <c r="H23" s="52">
        <f>SUM(I23:J23)</f>
        <v>157</v>
      </c>
      <c r="I23" s="52">
        <v>79</v>
      </c>
      <c r="J23" s="52">
        <v>78</v>
      </c>
      <c r="K23" s="52">
        <f>SUM(L23:M23)</f>
        <v>165</v>
      </c>
      <c r="L23" s="52">
        <v>79</v>
      </c>
      <c r="M23" s="53">
        <v>86</v>
      </c>
      <c r="N23" s="46">
        <v>176</v>
      </c>
      <c r="O23" s="47">
        <v>343</v>
      </c>
      <c r="P23" s="51">
        <f>N23/O23*100</f>
        <v>51.31195335276968</v>
      </c>
    </row>
    <row r="24" spans="1:16" ht="14.25" customHeight="1">
      <c r="A24" s="56"/>
      <c r="B24" s="57"/>
      <c r="C24" s="54"/>
      <c r="D24" s="54"/>
      <c r="E24" s="57"/>
      <c r="F24" s="58"/>
      <c r="G24" s="58"/>
      <c r="H24" s="58"/>
      <c r="I24" s="58"/>
      <c r="J24" s="58"/>
      <c r="K24" s="58"/>
      <c r="L24" s="58"/>
      <c r="M24" s="59"/>
      <c r="N24" s="57"/>
      <c r="O24" s="54"/>
      <c r="P24" s="55"/>
    </row>
    <row r="25" spans="1:16" ht="14.25" customHeight="1">
      <c r="A25" s="45" t="s">
        <v>223</v>
      </c>
      <c r="B25" s="46">
        <f>SUM(B26:B27)</f>
        <v>90</v>
      </c>
      <c r="C25" s="52">
        <f>SUM(C26:C27)</f>
        <v>46</v>
      </c>
      <c r="D25" s="52">
        <f>SUM(D26:D27)</f>
        <v>44</v>
      </c>
      <c r="E25" s="46">
        <f>SUM(F25:G25)</f>
        <v>20</v>
      </c>
      <c r="F25" s="52">
        <f>SUM(F26:F27)</f>
        <v>13</v>
      </c>
      <c r="G25" s="52">
        <f>SUM(G26:G27)</f>
        <v>7</v>
      </c>
      <c r="H25" s="52">
        <f>SUM(I25:J25)</f>
        <v>24</v>
      </c>
      <c r="I25" s="52">
        <f>SUM(I26:I27)</f>
        <v>14</v>
      </c>
      <c r="J25" s="52">
        <f>SUM(J26:J27)</f>
        <v>10</v>
      </c>
      <c r="K25" s="52">
        <f>SUM(L25:M25)</f>
        <v>46</v>
      </c>
      <c r="L25" s="52">
        <f>SUM(L26:L27)</f>
        <v>19</v>
      </c>
      <c r="M25" s="53">
        <f>SUM(M26:M27)</f>
        <v>27</v>
      </c>
      <c r="N25" s="46">
        <f>SUM(N26:N27)</f>
        <v>41</v>
      </c>
      <c r="O25" s="52">
        <f>SUM(O26:O27)</f>
        <v>132</v>
      </c>
      <c r="P25" s="51">
        <f>N25/O25*100</f>
        <v>31.060606060606062</v>
      </c>
    </row>
    <row r="26" spans="1:16" ht="14.25" customHeight="1">
      <c r="A26" s="60" t="s">
        <v>224</v>
      </c>
      <c r="B26" s="46">
        <f>C26+D26</f>
        <v>12</v>
      </c>
      <c r="C26" s="47">
        <f>F26+I26+L26</f>
        <v>6</v>
      </c>
      <c r="D26" s="47">
        <f>G26+J26+M26</f>
        <v>6</v>
      </c>
      <c r="E26" s="46">
        <f>SUM(F26:G26)</f>
        <v>0</v>
      </c>
      <c r="F26" s="58">
        <v>0</v>
      </c>
      <c r="G26" s="58">
        <v>0</v>
      </c>
      <c r="H26" s="52">
        <f>SUM(I26:J26)</f>
        <v>2</v>
      </c>
      <c r="I26" s="52">
        <v>2</v>
      </c>
      <c r="J26" s="52">
        <v>0</v>
      </c>
      <c r="K26" s="52">
        <f>SUM(L26:M26)</f>
        <v>10</v>
      </c>
      <c r="L26" s="52">
        <v>4</v>
      </c>
      <c r="M26" s="53">
        <v>6</v>
      </c>
      <c r="N26" s="46">
        <v>12</v>
      </c>
      <c r="O26" s="47">
        <v>33</v>
      </c>
      <c r="P26" s="51">
        <f>N26/O26*100</f>
        <v>36.36363636363637</v>
      </c>
    </row>
    <row r="27" spans="1:16" ht="14.25" customHeight="1">
      <c r="A27" s="60" t="s">
        <v>225</v>
      </c>
      <c r="B27" s="46">
        <f>C27+D27</f>
        <v>78</v>
      </c>
      <c r="C27" s="47">
        <f>F27+I27+L27</f>
        <v>40</v>
      </c>
      <c r="D27" s="47">
        <f>G27+J27+M27</f>
        <v>38</v>
      </c>
      <c r="E27" s="46">
        <f>SUM(F27:G27)</f>
        <v>20</v>
      </c>
      <c r="F27" s="52">
        <v>13</v>
      </c>
      <c r="G27" s="52">
        <v>7</v>
      </c>
      <c r="H27" s="52">
        <f>SUM(I27:J27)</f>
        <v>22</v>
      </c>
      <c r="I27" s="52">
        <v>12</v>
      </c>
      <c r="J27" s="52">
        <v>10</v>
      </c>
      <c r="K27" s="52">
        <f>SUM(L27:M27)</f>
        <v>36</v>
      </c>
      <c r="L27" s="52">
        <v>15</v>
      </c>
      <c r="M27" s="53">
        <v>21</v>
      </c>
      <c r="N27" s="46">
        <v>29</v>
      </c>
      <c r="O27" s="47">
        <v>99</v>
      </c>
      <c r="P27" s="51">
        <f>N27/O27*100</f>
        <v>29.292929292929294</v>
      </c>
    </row>
    <row r="28" spans="1:16" ht="14.25" customHeight="1">
      <c r="A28" s="56"/>
      <c r="B28" s="57"/>
      <c r="C28" s="54"/>
      <c r="D28" s="54"/>
      <c r="E28" s="57"/>
      <c r="F28" s="58"/>
      <c r="G28" s="58"/>
      <c r="H28" s="58"/>
      <c r="I28" s="58"/>
      <c r="J28" s="58"/>
      <c r="K28" s="58"/>
      <c r="L28" s="58"/>
      <c r="M28" s="59"/>
      <c r="N28" s="57"/>
      <c r="O28" s="54"/>
      <c r="P28" s="55"/>
    </row>
    <row r="29" spans="1:16" ht="14.25" customHeight="1">
      <c r="A29" s="45" t="s">
        <v>226</v>
      </c>
      <c r="B29" s="46">
        <f>SUM(B30:B34)</f>
        <v>368</v>
      </c>
      <c r="C29" s="52">
        <f>SUM(C30:C34)</f>
        <v>183</v>
      </c>
      <c r="D29" s="52">
        <f>SUM(D30:D34)</f>
        <v>185</v>
      </c>
      <c r="E29" s="46">
        <f aca="true" t="shared" si="9" ref="E29:E34">SUM(F29:G29)</f>
        <v>78</v>
      </c>
      <c r="F29" s="52">
        <f>SUM(F30:F34)</f>
        <v>37</v>
      </c>
      <c r="G29" s="52">
        <f>SUM(G30:G34)</f>
        <v>41</v>
      </c>
      <c r="H29" s="52">
        <f aca="true" t="shared" si="10" ref="H29:H34">SUM(I29:J29)</f>
        <v>92</v>
      </c>
      <c r="I29" s="52">
        <f>SUM(I30:I34)</f>
        <v>46</v>
      </c>
      <c r="J29" s="52">
        <f>SUM(J30:J34)</f>
        <v>46</v>
      </c>
      <c r="K29" s="52">
        <f aca="true" t="shared" si="11" ref="K29:K34">SUM(L29:M29)</f>
        <v>198</v>
      </c>
      <c r="L29" s="52">
        <f>SUM(L30:L34)</f>
        <v>100</v>
      </c>
      <c r="M29" s="53">
        <f>SUM(M30:M34)</f>
        <v>98</v>
      </c>
      <c r="N29" s="46">
        <f>SUM(N30:N34)</f>
        <v>219</v>
      </c>
      <c r="O29" s="52">
        <f>SUM(O30:O34)</f>
        <v>667</v>
      </c>
      <c r="P29" s="51">
        <f aca="true" t="shared" si="12" ref="P29:P34">N29/O29*100</f>
        <v>32.8335832083958</v>
      </c>
    </row>
    <row r="30" spans="1:16" ht="14.25" customHeight="1">
      <c r="A30" s="60" t="s">
        <v>227</v>
      </c>
      <c r="B30" s="46">
        <f>C30+D30</f>
        <v>244</v>
      </c>
      <c r="C30" s="47">
        <f aca="true" t="shared" si="13" ref="C30:D34">F30+I30+L30</f>
        <v>121</v>
      </c>
      <c r="D30" s="47">
        <f t="shared" si="13"/>
        <v>123</v>
      </c>
      <c r="E30" s="46">
        <f t="shared" si="9"/>
        <v>72</v>
      </c>
      <c r="F30" s="52">
        <v>33</v>
      </c>
      <c r="G30" s="52">
        <v>39</v>
      </c>
      <c r="H30" s="52">
        <f t="shared" si="10"/>
        <v>72</v>
      </c>
      <c r="I30" s="52">
        <v>38</v>
      </c>
      <c r="J30" s="52">
        <v>34</v>
      </c>
      <c r="K30" s="52">
        <f t="shared" si="11"/>
        <v>100</v>
      </c>
      <c r="L30" s="52">
        <v>50</v>
      </c>
      <c r="M30" s="53">
        <v>50</v>
      </c>
      <c r="N30" s="46">
        <v>111</v>
      </c>
      <c r="O30" s="47">
        <v>308</v>
      </c>
      <c r="P30" s="51">
        <f t="shared" si="12"/>
        <v>36.038961038961034</v>
      </c>
    </row>
    <row r="31" spans="1:16" ht="14.25" customHeight="1">
      <c r="A31" s="60" t="s">
        <v>228</v>
      </c>
      <c r="B31" s="46">
        <f>C31+D31</f>
        <v>18</v>
      </c>
      <c r="C31" s="47">
        <f t="shared" si="13"/>
        <v>7</v>
      </c>
      <c r="D31" s="47">
        <f t="shared" si="13"/>
        <v>11</v>
      </c>
      <c r="E31" s="46">
        <f t="shared" si="9"/>
        <v>0</v>
      </c>
      <c r="F31" s="58">
        <v>0</v>
      </c>
      <c r="G31" s="58">
        <v>0</v>
      </c>
      <c r="H31" s="52">
        <f t="shared" si="10"/>
        <v>10</v>
      </c>
      <c r="I31" s="52">
        <v>3</v>
      </c>
      <c r="J31" s="52">
        <v>7</v>
      </c>
      <c r="K31" s="52">
        <f t="shared" si="11"/>
        <v>8</v>
      </c>
      <c r="L31" s="52">
        <v>4</v>
      </c>
      <c r="M31" s="53">
        <v>4</v>
      </c>
      <c r="N31" s="46">
        <v>15</v>
      </c>
      <c r="O31" s="47">
        <v>71</v>
      </c>
      <c r="P31" s="51">
        <f t="shared" si="12"/>
        <v>21.12676056338028</v>
      </c>
    </row>
    <row r="32" spans="1:16" ht="14.25" customHeight="1">
      <c r="A32" s="60" t="s">
        <v>229</v>
      </c>
      <c r="B32" s="46">
        <f>C32+D32</f>
        <v>75</v>
      </c>
      <c r="C32" s="47">
        <f t="shared" si="13"/>
        <v>35</v>
      </c>
      <c r="D32" s="47">
        <f t="shared" si="13"/>
        <v>40</v>
      </c>
      <c r="E32" s="46">
        <f t="shared" si="9"/>
        <v>0</v>
      </c>
      <c r="F32" s="58">
        <v>0</v>
      </c>
      <c r="G32" s="58">
        <v>0</v>
      </c>
      <c r="H32" s="52">
        <f t="shared" si="10"/>
        <v>0</v>
      </c>
      <c r="I32" s="58">
        <v>0</v>
      </c>
      <c r="J32" s="58">
        <v>0</v>
      </c>
      <c r="K32" s="52">
        <f t="shared" si="11"/>
        <v>75</v>
      </c>
      <c r="L32" s="52">
        <v>35</v>
      </c>
      <c r="M32" s="53">
        <v>40</v>
      </c>
      <c r="N32" s="46">
        <v>74</v>
      </c>
      <c r="O32" s="47">
        <v>106</v>
      </c>
      <c r="P32" s="51">
        <f t="shared" si="12"/>
        <v>69.81132075471697</v>
      </c>
    </row>
    <row r="33" spans="1:16" ht="14.25" customHeight="1">
      <c r="A33" s="60" t="s">
        <v>230</v>
      </c>
      <c r="B33" s="46">
        <f>C33+D33</f>
        <v>0</v>
      </c>
      <c r="C33" s="47">
        <f t="shared" si="13"/>
        <v>0</v>
      </c>
      <c r="D33" s="47">
        <f t="shared" si="13"/>
        <v>0</v>
      </c>
      <c r="E33" s="46">
        <f t="shared" si="9"/>
        <v>0</v>
      </c>
      <c r="F33" s="58">
        <v>0</v>
      </c>
      <c r="G33" s="58">
        <v>0</v>
      </c>
      <c r="H33" s="52">
        <f t="shared" si="10"/>
        <v>0</v>
      </c>
      <c r="I33" s="58">
        <v>0</v>
      </c>
      <c r="J33" s="58">
        <v>0</v>
      </c>
      <c r="K33" s="52">
        <f t="shared" si="11"/>
        <v>0</v>
      </c>
      <c r="L33" s="58">
        <v>0</v>
      </c>
      <c r="M33" s="59">
        <v>0</v>
      </c>
      <c r="N33" s="57">
        <v>0</v>
      </c>
      <c r="O33" s="47">
        <v>81</v>
      </c>
      <c r="P33" s="51">
        <f t="shared" si="12"/>
        <v>0</v>
      </c>
    </row>
    <row r="34" spans="1:16" ht="14.25" customHeight="1">
      <c r="A34" s="60" t="s">
        <v>231</v>
      </c>
      <c r="B34" s="46">
        <f>C34+D34</f>
        <v>31</v>
      </c>
      <c r="C34" s="47">
        <f t="shared" si="13"/>
        <v>20</v>
      </c>
      <c r="D34" s="47">
        <f t="shared" si="13"/>
        <v>11</v>
      </c>
      <c r="E34" s="46">
        <f t="shared" si="9"/>
        <v>6</v>
      </c>
      <c r="F34" s="52">
        <v>4</v>
      </c>
      <c r="G34" s="52">
        <v>2</v>
      </c>
      <c r="H34" s="52">
        <f t="shared" si="10"/>
        <v>10</v>
      </c>
      <c r="I34" s="52">
        <v>5</v>
      </c>
      <c r="J34" s="52">
        <v>5</v>
      </c>
      <c r="K34" s="52">
        <f t="shared" si="11"/>
        <v>15</v>
      </c>
      <c r="L34" s="52">
        <v>11</v>
      </c>
      <c r="M34" s="53">
        <v>4</v>
      </c>
      <c r="N34" s="46">
        <v>19</v>
      </c>
      <c r="O34" s="47">
        <v>101</v>
      </c>
      <c r="P34" s="51">
        <f t="shared" si="12"/>
        <v>18.81188118811881</v>
      </c>
    </row>
    <row r="35" spans="1:16" ht="14.25" customHeight="1">
      <c r="A35" s="56"/>
      <c r="B35" s="57"/>
      <c r="C35" s="54"/>
      <c r="D35" s="54"/>
      <c r="E35" s="57"/>
      <c r="F35" s="58"/>
      <c r="G35" s="58"/>
      <c r="H35" s="58"/>
      <c r="I35" s="58"/>
      <c r="J35" s="58"/>
      <c r="K35" s="58"/>
      <c r="L35" s="58"/>
      <c r="M35" s="59"/>
      <c r="N35" s="57"/>
      <c r="O35" s="54"/>
      <c r="P35" s="55"/>
    </row>
    <row r="36" spans="1:16" ht="14.25" customHeight="1">
      <c r="A36" s="45" t="s">
        <v>232</v>
      </c>
      <c r="B36" s="46">
        <f>SUM(B37:B39)</f>
        <v>80</v>
      </c>
      <c r="C36" s="52">
        <f>SUM(C37:C39)</f>
        <v>45</v>
      </c>
      <c r="D36" s="52">
        <f>SUM(D37:D39)</f>
        <v>35</v>
      </c>
      <c r="E36" s="46">
        <f>SUM(F36:G36)</f>
        <v>21</v>
      </c>
      <c r="F36" s="52">
        <f>SUM(F37:F39)</f>
        <v>11</v>
      </c>
      <c r="G36" s="52">
        <f>SUM(G37:G39)</f>
        <v>10</v>
      </c>
      <c r="H36" s="52">
        <f>SUM(I36:J36)</f>
        <v>24</v>
      </c>
      <c r="I36" s="52">
        <f>SUM(I37:I39)</f>
        <v>13</v>
      </c>
      <c r="J36" s="52">
        <f>SUM(J37:J39)</f>
        <v>11</v>
      </c>
      <c r="K36" s="52">
        <f>SUM(L36:M36)</f>
        <v>35</v>
      </c>
      <c r="L36" s="52">
        <f>SUM(L37:L39)</f>
        <v>21</v>
      </c>
      <c r="M36" s="53">
        <f>SUM(M37:M39)</f>
        <v>14</v>
      </c>
      <c r="N36" s="46">
        <f>SUM(N37:N39)</f>
        <v>39</v>
      </c>
      <c r="O36" s="52">
        <f>SUM(O37:O39)</f>
        <v>201</v>
      </c>
      <c r="P36" s="51">
        <f>N36/O36*100</f>
        <v>19.402985074626866</v>
      </c>
    </row>
    <row r="37" spans="1:16" ht="14.25" customHeight="1">
      <c r="A37" s="60" t="s">
        <v>233</v>
      </c>
      <c r="B37" s="46">
        <f>C37+D37</f>
        <v>44</v>
      </c>
      <c r="C37" s="47">
        <f aca="true" t="shared" si="14" ref="C37:D39">F37+I37+L37</f>
        <v>26</v>
      </c>
      <c r="D37" s="47">
        <f t="shared" si="14"/>
        <v>18</v>
      </c>
      <c r="E37" s="46">
        <f>SUM(F37:G37)</f>
        <v>5</v>
      </c>
      <c r="F37" s="52">
        <v>3</v>
      </c>
      <c r="G37" s="52">
        <v>2</v>
      </c>
      <c r="H37" s="52">
        <f>SUM(I37:J37)</f>
        <v>17</v>
      </c>
      <c r="I37" s="52">
        <v>7</v>
      </c>
      <c r="J37" s="52">
        <v>10</v>
      </c>
      <c r="K37" s="52">
        <f>SUM(L37:M37)</f>
        <v>22</v>
      </c>
      <c r="L37" s="52">
        <v>16</v>
      </c>
      <c r="M37" s="53">
        <v>6</v>
      </c>
      <c r="N37" s="46">
        <v>23</v>
      </c>
      <c r="O37" s="47">
        <v>117</v>
      </c>
      <c r="P37" s="51">
        <f>N37/O37*100</f>
        <v>19.65811965811966</v>
      </c>
    </row>
    <row r="38" spans="1:16" ht="14.25" customHeight="1">
      <c r="A38" s="60" t="s">
        <v>234</v>
      </c>
      <c r="B38" s="46">
        <f>C38+D38</f>
        <v>36</v>
      </c>
      <c r="C38" s="47">
        <f t="shared" si="14"/>
        <v>19</v>
      </c>
      <c r="D38" s="47">
        <f t="shared" si="14"/>
        <v>17</v>
      </c>
      <c r="E38" s="46">
        <f>SUM(F38:G38)</f>
        <v>16</v>
      </c>
      <c r="F38" s="52">
        <v>8</v>
      </c>
      <c r="G38" s="52">
        <v>8</v>
      </c>
      <c r="H38" s="52">
        <f>SUM(I38:J38)</f>
        <v>7</v>
      </c>
      <c r="I38" s="52">
        <v>6</v>
      </c>
      <c r="J38" s="52">
        <v>1</v>
      </c>
      <c r="K38" s="52">
        <f>SUM(L38:M38)</f>
        <v>13</v>
      </c>
      <c r="L38" s="52">
        <v>5</v>
      </c>
      <c r="M38" s="53">
        <v>8</v>
      </c>
      <c r="N38" s="46">
        <v>16</v>
      </c>
      <c r="O38" s="47">
        <v>65</v>
      </c>
      <c r="P38" s="51">
        <f>N38/O38*100</f>
        <v>24.615384615384617</v>
      </c>
    </row>
    <row r="39" spans="1:16" ht="14.25" customHeight="1">
      <c r="A39" s="60" t="s">
        <v>235</v>
      </c>
      <c r="B39" s="46">
        <f>C39+D39</f>
        <v>0</v>
      </c>
      <c r="C39" s="47">
        <f t="shared" si="14"/>
        <v>0</v>
      </c>
      <c r="D39" s="47">
        <f t="shared" si="14"/>
        <v>0</v>
      </c>
      <c r="E39" s="46">
        <f>SUM(F39:G39)</f>
        <v>0</v>
      </c>
      <c r="F39" s="58">
        <v>0</v>
      </c>
      <c r="G39" s="58">
        <v>0</v>
      </c>
      <c r="H39" s="52">
        <f>SUM(I39:J39)</f>
        <v>0</v>
      </c>
      <c r="I39" s="58">
        <v>0</v>
      </c>
      <c r="J39" s="58">
        <v>0</v>
      </c>
      <c r="K39" s="52">
        <f>SUM(L39:M39)</f>
        <v>0</v>
      </c>
      <c r="L39" s="58">
        <v>0</v>
      </c>
      <c r="M39" s="59">
        <v>0</v>
      </c>
      <c r="N39" s="57">
        <v>0</v>
      </c>
      <c r="O39" s="47">
        <v>19</v>
      </c>
      <c r="P39" s="51">
        <f>N39/O39*100</f>
        <v>0</v>
      </c>
    </row>
    <row r="40" spans="1:16" ht="14.25" customHeight="1">
      <c r="A40" s="56"/>
      <c r="B40" s="57"/>
      <c r="C40" s="54"/>
      <c r="D40" s="54"/>
      <c r="E40" s="57"/>
      <c r="F40" s="58"/>
      <c r="G40" s="58"/>
      <c r="H40" s="58"/>
      <c r="I40" s="58"/>
      <c r="J40" s="58"/>
      <c r="K40" s="58"/>
      <c r="L40" s="58"/>
      <c r="M40" s="59"/>
      <c r="N40" s="57"/>
      <c r="O40" s="54"/>
      <c r="P40" s="55"/>
    </row>
    <row r="41" spans="1:16" ht="14.25" customHeight="1">
      <c r="A41" s="45" t="s">
        <v>236</v>
      </c>
      <c r="B41" s="46">
        <f>SUM(B42:B44)</f>
        <v>202</v>
      </c>
      <c r="C41" s="52">
        <f>SUM(C42:C44)</f>
        <v>92</v>
      </c>
      <c r="D41" s="52">
        <f>SUM(D42:D44)</f>
        <v>110</v>
      </c>
      <c r="E41" s="46">
        <f>SUM(F41:G41)</f>
        <v>41</v>
      </c>
      <c r="F41" s="52">
        <f>SUM(F42:F44)</f>
        <v>18</v>
      </c>
      <c r="G41" s="52">
        <f>SUM(G42:G44)</f>
        <v>23</v>
      </c>
      <c r="H41" s="52">
        <f>SUM(I41:J41)</f>
        <v>57</v>
      </c>
      <c r="I41" s="52">
        <f>SUM(I42:I44)</f>
        <v>27</v>
      </c>
      <c r="J41" s="52">
        <f>SUM(J42:J44)</f>
        <v>30</v>
      </c>
      <c r="K41" s="52">
        <f>SUM(L41:M41)</f>
        <v>104</v>
      </c>
      <c r="L41" s="52">
        <f>SUM(L42:L44)</f>
        <v>47</v>
      </c>
      <c r="M41" s="53">
        <f>SUM(M42:M44)</f>
        <v>57</v>
      </c>
      <c r="N41" s="46">
        <f>SUM(N42:N44)</f>
        <v>97</v>
      </c>
      <c r="O41" s="52">
        <f>SUM(O42:O44)</f>
        <v>411</v>
      </c>
      <c r="P41" s="51">
        <f>N41/O41*100</f>
        <v>23.600973236009732</v>
      </c>
    </row>
    <row r="42" spans="1:16" ht="14.25" customHeight="1">
      <c r="A42" s="60" t="s">
        <v>237</v>
      </c>
      <c r="B42" s="46">
        <f>C42+D42</f>
        <v>51</v>
      </c>
      <c r="C42" s="47">
        <f aca="true" t="shared" si="15" ref="C42:D44">F42+I42+L42</f>
        <v>27</v>
      </c>
      <c r="D42" s="47">
        <f t="shared" si="15"/>
        <v>24</v>
      </c>
      <c r="E42" s="46">
        <f>SUM(F42:G42)</f>
        <v>9</v>
      </c>
      <c r="F42" s="52">
        <v>5</v>
      </c>
      <c r="G42" s="52">
        <v>4</v>
      </c>
      <c r="H42" s="52">
        <f>SUM(I42:J42)</f>
        <v>17</v>
      </c>
      <c r="I42" s="52">
        <v>7</v>
      </c>
      <c r="J42" s="52">
        <v>10</v>
      </c>
      <c r="K42" s="52">
        <f>SUM(L42:M42)</f>
        <v>25</v>
      </c>
      <c r="L42" s="52">
        <v>15</v>
      </c>
      <c r="M42" s="53">
        <v>10</v>
      </c>
      <c r="N42" s="46">
        <v>26</v>
      </c>
      <c r="O42" s="47">
        <v>141</v>
      </c>
      <c r="P42" s="51">
        <f>N42/O42*100</f>
        <v>18.439716312056735</v>
      </c>
    </row>
    <row r="43" spans="1:16" ht="14.25" customHeight="1">
      <c r="A43" s="60" t="s">
        <v>238</v>
      </c>
      <c r="B43" s="46">
        <f>C43+D43</f>
        <v>99</v>
      </c>
      <c r="C43" s="47">
        <f t="shared" si="15"/>
        <v>42</v>
      </c>
      <c r="D43" s="47">
        <f t="shared" si="15"/>
        <v>57</v>
      </c>
      <c r="E43" s="46">
        <f>SUM(F43:G43)</f>
        <v>19</v>
      </c>
      <c r="F43" s="52">
        <v>9</v>
      </c>
      <c r="G43" s="52">
        <v>10</v>
      </c>
      <c r="H43" s="52">
        <f>SUM(I43:J43)</f>
        <v>26</v>
      </c>
      <c r="I43" s="52">
        <v>14</v>
      </c>
      <c r="J43" s="52">
        <v>12</v>
      </c>
      <c r="K43" s="52">
        <f>SUM(L43:M43)</f>
        <v>54</v>
      </c>
      <c r="L43" s="52">
        <v>19</v>
      </c>
      <c r="M43" s="53">
        <v>35</v>
      </c>
      <c r="N43" s="46">
        <v>44</v>
      </c>
      <c r="O43" s="47">
        <v>193</v>
      </c>
      <c r="P43" s="51">
        <f>N43/O43*100</f>
        <v>22.797927461139896</v>
      </c>
    </row>
    <row r="44" spans="1:16" ht="14.25" customHeight="1">
      <c r="A44" s="60" t="s">
        <v>239</v>
      </c>
      <c r="B44" s="46">
        <f>C44+D44</f>
        <v>52</v>
      </c>
      <c r="C44" s="47">
        <f t="shared" si="15"/>
        <v>23</v>
      </c>
      <c r="D44" s="47">
        <f t="shared" si="15"/>
        <v>29</v>
      </c>
      <c r="E44" s="46">
        <f>SUM(F44:G44)</f>
        <v>13</v>
      </c>
      <c r="F44" s="52">
        <v>4</v>
      </c>
      <c r="G44" s="52">
        <v>9</v>
      </c>
      <c r="H44" s="52">
        <f>SUM(I44:J44)</f>
        <v>14</v>
      </c>
      <c r="I44" s="52">
        <v>6</v>
      </c>
      <c r="J44" s="52">
        <v>8</v>
      </c>
      <c r="K44" s="52">
        <f>SUM(L44:M44)</f>
        <v>25</v>
      </c>
      <c r="L44" s="52">
        <v>13</v>
      </c>
      <c r="M44" s="53">
        <v>12</v>
      </c>
      <c r="N44" s="46">
        <v>27</v>
      </c>
      <c r="O44" s="47">
        <v>77</v>
      </c>
      <c r="P44" s="51">
        <f>N44/O44*100</f>
        <v>35.064935064935064</v>
      </c>
    </row>
    <row r="45" spans="1:16" ht="14.25" customHeight="1">
      <c r="A45" s="56"/>
      <c r="B45" s="57"/>
      <c r="C45" s="54"/>
      <c r="D45" s="54"/>
      <c r="E45" s="57"/>
      <c r="F45" s="58"/>
      <c r="G45" s="58"/>
      <c r="H45" s="58"/>
      <c r="I45" s="58"/>
      <c r="J45" s="58"/>
      <c r="K45" s="58"/>
      <c r="L45" s="58"/>
      <c r="M45" s="59"/>
      <c r="N45" s="57"/>
      <c r="O45" s="54"/>
      <c r="P45" s="55"/>
    </row>
    <row r="46" spans="1:16" ht="14.25" customHeight="1">
      <c r="A46" s="45" t="s">
        <v>240</v>
      </c>
      <c r="B46" s="46">
        <f>SUM(B47:B52)</f>
        <v>417</v>
      </c>
      <c r="C46" s="52">
        <f>SUM(C47:C52)</f>
        <v>198</v>
      </c>
      <c r="D46" s="52">
        <f>SUM(D47:D52)</f>
        <v>219</v>
      </c>
      <c r="E46" s="46">
        <f aca="true" t="shared" si="16" ref="E46:E52">SUM(F46:G46)</f>
        <v>98</v>
      </c>
      <c r="F46" s="52">
        <f>SUM(F47:F52)</f>
        <v>42</v>
      </c>
      <c r="G46" s="52">
        <f>SUM(G47:G52)</f>
        <v>56</v>
      </c>
      <c r="H46" s="52">
        <f aca="true" t="shared" si="17" ref="H46:H52">SUM(I46:J46)</f>
        <v>154</v>
      </c>
      <c r="I46" s="52">
        <f>SUM(I47:I52)</f>
        <v>72</v>
      </c>
      <c r="J46" s="52">
        <f>SUM(J47:J52)</f>
        <v>82</v>
      </c>
      <c r="K46" s="52">
        <f aca="true" t="shared" si="18" ref="K46:K52">SUM(L46:M46)</f>
        <v>165</v>
      </c>
      <c r="L46" s="52">
        <f>SUM(L47:L52)</f>
        <v>84</v>
      </c>
      <c r="M46" s="53">
        <f>SUM(M47:M52)</f>
        <v>81</v>
      </c>
      <c r="N46" s="46">
        <f>SUM(N47:N52)</f>
        <v>180</v>
      </c>
      <c r="O46" s="52">
        <f>SUM(O47:O52)</f>
        <v>843</v>
      </c>
      <c r="P46" s="51">
        <f aca="true" t="shared" si="19" ref="P46:P52">N46/O46*100</f>
        <v>21.352313167259787</v>
      </c>
    </row>
    <row r="47" spans="1:16" ht="14.25" customHeight="1">
      <c r="A47" s="60" t="s">
        <v>241</v>
      </c>
      <c r="B47" s="46">
        <f aca="true" t="shared" si="20" ref="B47:B52">C47+D47</f>
        <v>216</v>
      </c>
      <c r="C47" s="47">
        <f aca="true" t="shared" si="21" ref="C47:D52">F47+I47+L47</f>
        <v>103</v>
      </c>
      <c r="D47" s="47">
        <f t="shared" si="21"/>
        <v>113</v>
      </c>
      <c r="E47" s="46">
        <f t="shared" si="16"/>
        <v>55</v>
      </c>
      <c r="F47" s="52">
        <v>24</v>
      </c>
      <c r="G47" s="52">
        <v>31</v>
      </c>
      <c r="H47" s="52">
        <f t="shared" si="17"/>
        <v>82</v>
      </c>
      <c r="I47" s="52">
        <v>36</v>
      </c>
      <c r="J47" s="52">
        <v>46</v>
      </c>
      <c r="K47" s="52">
        <f t="shared" si="18"/>
        <v>79</v>
      </c>
      <c r="L47" s="52">
        <v>43</v>
      </c>
      <c r="M47" s="53">
        <v>36</v>
      </c>
      <c r="N47" s="46">
        <v>92</v>
      </c>
      <c r="O47" s="47">
        <v>224</v>
      </c>
      <c r="P47" s="51">
        <f t="shared" si="19"/>
        <v>41.07142857142857</v>
      </c>
    </row>
    <row r="48" spans="1:16" ht="14.25" customHeight="1">
      <c r="A48" s="60" t="s">
        <v>242</v>
      </c>
      <c r="B48" s="46">
        <f t="shared" si="20"/>
        <v>104</v>
      </c>
      <c r="C48" s="47">
        <f t="shared" si="21"/>
        <v>52</v>
      </c>
      <c r="D48" s="47">
        <f t="shared" si="21"/>
        <v>52</v>
      </c>
      <c r="E48" s="46">
        <f t="shared" si="16"/>
        <v>24</v>
      </c>
      <c r="F48" s="52">
        <v>12</v>
      </c>
      <c r="G48" s="52">
        <v>12</v>
      </c>
      <c r="H48" s="52">
        <f t="shared" si="17"/>
        <v>37</v>
      </c>
      <c r="I48" s="52">
        <v>20</v>
      </c>
      <c r="J48" s="52">
        <v>17</v>
      </c>
      <c r="K48" s="52">
        <f t="shared" si="18"/>
        <v>43</v>
      </c>
      <c r="L48" s="52">
        <v>20</v>
      </c>
      <c r="M48" s="53">
        <v>23</v>
      </c>
      <c r="N48" s="46">
        <v>47</v>
      </c>
      <c r="O48" s="47">
        <v>236</v>
      </c>
      <c r="P48" s="51">
        <f t="shared" si="19"/>
        <v>19.915254237288135</v>
      </c>
    </row>
    <row r="49" spans="1:16" ht="14.25" customHeight="1">
      <c r="A49" s="60" t="s">
        <v>243</v>
      </c>
      <c r="B49" s="46">
        <f t="shared" si="20"/>
        <v>0</v>
      </c>
      <c r="C49" s="47">
        <f t="shared" si="21"/>
        <v>0</v>
      </c>
      <c r="D49" s="47">
        <f t="shared" si="21"/>
        <v>0</v>
      </c>
      <c r="E49" s="46">
        <f t="shared" si="16"/>
        <v>0</v>
      </c>
      <c r="F49" s="58">
        <v>0</v>
      </c>
      <c r="G49" s="58">
        <v>0</v>
      </c>
      <c r="H49" s="52">
        <f t="shared" si="17"/>
        <v>0</v>
      </c>
      <c r="I49" s="58">
        <v>0</v>
      </c>
      <c r="J49" s="58">
        <v>0</v>
      </c>
      <c r="K49" s="52">
        <f t="shared" si="18"/>
        <v>0</v>
      </c>
      <c r="L49" s="58">
        <v>0</v>
      </c>
      <c r="M49" s="59">
        <v>0</v>
      </c>
      <c r="N49" s="57">
        <v>0</v>
      </c>
      <c r="O49" s="47">
        <v>12</v>
      </c>
      <c r="P49" s="51">
        <f t="shared" si="19"/>
        <v>0</v>
      </c>
    </row>
    <row r="50" spans="1:16" ht="14.25" customHeight="1">
      <c r="A50" s="60" t="s">
        <v>244</v>
      </c>
      <c r="B50" s="46">
        <f t="shared" si="20"/>
        <v>0</v>
      </c>
      <c r="C50" s="47">
        <f t="shared" si="21"/>
        <v>0</v>
      </c>
      <c r="D50" s="47">
        <f t="shared" si="21"/>
        <v>0</v>
      </c>
      <c r="E50" s="46">
        <f t="shared" si="16"/>
        <v>0</v>
      </c>
      <c r="F50" s="58">
        <v>0</v>
      </c>
      <c r="G50" s="58">
        <v>0</v>
      </c>
      <c r="H50" s="52">
        <f t="shared" si="17"/>
        <v>0</v>
      </c>
      <c r="I50" s="58">
        <v>0</v>
      </c>
      <c r="J50" s="58">
        <v>0</v>
      </c>
      <c r="K50" s="52">
        <f t="shared" si="18"/>
        <v>0</v>
      </c>
      <c r="L50" s="52">
        <v>0</v>
      </c>
      <c r="M50" s="53">
        <v>0</v>
      </c>
      <c r="N50" s="46">
        <v>0</v>
      </c>
      <c r="O50" s="47">
        <v>56</v>
      </c>
      <c r="P50" s="51">
        <f t="shared" si="19"/>
        <v>0</v>
      </c>
    </row>
    <row r="51" spans="1:16" ht="14.25" customHeight="1">
      <c r="A51" s="60" t="s">
        <v>245</v>
      </c>
      <c r="B51" s="46">
        <f t="shared" si="20"/>
        <v>71</v>
      </c>
      <c r="C51" s="47">
        <f t="shared" si="21"/>
        <v>31</v>
      </c>
      <c r="D51" s="47">
        <f t="shared" si="21"/>
        <v>40</v>
      </c>
      <c r="E51" s="46">
        <f t="shared" si="16"/>
        <v>12</v>
      </c>
      <c r="F51" s="52">
        <v>5</v>
      </c>
      <c r="G51" s="52">
        <v>7</v>
      </c>
      <c r="H51" s="52">
        <f t="shared" si="17"/>
        <v>29</v>
      </c>
      <c r="I51" s="52">
        <v>12</v>
      </c>
      <c r="J51" s="52">
        <v>17</v>
      </c>
      <c r="K51" s="52">
        <f t="shared" si="18"/>
        <v>30</v>
      </c>
      <c r="L51" s="52">
        <v>14</v>
      </c>
      <c r="M51" s="53">
        <v>16</v>
      </c>
      <c r="N51" s="46">
        <v>24</v>
      </c>
      <c r="O51" s="47">
        <v>198</v>
      </c>
      <c r="P51" s="51">
        <f t="shared" si="19"/>
        <v>12.121212121212121</v>
      </c>
    </row>
    <row r="52" spans="1:16" ht="14.25" customHeight="1">
      <c r="A52" s="60" t="s">
        <v>246</v>
      </c>
      <c r="B52" s="46">
        <f t="shared" si="20"/>
        <v>26</v>
      </c>
      <c r="C52" s="47">
        <f t="shared" si="21"/>
        <v>12</v>
      </c>
      <c r="D52" s="47">
        <f t="shared" si="21"/>
        <v>14</v>
      </c>
      <c r="E52" s="46">
        <f t="shared" si="16"/>
        <v>7</v>
      </c>
      <c r="F52" s="52">
        <v>1</v>
      </c>
      <c r="G52" s="52">
        <v>6</v>
      </c>
      <c r="H52" s="52">
        <f t="shared" si="17"/>
        <v>6</v>
      </c>
      <c r="I52" s="52">
        <v>4</v>
      </c>
      <c r="J52" s="52">
        <v>2</v>
      </c>
      <c r="K52" s="52">
        <f t="shared" si="18"/>
        <v>13</v>
      </c>
      <c r="L52" s="52">
        <v>7</v>
      </c>
      <c r="M52" s="53">
        <v>6</v>
      </c>
      <c r="N52" s="46">
        <v>17</v>
      </c>
      <c r="O52" s="47">
        <v>117</v>
      </c>
      <c r="P52" s="51">
        <f t="shared" si="19"/>
        <v>14.529914529914532</v>
      </c>
    </row>
    <row r="53" spans="1:16" ht="14.25" customHeight="1">
      <c r="A53" s="56"/>
      <c r="B53" s="57"/>
      <c r="C53" s="54"/>
      <c r="D53" s="54"/>
      <c r="E53" s="57"/>
      <c r="F53" s="58"/>
      <c r="G53" s="58"/>
      <c r="H53" s="58"/>
      <c r="I53" s="58"/>
      <c r="J53" s="58"/>
      <c r="K53" s="58"/>
      <c r="L53" s="58"/>
      <c r="M53" s="59"/>
      <c r="N53" s="57"/>
      <c r="O53" s="54"/>
      <c r="P53" s="55"/>
    </row>
    <row r="54" spans="1:16" ht="14.25" customHeight="1">
      <c r="A54" s="45" t="s">
        <v>247</v>
      </c>
      <c r="B54" s="46">
        <f>SUM(B55:B64)</f>
        <v>341</v>
      </c>
      <c r="C54" s="47">
        <f>SUM(C55:C64)</f>
        <v>174</v>
      </c>
      <c r="D54" s="47">
        <f>SUM(D55:D64)</f>
        <v>167</v>
      </c>
      <c r="E54" s="46">
        <f aca="true" t="shared" si="22" ref="E54:E64">SUM(F54:G54)</f>
        <v>58</v>
      </c>
      <c r="F54" s="52">
        <f>SUM(F55:F64)</f>
        <v>32</v>
      </c>
      <c r="G54" s="52">
        <f>SUM(G55:G64)</f>
        <v>26</v>
      </c>
      <c r="H54" s="52">
        <f aca="true" t="shared" si="23" ref="H54:H64">SUM(I54:J54)</f>
        <v>93</v>
      </c>
      <c r="I54" s="52">
        <f>SUM(I55:I64)</f>
        <v>43</v>
      </c>
      <c r="J54" s="52">
        <f>SUM(J55:J64)</f>
        <v>50</v>
      </c>
      <c r="K54" s="52">
        <f aca="true" t="shared" si="24" ref="K54:K64">SUM(L54:M54)</f>
        <v>190</v>
      </c>
      <c r="L54" s="52">
        <f>SUM(L55:L64)</f>
        <v>99</v>
      </c>
      <c r="M54" s="53">
        <f>SUM(M55:M64)</f>
        <v>91</v>
      </c>
      <c r="N54" s="46">
        <f>SUM(N55:N64)</f>
        <v>170</v>
      </c>
      <c r="O54" s="47">
        <f>SUM(O55:O64)</f>
        <v>503</v>
      </c>
      <c r="P54" s="51">
        <f aca="true" t="shared" si="25" ref="P54:P64">N54/O54*100</f>
        <v>33.79721669980119</v>
      </c>
    </row>
    <row r="55" spans="1:16" ht="14.25" customHeight="1">
      <c r="A55" s="60" t="s">
        <v>248</v>
      </c>
      <c r="B55" s="46">
        <f aca="true" t="shared" si="26" ref="B55:B64">C55+D55</f>
        <v>149</v>
      </c>
      <c r="C55" s="47">
        <f aca="true" t="shared" si="27" ref="C55:C64">F55+I55+L55</f>
        <v>75</v>
      </c>
      <c r="D55" s="47">
        <f aca="true" t="shared" si="28" ref="D55:D64">G55+J55+M55</f>
        <v>74</v>
      </c>
      <c r="E55" s="46">
        <f t="shared" si="22"/>
        <v>33</v>
      </c>
      <c r="F55" s="52">
        <v>19</v>
      </c>
      <c r="G55" s="52">
        <v>14</v>
      </c>
      <c r="H55" s="52">
        <f t="shared" si="23"/>
        <v>53</v>
      </c>
      <c r="I55" s="52">
        <v>26</v>
      </c>
      <c r="J55" s="52">
        <v>27</v>
      </c>
      <c r="K55" s="52">
        <f t="shared" si="24"/>
        <v>63</v>
      </c>
      <c r="L55" s="52">
        <v>30</v>
      </c>
      <c r="M55" s="53">
        <v>33</v>
      </c>
      <c r="N55" s="46">
        <v>66</v>
      </c>
      <c r="O55" s="47">
        <v>196</v>
      </c>
      <c r="P55" s="51">
        <f t="shared" si="25"/>
        <v>33.6734693877551</v>
      </c>
    </row>
    <row r="56" spans="1:16" ht="14.25" customHeight="1">
      <c r="A56" s="60" t="s">
        <v>249</v>
      </c>
      <c r="B56" s="46">
        <f t="shared" si="26"/>
        <v>53</v>
      </c>
      <c r="C56" s="47">
        <f t="shared" si="27"/>
        <v>25</v>
      </c>
      <c r="D56" s="47">
        <f t="shared" si="28"/>
        <v>28</v>
      </c>
      <c r="E56" s="46">
        <f t="shared" si="22"/>
        <v>10</v>
      </c>
      <c r="F56" s="52">
        <v>4</v>
      </c>
      <c r="G56" s="52">
        <v>6</v>
      </c>
      <c r="H56" s="52">
        <f t="shared" si="23"/>
        <v>21</v>
      </c>
      <c r="I56" s="52">
        <v>7</v>
      </c>
      <c r="J56" s="52">
        <v>14</v>
      </c>
      <c r="K56" s="52">
        <f t="shared" si="24"/>
        <v>22</v>
      </c>
      <c r="L56" s="52">
        <v>14</v>
      </c>
      <c r="M56" s="53">
        <v>8</v>
      </c>
      <c r="N56" s="46">
        <v>15</v>
      </c>
      <c r="O56" s="47">
        <v>60</v>
      </c>
      <c r="P56" s="51">
        <f t="shared" si="25"/>
        <v>25</v>
      </c>
    </row>
    <row r="57" spans="1:16" ht="14.25" customHeight="1">
      <c r="A57" s="60" t="s">
        <v>250</v>
      </c>
      <c r="B57" s="46">
        <f t="shared" si="26"/>
        <v>19</v>
      </c>
      <c r="C57" s="47">
        <f t="shared" si="27"/>
        <v>12</v>
      </c>
      <c r="D57" s="47">
        <f t="shared" si="28"/>
        <v>7</v>
      </c>
      <c r="E57" s="46">
        <f t="shared" si="22"/>
        <v>0</v>
      </c>
      <c r="F57" s="58">
        <v>0</v>
      </c>
      <c r="G57" s="58">
        <v>0</v>
      </c>
      <c r="H57" s="52">
        <f t="shared" si="23"/>
        <v>0</v>
      </c>
      <c r="I57" s="58">
        <v>0</v>
      </c>
      <c r="J57" s="58">
        <v>0</v>
      </c>
      <c r="K57" s="52">
        <f t="shared" si="24"/>
        <v>19</v>
      </c>
      <c r="L57" s="52">
        <v>12</v>
      </c>
      <c r="M57" s="53">
        <v>7</v>
      </c>
      <c r="N57" s="46">
        <v>10</v>
      </c>
      <c r="O57" s="47">
        <v>19</v>
      </c>
      <c r="P57" s="51">
        <f t="shared" si="25"/>
        <v>52.63157894736842</v>
      </c>
    </row>
    <row r="58" spans="1:16" ht="14.25" customHeight="1">
      <c r="A58" s="60" t="s">
        <v>251</v>
      </c>
      <c r="B58" s="46">
        <f t="shared" si="26"/>
        <v>18</v>
      </c>
      <c r="C58" s="47">
        <f t="shared" si="27"/>
        <v>4</v>
      </c>
      <c r="D58" s="47">
        <f t="shared" si="28"/>
        <v>14</v>
      </c>
      <c r="E58" s="46">
        <f t="shared" si="22"/>
        <v>0</v>
      </c>
      <c r="F58" s="52">
        <v>0</v>
      </c>
      <c r="G58" s="58">
        <v>0</v>
      </c>
      <c r="H58" s="52">
        <f t="shared" si="23"/>
        <v>0</v>
      </c>
      <c r="I58" s="58">
        <v>0</v>
      </c>
      <c r="J58" s="58">
        <v>0</v>
      </c>
      <c r="K58" s="52">
        <f t="shared" si="24"/>
        <v>18</v>
      </c>
      <c r="L58" s="52">
        <v>4</v>
      </c>
      <c r="M58" s="53">
        <v>14</v>
      </c>
      <c r="N58" s="46">
        <v>20</v>
      </c>
      <c r="O58" s="47">
        <v>23</v>
      </c>
      <c r="P58" s="51">
        <f t="shared" si="25"/>
        <v>86.95652173913044</v>
      </c>
    </row>
    <row r="59" spans="1:16" ht="14.25" customHeight="1">
      <c r="A59" s="60" t="s">
        <v>252</v>
      </c>
      <c r="B59" s="46">
        <f t="shared" si="26"/>
        <v>22</v>
      </c>
      <c r="C59" s="47">
        <f t="shared" si="27"/>
        <v>12</v>
      </c>
      <c r="D59" s="47">
        <f t="shared" si="28"/>
        <v>10</v>
      </c>
      <c r="E59" s="46">
        <f t="shared" si="22"/>
        <v>0</v>
      </c>
      <c r="F59" s="58">
        <v>0</v>
      </c>
      <c r="G59" s="58">
        <v>0</v>
      </c>
      <c r="H59" s="52">
        <f t="shared" si="23"/>
        <v>5</v>
      </c>
      <c r="I59" s="58">
        <v>4</v>
      </c>
      <c r="J59" s="58">
        <v>1</v>
      </c>
      <c r="K59" s="52">
        <f t="shared" si="24"/>
        <v>17</v>
      </c>
      <c r="L59" s="52">
        <v>8</v>
      </c>
      <c r="M59" s="53">
        <v>9</v>
      </c>
      <c r="N59" s="46">
        <v>14</v>
      </c>
      <c r="O59" s="47">
        <v>13</v>
      </c>
      <c r="P59" s="51">
        <f t="shared" si="25"/>
        <v>107.6923076923077</v>
      </c>
    </row>
    <row r="60" spans="1:16" ht="14.25" customHeight="1">
      <c r="A60" s="60" t="s">
        <v>253</v>
      </c>
      <c r="B60" s="46">
        <f t="shared" si="26"/>
        <v>6</v>
      </c>
      <c r="C60" s="47">
        <f t="shared" si="27"/>
        <v>5</v>
      </c>
      <c r="D60" s="47">
        <f t="shared" si="28"/>
        <v>1</v>
      </c>
      <c r="E60" s="46">
        <f t="shared" si="22"/>
        <v>0</v>
      </c>
      <c r="F60" s="58">
        <v>0</v>
      </c>
      <c r="G60" s="58">
        <v>0</v>
      </c>
      <c r="H60" s="52">
        <f t="shared" si="23"/>
        <v>1</v>
      </c>
      <c r="I60" s="58">
        <v>1</v>
      </c>
      <c r="J60" s="58">
        <v>0</v>
      </c>
      <c r="K60" s="52">
        <f t="shared" si="24"/>
        <v>5</v>
      </c>
      <c r="L60" s="52">
        <v>4</v>
      </c>
      <c r="M60" s="53">
        <v>1</v>
      </c>
      <c r="N60" s="46">
        <v>15</v>
      </c>
      <c r="O60" s="47">
        <v>39</v>
      </c>
      <c r="P60" s="51">
        <f t="shared" si="25"/>
        <v>38.46153846153847</v>
      </c>
    </row>
    <row r="61" spans="1:16" ht="14.25" customHeight="1">
      <c r="A61" s="60" t="s">
        <v>254</v>
      </c>
      <c r="B61" s="46">
        <f t="shared" si="26"/>
        <v>0</v>
      </c>
      <c r="C61" s="47">
        <f t="shared" si="27"/>
        <v>0</v>
      </c>
      <c r="D61" s="47">
        <f t="shared" si="28"/>
        <v>0</v>
      </c>
      <c r="E61" s="46">
        <f t="shared" si="22"/>
        <v>0</v>
      </c>
      <c r="F61" s="58">
        <v>0</v>
      </c>
      <c r="G61" s="58">
        <v>0</v>
      </c>
      <c r="H61" s="52">
        <f t="shared" si="23"/>
        <v>0</v>
      </c>
      <c r="I61" s="58">
        <v>0</v>
      </c>
      <c r="J61" s="58">
        <v>0</v>
      </c>
      <c r="K61" s="52">
        <f t="shared" si="24"/>
        <v>0</v>
      </c>
      <c r="L61" s="58">
        <v>0</v>
      </c>
      <c r="M61" s="59">
        <v>0</v>
      </c>
      <c r="N61" s="57">
        <v>0</v>
      </c>
      <c r="O61" s="47">
        <v>52</v>
      </c>
      <c r="P61" s="51">
        <f t="shared" si="25"/>
        <v>0</v>
      </c>
    </row>
    <row r="62" spans="1:16" ht="14.25" customHeight="1">
      <c r="A62" s="60" t="s">
        <v>255</v>
      </c>
      <c r="B62" s="46">
        <f t="shared" si="26"/>
        <v>31</v>
      </c>
      <c r="C62" s="47">
        <f t="shared" si="27"/>
        <v>20</v>
      </c>
      <c r="D62" s="47">
        <f t="shared" si="28"/>
        <v>11</v>
      </c>
      <c r="E62" s="46">
        <f t="shared" si="22"/>
        <v>0</v>
      </c>
      <c r="F62" s="58">
        <v>0</v>
      </c>
      <c r="G62" s="58">
        <v>0</v>
      </c>
      <c r="H62" s="52">
        <f t="shared" si="23"/>
        <v>0</v>
      </c>
      <c r="I62" s="58">
        <v>0</v>
      </c>
      <c r="J62" s="58">
        <v>0</v>
      </c>
      <c r="K62" s="52">
        <f t="shared" si="24"/>
        <v>31</v>
      </c>
      <c r="L62" s="52">
        <v>20</v>
      </c>
      <c r="M62" s="53">
        <v>11</v>
      </c>
      <c r="N62" s="46">
        <v>16</v>
      </c>
      <c r="O62" s="47">
        <v>40</v>
      </c>
      <c r="P62" s="51">
        <f t="shared" si="25"/>
        <v>40</v>
      </c>
    </row>
    <row r="63" spans="1:16" ht="14.25" customHeight="1">
      <c r="A63" s="60" t="s">
        <v>256</v>
      </c>
      <c r="B63" s="46">
        <f t="shared" si="26"/>
        <v>43</v>
      </c>
      <c r="C63" s="47">
        <f t="shared" si="27"/>
        <v>21</v>
      </c>
      <c r="D63" s="47">
        <f t="shared" si="28"/>
        <v>22</v>
      </c>
      <c r="E63" s="46">
        <f t="shared" si="22"/>
        <v>15</v>
      </c>
      <c r="F63" s="52">
        <v>9</v>
      </c>
      <c r="G63" s="52">
        <v>6</v>
      </c>
      <c r="H63" s="52">
        <f t="shared" si="23"/>
        <v>13</v>
      </c>
      <c r="I63" s="52">
        <v>5</v>
      </c>
      <c r="J63" s="52">
        <v>8</v>
      </c>
      <c r="K63" s="52">
        <f t="shared" si="24"/>
        <v>15</v>
      </c>
      <c r="L63" s="52">
        <v>7</v>
      </c>
      <c r="M63" s="53">
        <v>8</v>
      </c>
      <c r="N63" s="46">
        <v>14</v>
      </c>
      <c r="O63" s="47">
        <v>27</v>
      </c>
      <c r="P63" s="51">
        <f t="shared" si="25"/>
        <v>51.85185185185185</v>
      </c>
    </row>
    <row r="64" spans="1:16" ht="14.25" customHeight="1">
      <c r="A64" s="60" t="s">
        <v>257</v>
      </c>
      <c r="B64" s="46">
        <f t="shared" si="26"/>
        <v>0</v>
      </c>
      <c r="C64" s="47">
        <f t="shared" si="27"/>
        <v>0</v>
      </c>
      <c r="D64" s="47">
        <f t="shared" si="28"/>
        <v>0</v>
      </c>
      <c r="E64" s="46">
        <f t="shared" si="22"/>
        <v>0</v>
      </c>
      <c r="F64" s="58">
        <v>0</v>
      </c>
      <c r="G64" s="58">
        <v>0</v>
      </c>
      <c r="H64" s="52">
        <f t="shared" si="23"/>
        <v>0</v>
      </c>
      <c r="I64" s="58">
        <v>0</v>
      </c>
      <c r="J64" s="58">
        <v>0</v>
      </c>
      <c r="K64" s="52">
        <f t="shared" si="24"/>
        <v>0</v>
      </c>
      <c r="L64" s="58">
        <v>0</v>
      </c>
      <c r="M64" s="59">
        <v>0</v>
      </c>
      <c r="N64" s="57">
        <v>0</v>
      </c>
      <c r="O64" s="47">
        <v>34</v>
      </c>
      <c r="P64" s="51">
        <f t="shared" si="25"/>
        <v>0</v>
      </c>
    </row>
    <row r="65" spans="1:16" ht="14.25" customHeight="1">
      <c r="A65" s="56"/>
      <c r="B65" s="57"/>
      <c r="C65" s="54"/>
      <c r="D65" s="54"/>
      <c r="E65" s="57"/>
      <c r="F65" s="58"/>
      <c r="G65" s="58"/>
      <c r="H65" s="58"/>
      <c r="I65" s="58"/>
      <c r="J65" s="58"/>
      <c r="K65" s="58"/>
      <c r="L65" s="58" t="s">
        <v>4</v>
      </c>
      <c r="M65" s="59"/>
      <c r="N65" s="57"/>
      <c r="O65" s="54"/>
      <c r="P65" s="55"/>
    </row>
    <row r="66" spans="1:16" ht="14.25" customHeight="1">
      <c r="A66" s="45" t="s">
        <v>258</v>
      </c>
      <c r="B66" s="46">
        <f>SUM(B67:B69)</f>
        <v>140</v>
      </c>
      <c r="C66" s="52">
        <f>SUM(C67:C69)</f>
        <v>72</v>
      </c>
      <c r="D66" s="52">
        <f>SUM(D67:D69)</f>
        <v>68</v>
      </c>
      <c r="E66" s="46">
        <f>SUM(F66:G66)</f>
        <v>35</v>
      </c>
      <c r="F66" s="52">
        <f>SUM(F67:F69)</f>
        <v>16</v>
      </c>
      <c r="G66" s="52">
        <f>SUM(G67:G69)</f>
        <v>19</v>
      </c>
      <c r="H66" s="52">
        <f>SUM(I66:J66)</f>
        <v>45</v>
      </c>
      <c r="I66" s="52">
        <f>SUM(I67:I69)</f>
        <v>29</v>
      </c>
      <c r="J66" s="52">
        <f>SUM(J67:J69)</f>
        <v>16</v>
      </c>
      <c r="K66" s="52">
        <f>SUM(L66:M66)</f>
        <v>60</v>
      </c>
      <c r="L66" s="52">
        <f>SUM(L67:L69)</f>
        <v>27</v>
      </c>
      <c r="M66" s="53">
        <f>SUM(M67:M69)</f>
        <v>33</v>
      </c>
      <c r="N66" s="46">
        <f>SUM(N67:N69)</f>
        <v>54</v>
      </c>
      <c r="O66" s="52">
        <f>SUM(O67:O69)</f>
        <v>232</v>
      </c>
      <c r="P66" s="51">
        <f>N66/O66*100</f>
        <v>23.275862068965516</v>
      </c>
    </row>
    <row r="67" spans="1:16" ht="14.25" customHeight="1">
      <c r="A67" s="60" t="s">
        <v>259</v>
      </c>
      <c r="B67" s="46">
        <f>C67+D67</f>
        <v>140</v>
      </c>
      <c r="C67" s="47">
        <f aca="true" t="shared" si="29" ref="C67:D69">F67+I67+L67</f>
        <v>72</v>
      </c>
      <c r="D67" s="47">
        <f t="shared" si="29"/>
        <v>68</v>
      </c>
      <c r="E67" s="46">
        <f>SUM(F67:G67)</f>
        <v>35</v>
      </c>
      <c r="F67" s="52">
        <v>16</v>
      </c>
      <c r="G67" s="52">
        <v>19</v>
      </c>
      <c r="H67" s="52">
        <f>SUM(I67:J67)</f>
        <v>45</v>
      </c>
      <c r="I67" s="52">
        <v>29</v>
      </c>
      <c r="J67" s="52">
        <v>16</v>
      </c>
      <c r="K67" s="52">
        <f>SUM(L67:M67)</f>
        <v>60</v>
      </c>
      <c r="L67" s="52">
        <v>27</v>
      </c>
      <c r="M67" s="53">
        <v>33</v>
      </c>
      <c r="N67" s="46">
        <v>54</v>
      </c>
      <c r="O67" s="47">
        <v>142</v>
      </c>
      <c r="P67" s="51">
        <f>N67/O67*100</f>
        <v>38.028169014084504</v>
      </c>
    </row>
    <row r="68" spans="1:16" ht="14.25" customHeight="1">
      <c r="A68" s="60" t="s">
        <v>260</v>
      </c>
      <c r="B68" s="46">
        <f>C68+D68</f>
        <v>0</v>
      </c>
      <c r="C68" s="47">
        <f t="shared" si="29"/>
        <v>0</v>
      </c>
      <c r="D68" s="47">
        <f t="shared" si="29"/>
        <v>0</v>
      </c>
      <c r="E68" s="46">
        <f>SUM(F68:G68)</f>
        <v>0</v>
      </c>
      <c r="F68" s="58">
        <v>0</v>
      </c>
      <c r="G68" s="58">
        <v>0</v>
      </c>
      <c r="H68" s="52">
        <f>SUM(I68:J68)</f>
        <v>0</v>
      </c>
      <c r="I68" s="58">
        <v>0</v>
      </c>
      <c r="J68" s="58">
        <v>0</v>
      </c>
      <c r="K68" s="52">
        <f>SUM(L68:M68)</f>
        <v>0</v>
      </c>
      <c r="L68" s="58">
        <v>0</v>
      </c>
      <c r="M68" s="59">
        <v>0</v>
      </c>
      <c r="N68" s="57">
        <v>0</v>
      </c>
      <c r="O68" s="47">
        <v>37</v>
      </c>
      <c r="P68" s="51">
        <f>N68/O68*100</f>
        <v>0</v>
      </c>
    </row>
    <row r="69" spans="1:16" ht="14.25" customHeight="1">
      <c r="A69" s="62" t="s">
        <v>261</v>
      </c>
      <c r="B69" s="63">
        <f>C69+D69</f>
        <v>0</v>
      </c>
      <c r="C69" s="64">
        <f t="shared" si="29"/>
        <v>0</v>
      </c>
      <c r="D69" s="64">
        <f t="shared" si="29"/>
        <v>0</v>
      </c>
      <c r="E69" s="63">
        <f>SUM(F69:G69)</f>
        <v>0</v>
      </c>
      <c r="F69" s="65">
        <v>0</v>
      </c>
      <c r="G69" s="65">
        <v>0</v>
      </c>
      <c r="H69" s="64">
        <f>SUM(I69:J69)</f>
        <v>0</v>
      </c>
      <c r="I69" s="65">
        <v>0</v>
      </c>
      <c r="J69" s="65">
        <v>0</v>
      </c>
      <c r="K69" s="64">
        <f>SUM(L69:M69)</f>
        <v>0</v>
      </c>
      <c r="L69" s="65">
        <v>0</v>
      </c>
      <c r="M69" s="66">
        <v>0</v>
      </c>
      <c r="N69" s="67">
        <v>0</v>
      </c>
      <c r="O69" s="64">
        <v>53</v>
      </c>
      <c r="P69" s="68">
        <f>N69/O69*100</f>
        <v>0</v>
      </c>
    </row>
    <row r="70" spans="1:16" ht="13.5" customHeight="1">
      <c r="A70" s="69" t="s">
        <v>262</v>
      </c>
      <c r="C70" s="70"/>
      <c r="F70" s="70"/>
      <c r="G70" s="70"/>
      <c r="H70" s="70"/>
      <c r="I70" s="71"/>
      <c r="J70" s="72"/>
      <c r="K70" s="72"/>
      <c r="L70" s="72"/>
      <c r="M70" s="56"/>
      <c r="N70" s="56"/>
      <c r="O70" s="56"/>
      <c r="P70" s="73"/>
    </row>
    <row r="71" spans="3:16" ht="14.25" customHeight="1">
      <c r="C71" s="70"/>
      <c r="D71" s="70"/>
      <c r="E71" s="70"/>
      <c r="F71" s="70"/>
      <c r="G71" s="70"/>
      <c r="H71" s="70"/>
      <c r="I71" s="70"/>
      <c r="J71" s="72"/>
      <c r="K71" s="72"/>
      <c r="M71" s="72"/>
      <c r="N71" s="72"/>
      <c r="O71" s="56"/>
      <c r="P71" s="73"/>
    </row>
    <row r="72" spans="1:16" ht="14.25" customHeight="1">
      <c r="A72" s="74"/>
      <c r="B72" s="75"/>
      <c r="C72" s="75"/>
      <c r="D72" s="75" t="s">
        <v>69</v>
      </c>
      <c r="E72" s="75"/>
      <c r="F72" s="75"/>
      <c r="G72" s="75"/>
      <c r="H72" s="75"/>
      <c r="I72" s="71"/>
      <c r="J72" s="72"/>
      <c r="K72" s="72"/>
      <c r="L72" s="72"/>
      <c r="M72" s="76"/>
      <c r="N72" s="76"/>
      <c r="O72" s="76"/>
      <c r="P72" s="77"/>
    </row>
    <row r="74" spans="4:5" ht="17.25">
      <c r="D74" s="70" t="s">
        <v>70</v>
      </c>
      <c r="E74" s="70"/>
    </row>
  </sheetData>
  <mergeCells count="5">
    <mergeCell ref="A2:A3"/>
    <mergeCell ref="E2:G2"/>
    <mergeCell ref="H2:J2"/>
    <mergeCell ref="K2:M2"/>
    <mergeCell ref="B2:D2"/>
  </mergeCells>
  <printOptions/>
  <pageMargins left="0.67" right="0.66" top="0.73" bottom="0.7874015748031497" header="0.5118110236220472" footer="0.5118110236220472"/>
  <pageSetup orientation="portrait" paperSize="9" scale="80" r:id="rId1"/>
  <ignoredErrors>
    <ignoredError sqref="E4:E69 H4:H69 K4 K40:K41" formula="1"/>
    <ignoredError sqref="K5:K21 K22:K39 K42:K6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workbookViewId="0" topLeftCell="A1">
      <selection activeCell="A106" sqref="A106"/>
    </sheetView>
  </sheetViews>
  <sheetFormatPr defaultColWidth="9.00390625" defaultRowHeight="13.5"/>
  <cols>
    <col min="1" max="1" width="13.75390625" style="80" customWidth="1"/>
    <col min="2" max="4" width="6.875" style="80" customWidth="1"/>
    <col min="5" max="11" width="7.25390625" style="80" customWidth="1"/>
    <col min="12" max="14" width="6.125" style="80" customWidth="1"/>
    <col min="15" max="16384" width="11.00390625" style="80" customWidth="1"/>
  </cols>
  <sheetData>
    <row r="1" spans="1:14" ht="15.75" customHeight="1">
      <c r="A1" s="78" t="s">
        <v>263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N1" s="81" t="s">
        <v>0</v>
      </c>
    </row>
    <row r="2" spans="1:14" ht="15.75" customHeight="1">
      <c r="A2" s="123" t="s">
        <v>264</v>
      </c>
      <c r="B2" s="126" t="s">
        <v>265</v>
      </c>
      <c r="C2" s="127"/>
      <c r="D2" s="128"/>
      <c r="E2" s="126" t="s">
        <v>266</v>
      </c>
      <c r="F2" s="127"/>
      <c r="G2" s="127"/>
      <c r="H2" s="127"/>
      <c r="I2" s="127"/>
      <c r="J2" s="127"/>
      <c r="K2" s="128"/>
      <c r="L2" s="126" t="s">
        <v>267</v>
      </c>
      <c r="M2" s="127"/>
      <c r="N2" s="127"/>
    </row>
    <row r="3" spans="1:14" ht="15.75" customHeight="1">
      <c r="A3" s="124"/>
      <c r="B3" s="119" t="s">
        <v>1</v>
      </c>
      <c r="C3" s="119" t="s">
        <v>16</v>
      </c>
      <c r="D3" s="119" t="s">
        <v>17</v>
      </c>
      <c r="E3" s="119" t="s">
        <v>23</v>
      </c>
      <c r="F3" s="119" t="s">
        <v>24</v>
      </c>
      <c r="G3" s="119" t="s">
        <v>268</v>
      </c>
      <c r="H3" s="119" t="s">
        <v>25</v>
      </c>
      <c r="I3" s="82" t="s">
        <v>26</v>
      </c>
      <c r="J3" s="119" t="s">
        <v>27</v>
      </c>
      <c r="K3" s="82" t="s">
        <v>269</v>
      </c>
      <c r="L3" s="119" t="s">
        <v>1</v>
      </c>
      <c r="M3" s="119" t="s">
        <v>16</v>
      </c>
      <c r="N3" s="121" t="s">
        <v>17</v>
      </c>
    </row>
    <row r="4" spans="1:14" ht="15.75" customHeight="1">
      <c r="A4" s="125"/>
      <c r="B4" s="120"/>
      <c r="C4" s="120"/>
      <c r="D4" s="120"/>
      <c r="E4" s="120"/>
      <c r="F4" s="120"/>
      <c r="G4" s="120"/>
      <c r="H4" s="120"/>
      <c r="I4" s="83" t="s">
        <v>28</v>
      </c>
      <c r="J4" s="120"/>
      <c r="K4" s="83" t="s">
        <v>29</v>
      </c>
      <c r="L4" s="120"/>
      <c r="M4" s="120"/>
      <c r="N4" s="122"/>
    </row>
    <row r="5" spans="1:14" ht="15.75" customHeight="1">
      <c r="A5" s="84" t="s">
        <v>205</v>
      </c>
      <c r="B5" s="85">
        <f aca="true" t="shared" si="0" ref="B5:N5">B10+B21+B26+B30+B37+B42+B47+B55+B67</f>
        <v>796</v>
      </c>
      <c r="C5" s="86">
        <f t="shared" si="0"/>
        <v>67</v>
      </c>
      <c r="D5" s="86">
        <f t="shared" si="0"/>
        <v>729</v>
      </c>
      <c r="E5" s="85">
        <f t="shared" si="0"/>
        <v>100</v>
      </c>
      <c r="F5" s="86">
        <f t="shared" si="0"/>
        <v>23</v>
      </c>
      <c r="G5" s="86">
        <f t="shared" si="0"/>
        <v>653</v>
      </c>
      <c r="H5" s="86">
        <f t="shared" si="0"/>
        <v>7</v>
      </c>
      <c r="I5" s="86">
        <f t="shared" si="0"/>
        <v>1</v>
      </c>
      <c r="J5" s="86">
        <f t="shared" si="0"/>
        <v>12</v>
      </c>
      <c r="K5" s="86">
        <f t="shared" si="0"/>
        <v>10</v>
      </c>
      <c r="L5" s="85">
        <f t="shared" si="0"/>
        <v>146</v>
      </c>
      <c r="M5" s="86">
        <f t="shared" si="0"/>
        <v>78</v>
      </c>
      <c r="N5" s="86">
        <f t="shared" si="0"/>
        <v>68</v>
      </c>
    </row>
    <row r="6" spans="1:14" ht="15.75" customHeight="1">
      <c r="A6" s="84" t="s">
        <v>270</v>
      </c>
      <c r="B6" s="85">
        <f>SUM(E6:J6)</f>
        <v>6</v>
      </c>
      <c r="C6" s="87">
        <v>0</v>
      </c>
      <c r="D6" s="86">
        <v>6</v>
      </c>
      <c r="E6" s="88">
        <v>0</v>
      </c>
      <c r="F6" s="86">
        <v>1</v>
      </c>
      <c r="G6" s="86">
        <v>4</v>
      </c>
      <c r="H6" s="87">
        <v>0</v>
      </c>
      <c r="I6" s="87">
        <v>1</v>
      </c>
      <c r="J6" s="87">
        <v>0</v>
      </c>
      <c r="K6" s="87">
        <v>0</v>
      </c>
      <c r="L6" s="85">
        <f>M6+N6</f>
        <v>1</v>
      </c>
      <c r="M6" s="87">
        <v>0</v>
      </c>
      <c r="N6" s="86">
        <v>1</v>
      </c>
    </row>
    <row r="7" spans="1:14" ht="15.75" customHeight="1">
      <c r="A7" s="84" t="s">
        <v>271</v>
      </c>
      <c r="B7" s="85">
        <f>SUM(E7:J7)</f>
        <v>68</v>
      </c>
      <c r="C7" s="86">
        <v>1</v>
      </c>
      <c r="D7" s="86">
        <v>67</v>
      </c>
      <c r="E7" s="85">
        <v>2</v>
      </c>
      <c r="F7" s="87">
        <v>0</v>
      </c>
      <c r="G7" s="86">
        <v>55</v>
      </c>
      <c r="H7" s="86">
        <v>0</v>
      </c>
      <c r="I7" s="87">
        <v>0</v>
      </c>
      <c r="J7" s="86">
        <v>11</v>
      </c>
      <c r="K7" s="86">
        <v>3</v>
      </c>
      <c r="L7" s="85">
        <f>M7+N7</f>
        <v>1</v>
      </c>
      <c r="M7" s="87">
        <v>0</v>
      </c>
      <c r="N7" s="86">
        <v>1</v>
      </c>
    </row>
    <row r="8" spans="1:14" ht="15.75" customHeight="1">
      <c r="A8" s="84" t="s">
        <v>272</v>
      </c>
      <c r="B8" s="85">
        <f>SUM(E8:J8)</f>
        <v>722</v>
      </c>
      <c r="C8" s="86">
        <f aca="true" t="shared" si="1" ref="C8:K8">C5-C6-C7</f>
        <v>66</v>
      </c>
      <c r="D8" s="86">
        <f t="shared" si="1"/>
        <v>656</v>
      </c>
      <c r="E8" s="85">
        <f t="shared" si="1"/>
        <v>98</v>
      </c>
      <c r="F8" s="86">
        <f t="shared" si="1"/>
        <v>22</v>
      </c>
      <c r="G8" s="86">
        <f t="shared" si="1"/>
        <v>594</v>
      </c>
      <c r="H8" s="86">
        <f t="shared" si="1"/>
        <v>7</v>
      </c>
      <c r="I8" s="86">
        <f t="shared" si="1"/>
        <v>0</v>
      </c>
      <c r="J8" s="86">
        <f t="shared" si="1"/>
        <v>1</v>
      </c>
      <c r="K8" s="86">
        <f t="shared" si="1"/>
        <v>7</v>
      </c>
      <c r="L8" s="85">
        <f>M8+N8</f>
        <v>144</v>
      </c>
      <c r="M8" s="86">
        <f>M5-M6-M7</f>
        <v>78</v>
      </c>
      <c r="N8" s="86">
        <f>N5-N6-N7</f>
        <v>66</v>
      </c>
    </row>
    <row r="9" spans="2:14" ht="15.75" customHeight="1">
      <c r="B9" s="88"/>
      <c r="C9" s="87"/>
      <c r="D9" s="87"/>
      <c r="E9" s="88"/>
      <c r="F9" s="87"/>
      <c r="G9" s="87"/>
      <c r="H9" s="87"/>
      <c r="I9" s="87"/>
      <c r="J9" s="87"/>
      <c r="K9" s="87"/>
      <c r="L9" s="88"/>
      <c r="M9" s="87"/>
      <c r="N9" s="87"/>
    </row>
    <row r="10" spans="1:14" ht="14.25" customHeight="1">
      <c r="A10" s="89" t="s">
        <v>138</v>
      </c>
      <c r="B10" s="85">
        <f aca="true" t="shared" si="2" ref="B10:N10">SUM(B11:B19)</f>
        <v>597</v>
      </c>
      <c r="C10" s="86">
        <f t="shared" si="2"/>
        <v>54</v>
      </c>
      <c r="D10" s="86">
        <f t="shared" si="2"/>
        <v>543</v>
      </c>
      <c r="E10" s="85">
        <f t="shared" si="2"/>
        <v>75</v>
      </c>
      <c r="F10" s="86">
        <f t="shared" si="2"/>
        <v>16</v>
      </c>
      <c r="G10" s="86">
        <f t="shared" si="2"/>
        <v>496</v>
      </c>
      <c r="H10" s="86">
        <f t="shared" si="2"/>
        <v>6</v>
      </c>
      <c r="I10" s="86">
        <f t="shared" si="2"/>
        <v>1</v>
      </c>
      <c r="J10" s="86">
        <f t="shared" si="2"/>
        <v>3</v>
      </c>
      <c r="K10" s="86">
        <f t="shared" si="2"/>
        <v>7</v>
      </c>
      <c r="L10" s="85">
        <f t="shared" si="2"/>
        <v>111</v>
      </c>
      <c r="M10" s="86">
        <f t="shared" si="2"/>
        <v>54</v>
      </c>
      <c r="N10" s="86">
        <f t="shared" si="2"/>
        <v>57</v>
      </c>
    </row>
    <row r="11" spans="1:14" ht="14.25" customHeight="1">
      <c r="A11" s="90" t="s">
        <v>10</v>
      </c>
      <c r="B11" s="85">
        <f aca="true" t="shared" si="3" ref="B11:B19">SUM(E11:J11)</f>
        <v>231</v>
      </c>
      <c r="C11" s="86">
        <v>24</v>
      </c>
      <c r="D11" s="86">
        <v>207</v>
      </c>
      <c r="E11" s="85">
        <v>31</v>
      </c>
      <c r="F11" s="86">
        <v>8</v>
      </c>
      <c r="G11" s="86">
        <v>189</v>
      </c>
      <c r="H11" s="86">
        <v>2</v>
      </c>
      <c r="I11" s="87">
        <v>1</v>
      </c>
      <c r="J11" s="87">
        <v>0</v>
      </c>
      <c r="K11" s="87">
        <v>0</v>
      </c>
      <c r="L11" s="85">
        <f aca="true" t="shared" si="4" ref="L11:L19">M11+N11</f>
        <v>51</v>
      </c>
      <c r="M11" s="86">
        <v>29</v>
      </c>
      <c r="N11" s="86">
        <v>22</v>
      </c>
    </row>
    <row r="12" spans="1:14" ht="14.25" customHeight="1">
      <c r="A12" s="90" t="s">
        <v>11</v>
      </c>
      <c r="B12" s="85">
        <f t="shared" si="3"/>
        <v>87</v>
      </c>
      <c r="C12" s="86">
        <v>6</v>
      </c>
      <c r="D12" s="86">
        <v>81</v>
      </c>
      <c r="E12" s="85">
        <v>9</v>
      </c>
      <c r="F12" s="86">
        <v>2</v>
      </c>
      <c r="G12" s="86">
        <v>76</v>
      </c>
      <c r="H12" s="87">
        <v>0</v>
      </c>
      <c r="I12" s="87">
        <v>0</v>
      </c>
      <c r="J12" s="87">
        <v>0</v>
      </c>
      <c r="K12" s="87">
        <v>0</v>
      </c>
      <c r="L12" s="85">
        <f t="shared" si="4"/>
        <v>11</v>
      </c>
      <c r="M12" s="86">
        <v>5</v>
      </c>
      <c r="N12" s="86">
        <v>6</v>
      </c>
    </row>
    <row r="13" spans="1:14" ht="14.25" customHeight="1">
      <c r="A13" s="90" t="s">
        <v>175</v>
      </c>
      <c r="B13" s="85">
        <f t="shared" si="3"/>
        <v>115</v>
      </c>
      <c r="C13" s="86">
        <v>5</v>
      </c>
      <c r="D13" s="86">
        <v>110</v>
      </c>
      <c r="E13" s="85">
        <v>10</v>
      </c>
      <c r="F13" s="86">
        <v>3</v>
      </c>
      <c r="G13" s="86">
        <v>98</v>
      </c>
      <c r="H13" s="87">
        <v>1</v>
      </c>
      <c r="I13" s="87">
        <v>0</v>
      </c>
      <c r="J13" s="87">
        <v>3</v>
      </c>
      <c r="K13" s="86">
        <v>7</v>
      </c>
      <c r="L13" s="85">
        <f t="shared" si="4"/>
        <v>19</v>
      </c>
      <c r="M13" s="86">
        <v>8</v>
      </c>
      <c r="N13" s="86">
        <v>11</v>
      </c>
    </row>
    <row r="14" spans="1:14" ht="14.25" customHeight="1">
      <c r="A14" s="90" t="s">
        <v>273</v>
      </c>
      <c r="B14" s="85">
        <f t="shared" si="3"/>
        <v>39</v>
      </c>
      <c r="C14" s="86">
        <v>2</v>
      </c>
      <c r="D14" s="86">
        <v>37</v>
      </c>
      <c r="E14" s="85">
        <v>6</v>
      </c>
      <c r="F14" s="86">
        <v>1</v>
      </c>
      <c r="G14" s="86">
        <v>32</v>
      </c>
      <c r="H14" s="86">
        <v>0</v>
      </c>
      <c r="I14" s="87">
        <v>0</v>
      </c>
      <c r="J14" s="87">
        <v>0</v>
      </c>
      <c r="K14" s="87">
        <v>0</v>
      </c>
      <c r="L14" s="85">
        <f t="shared" si="4"/>
        <v>4</v>
      </c>
      <c r="M14" s="86">
        <v>1</v>
      </c>
      <c r="N14" s="86">
        <v>3</v>
      </c>
    </row>
    <row r="15" spans="1:14" ht="14.25" customHeight="1">
      <c r="A15" s="90" t="s">
        <v>274</v>
      </c>
      <c r="B15" s="85">
        <f t="shared" si="3"/>
        <v>28</v>
      </c>
      <c r="C15" s="86">
        <v>7</v>
      </c>
      <c r="D15" s="86">
        <v>21</v>
      </c>
      <c r="E15" s="85">
        <v>6</v>
      </c>
      <c r="F15" s="87">
        <v>0</v>
      </c>
      <c r="G15" s="86">
        <v>20</v>
      </c>
      <c r="H15" s="86">
        <v>2</v>
      </c>
      <c r="I15" s="87">
        <v>0</v>
      </c>
      <c r="J15" s="87">
        <v>0</v>
      </c>
      <c r="K15" s="87">
        <v>0</v>
      </c>
      <c r="L15" s="85">
        <f t="shared" si="4"/>
        <v>7</v>
      </c>
      <c r="M15" s="86">
        <v>1</v>
      </c>
      <c r="N15" s="86">
        <v>6</v>
      </c>
    </row>
    <row r="16" spans="1:14" ht="14.25" customHeight="1">
      <c r="A16" s="90" t="s">
        <v>275</v>
      </c>
      <c r="B16" s="85">
        <f t="shared" si="3"/>
        <v>51</v>
      </c>
      <c r="C16" s="86">
        <v>5</v>
      </c>
      <c r="D16" s="86">
        <v>46</v>
      </c>
      <c r="E16" s="85">
        <v>6</v>
      </c>
      <c r="F16" s="86">
        <v>2</v>
      </c>
      <c r="G16" s="86">
        <v>43</v>
      </c>
      <c r="H16" s="87">
        <v>0</v>
      </c>
      <c r="I16" s="87">
        <v>0</v>
      </c>
      <c r="J16" s="87">
        <v>0</v>
      </c>
      <c r="K16" s="86">
        <v>0</v>
      </c>
      <c r="L16" s="85">
        <f t="shared" si="4"/>
        <v>8</v>
      </c>
      <c r="M16" s="86">
        <v>6</v>
      </c>
      <c r="N16" s="86">
        <v>2</v>
      </c>
    </row>
    <row r="17" spans="1:14" ht="14.25" customHeight="1">
      <c r="A17" s="90" t="s">
        <v>276</v>
      </c>
      <c r="B17" s="85">
        <f t="shared" si="3"/>
        <v>6</v>
      </c>
      <c r="C17" s="87">
        <v>0</v>
      </c>
      <c r="D17" s="86">
        <v>6</v>
      </c>
      <c r="E17" s="85">
        <v>1</v>
      </c>
      <c r="F17" s="87">
        <v>0</v>
      </c>
      <c r="G17" s="86">
        <v>5</v>
      </c>
      <c r="H17" s="87">
        <v>0</v>
      </c>
      <c r="I17" s="87">
        <v>0</v>
      </c>
      <c r="J17" s="87">
        <v>0</v>
      </c>
      <c r="K17" s="87">
        <v>0</v>
      </c>
      <c r="L17" s="85">
        <f t="shared" si="4"/>
        <v>4</v>
      </c>
      <c r="M17" s="87">
        <v>1</v>
      </c>
      <c r="N17" s="86">
        <v>3</v>
      </c>
    </row>
    <row r="18" spans="1:14" ht="14.25" customHeight="1">
      <c r="A18" s="90" t="s">
        <v>277</v>
      </c>
      <c r="B18" s="85">
        <f t="shared" si="3"/>
        <v>23</v>
      </c>
      <c r="C18" s="86">
        <v>2</v>
      </c>
      <c r="D18" s="86">
        <v>21</v>
      </c>
      <c r="E18" s="85">
        <v>3</v>
      </c>
      <c r="F18" s="86">
        <v>0</v>
      </c>
      <c r="G18" s="86">
        <v>19</v>
      </c>
      <c r="H18" s="86">
        <v>1</v>
      </c>
      <c r="I18" s="87">
        <v>0</v>
      </c>
      <c r="J18" s="87">
        <v>0</v>
      </c>
      <c r="K18" s="87">
        <v>0</v>
      </c>
      <c r="L18" s="85">
        <f t="shared" si="4"/>
        <v>6</v>
      </c>
      <c r="M18" s="86">
        <v>2</v>
      </c>
      <c r="N18" s="86">
        <v>4</v>
      </c>
    </row>
    <row r="19" spans="1:14" ht="14.25" customHeight="1">
      <c r="A19" s="90" t="s">
        <v>18</v>
      </c>
      <c r="B19" s="85">
        <f t="shared" si="3"/>
        <v>17</v>
      </c>
      <c r="C19" s="86">
        <v>3</v>
      </c>
      <c r="D19" s="86">
        <v>14</v>
      </c>
      <c r="E19" s="85">
        <v>3</v>
      </c>
      <c r="F19" s="87">
        <v>0</v>
      </c>
      <c r="G19" s="86">
        <v>14</v>
      </c>
      <c r="H19" s="87">
        <v>0</v>
      </c>
      <c r="I19" s="87">
        <v>0</v>
      </c>
      <c r="J19" s="87">
        <v>0</v>
      </c>
      <c r="K19" s="87">
        <v>0</v>
      </c>
      <c r="L19" s="85">
        <f t="shared" si="4"/>
        <v>1</v>
      </c>
      <c r="M19" s="86">
        <v>1</v>
      </c>
      <c r="N19" s="87">
        <v>0</v>
      </c>
    </row>
    <row r="20" spans="2:14" ht="14.25" customHeight="1">
      <c r="B20" s="88"/>
      <c r="C20" s="87"/>
      <c r="D20" s="87"/>
      <c r="E20" s="88"/>
      <c r="F20" s="87"/>
      <c r="G20" s="87"/>
      <c r="H20" s="87"/>
      <c r="I20" s="87"/>
      <c r="J20" s="87"/>
      <c r="K20" s="87"/>
      <c r="L20" s="88"/>
      <c r="M20" s="87"/>
      <c r="N20" s="87"/>
    </row>
    <row r="21" spans="1:14" ht="14.25" customHeight="1">
      <c r="A21" s="89" t="s">
        <v>12</v>
      </c>
      <c r="B21" s="85">
        <f aca="true" t="shared" si="5" ref="B21:N21">SUM(B22:B24)</f>
        <v>49</v>
      </c>
      <c r="C21" s="91">
        <f t="shared" si="5"/>
        <v>3</v>
      </c>
      <c r="D21" s="91">
        <f t="shared" si="5"/>
        <v>46</v>
      </c>
      <c r="E21" s="85">
        <f t="shared" si="5"/>
        <v>7</v>
      </c>
      <c r="F21" s="91">
        <f t="shared" si="5"/>
        <v>3</v>
      </c>
      <c r="G21" s="91">
        <f t="shared" si="5"/>
        <v>39</v>
      </c>
      <c r="H21" s="91">
        <f t="shared" si="5"/>
        <v>0</v>
      </c>
      <c r="I21" s="91">
        <f t="shared" si="5"/>
        <v>0</v>
      </c>
      <c r="J21" s="91">
        <f t="shared" si="5"/>
        <v>0</v>
      </c>
      <c r="K21" s="91">
        <f t="shared" si="5"/>
        <v>1</v>
      </c>
      <c r="L21" s="85">
        <f t="shared" si="5"/>
        <v>11</v>
      </c>
      <c r="M21" s="91">
        <f t="shared" si="5"/>
        <v>8</v>
      </c>
      <c r="N21" s="91">
        <f t="shared" si="5"/>
        <v>3</v>
      </c>
    </row>
    <row r="22" spans="1:14" ht="14.25" customHeight="1">
      <c r="A22" s="90" t="s">
        <v>278</v>
      </c>
      <c r="B22" s="85">
        <f>SUM(E22:J22)</f>
        <v>11</v>
      </c>
      <c r="C22" s="87">
        <v>0</v>
      </c>
      <c r="D22" s="86">
        <v>11</v>
      </c>
      <c r="E22" s="85">
        <v>1</v>
      </c>
      <c r="F22" s="87">
        <v>0</v>
      </c>
      <c r="G22" s="86">
        <v>10</v>
      </c>
      <c r="H22" s="87">
        <v>0</v>
      </c>
      <c r="I22" s="87">
        <v>0</v>
      </c>
      <c r="J22" s="87">
        <v>0</v>
      </c>
      <c r="K22" s="87">
        <v>0</v>
      </c>
      <c r="L22" s="85">
        <f>M22+N22</f>
        <v>1</v>
      </c>
      <c r="M22" s="86">
        <v>1</v>
      </c>
      <c r="N22" s="87">
        <v>0</v>
      </c>
    </row>
    <row r="23" spans="1:14" ht="14.25" customHeight="1">
      <c r="A23" s="90" t="s">
        <v>279</v>
      </c>
      <c r="B23" s="85">
        <f>SUM(E23:J23)</f>
        <v>10</v>
      </c>
      <c r="C23" s="86">
        <v>2</v>
      </c>
      <c r="D23" s="86">
        <v>8</v>
      </c>
      <c r="E23" s="85">
        <v>2</v>
      </c>
      <c r="F23" s="87">
        <v>0</v>
      </c>
      <c r="G23" s="86">
        <v>8</v>
      </c>
      <c r="H23" s="87">
        <v>0</v>
      </c>
      <c r="I23" s="87">
        <v>0</v>
      </c>
      <c r="J23" s="87">
        <v>0</v>
      </c>
      <c r="K23" s="87">
        <v>0</v>
      </c>
      <c r="L23" s="85">
        <f>M23+N23</f>
        <v>0</v>
      </c>
      <c r="M23" s="87">
        <v>0</v>
      </c>
      <c r="N23" s="87">
        <v>0</v>
      </c>
    </row>
    <row r="24" spans="1:14" ht="14.25" customHeight="1">
      <c r="A24" s="90" t="s">
        <v>19</v>
      </c>
      <c r="B24" s="85">
        <f>SUM(E24:J24)</f>
        <v>28</v>
      </c>
      <c r="C24" s="86">
        <v>1</v>
      </c>
      <c r="D24" s="86">
        <v>27</v>
      </c>
      <c r="E24" s="85">
        <v>4</v>
      </c>
      <c r="F24" s="86">
        <v>3</v>
      </c>
      <c r="G24" s="86">
        <v>21</v>
      </c>
      <c r="H24" s="86">
        <v>0</v>
      </c>
      <c r="I24" s="87">
        <v>0</v>
      </c>
      <c r="J24" s="87">
        <v>0</v>
      </c>
      <c r="K24" s="87">
        <v>1</v>
      </c>
      <c r="L24" s="85">
        <f>M24+N24</f>
        <v>10</v>
      </c>
      <c r="M24" s="86">
        <v>7</v>
      </c>
      <c r="N24" s="86">
        <v>3</v>
      </c>
    </row>
    <row r="25" spans="2:14" ht="14.25" customHeight="1">
      <c r="B25" s="88"/>
      <c r="C25" s="87"/>
      <c r="D25" s="87"/>
      <c r="E25" s="88"/>
      <c r="F25" s="87"/>
      <c r="G25" s="87"/>
      <c r="H25" s="87"/>
      <c r="I25" s="87"/>
      <c r="J25" s="87"/>
      <c r="K25" s="87"/>
      <c r="L25" s="88"/>
      <c r="M25" s="87"/>
      <c r="N25" s="87"/>
    </row>
    <row r="26" spans="1:14" ht="14.25" customHeight="1">
      <c r="A26" s="89" t="s">
        <v>20</v>
      </c>
      <c r="B26" s="85">
        <f aca="true" t="shared" si="6" ref="B26:N26">SUM(B27:B28)</f>
        <v>8</v>
      </c>
      <c r="C26" s="91">
        <f t="shared" si="6"/>
        <v>2</v>
      </c>
      <c r="D26" s="91">
        <f t="shared" si="6"/>
        <v>6</v>
      </c>
      <c r="E26" s="85">
        <f t="shared" si="6"/>
        <v>2</v>
      </c>
      <c r="F26" s="91">
        <f t="shared" si="6"/>
        <v>1</v>
      </c>
      <c r="G26" s="91">
        <f t="shared" si="6"/>
        <v>5</v>
      </c>
      <c r="H26" s="91">
        <f t="shared" si="6"/>
        <v>0</v>
      </c>
      <c r="I26" s="91">
        <f t="shared" si="6"/>
        <v>0</v>
      </c>
      <c r="J26" s="91">
        <f t="shared" si="6"/>
        <v>0</v>
      </c>
      <c r="K26" s="91">
        <f t="shared" si="6"/>
        <v>0</v>
      </c>
      <c r="L26" s="85">
        <f t="shared" si="6"/>
        <v>2</v>
      </c>
      <c r="M26" s="91">
        <f t="shared" si="6"/>
        <v>1</v>
      </c>
      <c r="N26" s="91">
        <f t="shared" si="6"/>
        <v>1</v>
      </c>
    </row>
    <row r="27" spans="1:14" ht="14.25" customHeight="1">
      <c r="A27" s="90" t="s">
        <v>280</v>
      </c>
      <c r="B27" s="85">
        <f>SUM(E27:J27)</f>
        <v>2</v>
      </c>
      <c r="C27" s="86">
        <v>1</v>
      </c>
      <c r="D27" s="86">
        <v>1</v>
      </c>
      <c r="E27" s="85">
        <v>1</v>
      </c>
      <c r="F27" s="87">
        <v>0</v>
      </c>
      <c r="G27" s="86">
        <v>1</v>
      </c>
      <c r="H27" s="87">
        <v>0</v>
      </c>
      <c r="I27" s="87">
        <v>0</v>
      </c>
      <c r="J27" s="87">
        <v>0</v>
      </c>
      <c r="K27" s="87">
        <v>0</v>
      </c>
      <c r="L27" s="85">
        <f>M27+N27</f>
        <v>1</v>
      </c>
      <c r="M27" s="87">
        <v>0</v>
      </c>
      <c r="N27" s="86">
        <v>1</v>
      </c>
    </row>
    <row r="28" spans="1:14" ht="14.25" customHeight="1">
      <c r="A28" s="90" t="s">
        <v>139</v>
      </c>
      <c r="B28" s="85">
        <f>SUM(E28:J28)</f>
        <v>6</v>
      </c>
      <c r="C28" s="87">
        <v>1</v>
      </c>
      <c r="D28" s="86">
        <v>5</v>
      </c>
      <c r="E28" s="88">
        <v>1</v>
      </c>
      <c r="F28" s="87">
        <v>1</v>
      </c>
      <c r="G28" s="86">
        <v>4</v>
      </c>
      <c r="H28" s="86">
        <v>0</v>
      </c>
      <c r="I28" s="87">
        <v>0</v>
      </c>
      <c r="J28" s="87">
        <v>0</v>
      </c>
      <c r="K28" s="87">
        <v>0</v>
      </c>
      <c r="L28" s="85">
        <f>M28+N28</f>
        <v>1</v>
      </c>
      <c r="M28" s="87">
        <v>1</v>
      </c>
      <c r="N28" s="86">
        <v>0</v>
      </c>
    </row>
    <row r="29" spans="2:14" ht="14.25" customHeight="1">
      <c r="B29" s="88"/>
      <c r="C29" s="87"/>
      <c r="D29" s="87"/>
      <c r="E29" s="88"/>
      <c r="F29" s="87"/>
      <c r="G29" s="87"/>
      <c r="H29" s="87"/>
      <c r="I29" s="87"/>
      <c r="J29" s="87"/>
      <c r="K29" s="87"/>
      <c r="L29" s="88"/>
      <c r="M29" s="87"/>
      <c r="N29" s="87"/>
    </row>
    <row r="30" spans="1:14" ht="14.25" customHeight="1">
      <c r="A30" s="89" t="s">
        <v>71</v>
      </c>
      <c r="B30" s="85">
        <f aca="true" t="shared" si="7" ref="B30:N30">SUM(B31:B35)</f>
        <v>31</v>
      </c>
      <c r="C30" s="91">
        <f t="shared" si="7"/>
        <v>1</v>
      </c>
      <c r="D30" s="91">
        <f t="shared" si="7"/>
        <v>30</v>
      </c>
      <c r="E30" s="85">
        <f t="shared" si="7"/>
        <v>2</v>
      </c>
      <c r="F30" s="91">
        <f t="shared" si="7"/>
        <v>1</v>
      </c>
      <c r="G30" s="91">
        <f t="shared" si="7"/>
        <v>25</v>
      </c>
      <c r="H30" s="91">
        <f t="shared" si="7"/>
        <v>0</v>
      </c>
      <c r="I30" s="91">
        <f t="shared" si="7"/>
        <v>0</v>
      </c>
      <c r="J30" s="91">
        <f t="shared" si="7"/>
        <v>3</v>
      </c>
      <c r="K30" s="91">
        <f t="shared" si="7"/>
        <v>0</v>
      </c>
      <c r="L30" s="85">
        <f t="shared" si="7"/>
        <v>3</v>
      </c>
      <c r="M30" s="91">
        <f t="shared" si="7"/>
        <v>1</v>
      </c>
      <c r="N30" s="91">
        <f t="shared" si="7"/>
        <v>2</v>
      </c>
    </row>
    <row r="31" spans="1:14" ht="14.25" customHeight="1">
      <c r="A31" s="90" t="s">
        <v>140</v>
      </c>
      <c r="B31" s="85">
        <f>SUM(E31:J31)</f>
        <v>16</v>
      </c>
      <c r="C31" s="86">
        <v>1</v>
      </c>
      <c r="D31" s="86">
        <v>15</v>
      </c>
      <c r="E31" s="85">
        <v>1</v>
      </c>
      <c r="F31" s="87">
        <v>1</v>
      </c>
      <c r="G31" s="86">
        <v>13</v>
      </c>
      <c r="H31" s="87">
        <v>0</v>
      </c>
      <c r="I31" s="87">
        <v>0</v>
      </c>
      <c r="J31" s="87">
        <v>1</v>
      </c>
      <c r="K31" s="87">
        <v>0</v>
      </c>
      <c r="L31" s="85">
        <f>M31+N31</f>
        <v>3</v>
      </c>
      <c r="M31" s="87">
        <v>1</v>
      </c>
      <c r="N31" s="86">
        <v>2</v>
      </c>
    </row>
    <row r="32" spans="1:14" ht="14.25" customHeight="1">
      <c r="A32" s="90" t="s">
        <v>21</v>
      </c>
      <c r="B32" s="85">
        <f>SUM(E32:J32)</f>
        <v>4</v>
      </c>
      <c r="C32" s="87">
        <v>0</v>
      </c>
      <c r="D32" s="86">
        <v>4</v>
      </c>
      <c r="E32" s="88">
        <v>0</v>
      </c>
      <c r="F32" s="87">
        <v>0</v>
      </c>
      <c r="G32" s="86">
        <v>2</v>
      </c>
      <c r="H32" s="87">
        <v>0</v>
      </c>
      <c r="I32" s="87">
        <v>0</v>
      </c>
      <c r="J32" s="87">
        <v>2</v>
      </c>
      <c r="K32" s="87">
        <v>0</v>
      </c>
      <c r="L32" s="85">
        <f>M32+N32</f>
        <v>0</v>
      </c>
      <c r="M32" s="87">
        <v>0</v>
      </c>
      <c r="N32" s="87">
        <v>0</v>
      </c>
    </row>
    <row r="33" spans="1:14" ht="14.25" customHeight="1">
      <c r="A33" s="90" t="s">
        <v>141</v>
      </c>
      <c r="B33" s="85">
        <f>SUM(E33:J33)</f>
        <v>7</v>
      </c>
      <c r="C33" s="87">
        <v>0</v>
      </c>
      <c r="D33" s="86">
        <v>7</v>
      </c>
      <c r="E33" s="88">
        <v>0</v>
      </c>
      <c r="F33" s="87">
        <v>0</v>
      </c>
      <c r="G33" s="86">
        <v>7</v>
      </c>
      <c r="H33" s="87">
        <v>0</v>
      </c>
      <c r="I33" s="87">
        <v>0</v>
      </c>
      <c r="J33" s="87">
        <v>0</v>
      </c>
      <c r="K33" s="87">
        <v>0</v>
      </c>
      <c r="L33" s="85">
        <f>M33+N33</f>
        <v>0</v>
      </c>
      <c r="M33" s="87">
        <v>0</v>
      </c>
      <c r="N33" s="87">
        <v>0</v>
      </c>
    </row>
    <row r="34" spans="1:14" ht="14.25" customHeight="1">
      <c r="A34" s="90" t="s">
        <v>142</v>
      </c>
      <c r="B34" s="85">
        <f>SUM(E34:J34)</f>
        <v>0</v>
      </c>
      <c r="C34" s="86">
        <v>0</v>
      </c>
      <c r="D34" s="87">
        <v>0</v>
      </c>
      <c r="E34" s="85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5">
        <f>M34+N34</f>
        <v>0</v>
      </c>
      <c r="M34" s="87">
        <v>0</v>
      </c>
      <c r="N34" s="87">
        <v>0</v>
      </c>
    </row>
    <row r="35" spans="1:14" ht="14.25" customHeight="1">
      <c r="A35" s="90" t="s">
        <v>143</v>
      </c>
      <c r="B35" s="85">
        <f>SUM(E35:J35)</f>
        <v>4</v>
      </c>
      <c r="C35" s="87">
        <v>0</v>
      </c>
      <c r="D35" s="86">
        <v>4</v>
      </c>
      <c r="E35" s="85">
        <v>1</v>
      </c>
      <c r="F35" s="87">
        <v>0</v>
      </c>
      <c r="G35" s="86">
        <v>3</v>
      </c>
      <c r="H35" s="87">
        <v>0</v>
      </c>
      <c r="I35" s="87">
        <v>0</v>
      </c>
      <c r="J35" s="87">
        <v>0</v>
      </c>
      <c r="K35" s="87">
        <v>0</v>
      </c>
      <c r="L35" s="85">
        <f>M35+N35</f>
        <v>0</v>
      </c>
      <c r="M35" s="87">
        <v>0</v>
      </c>
      <c r="N35" s="87">
        <v>0</v>
      </c>
    </row>
    <row r="36" spans="2:14" ht="14.25" customHeight="1">
      <c r="B36" s="88"/>
      <c r="C36" s="87"/>
      <c r="D36" s="87"/>
      <c r="E36" s="88"/>
      <c r="F36" s="87"/>
      <c r="G36" s="87"/>
      <c r="H36" s="87"/>
      <c r="I36" s="87"/>
      <c r="J36" s="87"/>
      <c r="K36" s="87"/>
      <c r="L36" s="88"/>
      <c r="M36" s="87"/>
      <c r="N36" s="87"/>
    </row>
    <row r="37" spans="1:14" ht="14.25" customHeight="1">
      <c r="A37" s="89" t="s">
        <v>72</v>
      </c>
      <c r="B37" s="85">
        <f aca="true" t="shared" si="8" ref="B37:N37">SUM(B38:B40)</f>
        <v>9</v>
      </c>
      <c r="C37" s="91">
        <f t="shared" si="8"/>
        <v>1</v>
      </c>
      <c r="D37" s="91">
        <f t="shared" si="8"/>
        <v>8</v>
      </c>
      <c r="E37" s="85">
        <f t="shared" si="8"/>
        <v>1</v>
      </c>
      <c r="F37" s="91">
        <f t="shared" si="8"/>
        <v>0</v>
      </c>
      <c r="G37" s="91">
        <f t="shared" si="8"/>
        <v>7</v>
      </c>
      <c r="H37" s="91">
        <f t="shared" si="8"/>
        <v>0</v>
      </c>
      <c r="I37" s="91">
        <f t="shared" si="8"/>
        <v>0</v>
      </c>
      <c r="J37" s="91">
        <f t="shared" si="8"/>
        <v>1</v>
      </c>
      <c r="K37" s="91">
        <f t="shared" si="8"/>
        <v>0</v>
      </c>
      <c r="L37" s="85">
        <f t="shared" si="8"/>
        <v>1</v>
      </c>
      <c r="M37" s="91">
        <f t="shared" si="8"/>
        <v>0</v>
      </c>
      <c r="N37" s="91">
        <f t="shared" si="8"/>
        <v>1</v>
      </c>
    </row>
    <row r="38" spans="1:14" ht="14.25" customHeight="1">
      <c r="A38" s="90" t="s">
        <v>144</v>
      </c>
      <c r="B38" s="85">
        <f>SUM(E38:J38)</f>
        <v>5</v>
      </c>
      <c r="C38" s="87">
        <v>1</v>
      </c>
      <c r="D38" s="86">
        <v>4</v>
      </c>
      <c r="E38" s="85">
        <v>1</v>
      </c>
      <c r="F38" s="87">
        <v>0</v>
      </c>
      <c r="G38" s="86">
        <v>4</v>
      </c>
      <c r="H38" s="87">
        <v>0</v>
      </c>
      <c r="I38" s="87">
        <v>0</v>
      </c>
      <c r="J38" s="87">
        <v>0</v>
      </c>
      <c r="K38" s="87">
        <v>0</v>
      </c>
      <c r="L38" s="85">
        <f>M38+N38</f>
        <v>1</v>
      </c>
      <c r="M38" s="86">
        <v>0</v>
      </c>
      <c r="N38" s="87">
        <v>1</v>
      </c>
    </row>
    <row r="39" spans="1:14" ht="14.25" customHeight="1">
      <c r="A39" s="90" t="s">
        <v>145</v>
      </c>
      <c r="B39" s="85">
        <f>SUM(E39:J39)</f>
        <v>4</v>
      </c>
      <c r="C39" s="87">
        <v>0</v>
      </c>
      <c r="D39" s="86">
        <v>4</v>
      </c>
      <c r="E39" s="88">
        <v>0</v>
      </c>
      <c r="F39" s="87">
        <v>0</v>
      </c>
      <c r="G39" s="86">
        <v>3</v>
      </c>
      <c r="H39" s="87">
        <v>0</v>
      </c>
      <c r="I39" s="87">
        <v>0</v>
      </c>
      <c r="J39" s="86">
        <v>1</v>
      </c>
      <c r="K39" s="87">
        <v>0</v>
      </c>
      <c r="L39" s="85">
        <f>M39+N39</f>
        <v>0</v>
      </c>
      <c r="M39" s="87">
        <v>0</v>
      </c>
      <c r="N39" s="87">
        <v>0</v>
      </c>
    </row>
    <row r="40" spans="1:14" ht="14.25" customHeight="1">
      <c r="A40" s="90" t="s">
        <v>146</v>
      </c>
      <c r="B40" s="85">
        <f>SUM(E40:J40)</f>
        <v>0</v>
      </c>
      <c r="C40" s="87">
        <v>0</v>
      </c>
      <c r="D40" s="87">
        <v>0</v>
      </c>
      <c r="E40" s="88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5">
        <f>M40+N40</f>
        <v>0</v>
      </c>
      <c r="M40" s="87">
        <v>0</v>
      </c>
      <c r="N40" s="87">
        <v>0</v>
      </c>
    </row>
    <row r="41" spans="2:14" ht="14.25" customHeight="1">
      <c r="B41" s="88"/>
      <c r="C41" s="87"/>
      <c r="D41" s="87"/>
      <c r="E41" s="88"/>
      <c r="F41" s="87"/>
      <c r="G41" s="87"/>
      <c r="H41" s="87"/>
      <c r="I41" s="87"/>
      <c r="J41" s="87"/>
      <c r="K41" s="87"/>
      <c r="L41" s="88"/>
      <c r="M41" s="87"/>
      <c r="N41" s="87"/>
    </row>
    <row r="42" spans="1:14" ht="14.25" customHeight="1">
      <c r="A42" s="89" t="s">
        <v>73</v>
      </c>
      <c r="B42" s="85">
        <f aca="true" t="shared" si="9" ref="B42:N42">SUM(B43:B45)</f>
        <v>16</v>
      </c>
      <c r="C42" s="91">
        <f t="shared" si="9"/>
        <v>1</v>
      </c>
      <c r="D42" s="91">
        <f t="shared" si="9"/>
        <v>15</v>
      </c>
      <c r="E42" s="85">
        <f t="shared" si="9"/>
        <v>3</v>
      </c>
      <c r="F42" s="91">
        <f t="shared" si="9"/>
        <v>0</v>
      </c>
      <c r="G42" s="91">
        <f t="shared" si="9"/>
        <v>13</v>
      </c>
      <c r="H42" s="91">
        <f t="shared" si="9"/>
        <v>0</v>
      </c>
      <c r="I42" s="91">
        <f t="shared" si="9"/>
        <v>0</v>
      </c>
      <c r="J42" s="91">
        <f t="shared" si="9"/>
        <v>0</v>
      </c>
      <c r="K42" s="91">
        <f t="shared" si="9"/>
        <v>0</v>
      </c>
      <c r="L42" s="85">
        <f t="shared" si="9"/>
        <v>4</v>
      </c>
      <c r="M42" s="91">
        <f t="shared" si="9"/>
        <v>4</v>
      </c>
      <c r="N42" s="91">
        <f t="shared" si="9"/>
        <v>0</v>
      </c>
    </row>
    <row r="43" spans="1:14" ht="14.25" customHeight="1">
      <c r="A43" s="90" t="s">
        <v>147</v>
      </c>
      <c r="B43" s="85">
        <f>SUM(E43:J43)</f>
        <v>4</v>
      </c>
      <c r="C43" s="86">
        <v>1</v>
      </c>
      <c r="D43" s="86">
        <v>3</v>
      </c>
      <c r="E43" s="85">
        <v>1</v>
      </c>
      <c r="F43" s="87">
        <v>0</v>
      </c>
      <c r="G43" s="86">
        <v>3</v>
      </c>
      <c r="H43" s="87">
        <v>0</v>
      </c>
      <c r="I43" s="87">
        <v>0</v>
      </c>
      <c r="J43" s="87">
        <v>0</v>
      </c>
      <c r="K43" s="87">
        <v>0</v>
      </c>
      <c r="L43" s="85">
        <f>M43+N43</f>
        <v>1</v>
      </c>
      <c r="M43" s="86">
        <v>1</v>
      </c>
      <c r="N43" s="87">
        <v>0</v>
      </c>
    </row>
    <row r="44" spans="1:14" ht="14.25" customHeight="1">
      <c r="A44" s="90" t="s">
        <v>148</v>
      </c>
      <c r="B44" s="85">
        <f>SUM(E44:J44)</f>
        <v>7</v>
      </c>
      <c r="C44" s="87">
        <v>0</v>
      </c>
      <c r="D44" s="86">
        <v>7</v>
      </c>
      <c r="E44" s="85">
        <v>1</v>
      </c>
      <c r="F44" s="87">
        <v>0</v>
      </c>
      <c r="G44" s="86">
        <v>6</v>
      </c>
      <c r="H44" s="87">
        <v>0</v>
      </c>
      <c r="I44" s="87">
        <v>0</v>
      </c>
      <c r="J44" s="87">
        <v>0</v>
      </c>
      <c r="K44" s="87">
        <v>0</v>
      </c>
      <c r="L44" s="85">
        <f>M44+N44</f>
        <v>2</v>
      </c>
      <c r="M44" s="86">
        <v>2</v>
      </c>
      <c r="N44" s="87">
        <v>0</v>
      </c>
    </row>
    <row r="45" spans="1:14" ht="14.25" customHeight="1">
      <c r="A45" s="90" t="s">
        <v>281</v>
      </c>
      <c r="B45" s="85">
        <f>SUM(E45:J45)</f>
        <v>5</v>
      </c>
      <c r="C45" s="87">
        <v>0</v>
      </c>
      <c r="D45" s="86">
        <v>5</v>
      </c>
      <c r="E45" s="85">
        <v>1</v>
      </c>
      <c r="F45" s="87">
        <v>0</v>
      </c>
      <c r="G45" s="86">
        <v>4</v>
      </c>
      <c r="H45" s="87">
        <v>0</v>
      </c>
      <c r="I45" s="87">
        <v>0</v>
      </c>
      <c r="J45" s="87">
        <v>0</v>
      </c>
      <c r="K45" s="87">
        <v>0</v>
      </c>
      <c r="L45" s="85">
        <f>M45+N45</f>
        <v>1</v>
      </c>
      <c r="M45" s="86">
        <v>1</v>
      </c>
      <c r="N45" s="87">
        <v>0</v>
      </c>
    </row>
    <row r="46" spans="2:14" ht="14.25" customHeight="1">
      <c r="B46" s="88"/>
      <c r="C46" s="87"/>
      <c r="D46" s="87"/>
      <c r="E46" s="88"/>
      <c r="F46" s="87"/>
      <c r="G46" s="87"/>
      <c r="H46" s="87"/>
      <c r="I46" s="87"/>
      <c r="J46" s="87"/>
      <c r="K46" s="87"/>
      <c r="L46" s="88"/>
      <c r="M46" s="87"/>
      <c r="N46" s="87"/>
    </row>
    <row r="47" spans="1:14" ht="14.25" customHeight="1">
      <c r="A47" s="89" t="s">
        <v>13</v>
      </c>
      <c r="B47" s="85">
        <f aca="true" t="shared" si="10" ref="B47:N47">SUM(B48:B53)</f>
        <v>43</v>
      </c>
      <c r="C47" s="91">
        <f t="shared" si="10"/>
        <v>5</v>
      </c>
      <c r="D47" s="91">
        <f t="shared" si="10"/>
        <v>38</v>
      </c>
      <c r="E47" s="85">
        <f t="shared" si="10"/>
        <v>7</v>
      </c>
      <c r="F47" s="91">
        <f t="shared" si="10"/>
        <v>2</v>
      </c>
      <c r="G47" s="91">
        <f t="shared" si="10"/>
        <v>34</v>
      </c>
      <c r="H47" s="91">
        <f t="shared" si="10"/>
        <v>0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85">
        <f t="shared" si="10"/>
        <v>8</v>
      </c>
      <c r="M47" s="91">
        <f t="shared" si="10"/>
        <v>5</v>
      </c>
      <c r="N47" s="91">
        <f t="shared" si="10"/>
        <v>3</v>
      </c>
    </row>
    <row r="48" spans="1:14" ht="14.25" customHeight="1">
      <c r="A48" s="90" t="s">
        <v>14</v>
      </c>
      <c r="B48" s="85">
        <f aca="true" t="shared" si="11" ref="B48:B53">SUM(E48:J48)</f>
        <v>20</v>
      </c>
      <c r="C48" s="86">
        <v>1</v>
      </c>
      <c r="D48" s="86">
        <v>19</v>
      </c>
      <c r="E48" s="85">
        <v>3</v>
      </c>
      <c r="F48" s="87">
        <v>1</v>
      </c>
      <c r="G48" s="86">
        <v>16</v>
      </c>
      <c r="H48" s="87">
        <v>0</v>
      </c>
      <c r="I48" s="87">
        <v>0</v>
      </c>
      <c r="J48" s="87">
        <v>0</v>
      </c>
      <c r="K48" s="87">
        <v>0</v>
      </c>
      <c r="L48" s="85">
        <f aca="true" t="shared" si="12" ref="L48:L53">M48+N48</f>
        <v>4</v>
      </c>
      <c r="M48" s="86">
        <v>3</v>
      </c>
      <c r="N48" s="86">
        <v>1</v>
      </c>
    </row>
    <row r="49" spans="1:14" ht="14.25" customHeight="1">
      <c r="A49" s="90" t="s">
        <v>15</v>
      </c>
      <c r="B49" s="85">
        <f t="shared" si="11"/>
        <v>9</v>
      </c>
      <c r="C49" s="86">
        <v>1</v>
      </c>
      <c r="D49" s="86">
        <v>8</v>
      </c>
      <c r="E49" s="85">
        <v>1</v>
      </c>
      <c r="F49" s="87">
        <v>0</v>
      </c>
      <c r="G49" s="86">
        <v>8</v>
      </c>
      <c r="H49" s="87">
        <v>0</v>
      </c>
      <c r="I49" s="87">
        <v>0</v>
      </c>
      <c r="J49" s="87">
        <v>0</v>
      </c>
      <c r="K49" s="87">
        <v>0</v>
      </c>
      <c r="L49" s="85">
        <f t="shared" si="12"/>
        <v>0</v>
      </c>
      <c r="M49" s="87">
        <v>0</v>
      </c>
      <c r="N49" s="87">
        <v>0</v>
      </c>
    </row>
    <row r="50" spans="1:14" ht="14.25" customHeight="1">
      <c r="A50" s="90" t="s">
        <v>22</v>
      </c>
      <c r="B50" s="85">
        <f t="shared" si="11"/>
        <v>0</v>
      </c>
      <c r="C50" s="87">
        <v>0</v>
      </c>
      <c r="D50" s="87">
        <v>0</v>
      </c>
      <c r="E50" s="88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5">
        <f t="shared" si="12"/>
        <v>0</v>
      </c>
      <c r="M50" s="87">
        <v>0</v>
      </c>
      <c r="N50" s="87">
        <v>0</v>
      </c>
    </row>
    <row r="51" spans="1:14" ht="14.25" customHeight="1">
      <c r="A51" s="90" t="s">
        <v>149</v>
      </c>
      <c r="B51" s="85">
        <f t="shared" si="11"/>
        <v>0</v>
      </c>
      <c r="C51" s="87">
        <v>0</v>
      </c>
      <c r="D51" s="86">
        <v>0</v>
      </c>
      <c r="E51" s="88">
        <v>0</v>
      </c>
      <c r="F51" s="87">
        <v>0</v>
      </c>
      <c r="G51" s="86">
        <v>0</v>
      </c>
      <c r="H51" s="87">
        <v>0</v>
      </c>
      <c r="I51" s="87">
        <v>0</v>
      </c>
      <c r="J51" s="87">
        <v>0</v>
      </c>
      <c r="K51" s="87">
        <v>0</v>
      </c>
      <c r="L51" s="85">
        <f t="shared" si="12"/>
        <v>0</v>
      </c>
      <c r="M51" s="87">
        <v>0</v>
      </c>
      <c r="N51" s="87">
        <v>0</v>
      </c>
    </row>
    <row r="52" spans="1:14" ht="14.25" customHeight="1">
      <c r="A52" s="90" t="s">
        <v>150</v>
      </c>
      <c r="B52" s="85">
        <f t="shared" si="11"/>
        <v>9</v>
      </c>
      <c r="C52" s="86">
        <v>2</v>
      </c>
      <c r="D52" s="86">
        <v>7</v>
      </c>
      <c r="E52" s="85">
        <v>2</v>
      </c>
      <c r="F52" s="87">
        <v>0</v>
      </c>
      <c r="G52" s="86">
        <v>7</v>
      </c>
      <c r="H52" s="87">
        <v>0</v>
      </c>
      <c r="I52" s="87">
        <v>0</v>
      </c>
      <c r="J52" s="87">
        <v>0</v>
      </c>
      <c r="K52" s="87">
        <v>0</v>
      </c>
      <c r="L52" s="85">
        <f t="shared" si="12"/>
        <v>2</v>
      </c>
      <c r="M52" s="86">
        <v>2</v>
      </c>
      <c r="N52" s="87">
        <v>0</v>
      </c>
    </row>
    <row r="53" spans="1:14" ht="14.25" customHeight="1">
      <c r="A53" s="90" t="s">
        <v>151</v>
      </c>
      <c r="B53" s="85">
        <f t="shared" si="11"/>
        <v>5</v>
      </c>
      <c r="C53" s="86">
        <v>1</v>
      </c>
      <c r="D53" s="86">
        <v>4</v>
      </c>
      <c r="E53" s="85">
        <v>1</v>
      </c>
      <c r="F53" s="87">
        <v>1</v>
      </c>
      <c r="G53" s="86">
        <v>3</v>
      </c>
      <c r="H53" s="87">
        <v>0</v>
      </c>
      <c r="I53" s="87">
        <v>0</v>
      </c>
      <c r="J53" s="87">
        <v>0</v>
      </c>
      <c r="K53" s="87">
        <v>0</v>
      </c>
      <c r="L53" s="85">
        <f t="shared" si="12"/>
        <v>2</v>
      </c>
      <c r="M53" s="87">
        <v>0</v>
      </c>
      <c r="N53" s="87">
        <v>2</v>
      </c>
    </row>
    <row r="54" spans="2:14" ht="14.25" customHeight="1">
      <c r="B54" s="88"/>
      <c r="C54" s="87"/>
      <c r="D54" s="87"/>
      <c r="E54" s="88"/>
      <c r="F54" s="87"/>
      <c r="G54" s="87"/>
      <c r="H54" s="87"/>
      <c r="I54" s="87"/>
      <c r="J54" s="87"/>
      <c r="K54" s="87"/>
      <c r="L54" s="88"/>
      <c r="M54" s="87"/>
      <c r="N54" s="87"/>
    </row>
    <row r="55" spans="1:14" ht="14.25" customHeight="1">
      <c r="A55" s="89" t="s">
        <v>74</v>
      </c>
      <c r="B55" s="85">
        <f aca="true" t="shared" si="13" ref="B55:N55">SUM(B56:B65)</f>
        <v>32</v>
      </c>
      <c r="C55" s="86">
        <f t="shared" si="13"/>
        <v>0</v>
      </c>
      <c r="D55" s="86">
        <f t="shared" si="13"/>
        <v>32</v>
      </c>
      <c r="E55" s="85">
        <f t="shared" si="13"/>
        <v>1</v>
      </c>
      <c r="F55" s="86">
        <f t="shared" si="13"/>
        <v>0</v>
      </c>
      <c r="G55" s="86">
        <f t="shared" si="13"/>
        <v>26</v>
      </c>
      <c r="H55" s="86">
        <f t="shared" si="13"/>
        <v>0</v>
      </c>
      <c r="I55" s="86">
        <f t="shared" si="13"/>
        <v>0</v>
      </c>
      <c r="J55" s="86">
        <f t="shared" si="13"/>
        <v>5</v>
      </c>
      <c r="K55" s="86">
        <f t="shared" si="13"/>
        <v>2</v>
      </c>
      <c r="L55" s="92">
        <f t="shared" si="13"/>
        <v>2</v>
      </c>
      <c r="M55" s="86">
        <f t="shared" si="13"/>
        <v>2</v>
      </c>
      <c r="N55" s="86">
        <f t="shared" si="13"/>
        <v>0</v>
      </c>
    </row>
    <row r="56" spans="1:14" ht="14.25" customHeight="1">
      <c r="A56" s="90" t="s">
        <v>152</v>
      </c>
      <c r="B56" s="85">
        <f aca="true" t="shared" si="14" ref="B56:B65">SUM(E56:J56)</f>
        <v>9</v>
      </c>
      <c r="C56" s="87">
        <v>0</v>
      </c>
      <c r="D56" s="86">
        <v>9</v>
      </c>
      <c r="E56" s="85">
        <v>1</v>
      </c>
      <c r="F56" s="87">
        <v>0</v>
      </c>
      <c r="G56" s="86">
        <v>8</v>
      </c>
      <c r="H56" s="87">
        <v>0</v>
      </c>
      <c r="I56" s="87">
        <v>0</v>
      </c>
      <c r="J56" s="87">
        <v>0</v>
      </c>
      <c r="K56" s="87">
        <v>0</v>
      </c>
      <c r="L56" s="85">
        <f aca="true" t="shared" si="15" ref="L56:L65">M56+N56</f>
        <v>2</v>
      </c>
      <c r="M56" s="86">
        <v>2</v>
      </c>
      <c r="N56" s="87">
        <v>0</v>
      </c>
    </row>
    <row r="57" spans="1:14" ht="14.25" customHeight="1">
      <c r="A57" s="90" t="s">
        <v>153</v>
      </c>
      <c r="B57" s="85">
        <f t="shared" si="14"/>
        <v>8</v>
      </c>
      <c r="C57" s="86">
        <v>0</v>
      </c>
      <c r="D57" s="86">
        <v>8</v>
      </c>
      <c r="E57" s="85">
        <v>0</v>
      </c>
      <c r="F57" s="87">
        <v>0</v>
      </c>
      <c r="G57" s="86">
        <v>4</v>
      </c>
      <c r="H57" s="87">
        <v>0</v>
      </c>
      <c r="I57" s="87">
        <v>0</v>
      </c>
      <c r="J57" s="86">
        <v>4</v>
      </c>
      <c r="K57" s="87">
        <v>0</v>
      </c>
      <c r="L57" s="85">
        <f t="shared" si="15"/>
        <v>0</v>
      </c>
      <c r="M57" s="87">
        <v>0</v>
      </c>
      <c r="N57" s="87">
        <v>0</v>
      </c>
    </row>
    <row r="58" spans="1:14" ht="14.25" customHeight="1">
      <c r="A58" s="90" t="s">
        <v>154</v>
      </c>
      <c r="B58" s="85">
        <f t="shared" si="14"/>
        <v>1</v>
      </c>
      <c r="C58" s="87">
        <v>0</v>
      </c>
      <c r="D58" s="86">
        <v>1</v>
      </c>
      <c r="E58" s="88">
        <v>0</v>
      </c>
      <c r="F58" s="87">
        <v>0</v>
      </c>
      <c r="G58" s="86">
        <v>1</v>
      </c>
      <c r="H58" s="87">
        <v>0</v>
      </c>
      <c r="I58" s="87">
        <v>0</v>
      </c>
      <c r="J58" s="87">
        <v>0</v>
      </c>
      <c r="K58" s="87">
        <v>0</v>
      </c>
      <c r="L58" s="85">
        <f t="shared" si="15"/>
        <v>0</v>
      </c>
      <c r="M58" s="87">
        <v>0</v>
      </c>
      <c r="N58" s="87">
        <v>0</v>
      </c>
    </row>
    <row r="59" spans="1:14" ht="14.25" customHeight="1">
      <c r="A59" s="90" t="s">
        <v>155</v>
      </c>
      <c r="B59" s="85">
        <f t="shared" si="14"/>
        <v>1</v>
      </c>
      <c r="C59" s="87">
        <v>0</v>
      </c>
      <c r="D59" s="86">
        <v>1</v>
      </c>
      <c r="E59" s="88">
        <v>0</v>
      </c>
      <c r="F59" s="87">
        <v>0</v>
      </c>
      <c r="G59" s="86">
        <v>1</v>
      </c>
      <c r="H59" s="87">
        <v>0</v>
      </c>
      <c r="I59" s="87">
        <v>0</v>
      </c>
      <c r="J59" s="87">
        <v>0</v>
      </c>
      <c r="K59" s="87">
        <v>0</v>
      </c>
      <c r="L59" s="85">
        <f t="shared" si="15"/>
        <v>0</v>
      </c>
      <c r="M59" s="87">
        <v>0</v>
      </c>
      <c r="N59" s="87">
        <v>0</v>
      </c>
    </row>
    <row r="60" spans="1:14" ht="14.25" customHeight="1">
      <c r="A60" s="90" t="s">
        <v>156</v>
      </c>
      <c r="B60" s="85">
        <f t="shared" si="14"/>
        <v>2</v>
      </c>
      <c r="C60" s="87">
        <v>0</v>
      </c>
      <c r="D60" s="86">
        <v>2</v>
      </c>
      <c r="E60" s="88">
        <v>0</v>
      </c>
      <c r="F60" s="87">
        <v>0</v>
      </c>
      <c r="G60" s="86">
        <v>2</v>
      </c>
      <c r="H60" s="87">
        <v>0</v>
      </c>
      <c r="I60" s="87">
        <v>0</v>
      </c>
      <c r="J60" s="87">
        <v>0</v>
      </c>
      <c r="K60" s="87">
        <v>2</v>
      </c>
      <c r="L60" s="85">
        <f t="shared" si="15"/>
        <v>0</v>
      </c>
      <c r="M60" s="87">
        <v>0</v>
      </c>
      <c r="N60" s="87">
        <v>0</v>
      </c>
    </row>
    <row r="61" spans="1:14" ht="14.25" customHeight="1">
      <c r="A61" s="90" t="s">
        <v>157</v>
      </c>
      <c r="B61" s="85">
        <f t="shared" si="14"/>
        <v>2</v>
      </c>
      <c r="C61" s="87">
        <v>0</v>
      </c>
      <c r="D61" s="86">
        <v>2</v>
      </c>
      <c r="E61" s="88">
        <v>0</v>
      </c>
      <c r="F61" s="87">
        <v>0</v>
      </c>
      <c r="G61" s="86">
        <v>2</v>
      </c>
      <c r="H61" s="87">
        <v>0</v>
      </c>
      <c r="I61" s="87">
        <v>0</v>
      </c>
      <c r="J61" s="87">
        <v>0</v>
      </c>
      <c r="K61" s="87">
        <v>0</v>
      </c>
      <c r="L61" s="85">
        <f t="shared" si="15"/>
        <v>0</v>
      </c>
      <c r="M61" s="87">
        <v>0</v>
      </c>
      <c r="N61" s="87">
        <v>0</v>
      </c>
    </row>
    <row r="62" spans="1:14" ht="14.25" customHeight="1">
      <c r="A62" s="90" t="s">
        <v>158</v>
      </c>
      <c r="B62" s="85">
        <f t="shared" si="14"/>
        <v>0</v>
      </c>
      <c r="C62" s="87">
        <v>0</v>
      </c>
      <c r="D62" s="87">
        <v>0</v>
      </c>
      <c r="E62" s="88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5">
        <f t="shared" si="15"/>
        <v>0</v>
      </c>
      <c r="M62" s="87">
        <v>0</v>
      </c>
      <c r="N62" s="87">
        <v>0</v>
      </c>
    </row>
    <row r="63" spans="1:14" ht="14.25" customHeight="1">
      <c r="A63" s="90" t="s">
        <v>159</v>
      </c>
      <c r="B63" s="85">
        <f t="shared" si="14"/>
        <v>3</v>
      </c>
      <c r="C63" s="87">
        <v>0</v>
      </c>
      <c r="D63" s="86">
        <v>3</v>
      </c>
      <c r="E63" s="88">
        <v>0</v>
      </c>
      <c r="F63" s="87">
        <v>0</v>
      </c>
      <c r="G63" s="86">
        <v>3</v>
      </c>
      <c r="H63" s="87">
        <v>0</v>
      </c>
      <c r="I63" s="87">
        <v>0</v>
      </c>
      <c r="J63" s="87">
        <v>0</v>
      </c>
      <c r="K63" s="87">
        <v>0</v>
      </c>
      <c r="L63" s="85">
        <f t="shared" si="15"/>
        <v>0</v>
      </c>
      <c r="M63" s="87">
        <v>0</v>
      </c>
      <c r="N63" s="87">
        <v>0</v>
      </c>
    </row>
    <row r="64" spans="1:14" ht="14.25" customHeight="1">
      <c r="A64" s="90" t="s">
        <v>160</v>
      </c>
      <c r="B64" s="85">
        <f t="shared" si="14"/>
        <v>6</v>
      </c>
      <c r="C64" s="87">
        <v>0</v>
      </c>
      <c r="D64" s="86">
        <v>6</v>
      </c>
      <c r="E64" s="88">
        <v>0</v>
      </c>
      <c r="F64" s="87">
        <v>0</v>
      </c>
      <c r="G64" s="86">
        <v>5</v>
      </c>
      <c r="H64" s="87">
        <v>0</v>
      </c>
      <c r="I64" s="87">
        <v>0</v>
      </c>
      <c r="J64" s="87">
        <v>1</v>
      </c>
      <c r="K64" s="86">
        <v>0</v>
      </c>
      <c r="L64" s="85">
        <f t="shared" si="15"/>
        <v>0</v>
      </c>
      <c r="M64" s="87">
        <v>0</v>
      </c>
      <c r="N64" s="87">
        <v>0</v>
      </c>
    </row>
    <row r="65" spans="1:14" ht="14.25" customHeight="1">
      <c r="A65" s="90" t="s">
        <v>161</v>
      </c>
      <c r="B65" s="85">
        <f t="shared" si="14"/>
        <v>0</v>
      </c>
      <c r="C65" s="87">
        <v>0</v>
      </c>
      <c r="D65" s="87">
        <v>0</v>
      </c>
      <c r="E65" s="88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5">
        <f t="shared" si="15"/>
        <v>0</v>
      </c>
      <c r="M65" s="87">
        <v>0</v>
      </c>
      <c r="N65" s="87">
        <v>0</v>
      </c>
    </row>
    <row r="66" spans="2:14" ht="14.25" customHeight="1">
      <c r="B66" s="88"/>
      <c r="C66" s="87"/>
      <c r="D66" s="87"/>
      <c r="E66" s="88"/>
      <c r="F66" s="87"/>
      <c r="G66" s="87"/>
      <c r="H66" s="87"/>
      <c r="I66" s="87"/>
      <c r="J66" s="87"/>
      <c r="K66" s="87"/>
      <c r="L66" s="88"/>
      <c r="M66" s="87"/>
      <c r="N66" s="87"/>
    </row>
    <row r="67" spans="1:14" ht="14.25" customHeight="1">
      <c r="A67" s="89" t="s">
        <v>75</v>
      </c>
      <c r="B67" s="85">
        <f>SUM(B68:B70)</f>
        <v>11</v>
      </c>
      <c r="C67" s="91">
        <f>SUM(C68:C70)</f>
        <v>0</v>
      </c>
      <c r="D67" s="91">
        <f>SUM(D68:D70)</f>
        <v>11</v>
      </c>
      <c r="E67" s="85">
        <f aca="true" t="shared" si="16" ref="E67:K67">SUM(E68:E77)</f>
        <v>2</v>
      </c>
      <c r="F67" s="91">
        <f t="shared" si="16"/>
        <v>0</v>
      </c>
      <c r="G67" s="91">
        <f t="shared" si="16"/>
        <v>8</v>
      </c>
      <c r="H67" s="91">
        <f t="shared" si="16"/>
        <v>1</v>
      </c>
      <c r="I67" s="91">
        <f t="shared" si="16"/>
        <v>0</v>
      </c>
      <c r="J67" s="91">
        <f t="shared" si="16"/>
        <v>0</v>
      </c>
      <c r="K67" s="91">
        <f t="shared" si="16"/>
        <v>0</v>
      </c>
      <c r="L67" s="85">
        <f>SUM(L68:L70)</f>
        <v>4</v>
      </c>
      <c r="M67" s="91">
        <f>SUM(M68:M70)</f>
        <v>3</v>
      </c>
      <c r="N67" s="91">
        <f>SUM(N68:N70)</f>
        <v>1</v>
      </c>
    </row>
    <row r="68" spans="1:14" ht="14.25" customHeight="1">
      <c r="A68" s="90" t="s">
        <v>162</v>
      </c>
      <c r="B68" s="85">
        <f>SUM(E68:J68)</f>
        <v>11</v>
      </c>
      <c r="C68" s="86">
        <v>0</v>
      </c>
      <c r="D68" s="86">
        <v>11</v>
      </c>
      <c r="E68" s="85">
        <v>2</v>
      </c>
      <c r="F68" s="86">
        <v>0</v>
      </c>
      <c r="G68" s="86">
        <v>8</v>
      </c>
      <c r="H68" s="86">
        <v>1</v>
      </c>
      <c r="I68" s="87">
        <v>0</v>
      </c>
      <c r="J68" s="87">
        <v>0</v>
      </c>
      <c r="K68" s="87">
        <v>0</v>
      </c>
      <c r="L68" s="85">
        <f>M68+N68</f>
        <v>4</v>
      </c>
      <c r="M68" s="87">
        <v>3</v>
      </c>
      <c r="N68" s="86">
        <v>1</v>
      </c>
    </row>
    <row r="69" spans="1:14" ht="14.25" customHeight="1">
      <c r="A69" s="90" t="s">
        <v>163</v>
      </c>
      <c r="B69" s="85">
        <f>SUM(E69:J69)</f>
        <v>0</v>
      </c>
      <c r="C69" s="87">
        <v>0</v>
      </c>
      <c r="D69" s="87">
        <v>0</v>
      </c>
      <c r="E69" s="88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5">
        <f>M69+N69</f>
        <v>0</v>
      </c>
      <c r="M69" s="87">
        <v>0</v>
      </c>
      <c r="N69" s="87">
        <v>0</v>
      </c>
    </row>
    <row r="70" spans="1:14" ht="14.25" customHeight="1">
      <c r="A70" s="78" t="s">
        <v>164</v>
      </c>
      <c r="B70" s="93">
        <f>SUM(E70:J70)</f>
        <v>0</v>
      </c>
      <c r="C70" s="94">
        <v>0</v>
      </c>
      <c r="D70" s="94">
        <v>0</v>
      </c>
      <c r="E70" s="95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3">
        <f>M70+N70</f>
        <v>0</v>
      </c>
      <c r="M70" s="94">
        <v>0</v>
      </c>
      <c r="N70" s="94">
        <v>0</v>
      </c>
    </row>
    <row r="71" ht="12" customHeight="1">
      <c r="A71" s="96" t="s">
        <v>282</v>
      </c>
    </row>
  </sheetData>
  <mergeCells count="15">
    <mergeCell ref="N3:N4"/>
    <mergeCell ref="A2:A4"/>
    <mergeCell ref="B3:B4"/>
    <mergeCell ref="C3:C4"/>
    <mergeCell ref="D3:D4"/>
    <mergeCell ref="B2:D2"/>
    <mergeCell ref="E2:K2"/>
    <mergeCell ref="L2:N2"/>
    <mergeCell ref="E3:E4"/>
    <mergeCell ref="F3:F4"/>
    <mergeCell ref="M3:M4"/>
    <mergeCell ref="G3:G4"/>
    <mergeCell ref="H3:H4"/>
    <mergeCell ref="J3:J4"/>
    <mergeCell ref="L3:L4"/>
  </mergeCells>
  <printOptions/>
  <pageMargins left="0.96" right="0.73" top="0.71" bottom="0.74" header="0.5118110236220472" footer="0.5118110236220472"/>
  <pageSetup horizontalDpi="600" verticalDpi="600" orientation="portrait" paperSize="9" scale="80" r:id="rId1"/>
  <ignoredErrors>
    <ignoredError sqref="B6:B70" formulaRange="1"/>
    <ignoredError sqref="L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yama-h</cp:lastModifiedBy>
  <dcterms:created xsi:type="dcterms:W3CDTF">2001-12-05T06:54:45Z</dcterms:created>
  <dcterms:modified xsi:type="dcterms:W3CDTF">2003-10-23T05:38:01Z</dcterms:modified>
  <cp:category/>
  <cp:version/>
  <cp:contentType/>
  <cp:contentStatus/>
</cp:coreProperties>
</file>