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第４表" sheetId="1" r:id="rId1"/>
    <sheet name="第５表" sheetId="2" r:id="rId2"/>
    <sheet name="第６表" sheetId="3" r:id="rId3"/>
    <sheet name="第７表" sheetId="4" r:id="rId4"/>
    <sheet name="第８表" sheetId="5" r:id="rId5"/>
  </sheets>
  <definedNames>
    <definedName name="_xlnm.Print_Area" localSheetId="0">'第４表'!$A$1:$N$69</definedName>
    <definedName name="_xlnm.Print_Area" localSheetId="1">'第５表'!$A$1:$W$68</definedName>
    <definedName name="_xlnm.Print_Area" localSheetId="3">'第７表'!$A$1:$F$68</definedName>
    <definedName name="_xlnm.Print_Area" localSheetId="4">'第８表'!$A$1:$N$69</definedName>
  </definedNames>
  <calcPr fullCalcOnLoad="1"/>
</workbook>
</file>

<file path=xl/sharedStrings.xml><?xml version="1.0" encoding="utf-8"?>
<sst xmlns="http://schemas.openxmlformats.org/spreadsheetml/2006/main" count="507" uniqueCount="478">
  <si>
    <t>第４表　学校数及び学級数</t>
  </si>
  <si>
    <t>小学校</t>
  </si>
  <si>
    <t>学　校　数</t>
  </si>
  <si>
    <t>学　　　　級　　　　数</t>
  </si>
  <si>
    <t>区　　分</t>
  </si>
  <si>
    <t>計</t>
  </si>
  <si>
    <t>本校</t>
  </si>
  <si>
    <t>分校</t>
  </si>
  <si>
    <t>総数</t>
  </si>
  <si>
    <t>単　式　学　級</t>
  </si>
  <si>
    <t>複式</t>
  </si>
  <si>
    <t>７５条</t>
  </si>
  <si>
    <t>１学年</t>
  </si>
  <si>
    <t>２学年</t>
  </si>
  <si>
    <t>３学年</t>
  </si>
  <si>
    <t>４学年</t>
  </si>
  <si>
    <t>５学年</t>
  </si>
  <si>
    <t>６学年</t>
  </si>
  <si>
    <t>学級</t>
  </si>
  <si>
    <t>国　　立</t>
  </si>
  <si>
    <t>公　　立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</si>
  <si>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</si>
  <si>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</si>
  <si>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</si>
  <si>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</si>
  <si>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</si>
  <si>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</si>
  <si>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</si>
  <si>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東臼杵郡</t>
  </si>
  <si>
    <t>西臼杵郡</t>
  </si>
  <si>
    <t>小学校</t>
  </si>
  <si>
    <t xml:space="preserve"> </t>
  </si>
  <si>
    <t>第５表　学年別児童数</t>
  </si>
  <si>
    <t>区　　分</t>
  </si>
  <si>
    <t>総　　　　数</t>
  </si>
  <si>
    <t>１　学　年</t>
  </si>
  <si>
    <t>２　学　年</t>
  </si>
  <si>
    <t>３　学　年</t>
  </si>
  <si>
    <t>女</t>
  </si>
  <si>
    <t>男</t>
  </si>
  <si>
    <t>女</t>
  </si>
  <si>
    <t>１４</t>
  </si>
  <si>
    <t>国　　立</t>
  </si>
  <si>
    <t>国</t>
  </si>
  <si>
    <t>公　　立</t>
  </si>
  <si>
    <t>公</t>
  </si>
  <si>
    <t>市　計</t>
  </si>
  <si>
    <t>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</si>
  <si>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</si>
  <si>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</si>
  <si>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</si>
  <si>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</si>
  <si>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</si>
  <si>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</si>
  <si>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</si>
  <si>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</si>
  <si>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</si>
  <si>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宮　崎　郡</t>
  </si>
  <si>
    <t>宮　崎</t>
  </si>
  <si>
    <t>１０</t>
  </si>
  <si>
    <t>１１</t>
  </si>
  <si>
    <t>１２</t>
  </si>
  <si>
    <t>南那珂郡</t>
  </si>
  <si>
    <t>南那珂</t>
  </si>
  <si>
    <t>１３</t>
  </si>
  <si>
    <t>北諸県郡</t>
  </si>
  <si>
    <t>北諸県</t>
  </si>
  <si>
    <t>１５</t>
  </si>
  <si>
    <t>１６</t>
  </si>
  <si>
    <t>１７</t>
  </si>
  <si>
    <t>１９</t>
  </si>
  <si>
    <t>西諸県郡</t>
  </si>
  <si>
    <t>西諸県</t>
  </si>
  <si>
    <t>２０</t>
  </si>
  <si>
    <t>２１</t>
  </si>
  <si>
    <t>２２</t>
  </si>
  <si>
    <t>東諸県郡</t>
  </si>
  <si>
    <t>東諸県</t>
  </si>
  <si>
    <t>２３</t>
  </si>
  <si>
    <t>２４</t>
  </si>
  <si>
    <t>２５</t>
  </si>
  <si>
    <t>児　湯　郡</t>
  </si>
  <si>
    <t>児　湯</t>
  </si>
  <si>
    <t>２６</t>
  </si>
  <si>
    <t>２７</t>
  </si>
  <si>
    <t>２８</t>
  </si>
  <si>
    <t>２９</t>
  </si>
  <si>
    <t>３０</t>
  </si>
  <si>
    <t>３１</t>
  </si>
  <si>
    <t>東臼杵郡</t>
  </si>
  <si>
    <t>東臼杵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</si>
  <si>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</si>
  <si>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</si>
  <si>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</si>
  <si>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</si>
  <si>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</si>
  <si>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</si>
  <si>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</si>
  <si>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</si>
  <si>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</si>
  <si>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</si>
  <si>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西臼杵郡</t>
  </si>
  <si>
    <t>西臼杵</t>
  </si>
  <si>
    <t>４２</t>
  </si>
  <si>
    <t>４３</t>
  </si>
  <si>
    <t>外国人</t>
  </si>
  <si>
    <t>帰  国</t>
  </si>
  <si>
    <t>計</t>
  </si>
  <si>
    <t>１年</t>
  </si>
  <si>
    <t>２年</t>
  </si>
  <si>
    <t>３年</t>
  </si>
  <si>
    <t>４年</t>
  </si>
  <si>
    <t>５年</t>
  </si>
  <si>
    <t>６年</t>
  </si>
  <si>
    <t>児童数</t>
  </si>
  <si>
    <t>子女数</t>
  </si>
  <si>
    <t>第６表　学級編成方式別児童数、外国人児童数、帰国子女数、へき地等の児童数</t>
  </si>
  <si>
    <t>区　　　分</t>
  </si>
  <si>
    <t>合　　計</t>
  </si>
  <si>
    <t>単　　　式　　　学　　　級</t>
  </si>
  <si>
    <t>複式学級</t>
  </si>
  <si>
    <t>７　５　条　の　学　級</t>
  </si>
  <si>
    <t>へき地等</t>
  </si>
  <si>
    <t>区　分</t>
  </si>
  <si>
    <t>２個学年</t>
  </si>
  <si>
    <t>３個学年</t>
  </si>
  <si>
    <t>知的障害</t>
  </si>
  <si>
    <t>病弱・身体虚弱</t>
  </si>
  <si>
    <t>情緒障害</t>
  </si>
  <si>
    <t>の児童数</t>
  </si>
  <si>
    <t>国　　　立</t>
  </si>
  <si>
    <t>国</t>
  </si>
  <si>
    <t>公　　　立</t>
  </si>
  <si>
    <t>公</t>
  </si>
  <si>
    <t>市</t>
  </si>
  <si>
    <t xml:space="preserve"> 1　宮　崎　市</t>
  </si>
  <si>
    <t>１</t>
  </si>
  <si>
    <t xml:space="preserve"> 2　都　城　市</t>
  </si>
  <si>
    <t>２</t>
  </si>
  <si>
    <t xml:space="preserve"> 3　延　岡　市</t>
  </si>
  <si>
    <t>３</t>
  </si>
  <si>
    <t xml:space="preserve"> 4　日　南　市</t>
  </si>
  <si>
    <t>４</t>
  </si>
  <si>
    <t xml:space="preserve"> 5　小　林　市</t>
  </si>
  <si>
    <t>５</t>
  </si>
  <si>
    <t xml:space="preserve"> 6　日　向　市</t>
  </si>
  <si>
    <t>６</t>
  </si>
  <si>
    <t xml:space="preserve"> 7　串　間　市</t>
  </si>
  <si>
    <t>７</t>
  </si>
  <si>
    <t xml:space="preserve"> 8　西　都　市</t>
  </si>
  <si>
    <t>８</t>
  </si>
  <si>
    <t xml:space="preserve"> 9　えびの市</t>
  </si>
  <si>
    <t>９</t>
  </si>
  <si>
    <t>宮　崎</t>
  </si>
  <si>
    <t>10　清　武　町</t>
  </si>
  <si>
    <t>１０</t>
  </si>
  <si>
    <t>11　田　野　町</t>
  </si>
  <si>
    <t>１１</t>
  </si>
  <si>
    <t>12　佐土原町</t>
  </si>
  <si>
    <t>１２</t>
  </si>
  <si>
    <t>南那珂</t>
  </si>
  <si>
    <t>13　北　郷　町</t>
  </si>
  <si>
    <t>１３</t>
  </si>
  <si>
    <t>14　南　郷　町</t>
  </si>
  <si>
    <t>１４</t>
  </si>
  <si>
    <t>北諸県</t>
  </si>
  <si>
    <t>15　三　股　町</t>
  </si>
  <si>
    <t>１５</t>
  </si>
  <si>
    <t>16　山之口町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</si>
  <si>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</si>
  <si>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</si>
  <si>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</si>
  <si>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</si>
  <si>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</si>
  <si>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</si>
  <si>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</si>
  <si>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西諸県</t>
  </si>
  <si>
    <t>20　高　原　町</t>
  </si>
  <si>
    <t>２０</t>
  </si>
  <si>
    <t>21　野　尻　町</t>
  </si>
  <si>
    <t>２１</t>
  </si>
  <si>
    <t>22　須　木　村</t>
  </si>
  <si>
    <t>２２</t>
  </si>
  <si>
    <t>東諸県</t>
  </si>
  <si>
    <t>23　高　岡　町</t>
  </si>
  <si>
    <t>２３</t>
  </si>
  <si>
    <t>24　国　富　町</t>
  </si>
  <si>
    <t>２４</t>
  </si>
  <si>
    <t>25　綾　 　　町</t>
  </si>
  <si>
    <t>２５</t>
  </si>
  <si>
    <t>児　湯</t>
  </si>
  <si>
    <t>26　高　鍋　町</t>
  </si>
  <si>
    <t>２６</t>
  </si>
  <si>
    <t>27　新　富　町</t>
  </si>
  <si>
    <t>２７</t>
  </si>
  <si>
    <t>28　西米良村</t>
  </si>
  <si>
    <t>２８</t>
  </si>
  <si>
    <t>29　木　城　町</t>
  </si>
  <si>
    <t>２９</t>
  </si>
  <si>
    <t>30　川　南　町</t>
  </si>
  <si>
    <t>３０</t>
  </si>
  <si>
    <t>31　都　農　町</t>
  </si>
  <si>
    <t>３１</t>
  </si>
  <si>
    <t>東臼杵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</si>
  <si>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</si>
  <si>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</si>
  <si>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</si>
  <si>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</si>
  <si>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</si>
  <si>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</si>
  <si>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</si>
  <si>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</si>
  <si>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</si>
  <si>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</si>
  <si>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</si>
  <si>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</si>
  <si>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</si>
  <si>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</si>
  <si>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</si>
  <si>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</si>
  <si>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</si>
  <si>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</si>
  <si>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</si>
  <si>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</si>
  <si>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西臼杵</t>
  </si>
  <si>
    <t>42　高千穂町</t>
  </si>
  <si>
    <t>４２</t>
  </si>
  <si>
    <t>43　日之影町</t>
  </si>
  <si>
    <t>４３</t>
  </si>
  <si>
    <t>44　五ケ瀬町</t>
  </si>
  <si>
    <t>４４</t>
  </si>
  <si>
    <t>不　登　校</t>
  </si>
  <si>
    <t>教員数再掲（職名別内訳）</t>
  </si>
  <si>
    <t>男</t>
  </si>
  <si>
    <t>女</t>
  </si>
  <si>
    <t>校長</t>
  </si>
  <si>
    <t>教頭</t>
  </si>
  <si>
    <t>助</t>
  </si>
  <si>
    <t>養護</t>
  </si>
  <si>
    <t>講師</t>
  </si>
  <si>
    <t>教諭</t>
  </si>
  <si>
    <t>助教諭</t>
  </si>
  <si>
    <t>東臼杵郡</t>
  </si>
  <si>
    <t>西臼杵郡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</si>
  <si>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</si>
  <si>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</si>
  <si>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</si>
  <si>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</si>
  <si>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</si>
  <si>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</si>
  <si>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</si>
  <si>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平成１５年度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</si>
  <si>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</si>
  <si>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</si>
  <si>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</si>
  <si>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</si>
  <si>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</si>
  <si>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</si>
  <si>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</si>
  <si>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</si>
  <si>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</si>
  <si>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</si>
  <si>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</si>
  <si>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</si>
  <si>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</si>
  <si>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</si>
  <si>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</si>
  <si>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</si>
  <si>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</si>
  <si>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</si>
  <si>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</si>
  <si>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</si>
  <si>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</si>
  <si>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</si>
  <si>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</si>
  <si>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</si>
  <si>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r>
      <t>25　綾　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　　町</t>
    </r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</si>
  <si>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</si>
  <si>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</si>
  <si>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</si>
  <si>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</si>
  <si>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</si>
  <si>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</si>
  <si>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</si>
  <si>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</si>
  <si>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</si>
  <si>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</si>
  <si>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</si>
  <si>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</si>
  <si>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</si>
  <si>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</si>
  <si>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</si>
  <si>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</si>
  <si>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</si>
  <si>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</si>
  <si>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</si>
  <si>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平成１５年度</t>
  </si>
  <si>
    <t>１５年度</t>
  </si>
  <si>
    <t>４４</t>
  </si>
  <si>
    <t>４　学　年</t>
  </si>
  <si>
    <t>５　学　年</t>
  </si>
  <si>
    <t>６　学　年</t>
  </si>
  <si>
    <t>区　分</t>
  </si>
  <si>
    <t>計</t>
  </si>
  <si>
    <t>男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</si>
  <si>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</si>
  <si>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</si>
  <si>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</si>
  <si>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</si>
  <si>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</si>
  <si>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</si>
  <si>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</si>
  <si>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</si>
  <si>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</si>
  <si>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</si>
  <si>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</si>
  <si>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</si>
  <si>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</si>
  <si>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</si>
  <si>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</si>
  <si>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</si>
  <si>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</si>
  <si>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</si>
  <si>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</si>
  <si>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</si>
  <si>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</si>
  <si>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</si>
  <si>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</si>
  <si>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</si>
  <si>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r>
      <t>25　綾　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　　町</t>
    </r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</si>
  <si>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</si>
  <si>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</si>
  <si>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</si>
  <si>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</si>
  <si>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</si>
  <si>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</si>
  <si>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</si>
  <si>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</si>
  <si>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</si>
  <si>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</si>
  <si>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</si>
  <si>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</si>
  <si>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</si>
  <si>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</si>
  <si>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</si>
  <si>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</si>
  <si>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</si>
  <si>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</si>
  <si>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</si>
  <si>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平成 １５ 年度</t>
  </si>
  <si>
    <t>１５年度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</si>
  <si>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</si>
  <si>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</si>
  <si>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</si>
  <si>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</si>
  <si>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</si>
  <si>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</si>
  <si>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</si>
  <si>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東臼杵郡</t>
  </si>
  <si>
    <t>西臼杵郡</t>
  </si>
  <si>
    <t>第７表　理由別長期欠席者数</t>
  </si>
  <si>
    <t>区　　分</t>
  </si>
  <si>
    <t>病　気</t>
  </si>
  <si>
    <t>経　済　的</t>
  </si>
  <si>
    <t>そ　の　他</t>
  </si>
  <si>
    <t>理　　由</t>
  </si>
  <si>
    <t>平成１４年度間　</t>
  </si>
  <si>
    <t>国　　　立</t>
  </si>
  <si>
    <t>公　　　立</t>
  </si>
  <si>
    <t>市　計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</si>
  <si>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</si>
  <si>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</si>
  <si>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</si>
  <si>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</si>
  <si>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</si>
  <si>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</si>
  <si>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</si>
  <si>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</si>
  <si>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</si>
  <si>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宮　崎　郡</t>
  </si>
  <si>
    <t>10　清　武　町</t>
  </si>
  <si>
    <t>11　田　野　町</t>
  </si>
  <si>
    <t>12　佐土原町</t>
  </si>
  <si>
    <t>南那珂郡</t>
  </si>
  <si>
    <t>13　北　郷　町</t>
  </si>
  <si>
    <t>14　南　郷　町</t>
  </si>
  <si>
    <t>北諸県郡</t>
  </si>
  <si>
    <t>15　三　股　町</t>
  </si>
  <si>
    <t>16　山之口町</t>
  </si>
  <si>
    <t>17　高　城　町</t>
  </si>
  <si>
    <t>18　山　田　町</t>
  </si>
  <si>
    <t>19　高　崎　町</t>
  </si>
  <si>
    <t>西諸県郡</t>
  </si>
  <si>
    <t>20　高　原　町</t>
  </si>
  <si>
    <t>21　野　尻　町</t>
  </si>
  <si>
    <t>22　須　木　村</t>
  </si>
  <si>
    <t>東諸県郡</t>
  </si>
  <si>
    <t>23　高　岡　町</t>
  </si>
  <si>
    <t>24　国　富　町</t>
  </si>
  <si>
    <r>
      <t>25　綾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町</t>
    </r>
  </si>
  <si>
    <t>児　湯　郡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</si>
  <si>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</si>
  <si>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</si>
  <si>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</si>
  <si>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</si>
  <si>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</si>
  <si>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</si>
  <si>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東臼杵郡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</si>
  <si>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</si>
  <si>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</si>
  <si>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</si>
  <si>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</si>
  <si>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</si>
  <si>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</si>
  <si>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</si>
  <si>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</si>
  <si>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</si>
  <si>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</si>
  <si>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西臼杵郡</t>
  </si>
  <si>
    <t>42　高千穂町</t>
  </si>
  <si>
    <t>43　日之影町</t>
  </si>
  <si>
    <t>44　五ケ瀬町</t>
  </si>
  <si>
    <t>第８表　教職員数（本務者）</t>
  </si>
  <si>
    <t>小学校</t>
  </si>
  <si>
    <t>区　　　分</t>
  </si>
  <si>
    <t>教　員　数</t>
  </si>
  <si>
    <t>職　員　数</t>
  </si>
  <si>
    <t>計</t>
  </si>
  <si>
    <t>教諭</t>
  </si>
  <si>
    <t>養護</t>
  </si>
  <si>
    <t>平成 １５ 年度</t>
  </si>
  <si>
    <t>国　　　立</t>
  </si>
  <si>
    <t>公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</si>
  <si>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</si>
  <si>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</si>
  <si>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</si>
  <si>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</si>
  <si>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</si>
  <si>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</si>
  <si>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</si>
  <si>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</si>
  <si>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</si>
  <si>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</si>
  <si>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</si>
  <si>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</si>
  <si>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</si>
  <si>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</si>
  <si>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</si>
  <si>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</si>
  <si>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</si>
  <si>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</si>
  <si>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</si>
  <si>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</si>
  <si>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</si>
  <si>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</si>
  <si>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</si>
  <si>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</si>
  <si>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r>
      <t>25　綾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町</t>
    </r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</si>
  <si>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</si>
  <si>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</si>
  <si>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</si>
  <si>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</si>
  <si>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</si>
  <si>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</si>
  <si>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</si>
  <si>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</si>
  <si>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</si>
  <si>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</si>
  <si>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</si>
  <si>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</si>
  <si>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</si>
  <si>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</si>
  <si>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</si>
  <si>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</si>
  <si>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.</t>
  </si>
  <si>
    <t>42　高千穂町</t>
  </si>
  <si>
    <t>43　日之影町</t>
  </si>
  <si>
    <t>44　五ケ瀬町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</si>
</sst>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 ;[Red]\-#,##0\ "/>
  </numFmts>
  <fonts count="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58">
    <xf numFmtId="0" fontId="0" fillId="0" borderId="0" xfId="0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41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2" xfId="0" applyFont="1" applyBorder="1" applyAlignment="1" applyProtection="1" quotePrefix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quotePrefix="1">
      <alignment/>
    </xf>
    <xf numFmtId="0" fontId="4" fillId="0" borderId="3" xfId="0" applyFont="1" applyBorder="1" applyAlignment="1" applyProtection="1" quotePrefix="1">
      <alignment horizontal="center"/>
      <protection/>
    </xf>
    <xf numFmtId="41" fontId="4" fillId="0" borderId="4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176" fontId="4" fillId="0" borderId="2" xfId="0" applyNumberFormat="1" applyFont="1" applyBorder="1" applyAlignment="1" applyProtection="1" quotePrefix="1">
      <alignment horizontal="center"/>
      <protection/>
    </xf>
    <xf numFmtId="41" fontId="4" fillId="0" borderId="2" xfId="0" applyNumberFormat="1" applyFont="1" applyBorder="1" applyAlignment="1">
      <alignment/>
    </xf>
    <xf numFmtId="41" fontId="4" fillId="0" borderId="2" xfId="0" applyNumberFormat="1" applyFont="1" applyBorder="1" applyAlignment="1" applyProtection="1" quotePrefix="1">
      <alignment horizontal="center"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 quotePrefix="1">
      <alignment horizontal="center"/>
      <protection/>
    </xf>
    <xf numFmtId="41" fontId="4" fillId="0" borderId="2" xfId="0" applyNumberFormat="1" applyFont="1" applyFill="1" applyBorder="1" applyAlignment="1" applyProtection="1">
      <alignment horizontal="center"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 applyProtection="1">
      <alignment/>
      <protection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1" fontId="4" fillId="0" borderId="3" xfId="0" applyNumberFormat="1" applyFont="1" applyFill="1" applyBorder="1" applyAlignment="1" applyProtection="1">
      <alignment horizontal="center"/>
      <protection/>
    </xf>
    <xf numFmtId="41" fontId="4" fillId="0" borderId="1" xfId="0" applyNumberFormat="1" applyFont="1" applyFill="1" applyBorder="1" applyAlignment="1">
      <alignment/>
    </xf>
    <xf numFmtId="41" fontId="4" fillId="0" borderId="3" xfId="0" applyNumberFormat="1" applyFont="1" applyFill="1" applyBorder="1" applyAlignment="1" applyProtection="1">
      <alignment/>
      <protection/>
    </xf>
    <xf numFmtId="37" fontId="4" fillId="0" borderId="4" xfId="0" applyNumberFormat="1" applyFont="1" applyFill="1" applyBorder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37" fontId="4" fillId="0" borderId="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7" fontId="4" fillId="0" borderId="3" xfId="0" applyNumberFormat="1" applyFont="1" applyFill="1" applyBorder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/>
      <protection/>
    </xf>
    <xf numFmtId="37" fontId="4" fillId="0" borderId="8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 horizontal="right"/>
      <protection/>
    </xf>
    <xf numFmtId="41" fontId="4" fillId="0" borderId="5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2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>
      <alignment horizontal="right"/>
    </xf>
    <xf numFmtId="41" fontId="4" fillId="0" borderId="7" xfId="0" applyNumberFormat="1" applyFont="1" applyFill="1" applyBorder="1" applyAlignment="1" applyProtection="1">
      <alignment horizontal="right"/>
      <protection/>
    </xf>
    <xf numFmtId="41" fontId="4" fillId="0" borderId="2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2" xfId="0" applyNumberFormat="1" applyFont="1" applyFill="1" applyAlignment="1" applyProtection="1">
      <alignment horizontal="right"/>
      <protection/>
    </xf>
    <xf numFmtId="41" fontId="4" fillId="0" borderId="3" xfId="0" applyNumberFormat="1" applyFont="1" applyFill="1" applyBorder="1" applyAlignment="1" applyProtection="1">
      <alignment horizontal="right"/>
      <protection/>
    </xf>
    <xf numFmtId="41" fontId="4" fillId="0" borderId="1" xfId="0" applyNumberFormat="1" applyFont="1" applyFill="1" applyBorder="1" applyAlignment="1" applyProtection="1">
      <alignment horizontal="right"/>
      <protection/>
    </xf>
    <xf numFmtId="41" fontId="4" fillId="0" borderId="1" xfId="0" applyNumberFormat="1" applyFont="1" applyFill="1" applyAlignment="1" applyProtection="1">
      <alignment horizontal="right"/>
      <protection/>
    </xf>
    <xf numFmtId="41" fontId="4" fillId="0" borderId="1" xfId="0" applyNumberFormat="1" applyFont="1" applyFill="1" applyBorder="1" applyAlignment="1">
      <alignment horizontal="right"/>
    </xf>
    <xf numFmtId="41" fontId="4" fillId="0" borderId="1" xfId="0" applyNumberFormat="1" applyFont="1" applyFill="1" applyAlignment="1">
      <alignment horizontal="right"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4" fillId="0" borderId="1" xfId="0" applyNumberFormat="1" applyFont="1" applyBorder="1" applyAlignment="1" applyProtection="1">
      <alignment horizontal="left" vertical="center"/>
      <protection/>
    </xf>
    <xf numFmtId="41" fontId="4" fillId="0" borderId="0" xfId="0" applyNumberFormat="1" applyFont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1" fontId="4" fillId="0" borderId="1" xfId="20" applyNumberFormat="1" applyFont="1" applyBorder="1" applyAlignment="1" applyProtection="1">
      <alignment/>
      <protection/>
    </xf>
    <xf numFmtId="41" fontId="4" fillId="0" borderId="1" xfId="20" applyNumberFormat="1" applyFont="1" applyBorder="1" applyAlignment="1">
      <alignment/>
      <protection/>
    </xf>
    <xf numFmtId="41" fontId="4" fillId="0" borderId="1" xfId="20" applyNumberFormat="1" applyFont="1" applyBorder="1" applyAlignment="1" applyProtection="1">
      <alignment horizontal="right"/>
      <protection/>
    </xf>
    <xf numFmtId="41" fontId="4" fillId="0" borderId="0" xfId="20" applyNumberFormat="1" applyFont="1" applyAlignment="1">
      <alignment/>
      <protection/>
    </xf>
    <xf numFmtId="41" fontId="4" fillId="0" borderId="2" xfId="20" applyNumberFormat="1" applyFont="1" applyBorder="1" applyAlignment="1" applyProtection="1">
      <alignment horizontal="center" vertical="center"/>
      <protection/>
    </xf>
    <xf numFmtId="41" fontId="4" fillId="0" borderId="3" xfId="20" applyNumberFormat="1" applyFont="1" applyBorder="1" applyAlignment="1" applyProtection="1">
      <alignment horizontal="center" vertical="center"/>
      <protection/>
    </xf>
    <xf numFmtId="41" fontId="4" fillId="0" borderId="0" xfId="20" applyNumberFormat="1" applyFont="1" applyAlignment="1" applyProtection="1">
      <alignment horizontal="center"/>
      <protection/>
    </xf>
    <xf numFmtId="41" fontId="4" fillId="0" borderId="2" xfId="20" applyNumberFormat="1" applyFont="1" applyFill="1" applyBorder="1" applyAlignment="1" applyProtection="1">
      <alignment/>
      <protection/>
    </xf>
    <xf numFmtId="41" fontId="4" fillId="0" borderId="0" xfId="20" applyNumberFormat="1" applyFont="1" applyFill="1" applyAlignment="1" applyProtection="1">
      <alignment/>
      <protection/>
    </xf>
    <xf numFmtId="41" fontId="4" fillId="0" borderId="0" xfId="20" applyNumberFormat="1" applyFont="1" applyFill="1" applyAlignment="1">
      <alignment/>
      <protection/>
    </xf>
    <xf numFmtId="41" fontId="4" fillId="0" borderId="0" xfId="20" applyNumberFormat="1" applyFont="1">
      <alignment/>
      <protection/>
    </xf>
    <xf numFmtId="41" fontId="4" fillId="0" borderId="2" xfId="20" applyNumberFormat="1" applyFont="1" applyFill="1" applyBorder="1" applyAlignment="1">
      <alignment/>
      <protection/>
    </xf>
    <xf numFmtId="41" fontId="4" fillId="0" borderId="2" xfId="20" applyNumberFormat="1" applyFont="1" applyFill="1" applyBorder="1">
      <alignment/>
      <protection/>
    </xf>
    <xf numFmtId="41" fontId="4" fillId="0" borderId="0" xfId="20" applyNumberFormat="1" applyFont="1" applyAlignment="1" applyProtection="1">
      <alignment/>
      <protection/>
    </xf>
    <xf numFmtId="41" fontId="4" fillId="0" borderId="0" xfId="20" applyNumberFormat="1" applyFont="1" applyFill="1" applyBorder="1" applyAlignment="1" applyProtection="1">
      <alignment/>
      <protection/>
    </xf>
    <xf numFmtId="41" fontId="4" fillId="0" borderId="3" xfId="20" applyNumberFormat="1" applyFont="1" applyFill="1" applyBorder="1" applyAlignment="1" applyProtection="1">
      <alignment/>
      <protection/>
    </xf>
    <xf numFmtId="41" fontId="4" fillId="0" borderId="1" xfId="20" applyNumberFormat="1" applyFont="1" applyFill="1" applyBorder="1" applyAlignment="1" applyProtection="1">
      <alignment/>
      <protection/>
    </xf>
    <xf numFmtId="41" fontId="4" fillId="0" borderId="1" xfId="20" applyNumberFormat="1" applyFont="1" applyFill="1" applyAlignment="1">
      <alignment/>
      <protection/>
    </xf>
    <xf numFmtId="0" fontId="4" fillId="0" borderId="0" xfId="20">
      <alignment/>
      <protection/>
    </xf>
    <xf numFmtId="41" fontId="4" fillId="0" borderId="1" xfId="21" applyNumberFormat="1" applyFont="1" applyBorder="1" applyAlignment="1" applyProtection="1">
      <alignment/>
      <protection/>
    </xf>
    <xf numFmtId="41" fontId="4" fillId="0" borderId="1" xfId="21" applyNumberFormat="1" applyFont="1" applyBorder="1" applyAlignment="1">
      <alignment/>
      <protection/>
    </xf>
    <xf numFmtId="41" fontId="4" fillId="0" borderId="0" xfId="21" applyNumberFormat="1" applyFont="1" applyAlignment="1">
      <alignment/>
      <protection/>
    </xf>
    <xf numFmtId="41" fontId="4" fillId="0" borderId="2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 applyProtection="1">
      <alignment horizontal="center" vertical="center"/>
      <protection/>
    </xf>
    <xf numFmtId="41" fontId="4" fillId="0" borderId="0" xfId="21" applyNumberFormat="1" applyFont="1" applyAlignment="1" applyProtection="1">
      <alignment horizontal="center"/>
      <protection/>
    </xf>
    <xf numFmtId="41" fontId="4" fillId="0" borderId="2" xfId="21" applyNumberFormat="1" applyFont="1" applyFill="1" applyBorder="1" applyAlignment="1" applyProtection="1">
      <alignment/>
      <protection/>
    </xf>
    <xf numFmtId="41" fontId="4" fillId="0" borderId="0" xfId="21" applyNumberFormat="1" applyFont="1" applyFill="1" applyAlignment="1" applyProtection="1">
      <alignment/>
      <protection/>
    </xf>
    <xf numFmtId="41" fontId="4" fillId="0" borderId="2" xfId="21" applyNumberFormat="1" applyFont="1" applyFill="1" applyBorder="1" applyAlignment="1">
      <alignment/>
      <protection/>
    </xf>
    <xf numFmtId="41" fontId="4" fillId="0" borderId="0" xfId="21" applyNumberFormat="1" applyFont="1" applyFill="1" applyAlignment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Alignment="1" applyProtection="1">
      <alignment/>
      <protection/>
    </xf>
    <xf numFmtId="41" fontId="4" fillId="0" borderId="0" xfId="21" applyNumberFormat="1" applyFont="1" applyFill="1" applyBorder="1" applyAlignment="1" applyProtection="1">
      <alignment/>
      <protection/>
    </xf>
    <xf numFmtId="41" fontId="4" fillId="0" borderId="3" xfId="21" applyNumberFormat="1" applyFont="1" applyFill="1" applyBorder="1" applyAlignment="1" applyProtection="1">
      <alignment/>
      <protection/>
    </xf>
    <xf numFmtId="41" fontId="4" fillId="0" borderId="1" xfId="21" applyNumberFormat="1" applyFont="1" applyFill="1" applyBorder="1" applyAlignment="1" applyProtection="1">
      <alignment/>
      <protection/>
    </xf>
    <xf numFmtId="41" fontId="4" fillId="0" borderId="1" xfId="21" applyNumberFormat="1" applyFont="1" applyFill="1" applyAlignment="1">
      <alignment/>
      <protection/>
    </xf>
    <xf numFmtId="0" fontId="4" fillId="0" borderId="0" xfId="21">
      <alignment/>
      <protection/>
    </xf>
    <xf numFmtId="0" fontId="4" fillId="0" borderId="3" xfId="0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4" xfId="20" applyNumberFormat="1" applyFont="1" applyBorder="1" applyAlignment="1" applyProtection="1">
      <alignment horizontal="center" vertical="center"/>
      <protection/>
    </xf>
    <xf numFmtId="41" fontId="4" fillId="0" borderId="3" xfId="20" applyNumberFormat="1" applyFont="1" applyBorder="1" applyAlignment="1" applyProtection="1">
      <alignment horizontal="center" vertical="center"/>
      <protection/>
    </xf>
    <xf numFmtId="41" fontId="4" fillId="0" borderId="6" xfId="20" applyNumberFormat="1" applyFont="1" applyBorder="1" applyAlignment="1">
      <alignment horizontal="center" vertical="center"/>
      <protection/>
    </xf>
    <xf numFmtId="41" fontId="4" fillId="0" borderId="8" xfId="20" applyNumberFormat="1" applyFont="1" applyBorder="1" applyAlignment="1">
      <alignment horizontal="center" vertical="center"/>
      <protection/>
    </xf>
    <xf numFmtId="41" fontId="4" fillId="0" borderId="9" xfId="20" applyNumberFormat="1" applyFont="1" applyBorder="1" applyAlignment="1" applyProtection="1">
      <alignment horizontal="center" vertical="center"/>
      <protection/>
    </xf>
    <xf numFmtId="41" fontId="4" fillId="0" borderId="10" xfId="20" applyNumberFormat="1" applyFont="1" applyBorder="1" applyAlignment="1" applyProtection="1">
      <alignment horizontal="center" vertical="center"/>
      <protection/>
    </xf>
    <xf numFmtId="41" fontId="4" fillId="0" borderId="4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 applyProtection="1">
      <alignment horizontal="center"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41" fontId="4" fillId="0" borderId="13" xfId="21" applyNumberFormat="1" applyFont="1" applyBorder="1" applyAlignment="1" applyProtection="1">
      <alignment horizontal="center" vertical="center"/>
      <protection/>
    </xf>
    <xf numFmtId="41" fontId="4" fillId="0" borderId="14" xfId="21" applyNumberFormat="1" applyFont="1" applyBorder="1" applyAlignment="1" applyProtection="1">
      <alignment horizontal="center" vertical="center"/>
      <protection/>
    </xf>
    <xf numFmtId="41" fontId="4" fillId="0" borderId="1" xfId="21" applyNumberFormat="1" applyFont="1" applyBorder="1" applyAlignment="1" applyProtection="1">
      <alignment horizontal="right"/>
      <protection/>
    </xf>
    <xf numFmtId="41" fontId="4" fillId="0" borderId="9" xfId="21" applyNumberFormat="1" applyFont="1" applyBorder="1" applyAlignment="1" applyProtection="1">
      <alignment horizontal="center" vertical="center"/>
      <protection/>
    </xf>
    <xf numFmtId="41" fontId="4" fillId="0" borderId="10" xfId="21" applyNumberFormat="1" applyFont="1" applyBorder="1" applyAlignment="1" applyProtection="1">
      <alignment horizontal="center" vertical="center"/>
      <protection/>
    </xf>
    <xf numFmtId="41" fontId="4" fillId="0" borderId="6" xfId="21" applyNumberFormat="1" applyFont="1" applyBorder="1" applyAlignment="1" applyProtection="1">
      <alignment horizontal="center" vertical="center"/>
      <protection/>
    </xf>
    <xf numFmtId="41" fontId="4" fillId="0" borderId="7" xfId="21" applyNumberFormat="1" applyFont="1" applyBorder="1" applyAlignment="1" applyProtection="1">
      <alignment horizontal="center" vertical="center"/>
      <protection/>
    </xf>
    <xf numFmtId="41" fontId="4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@学校調査　第７表" xfId="20"/>
    <cellStyle name="標準_@学校調査　第８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workbookViewId="0" topLeftCell="A1">
      <selection activeCell="D92" sqref="D92"/>
    </sheetView>
  </sheetViews>
  <sheetFormatPr defaultColWidth="8.66015625" defaultRowHeight="18"/>
  <cols>
    <col min="1" max="1" width="10.83203125" style="0" customWidth="1"/>
    <col min="2" max="4" width="5.41015625" style="0" customWidth="1"/>
    <col min="5" max="14" width="5.16015625" style="0" customWidth="1"/>
  </cols>
  <sheetData>
    <row r="1" spans="1:14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24" t="s">
        <v>1</v>
      </c>
      <c r="N1" s="124"/>
    </row>
    <row r="2" spans="1:14" ht="16.5" customHeight="1">
      <c r="A2" s="78"/>
      <c r="B2" s="125" t="s">
        <v>2</v>
      </c>
      <c r="C2" s="126"/>
      <c r="D2" s="127"/>
      <c r="E2" s="125" t="s">
        <v>3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6.5" customHeight="1">
      <c r="A3" s="79" t="s">
        <v>4</v>
      </c>
      <c r="B3" s="128" t="s">
        <v>5</v>
      </c>
      <c r="C3" s="128" t="s">
        <v>6</v>
      </c>
      <c r="D3" s="128" t="s">
        <v>7</v>
      </c>
      <c r="E3" s="128" t="s">
        <v>8</v>
      </c>
      <c r="F3" s="125" t="s">
        <v>9</v>
      </c>
      <c r="G3" s="126"/>
      <c r="H3" s="126"/>
      <c r="I3" s="126"/>
      <c r="J3" s="126"/>
      <c r="K3" s="126"/>
      <c r="L3" s="127"/>
      <c r="M3" s="68" t="s">
        <v>10</v>
      </c>
      <c r="N3" s="71" t="s">
        <v>11</v>
      </c>
    </row>
    <row r="4" spans="1:14" ht="16.5" customHeight="1">
      <c r="A4" s="80"/>
      <c r="B4" s="129"/>
      <c r="C4" s="129"/>
      <c r="D4" s="129"/>
      <c r="E4" s="129"/>
      <c r="F4" s="72" t="s">
        <v>5</v>
      </c>
      <c r="G4" s="72" t="s">
        <v>12</v>
      </c>
      <c r="H4" s="72" t="s">
        <v>13</v>
      </c>
      <c r="I4" s="72" t="s">
        <v>14</v>
      </c>
      <c r="J4" s="72" t="s">
        <v>15</v>
      </c>
      <c r="K4" s="72" t="s">
        <v>16</v>
      </c>
      <c r="L4" s="72" t="s">
        <v>17</v>
      </c>
      <c r="M4" s="69" t="s">
        <v>18</v>
      </c>
      <c r="N4" s="73" t="s">
        <v>18</v>
      </c>
    </row>
    <row r="5" spans="1:14" ht="16.5" customHeight="1">
      <c r="A5" s="7" t="s">
        <v>251</v>
      </c>
      <c r="B5" s="28">
        <f>SUM(C5:D5)</f>
        <v>286</v>
      </c>
      <c r="C5" s="11">
        <f>C9+C20+C25+C29+C36+C41+C46+C54+C66</f>
        <v>276</v>
      </c>
      <c r="D5" s="11">
        <f>D9+D20+D25+D29+D36+D41+D46+D54+D66</f>
        <v>10</v>
      </c>
      <c r="E5" s="29">
        <f>SUM(F5,M5,N5)</f>
        <v>2945</v>
      </c>
      <c r="F5" s="11">
        <f aca="true" t="shared" si="0" ref="F5:N5">F9+F20+F25+F29+F36+F41+F46+F54+F66</f>
        <v>2580</v>
      </c>
      <c r="G5" s="11">
        <f t="shared" si="0"/>
        <v>506</v>
      </c>
      <c r="H5" s="11">
        <f t="shared" si="0"/>
        <v>425</v>
      </c>
      <c r="I5" s="11">
        <f t="shared" si="0"/>
        <v>417</v>
      </c>
      <c r="J5" s="11">
        <f t="shared" si="0"/>
        <v>401</v>
      </c>
      <c r="K5" s="11">
        <f t="shared" si="0"/>
        <v>413</v>
      </c>
      <c r="L5" s="11">
        <f t="shared" si="0"/>
        <v>418</v>
      </c>
      <c r="M5" s="11">
        <f t="shared" si="0"/>
        <v>165</v>
      </c>
      <c r="N5" s="11">
        <f t="shared" si="0"/>
        <v>200</v>
      </c>
    </row>
    <row r="6" spans="1:14" ht="16.5" customHeight="1">
      <c r="A6" s="7" t="s">
        <v>19</v>
      </c>
      <c r="B6" s="28">
        <f>SUM(C6:D6)</f>
        <v>1</v>
      </c>
      <c r="C6" s="11">
        <v>1</v>
      </c>
      <c r="D6" s="30">
        <v>0</v>
      </c>
      <c r="E6" s="29">
        <f>SUM(F6,M6,N6)</f>
        <v>21</v>
      </c>
      <c r="F6" s="11">
        <f>SUM(G6:L6)</f>
        <v>18</v>
      </c>
      <c r="G6" s="11">
        <v>3</v>
      </c>
      <c r="H6" s="11">
        <v>3</v>
      </c>
      <c r="I6" s="11">
        <v>3</v>
      </c>
      <c r="J6" s="11">
        <v>3</v>
      </c>
      <c r="K6" s="11">
        <v>3</v>
      </c>
      <c r="L6" s="11">
        <v>3</v>
      </c>
      <c r="M6" s="30">
        <v>0</v>
      </c>
      <c r="N6" s="31">
        <v>3</v>
      </c>
    </row>
    <row r="7" spans="1:14" ht="16.5" customHeight="1">
      <c r="A7" s="7" t="s">
        <v>20</v>
      </c>
      <c r="B7" s="28">
        <f>SUM(C7:D7)</f>
        <v>285</v>
      </c>
      <c r="C7" s="11">
        <f>C5-C6</f>
        <v>275</v>
      </c>
      <c r="D7" s="11">
        <f>D5-D6</f>
        <v>10</v>
      </c>
      <c r="E7" s="29">
        <f>SUM(F7,M7,N7)</f>
        <v>2924</v>
      </c>
      <c r="F7" s="11">
        <f>SUM(G7:L7)</f>
        <v>2562</v>
      </c>
      <c r="G7" s="11">
        <f aca="true" t="shared" si="1" ref="G7:N7">G5-G6</f>
        <v>503</v>
      </c>
      <c r="H7" s="11">
        <f t="shared" si="1"/>
        <v>422</v>
      </c>
      <c r="I7" s="11">
        <f t="shared" si="1"/>
        <v>414</v>
      </c>
      <c r="J7" s="11">
        <f t="shared" si="1"/>
        <v>398</v>
      </c>
      <c r="K7" s="11">
        <f t="shared" si="1"/>
        <v>410</v>
      </c>
      <c r="L7" s="11">
        <f t="shared" si="1"/>
        <v>415</v>
      </c>
      <c r="M7" s="11">
        <f t="shared" si="1"/>
        <v>165</v>
      </c>
      <c r="N7" s="11">
        <f t="shared" si="1"/>
        <v>197</v>
      </c>
    </row>
    <row r="8" spans="1:14" ht="16.5" customHeight="1">
      <c r="A8" s="4"/>
      <c r="B8" s="32"/>
      <c r="C8" s="33"/>
      <c r="D8" s="30"/>
      <c r="E8" s="32"/>
      <c r="F8" s="33"/>
      <c r="G8" s="33"/>
      <c r="H8" s="33"/>
      <c r="I8" s="33"/>
      <c r="J8" s="33"/>
      <c r="K8" s="33"/>
      <c r="L8" s="33"/>
      <c r="M8" s="33"/>
      <c r="N8" s="30"/>
    </row>
    <row r="9" spans="1:14" ht="14.25" customHeight="1">
      <c r="A9" s="7" t="s">
        <v>21</v>
      </c>
      <c r="B9" s="28">
        <f aca="true" t="shared" si="2" ref="B9:B18">SUM(C9:D9)</f>
        <v>146</v>
      </c>
      <c r="C9" s="11">
        <f>SUM(C10:C18)</f>
        <v>140</v>
      </c>
      <c r="D9" s="11">
        <f>SUM(D10:D18)</f>
        <v>6</v>
      </c>
      <c r="E9" s="29">
        <f aca="true" t="shared" si="3" ref="E9:E18">SUM(F9,M9,N9)</f>
        <v>1842</v>
      </c>
      <c r="F9" s="11">
        <f aca="true" t="shared" si="4" ref="F9:N9">SUM(F10:F18)</f>
        <v>1660</v>
      </c>
      <c r="G9" s="11">
        <f t="shared" si="4"/>
        <v>326</v>
      </c>
      <c r="H9" s="11">
        <f t="shared" si="4"/>
        <v>271</v>
      </c>
      <c r="I9" s="11">
        <f t="shared" si="4"/>
        <v>271</v>
      </c>
      <c r="J9" s="11">
        <f t="shared" si="4"/>
        <v>259</v>
      </c>
      <c r="K9" s="11">
        <f t="shared" si="4"/>
        <v>264</v>
      </c>
      <c r="L9" s="11">
        <f t="shared" si="4"/>
        <v>269</v>
      </c>
      <c r="M9" s="11">
        <f t="shared" si="4"/>
        <v>60</v>
      </c>
      <c r="N9" s="11">
        <f t="shared" si="4"/>
        <v>122</v>
      </c>
    </row>
    <row r="10" spans="1:14" ht="14.25" customHeight="1">
      <c r="A10" s="81" t="s">
        <v>252</v>
      </c>
      <c r="B10" s="28">
        <f t="shared" si="2"/>
        <v>36</v>
      </c>
      <c r="C10" s="11">
        <v>36</v>
      </c>
      <c r="D10" s="30">
        <v>0</v>
      </c>
      <c r="E10" s="29">
        <f t="shared" si="3"/>
        <v>657</v>
      </c>
      <c r="F10" s="11">
        <f aca="true" t="shared" si="5" ref="F10:F18">SUM(SUM(G10:L10))</f>
        <v>612</v>
      </c>
      <c r="G10" s="11">
        <v>123</v>
      </c>
      <c r="H10" s="11">
        <v>97</v>
      </c>
      <c r="I10" s="11">
        <v>99</v>
      </c>
      <c r="J10" s="11">
        <v>98</v>
      </c>
      <c r="K10" s="11">
        <v>98</v>
      </c>
      <c r="L10" s="11">
        <v>97</v>
      </c>
      <c r="M10" s="33">
        <v>2</v>
      </c>
      <c r="N10" s="31">
        <v>43</v>
      </c>
    </row>
    <row r="11" spans="1:14" ht="14.25" customHeight="1">
      <c r="A11" s="81" t="s">
        <v>253</v>
      </c>
      <c r="B11" s="28">
        <f t="shared" si="2"/>
        <v>23</v>
      </c>
      <c r="C11" s="11">
        <v>23</v>
      </c>
      <c r="D11" s="30">
        <v>0</v>
      </c>
      <c r="E11" s="29">
        <f t="shared" si="3"/>
        <v>311</v>
      </c>
      <c r="F11" s="11">
        <f t="shared" si="5"/>
        <v>286</v>
      </c>
      <c r="G11" s="11">
        <v>54</v>
      </c>
      <c r="H11" s="11">
        <v>46</v>
      </c>
      <c r="I11" s="11">
        <v>47</v>
      </c>
      <c r="J11" s="11">
        <v>46</v>
      </c>
      <c r="K11" s="11">
        <v>47</v>
      </c>
      <c r="L11" s="11">
        <v>46</v>
      </c>
      <c r="M11" s="33">
        <v>8</v>
      </c>
      <c r="N11" s="31">
        <v>17</v>
      </c>
    </row>
    <row r="12" spans="1:14" ht="14.25" customHeight="1">
      <c r="A12" s="81" t="s">
        <v>254</v>
      </c>
      <c r="B12" s="28">
        <f t="shared" si="2"/>
        <v>23</v>
      </c>
      <c r="C12" s="11">
        <v>23</v>
      </c>
      <c r="D12" s="30">
        <v>0</v>
      </c>
      <c r="E12" s="29">
        <f t="shared" si="3"/>
        <v>291</v>
      </c>
      <c r="F12" s="11">
        <f t="shared" si="5"/>
        <v>265</v>
      </c>
      <c r="G12" s="11">
        <v>52</v>
      </c>
      <c r="H12" s="11">
        <v>44</v>
      </c>
      <c r="I12" s="11">
        <v>46</v>
      </c>
      <c r="J12" s="11">
        <v>40</v>
      </c>
      <c r="K12" s="11">
        <v>40</v>
      </c>
      <c r="L12" s="11">
        <v>43</v>
      </c>
      <c r="M12" s="33">
        <v>7</v>
      </c>
      <c r="N12" s="31">
        <v>19</v>
      </c>
    </row>
    <row r="13" spans="1:14" ht="14.25" customHeight="1">
      <c r="A13" s="81" t="s">
        <v>255</v>
      </c>
      <c r="B13" s="28">
        <f t="shared" si="2"/>
        <v>13</v>
      </c>
      <c r="C13" s="11">
        <v>13</v>
      </c>
      <c r="D13" s="30">
        <v>0</v>
      </c>
      <c r="E13" s="29">
        <f t="shared" si="3"/>
        <v>121</v>
      </c>
      <c r="F13" s="11">
        <f t="shared" si="5"/>
        <v>104</v>
      </c>
      <c r="G13" s="11">
        <v>20</v>
      </c>
      <c r="H13" s="11">
        <v>18</v>
      </c>
      <c r="I13" s="11">
        <v>17</v>
      </c>
      <c r="J13" s="11">
        <v>16</v>
      </c>
      <c r="K13" s="11">
        <v>17</v>
      </c>
      <c r="L13" s="11">
        <v>16</v>
      </c>
      <c r="M13" s="33">
        <v>8</v>
      </c>
      <c r="N13" s="31">
        <v>9</v>
      </c>
    </row>
    <row r="14" spans="1:14" ht="14.25" customHeight="1">
      <c r="A14" s="81" t="s">
        <v>256</v>
      </c>
      <c r="B14" s="28">
        <f t="shared" si="2"/>
        <v>8</v>
      </c>
      <c r="C14" s="11">
        <v>8</v>
      </c>
      <c r="D14" s="30">
        <v>0</v>
      </c>
      <c r="E14" s="29">
        <f t="shared" si="3"/>
        <v>95</v>
      </c>
      <c r="F14" s="11">
        <f t="shared" si="5"/>
        <v>85</v>
      </c>
      <c r="G14" s="11">
        <v>16</v>
      </c>
      <c r="H14" s="11">
        <v>14</v>
      </c>
      <c r="I14" s="11">
        <v>14</v>
      </c>
      <c r="J14" s="11">
        <v>15</v>
      </c>
      <c r="K14" s="11">
        <v>12</v>
      </c>
      <c r="L14" s="11">
        <v>14</v>
      </c>
      <c r="M14" s="33">
        <v>2</v>
      </c>
      <c r="N14" s="31">
        <v>8</v>
      </c>
    </row>
    <row r="15" spans="1:14" ht="14.25" customHeight="1">
      <c r="A15" s="81" t="s">
        <v>257</v>
      </c>
      <c r="B15" s="28">
        <f t="shared" si="2"/>
        <v>13</v>
      </c>
      <c r="C15" s="11">
        <v>11</v>
      </c>
      <c r="D15" s="30">
        <v>2</v>
      </c>
      <c r="E15" s="29">
        <f t="shared" si="3"/>
        <v>148</v>
      </c>
      <c r="F15" s="11">
        <f t="shared" si="5"/>
        <v>133</v>
      </c>
      <c r="G15" s="11">
        <v>28</v>
      </c>
      <c r="H15" s="11">
        <v>22</v>
      </c>
      <c r="I15" s="11">
        <v>21</v>
      </c>
      <c r="J15" s="11">
        <v>19</v>
      </c>
      <c r="K15" s="11">
        <v>22</v>
      </c>
      <c r="L15" s="11">
        <v>21</v>
      </c>
      <c r="M15" s="33">
        <v>5</v>
      </c>
      <c r="N15" s="31">
        <v>10</v>
      </c>
    </row>
    <row r="16" spans="1:14" ht="14.25" customHeight="1">
      <c r="A16" s="81" t="s">
        <v>258</v>
      </c>
      <c r="B16" s="28">
        <f t="shared" si="2"/>
        <v>13</v>
      </c>
      <c r="C16" s="11">
        <v>12</v>
      </c>
      <c r="D16" s="30">
        <v>1</v>
      </c>
      <c r="E16" s="29">
        <f t="shared" si="3"/>
        <v>71</v>
      </c>
      <c r="F16" s="11">
        <f t="shared" si="5"/>
        <v>52</v>
      </c>
      <c r="G16" s="11">
        <v>10</v>
      </c>
      <c r="H16" s="11">
        <v>9</v>
      </c>
      <c r="I16" s="11">
        <v>7</v>
      </c>
      <c r="J16" s="11">
        <v>8</v>
      </c>
      <c r="K16" s="11">
        <v>9</v>
      </c>
      <c r="L16" s="11">
        <v>9</v>
      </c>
      <c r="M16" s="33">
        <v>15</v>
      </c>
      <c r="N16" s="31">
        <v>4</v>
      </c>
    </row>
    <row r="17" spans="1:14" ht="14.25" customHeight="1">
      <c r="A17" s="81" t="s">
        <v>259</v>
      </c>
      <c r="B17" s="28">
        <f t="shared" si="2"/>
        <v>9</v>
      </c>
      <c r="C17" s="11">
        <v>8</v>
      </c>
      <c r="D17" s="30">
        <v>1</v>
      </c>
      <c r="E17" s="29">
        <f t="shared" si="3"/>
        <v>86</v>
      </c>
      <c r="F17" s="11">
        <f t="shared" si="5"/>
        <v>74</v>
      </c>
      <c r="G17" s="11">
        <v>14</v>
      </c>
      <c r="H17" s="11">
        <v>13</v>
      </c>
      <c r="I17" s="11">
        <v>12</v>
      </c>
      <c r="J17" s="11">
        <v>10</v>
      </c>
      <c r="K17" s="11">
        <v>11</v>
      </c>
      <c r="L17" s="11">
        <v>14</v>
      </c>
      <c r="M17" s="11">
        <v>4</v>
      </c>
      <c r="N17" s="31">
        <v>8</v>
      </c>
    </row>
    <row r="18" spans="1:14" ht="14.25" customHeight="1">
      <c r="A18" s="81" t="s">
        <v>260</v>
      </c>
      <c r="B18" s="28">
        <f t="shared" si="2"/>
        <v>8</v>
      </c>
      <c r="C18" s="11">
        <v>6</v>
      </c>
      <c r="D18" s="30">
        <v>2</v>
      </c>
      <c r="E18" s="29">
        <f t="shared" si="3"/>
        <v>62</v>
      </c>
      <c r="F18" s="11">
        <f t="shared" si="5"/>
        <v>49</v>
      </c>
      <c r="G18" s="11">
        <v>9</v>
      </c>
      <c r="H18" s="11">
        <v>8</v>
      </c>
      <c r="I18" s="11">
        <v>8</v>
      </c>
      <c r="J18" s="11">
        <v>7</v>
      </c>
      <c r="K18" s="11">
        <v>8</v>
      </c>
      <c r="L18" s="11">
        <v>9</v>
      </c>
      <c r="M18" s="33">
        <v>9</v>
      </c>
      <c r="N18" s="30">
        <v>4</v>
      </c>
    </row>
    <row r="19" spans="1:14" ht="14.25" customHeight="1">
      <c r="A19" s="4"/>
      <c r="B19" s="34"/>
      <c r="C19" s="33"/>
      <c r="D19" s="30"/>
      <c r="E19" s="32"/>
      <c r="F19" s="33"/>
      <c r="G19" s="33"/>
      <c r="H19" s="33"/>
      <c r="I19" s="33"/>
      <c r="J19" s="33"/>
      <c r="K19" s="33"/>
      <c r="L19" s="33"/>
      <c r="M19" s="33"/>
      <c r="N19" s="30"/>
    </row>
    <row r="20" spans="1:14" ht="14.25" customHeight="1">
      <c r="A20" s="7" t="s">
        <v>22</v>
      </c>
      <c r="B20" s="28">
        <f>SUM(C20:D20)</f>
        <v>11</v>
      </c>
      <c r="C20" s="11">
        <f>SUM(C21:C23)</f>
        <v>11</v>
      </c>
      <c r="D20" s="11">
        <f>SUM(D21:D23)</f>
        <v>0</v>
      </c>
      <c r="E20" s="29">
        <f>SUM(F20,M20,N20)</f>
        <v>172</v>
      </c>
      <c r="F20" s="11">
        <f aca="true" t="shared" si="6" ref="F20:N20">SUM(F21:F23)</f>
        <v>161</v>
      </c>
      <c r="G20" s="11">
        <f t="shared" si="6"/>
        <v>31</v>
      </c>
      <c r="H20" s="11">
        <f t="shared" si="6"/>
        <v>25</v>
      </c>
      <c r="I20" s="11">
        <f t="shared" si="6"/>
        <v>26</v>
      </c>
      <c r="J20" s="11">
        <f t="shared" si="6"/>
        <v>26</v>
      </c>
      <c r="K20" s="11">
        <f t="shared" si="6"/>
        <v>26</v>
      </c>
      <c r="L20" s="11">
        <f t="shared" si="6"/>
        <v>27</v>
      </c>
      <c r="M20" s="11">
        <f t="shared" si="6"/>
        <v>0</v>
      </c>
      <c r="N20" s="11">
        <f t="shared" si="6"/>
        <v>11</v>
      </c>
    </row>
    <row r="21" spans="1:14" ht="14.25" customHeight="1">
      <c r="A21" s="22" t="s">
        <v>261</v>
      </c>
      <c r="B21" s="28">
        <f>SUM(C21:D21)</f>
        <v>3</v>
      </c>
      <c r="C21" s="11">
        <v>3</v>
      </c>
      <c r="D21" s="30">
        <v>0</v>
      </c>
      <c r="E21" s="29">
        <f>SUM(F21,M21,N21)</f>
        <v>64</v>
      </c>
      <c r="F21" s="11">
        <f>SUM(SUM(G21:L21))</f>
        <v>62</v>
      </c>
      <c r="G21" s="11">
        <v>12</v>
      </c>
      <c r="H21" s="11">
        <v>10</v>
      </c>
      <c r="I21" s="11">
        <v>10</v>
      </c>
      <c r="J21" s="11">
        <v>10</v>
      </c>
      <c r="K21" s="11">
        <v>10</v>
      </c>
      <c r="L21" s="11">
        <v>10</v>
      </c>
      <c r="M21" s="33">
        <v>0</v>
      </c>
      <c r="N21" s="31">
        <v>2</v>
      </c>
    </row>
    <row r="22" spans="1:14" ht="14.25" customHeight="1">
      <c r="A22" s="22" t="s">
        <v>262</v>
      </c>
      <c r="B22" s="28">
        <f>SUM(C22:D22)</f>
        <v>3</v>
      </c>
      <c r="C22" s="11">
        <v>3</v>
      </c>
      <c r="D22" s="30">
        <v>0</v>
      </c>
      <c r="E22" s="29">
        <f>SUM(F22,M22,N22)</f>
        <v>28</v>
      </c>
      <c r="F22" s="11">
        <f>SUM(SUM(G22:L22))</f>
        <v>26</v>
      </c>
      <c r="G22" s="11">
        <v>5</v>
      </c>
      <c r="H22" s="11">
        <v>4</v>
      </c>
      <c r="I22" s="11">
        <v>4</v>
      </c>
      <c r="J22" s="11">
        <v>4</v>
      </c>
      <c r="K22" s="11">
        <v>4</v>
      </c>
      <c r="L22" s="11">
        <v>5</v>
      </c>
      <c r="M22" s="33">
        <v>0</v>
      </c>
      <c r="N22" s="30">
        <v>2</v>
      </c>
    </row>
    <row r="23" spans="1:14" ht="14.25" customHeight="1">
      <c r="A23" s="22" t="s">
        <v>263</v>
      </c>
      <c r="B23" s="28">
        <f>SUM(C23:D23)</f>
        <v>5</v>
      </c>
      <c r="C23" s="11">
        <v>5</v>
      </c>
      <c r="D23" s="30">
        <v>0</v>
      </c>
      <c r="E23" s="29">
        <f>SUM(F23,M23,N23)</f>
        <v>80</v>
      </c>
      <c r="F23" s="11">
        <f>SUM(SUM(G23:L23))</f>
        <v>73</v>
      </c>
      <c r="G23" s="11">
        <v>14</v>
      </c>
      <c r="H23" s="11">
        <v>11</v>
      </c>
      <c r="I23" s="11">
        <v>12</v>
      </c>
      <c r="J23" s="11">
        <v>12</v>
      </c>
      <c r="K23" s="11">
        <v>12</v>
      </c>
      <c r="L23" s="11">
        <v>12</v>
      </c>
      <c r="M23" s="33">
        <v>0</v>
      </c>
      <c r="N23" s="31">
        <v>7</v>
      </c>
    </row>
    <row r="24" spans="1:14" ht="14.25" customHeight="1">
      <c r="A24" s="4"/>
      <c r="B24" s="34"/>
      <c r="C24" s="33"/>
      <c r="D24" s="30"/>
      <c r="E24" s="32"/>
      <c r="F24" s="33"/>
      <c r="G24" s="33"/>
      <c r="H24" s="33"/>
      <c r="I24" s="33"/>
      <c r="J24" s="33"/>
      <c r="K24" s="33"/>
      <c r="L24" s="33"/>
      <c r="M24" s="33"/>
      <c r="N24" s="30"/>
    </row>
    <row r="25" spans="1:14" ht="14.25" customHeight="1">
      <c r="A25" s="7" t="s">
        <v>23</v>
      </c>
      <c r="B25" s="28">
        <f>SUM(C25:D25)</f>
        <v>5</v>
      </c>
      <c r="C25" s="11">
        <f>SUM(C26:C28)</f>
        <v>5</v>
      </c>
      <c r="D25" s="11">
        <v>0</v>
      </c>
      <c r="E25" s="29">
        <f>SUM(F25,M25,N25)</f>
        <v>43</v>
      </c>
      <c r="F25" s="11">
        <f aca="true" t="shared" si="7" ref="F25:N25">SUM(F26:F28)</f>
        <v>38</v>
      </c>
      <c r="G25" s="11">
        <f t="shared" si="7"/>
        <v>6</v>
      </c>
      <c r="H25" s="11">
        <f t="shared" si="7"/>
        <v>6</v>
      </c>
      <c r="I25" s="11">
        <f t="shared" si="7"/>
        <v>7</v>
      </c>
      <c r="J25" s="11">
        <f t="shared" si="7"/>
        <v>5</v>
      </c>
      <c r="K25" s="11">
        <f t="shared" si="7"/>
        <v>7</v>
      </c>
      <c r="L25" s="11">
        <f t="shared" si="7"/>
        <v>7</v>
      </c>
      <c r="M25" s="11">
        <f t="shared" si="7"/>
        <v>2</v>
      </c>
      <c r="N25" s="11">
        <f t="shared" si="7"/>
        <v>3</v>
      </c>
    </row>
    <row r="26" spans="1:14" ht="14.25" customHeight="1">
      <c r="A26" s="22" t="s">
        <v>264</v>
      </c>
      <c r="B26" s="28">
        <f>SUM(C26:D26)</f>
        <v>2</v>
      </c>
      <c r="C26" s="11">
        <v>2</v>
      </c>
      <c r="D26" s="33">
        <v>0</v>
      </c>
      <c r="E26" s="29">
        <f>SUM(F26,M26,N26)</f>
        <v>13</v>
      </c>
      <c r="F26" s="11">
        <f>SUM(SUM(G26:L26))</f>
        <v>10</v>
      </c>
      <c r="G26" s="11">
        <v>1</v>
      </c>
      <c r="H26" s="11">
        <v>2</v>
      </c>
      <c r="I26" s="11">
        <v>2</v>
      </c>
      <c r="J26" s="11">
        <v>1</v>
      </c>
      <c r="K26" s="11">
        <v>2</v>
      </c>
      <c r="L26" s="11">
        <v>2</v>
      </c>
      <c r="M26" s="33">
        <v>2</v>
      </c>
      <c r="N26" s="11">
        <v>1</v>
      </c>
    </row>
    <row r="27" spans="1:14" ht="14.25" customHeight="1">
      <c r="A27" s="22" t="s">
        <v>265</v>
      </c>
      <c r="B27" s="28">
        <f>SUM(C27:D27)</f>
        <v>3</v>
      </c>
      <c r="C27" s="11">
        <v>3</v>
      </c>
      <c r="D27" s="33">
        <v>0</v>
      </c>
      <c r="E27" s="29">
        <f>SUM(F27,M27,N27)</f>
        <v>30</v>
      </c>
      <c r="F27" s="11">
        <f>SUM(SUM(G27:L27))</f>
        <v>28</v>
      </c>
      <c r="G27" s="11">
        <v>5</v>
      </c>
      <c r="H27" s="11">
        <v>4</v>
      </c>
      <c r="I27" s="11">
        <v>5</v>
      </c>
      <c r="J27" s="11">
        <v>4</v>
      </c>
      <c r="K27" s="11">
        <v>5</v>
      </c>
      <c r="L27" s="11">
        <v>5</v>
      </c>
      <c r="M27" s="33">
        <v>0</v>
      </c>
      <c r="N27" s="11">
        <v>2</v>
      </c>
    </row>
    <row r="28" spans="1:14" ht="14.25" customHeight="1">
      <c r="A28" s="4"/>
      <c r="B28" s="34"/>
      <c r="C28" s="33"/>
      <c r="D28" s="33"/>
      <c r="E28" s="32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4.25" customHeight="1">
      <c r="A29" s="7" t="s">
        <v>24</v>
      </c>
      <c r="B29" s="28">
        <f aca="true" t="shared" si="8" ref="B29:B34">SUM(C29:D29)</f>
        <v>21</v>
      </c>
      <c r="C29" s="11">
        <f>SUM(C30:C34)</f>
        <v>21</v>
      </c>
      <c r="D29" s="11">
        <v>0</v>
      </c>
      <c r="E29" s="29">
        <f aca="true" t="shared" si="9" ref="E29:E34">SUM(F29,M29,N29)</f>
        <v>192</v>
      </c>
      <c r="F29" s="11">
        <f aca="true" t="shared" si="10" ref="F29:N29">SUM(F30:F34)</f>
        <v>172</v>
      </c>
      <c r="G29" s="11">
        <f t="shared" si="10"/>
        <v>32</v>
      </c>
      <c r="H29" s="11">
        <f t="shared" si="10"/>
        <v>27</v>
      </c>
      <c r="I29" s="11">
        <f t="shared" si="10"/>
        <v>26</v>
      </c>
      <c r="J29" s="11">
        <f t="shared" si="10"/>
        <v>29</v>
      </c>
      <c r="K29" s="11">
        <f t="shared" si="10"/>
        <v>29</v>
      </c>
      <c r="L29" s="11">
        <f t="shared" si="10"/>
        <v>29</v>
      </c>
      <c r="M29" s="11">
        <f t="shared" si="10"/>
        <v>6</v>
      </c>
      <c r="N29" s="11">
        <f t="shared" si="10"/>
        <v>14</v>
      </c>
    </row>
    <row r="30" spans="1:14" ht="14.25" customHeight="1">
      <c r="A30" s="22" t="s">
        <v>266</v>
      </c>
      <c r="B30" s="28">
        <f t="shared" si="8"/>
        <v>6</v>
      </c>
      <c r="C30" s="11">
        <v>6</v>
      </c>
      <c r="D30" s="33">
        <v>0</v>
      </c>
      <c r="E30" s="29">
        <f t="shared" si="9"/>
        <v>75</v>
      </c>
      <c r="F30" s="11">
        <f>SUM(SUM(G30:L30))</f>
        <v>69</v>
      </c>
      <c r="G30" s="11">
        <v>13</v>
      </c>
      <c r="H30" s="11">
        <v>10</v>
      </c>
      <c r="I30" s="11">
        <v>10</v>
      </c>
      <c r="J30" s="11">
        <v>12</v>
      </c>
      <c r="K30" s="11">
        <v>12</v>
      </c>
      <c r="L30" s="11">
        <v>12</v>
      </c>
      <c r="M30" s="33">
        <v>2</v>
      </c>
      <c r="N30" s="31">
        <v>4</v>
      </c>
    </row>
    <row r="31" spans="1:14" ht="14.25" customHeight="1">
      <c r="A31" s="22" t="s">
        <v>267</v>
      </c>
      <c r="B31" s="28">
        <f t="shared" si="8"/>
        <v>3</v>
      </c>
      <c r="C31" s="11">
        <v>3</v>
      </c>
      <c r="D31" s="33">
        <v>0</v>
      </c>
      <c r="E31" s="29">
        <f t="shared" si="9"/>
        <v>25</v>
      </c>
      <c r="F31" s="11">
        <f>SUM(SUM(G31:L31))</f>
        <v>23</v>
      </c>
      <c r="G31" s="11">
        <v>4</v>
      </c>
      <c r="H31" s="11">
        <v>4</v>
      </c>
      <c r="I31" s="11">
        <v>3</v>
      </c>
      <c r="J31" s="11">
        <v>4</v>
      </c>
      <c r="K31" s="11">
        <v>4</v>
      </c>
      <c r="L31" s="11">
        <v>4</v>
      </c>
      <c r="M31" s="33">
        <v>0</v>
      </c>
      <c r="N31" s="30">
        <v>2</v>
      </c>
    </row>
    <row r="32" spans="1:14" ht="14.25" customHeight="1">
      <c r="A32" s="22" t="s">
        <v>268</v>
      </c>
      <c r="B32" s="28">
        <f t="shared" si="8"/>
        <v>4</v>
      </c>
      <c r="C32" s="11">
        <v>4</v>
      </c>
      <c r="D32" s="33">
        <v>0</v>
      </c>
      <c r="E32" s="29">
        <f t="shared" si="9"/>
        <v>34</v>
      </c>
      <c r="F32" s="11">
        <f>SUM(SUM(G32:L32))</f>
        <v>29</v>
      </c>
      <c r="G32" s="11">
        <v>5</v>
      </c>
      <c r="H32" s="11">
        <v>4</v>
      </c>
      <c r="I32" s="11">
        <v>5</v>
      </c>
      <c r="J32" s="11">
        <v>5</v>
      </c>
      <c r="K32" s="11">
        <v>5</v>
      </c>
      <c r="L32" s="11">
        <v>5</v>
      </c>
      <c r="M32" s="33">
        <v>2</v>
      </c>
      <c r="N32" s="31">
        <v>3</v>
      </c>
    </row>
    <row r="33" spans="1:14" ht="14.25" customHeight="1">
      <c r="A33" s="22" t="s">
        <v>269</v>
      </c>
      <c r="B33" s="28">
        <f t="shared" si="8"/>
        <v>3</v>
      </c>
      <c r="C33" s="11">
        <v>3</v>
      </c>
      <c r="D33" s="33">
        <v>0</v>
      </c>
      <c r="E33" s="29">
        <f t="shared" si="9"/>
        <v>21</v>
      </c>
      <c r="F33" s="11">
        <f>SUM(SUM(G33:L33))</f>
        <v>19</v>
      </c>
      <c r="G33" s="11">
        <v>4</v>
      </c>
      <c r="H33" s="11">
        <v>3</v>
      </c>
      <c r="I33" s="11">
        <v>3</v>
      </c>
      <c r="J33" s="11">
        <v>3</v>
      </c>
      <c r="K33" s="11">
        <v>3</v>
      </c>
      <c r="L33" s="11">
        <v>3</v>
      </c>
      <c r="M33" s="33">
        <v>0</v>
      </c>
      <c r="N33" s="31">
        <v>2</v>
      </c>
    </row>
    <row r="34" spans="1:14" ht="14.25" customHeight="1">
      <c r="A34" s="22" t="s">
        <v>270</v>
      </c>
      <c r="B34" s="28">
        <f t="shared" si="8"/>
        <v>5</v>
      </c>
      <c r="C34" s="11">
        <v>5</v>
      </c>
      <c r="D34" s="33">
        <v>0</v>
      </c>
      <c r="E34" s="29">
        <f t="shared" si="9"/>
        <v>37</v>
      </c>
      <c r="F34" s="11">
        <f>SUM(SUM(G34:L34))</f>
        <v>32</v>
      </c>
      <c r="G34" s="11">
        <v>6</v>
      </c>
      <c r="H34" s="11">
        <v>6</v>
      </c>
      <c r="I34" s="11">
        <v>5</v>
      </c>
      <c r="J34" s="11">
        <v>5</v>
      </c>
      <c r="K34" s="11">
        <v>5</v>
      </c>
      <c r="L34" s="11">
        <v>5</v>
      </c>
      <c r="M34" s="33">
        <v>2</v>
      </c>
      <c r="N34" s="31">
        <v>3</v>
      </c>
    </row>
    <row r="35" spans="1:14" ht="14.25" customHeight="1">
      <c r="A35" s="4"/>
      <c r="B35" s="34"/>
      <c r="C35" s="33"/>
      <c r="D35" s="33"/>
      <c r="E35" s="32"/>
      <c r="F35" s="33"/>
      <c r="G35" s="33"/>
      <c r="H35" s="33"/>
      <c r="I35" s="33"/>
      <c r="J35" s="33"/>
      <c r="K35" s="33"/>
      <c r="L35" s="33"/>
      <c r="M35" s="33"/>
      <c r="N35" s="30"/>
    </row>
    <row r="36" spans="1:14" ht="14.25" customHeight="1">
      <c r="A36" s="7" t="s">
        <v>25</v>
      </c>
      <c r="B36" s="28">
        <f>SUM(C36:D36)</f>
        <v>10</v>
      </c>
      <c r="C36" s="11">
        <f>SUM(C37:C39)</f>
        <v>10</v>
      </c>
      <c r="D36" s="11">
        <v>0</v>
      </c>
      <c r="E36" s="29">
        <f>SUM(F36,M36,N36)</f>
        <v>67</v>
      </c>
      <c r="F36" s="11">
        <f aca="true" t="shared" si="11" ref="F36:N36">SUM(F37:F39)</f>
        <v>56</v>
      </c>
      <c r="G36" s="11">
        <f t="shared" si="11"/>
        <v>10</v>
      </c>
      <c r="H36" s="11">
        <f t="shared" si="11"/>
        <v>9</v>
      </c>
      <c r="I36" s="11">
        <f t="shared" si="11"/>
        <v>9</v>
      </c>
      <c r="J36" s="11">
        <f t="shared" si="11"/>
        <v>9</v>
      </c>
      <c r="K36" s="11">
        <f t="shared" si="11"/>
        <v>10</v>
      </c>
      <c r="L36" s="11">
        <f t="shared" si="11"/>
        <v>9</v>
      </c>
      <c r="M36" s="11">
        <f t="shared" si="11"/>
        <v>5</v>
      </c>
      <c r="N36" s="11">
        <f t="shared" si="11"/>
        <v>6</v>
      </c>
    </row>
    <row r="37" spans="1:14" ht="14.25" customHeight="1">
      <c r="A37" s="22" t="s">
        <v>271</v>
      </c>
      <c r="B37" s="28">
        <f>SUM(C37:D37)</f>
        <v>4</v>
      </c>
      <c r="C37" s="11">
        <v>4</v>
      </c>
      <c r="D37" s="33">
        <v>0</v>
      </c>
      <c r="E37" s="29">
        <f>SUM(F37,M37,N37)</f>
        <v>34</v>
      </c>
      <c r="F37" s="11">
        <f>SUM(SUM(G37:L37))</f>
        <v>31</v>
      </c>
      <c r="G37" s="11">
        <v>6</v>
      </c>
      <c r="H37" s="11">
        <v>5</v>
      </c>
      <c r="I37" s="11">
        <v>5</v>
      </c>
      <c r="J37" s="11">
        <v>5</v>
      </c>
      <c r="K37" s="11">
        <v>5</v>
      </c>
      <c r="L37" s="11">
        <v>5</v>
      </c>
      <c r="M37" s="33">
        <v>0</v>
      </c>
      <c r="N37" s="11">
        <v>3</v>
      </c>
    </row>
    <row r="38" spans="1:14" ht="14.25" customHeight="1">
      <c r="A38" s="22" t="s">
        <v>272</v>
      </c>
      <c r="B38" s="28">
        <f>SUM(C38:D38)</f>
        <v>3</v>
      </c>
      <c r="C38" s="11">
        <v>3</v>
      </c>
      <c r="D38" s="33">
        <v>0</v>
      </c>
      <c r="E38" s="29">
        <f>SUM(F38,M38,N38)</f>
        <v>21</v>
      </c>
      <c r="F38" s="11">
        <f>SUM(SUM(G38:L38))</f>
        <v>19</v>
      </c>
      <c r="G38" s="11">
        <v>3</v>
      </c>
      <c r="H38" s="11">
        <v>3</v>
      </c>
      <c r="I38" s="11">
        <v>3</v>
      </c>
      <c r="J38" s="11">
        <v>3</v>
      </c>
      <c r="K38" s="11">
        <v>4</v>
      </c>
      <c r="L38" s="11">
        <v>3</v>
      </c>
      <c r="M38" s="33">
        <v>0</v>
      </c>
      <c r="N38" s="11">
        <v>2</v>
      </c>
    </row>
    <row r="39" spans="1:14" ht="14.25" customHeight="1">
      <c r="A39" s="22" t="s">
        <v>273</v>
      </c>
      <c r="B39" s="28">
        <f>SUM(C39:D39)</f>
        <v>3</v>
      </c>
      <c r="C39" s="11">
        <v>3</v>
      </c>
      <c r="D39" s="33">
        <v>0</v>
      </c>
      <c r="E39" s="29">
        <f>SUM(F39,M39,N39)</f>
        <v>12</v>
      </c>
      <c r="F39" s="11">
        <f>SUM(SUM(G39:L39))</f>
        <v>6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5</v>
      </c>
      <c r="N39" s="11">
        <v>1</v>
      </c>
    </row>
    <row r="40" spans="1:14" ht="14.25" customHeight="1">
      <c r="A40" s="4"/>
      <c r="B40" s="34"/>
      <c r="C40" s="33"/>
      <c r="D40" s="33"/>
      <c r="E40" s="3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4.25" customHeight="1">
      <c r="A41" s="7" t="s">
        <v>26</v>
      </c>
      <c r="B41" s="28">
        <f>SUM(C41:D41)</f>
        <v>11</v>
      </c>
      <c r="C41" s="11">
        <f>SUM(C42:C44)</f>
        <v>11</v>
      </c>
      <c r="D41" s="11">
        <f>SUM(D42:D44)</f>
        <v>0</v>
      </c>
      <c r="E41" s="29">
        <f>SUM(F41,M41,N41)</f>
        <v>112</v>
      </c>
      <c r="F41" s="11">
        <f aca="true" t="shared" si="12" ref="F41:N41">SUM(F42:F44)</f>
        <v>99</v>
      </c>
      <c r="G41" s="11">
        <f t="shared" si="12"/>
        <v>19</v>
      </c>
      <c r="H41" s="11">
        <f t="shared" si="12"/>
        <v>17</v>
      </c>
      <c r="I41" s="11">
        <f t="shared" si="12"/>
        <v>17</v>
      </c>
      <c r="J41" s="11">
        <f t="shared" si="12"/>
        <v>14</v>
      </c>
      <c r="K41" s="11">
        <f t="shared" si="12"/>
        <v>16</v>
      </c>
      <c r="L41" s="11">
        <f t="shared" si="12"/>
        <v>16</v>
      </c>
      <c r="M41" s="11">
        <f t="shared" si="12"/>
        <v>3</v>
      </c>
      <c r="N41" s="11">
        <f t="shared" si="12"/>
        <v>10</v>
      </c>
    </row>
    <row r="42" spans="1:14" ht="14.25" customHeight="1">
      <c r="A42" s="22" t="s">
        <v>274</v>
      </c>
      <c r="B42" s="28">
        <f>SUM(C42:D42)</f>
        <v>4</v>
      </c>
      <c r="C42" s="11">
        <v>4</v>
      </c>
      <c r="D42" s="30">
        <v>0</v>
      </c>
      <c r="E42" s="29">
        <f>SUM(F42,M42,N42)</f>
        <v>34</v>
      </c>
      <c r="F42" s="11">
        <f>SUM(SUM(G42:L42))</f>
        <v>28</v>
      </c>
      <c r="G42" s="11">
        <v>6</v>
      </c>
      <c r="H42" s="11">
        <v>6</v>
      </c>
      <c r="I42" s="11">
        <v>4</v>
      </c>
      <c r="J42" s="11">
        <v>4</v>
      </c>
      <c r="K42" s="11">
        <v>4</v>
      </c>
      <c r="L42" s="11">
        <v>4</v>
      </c>
      <c r="M42" s="33">
        <v>3</v>
      </c>
      <c r="N42" s="31">
        <v>3</v>
      </c>
    </row>
    <row r="43" spans="1:14" ht="14.25" customHeight="1">
      <c r="A43" s="22" t="s">
        <v>275</v>
      </c>
      <c r="B43" s="28">
        <f>SUM(C43:D43)</f>
        <v>6</v>
      </c>
      <c r="C43" s="11">
        <v>6</v>
      </c>
      <c r="D43" s="30">
        <v>0</v>
      </c>
      <c r="E43" s="29">
        <f>SUM(F43,M43,N43)</f>
        <v>61</v>
      </c>
      <c r="F43" s="11">
        <f>SUM(SUM(G43:L43))</f>
        <v>56</v>
      </c>
      <c r="G43" s="11">
        <v>10</v>
      </c>
      <c r="H43" s="11">
        <v>9</v>
      </c>
      <c r="I43" s="11">
        <v>10</v>
      </c>
      <c r="J43" s="11">
        <v>8</v>
      </c>
      <c r="K43" s="11">
        <v>10</v>
      </c>
      <c r="L43" s="11">
        <v>9</v>
      </c>
      <c r="M43" s="33">
        <v>0</v>
      </c>
      <c r="N43" s="31">
        <v>5</v>
      </c>
    </row>
    <row r="44" spans="1:14" ht="14.25" customHeight="1">
      <c r="A44" s="22" t="s">
        <v>276</v>
      </c>
      <c r="B44" s="28">
        <f>SUM(C44:D44)</f>
        <v>1</v>
      </c>
      <c r="C44" s="11">
        <v>1</v>
      </c>
      <c r="D44" s="30">
        <v>0</v>
      </c>
      <c r="E44" s="29">
        <f>SUM(F44,M44,N44)</f>
        <v>17</v>
      </c>
      <c r="F44" s="11">
        <f>SUM(SUM(G44:L44))</f>
        <v>15</v>
      </c>
      <c r="G44" s="11">
        <v>3</v>
      </c>
      <c r="H44" s="11">
        <v>2</v>
      </c>
      <c r="I44" s="11">
        <v>3</v>
      </c>
      <c r="J44" s="11">
        <v>2</v>
      </c>
      <c r="K44" s="11">
        <v>2</v>
      </c>
      <c r="L44" s="11">
        <v>3</v>
      </c>
      <c r="M44" s="33">
        <v>0</v>
      </c>
      <c r="N44" s="31">
        <v>2</v>
      </c>
    </row>
    <row r="45" spans="1:14" ht="14.25" customHeight="1">
      <c r="A45" s="4"/>
      <c r="B45" s="34"/>
      <c r="C45" s="33"/>
      <c r="D45" s="30"/>
      <c r="E45" s="32"/>
      <c r="F45" s="33"/>
      <c r="G45" s="33"/>
      <c r="H45" s="33"/>
      <c r="I45" s="33"/>
      <c r="J45" s="33"/>
      <c r="K45" s="33"/>
      <c r="L45" s="33"/>
      <c r="M45" s="11"/>
      <c r="N45" s="30"/>
    </row>
    <row r="46" spans="1:14" ht="14.25" customHeight="1">
      <c r="A46" s="7" t="s">
        <v>27</v>
      </c>
      <c r="B46" s="28">
        <f aca="true" t="shared" si="13" ref="B46:B52">SUM(C46:D46)</f>
        <v>20</v>
      </c>
      <c r="C46" s="11">
        <f>SUM(C47:C52)</f>
        <v>18</v>
      </c>
      <c r="D46" s="11">
        <f>SUM(D47:D52)</f>
        <v>2</v>
      </c>
      <c r="E46" s="29">
        <f aca="true" t="shared" si="14" ref="E46:E52">SUM(F46,M46,N46)</f>
        <v>211</v>
      </c>
      <c r="F46" s="11">
        <f aca="true" t="shared" si="15" ref="F46:N46">SUM(F47:F52)</f>
        <v>181</v>
      </c>
      <c r="G46" s="11">
        <f t="shared" si="15"/>
        <v>35</v>
      </c>
      <c r="H46" s="11">
        <f t="shared" si="15"/>
        <v>27</v>
      </c>
      <c r="I46" s="11">
        <f t="shared" si="15"/>
        <v>30</v>
      </c>
      <c r="J46" s="11">
        <f t="shared" si="15"/>
        <v>30</v>
      </c>
      <c r="K46" s="11">
        <f t="shared" si="15"/>
        <v>30</v>
      </c>
      <c r="L46" s="11">
        <f t="shared" si="15"/>
        <v>29</v>
      </c>
      <c r="M46" s="11">
        <f t="shared" si="15"/>
        <v>10</v>
      </c>
      <c r="N46" s="11">
        <f t="shared" si="15"/>
        <v>20</v>
      </c>
    </row>
    <row r="47" spans="1:14" ht="14.25" customHeight="1">
      <c r="A47" s="22" t="s">
        <v>277</v>
      </c>
      <c r="B47" s="28">
        <f t="shared" si="13"/>
        <v>2</v>
      </c>
      <c r="C47" s="11">
        <v>2</v>
      </c>
      <c r="D47" s="33">
        <v>0</v>
      </c>
      <c r="E47" s="29">
        <f t="shared" si="14"/>
        <v>47</v>
      </c>
      <c r="F47" s="11">
        <f aca="true" t="shared" si="16" ref="F47:F52">SUM(SUM(G47:L47))</f>
        <v>42</v>
      </c>
      <c r="G47" s="11">
        <v>8</v>
      </c>
      <c r="H47" s="11">
        <v>6</v>
      </c>
      <c r="I47" s="11">
        <v>7</v>
      </c>
      <c r="J47" s="11">
        <v>7</v>
      </c>
      <c r="K47" s="11">
        <v>7</v>
      </c>
      <c r="L47" s="11">
        <v>7</v>
      </c>
      <c r="M47" s="33">
        <v>0</v>
      </c>
      <c r="N47" s="31">
        <v>5</v>
      </c>
    </row>
    <row r="48" spans="1:14" ht="14.25" customHeight="1">
      <c r="A48" s="22" t="s">
        <v>278</v>
      </c>
      <c r="B48" s="28">
        <f t="shared" si="13"/>
        <v>4</v>
      </c>
      <c r="C48" s="11">
        <v>3</v>
      </c>
      <c r="D48" s="33">
        <v>1</v>
      </c>
      <c r="E48" s="29">
        <f t="shared" si="14"/>
        <v>49</v>
      </c>
      <c r="F48" s="11">
        <f t="shared" si="16"/>
        <v>43</v>
      </c>
      <c r="G48" s="11">
        <v>9</v>
      </c>
      <c r="H48" s="11">
        <v>6</v>
      </c>
      <c r="I48" s="11">
        <v>7</v>
      </c>
      <c r="J48" s="11">
        <v>7</v>
      </c>
      <c r="K48" s="11">
        <v>7</v>
      </c>
      <c r="L48" s="11">
        <v>7</v>
      </c>
      <c r="M48" s="33">
        <v>2</v>
      </c>
      <c r="N48" s="31">
        <v>4</v>
      </c>
    </row>
    <row r="49" spans="1:14" ht="14.25" customHeight="1">
      <c r="A49" s="22" t="s">
        <v>279</v>
      </c>
      <c r="B49" s="28">
        <f t="shared" si="13"/>
        <v>2</v>
      </c>
      <c r="C49" s="11">
        <v>2</v>
      </c>
      <c r="D49" s="30">
        <v>0</v>
      </c>
      <c r="E49" s="29">
        <f t="shared" si="14"/>
        <v>8</v>
      </c>
      <c r="F49" s="11">
        <f t="shared" si="16"/>
        <v>5</v>
      </c>
      <c r="G49" s="11">
        <v>1</v>
      </c>
      <c r="H49" s="11">
        <v>0</v>
      </c>
      <c r="I49" s="11">
        <v>1</v>
      </c>
      <c r="J49" s="11">
        <v>1</v>
      </c>
      <c r="K49" s="11">
        <v>1</v>
      </c>
      <c r="L49" s="11">
        <v>1</v>
      </c>
      <c r="M49" s="33">
        <v>3</v>
      </c>
      <c r="N49" s="30">
        <v>0</v>
      </c>
    </row>
    <row r="50" spans="1:14" ht="14.25" customHeight="1">
      <c r="A50" s="22" t="s">
        <v>280</v>
      </c>
      <c r="B50" s="28">
        <f t="shared" si="13"/>
        <v>3</v>
      </c>
      <c r="C50" s="11">
        <v>3</v>
      </c>
      <c r="D50" s="30">
        <v>0</v>
      </c>
      <c r="E50" s="29">
        <f t="shared" si="14"/>
        <v>18</v>
      </c>
      <c r="F50" s="11">
        <f t="shared" si="16"/>
        <v>13</v>
      </c>
      <c r="G50" s="11">
        <v>2</v>
      </c>
      <c r="H50" s="11">
        <v>2</v>
      </c>
      <c r="I50" s="11">
        <v>2</v>
      </c>
      <c r="J50" s="11">
        <v>2</v>
      </c>
      <c r="K50" s="11">
        <v>3</v>
      </c>
      <c r="L50" s="11">
        <v>2</v>
      </c>
      <c r="M50" s="33">
        <v>4</v>
      </c>
      <c r="N50" s="31">
        <v>1</v>
      </c>
    </row>
    <row r="51" spans="1:14" ht="14.25" customHeight="1">
      <c r="A51" s="22" t="s">
        <v>281</v>
      </c>
      <c r="B51" s="28">
        <f t="shared" si="13"/>
        <v>5</v>
      </c>
      <c r="C51" s="11">
        <v>5</v>
      </c>
      <c r="D51" s="30">
        <v>0</v>
      </c>
      <c r="E51" s="29">
        <f t="shared" si="14"/>
        <v>54</v>
      </c>
      <c r="F51" s="11">
        <f t="shared" si="16"/>
        <v>47</v>
      </c>
      <c r="G51" s="11">
        <v>9</v>
      </c>
      <c r="H51" s="11">
        <v>7</v>
      </c>
      <c r="I51" s="11">
        <v>8</v>
      </c>
      <c r="J51" s="11">
        <v>8</v>
      </c>
      <c r="K51" s="11">
        <v>7</v>
      </c>
      <c r="L51" s="11">
        <v>8</v>
      </c>
      <c r="M51" s="33">
        <v>0</v>
      </c>
      <c r="N51" s="30">
        <v>7</v>
      </c>
    </row>
    <row r="52" spans="1:14" ht="14.25" customHeight="1">
      <c r="A52" s="22" t="s">
        <v>282</v>
      </c>
      <c r="B52" s="28">
        <f t="shared" si="13"/>
        <v>4</v>
      </c>
      <c r="C52" s="11">
        <v>3</v>
      </c>
      <c r="D52" s="30">
        <v>1</v>
      </c>
      <c r="E52" s="29">
        <f t="shared" si="14"/>
        <v>35</v>
      </c>
      <c r="F52" s="11">
        <f t="shared" si="16"/>
        <v>31</v>
      </c>
      <c r="G52" s="11">
        <v>6</v>
      </c>
      <c r="H52" s="11">
        <v>6</v>
      </c>
      <c r="I52" s="11">
        <v>5</v>
      </c>
      <c r="J52" s="11">
        <v>5</v>
      </c>
      <c r="K52" s="11">
        <v>5</v>
      </c>
      <c r="L52" s="11">
        <v>4</v>
      </c>
      <c r="M52" s="33">
        <v>1</v>
      </c>
      <c r="N52" s="30">
        <v>3</v>
      </c>
    </row>
    <row r="53" spans="1:14" ht="14.25" customHeight="1">
      <c r="A53" s="4"/>
      <c r="B53" s="28"/>
      <c r="C53" s="33"/>
      <c r="D53" s="30"/>
      <c r="E53" s="32"/>
      <c r="F53" s="33"/>
      <c r="G53" s="33"/>
      <c r="H53" s="33"/>
      <c r="I53" s="33"/>
      <c r="J53" s="33"/>
      <c r="K53" s="33"/>
      <c r="L53" s="33"/>
      <c r="M53" s="33"/>
      <c r="N53" s="30"/>
    </row>
    <row r="54" spans="1:14" ht="14.25" customHeight="1">
      <c r="A54" s="7" t="s">
        <v>28</v>
      </c>
      <c r="B54" s="28">
        <f aca="true" t="shared" si="17" ref="B54:B64">SUM(C54:D54)</f>
        <v>43</v>
      </c>
      <c r="C54" s="11">
        <f>SUM(C55:C64)</f>
        <v>41</v>
      </c>
      <c r="D54" s="11">
        <f>SUM(D55:D64)</f>
        <v>2</v>
      </c>
      <c r="E54" s="29">
        <f aca="true" t="shared" si="18" ref="E54:E64">SUM(F54,M54,N54)</f>
        <v>206</v>
      </c>
      <c r="F54" s="11">
        <f aca="true" t="shared" si="19" ref="F54:N54">SUM(F55:F64)</f>
        <v>140</v>
      </c>
      <c r="G54" s="11">
        <f t="shared" si="19"/>
        <v>32</v>
      </c>
      <c r="H54" s="11">
        <f t="shared" si="19"/>
        <v>29</v>
      </c>
      <c r="I54" s="11">
        <f t="shared" si="19"/>
        <v>20</v>
      </c>
      <c r="J54" s="11">
        <f t="shared" si="19"/>
        <v>18</v>
      </c>
      <c r="K54" s="11">
        <f t="shared" si="19"/>
        <v>20</v>
      </c>
      <c r="L54" s="11">
        <f t="shared" si="19"/>
        <v>21</v>
      </c>
      <c r="M54" s="11">
        <f t="shared" si="19"/>
        <v>57</v>
      </c>
      <c r="N54" s="11">
        <f t="shared" si="19"/>
        <v>9</v>
      </c>
    </row>
    <row r="55" spans="1:14" ht="14.25" customHeight="1">
      <c r="A55" s="22" t="s">
        <v>283</v>
      </c>
      <c r="B55" s="28">
        <f t="shared" si="17"/>
        <v>5</v>
      </c>
      <c r="C55" s="11">
        <v>4</v>
      </c>
      <c r="D55" s="33">
        <v>1</v>
      </c>
      <c r="E55" s="29">
        <f t="shared" si="18"/>
        <v>51</v>
      </c>
      <c r="F55" s="11">
        <f aca="true" t="shared" si="20" ref="F55:F64">SUM(SUM(G55:L55))</f>
        <v>46</v>
      </c>
      <c r="G55" s="11">
        <v>8</v>
      </c>
      <c r="H55" s="11">
        <v>8</v>
      </c>
      <c r="I55" s="11">
        <v>7</v>
      </c>
      <c r="J55" s="11">
        <v>7</v>
      </c>
      <c r="K55" s="11">
        <v>8</v>
      </c>
      <c r="L55" s="11">
        <v>8</v>
      </c>
      <c r="M55" s="33">
        <v>1</v>
      </c>
      <c r="N55" s="33">
        <v>4</v>
      </c>
    </row>
    <row r="56" spans="1:14" ht="14.25" customHeight="1">
      <c r="A56" s="22" t="s">
        <v>284</v>
      </c>
      <c r="B56" s="28">
        <f t="shared" si="17"/>
        <v>5</v>
      </c>
      <c r="C56" s="11">
        <v>5</v>
      </c>
      <c r="D56" s="30">
        <v>0</v>
      </c>
      <c r="E56" s="29">
        <f t="shared" si="18"/>
        <v>23</v>
      </c>
      <c r="F56" s="11">
        <f t="shared" si="20"/>
        <v>18</v>
      </c>
      <c r="G56" s="11">
        <v>4</v>
      </c>
      <c r="H56" s="11">
        <v>4</v>
      </c>
      <c r="I56" s="11">
        <v>3</v>
      </c>
      <c r="J56" s="11">
        <v>3</v>
      </c>
      <c r="K56" s="11">
        <v>2</v>
      </c>
      <c r="L56" s="11">
        <v>2</v>
      </c>
      <c r="M56" s="33">
        <v>5</v>
      </c>
      <c r="N56" s="30">
        <v>0</v>
      </c>
    </row>
    <row r="57" spans="1:14" ht="14.25" customHeight="1">
      <c r="A57" s="22" t="s">
        <v>285</v>
      </c>
      <c r="B57" s="28">
        <f t="shared" si="17"/>
        <v>4</v>
      </c>
      <c r="C57" s="11">
        <v>4</v>
      </c>
      <c r="D57" s="30">
        <v>0</v>
      </c>
      <c r="E57" s="29">
        <f t="shared" si="18"/>
        <v>17</v>
      </c>
      <c r="F57" s="11">
        <f t="shared" si="20"/>
        <v>10</v>
      </c>
      <c r="G57" s="11">
        <v>3</v>
      </c>
      <c r="H57" s="11">
        <v>3</v>
      </c>
      <c r="I57" s="11">
        <v>1</v>
      </c>
      <c r="J57" s="11">
        <v>1</v>
      </c>
      <c r="K57" s="11">
        <v>1</v>
      </c>
      <c r="L57" s="11">
        <v>1</v>
      </c>
      <c r="M57" s="33">
        <v>7</v>
      </c>
      <c r="N57" s="30">
        <v>0</v>
      </c>
    </row>
    <row r="58" spans="1:14" ht="14.25" customHeight="1">
      <c r="A58" s="22" t="s">
        <v>286</v>
      </c>
      <c r="B58" s="28">
        <f t="shared" si="17"/>
        <v>3</v>
      </c>
      <c r="C58" s="11">
        <v>3</v>
      </c>
      <c r="D58" s="30">
        <v>0</v>
      </c>
      <c r="E58" s="29">
        <f t="shared" si="18"/>
        <v>9</v>
      </c>
      <c r="F58" s="11">
        <f t="shared" si="20"/>
        <v>6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33">
        <v>3</v>
      </c>
      <c r="N58" s="30">
        <v>0</v>
      </c>
    </row>
    <row r="59" spans="1:14" ht="14.25" customHeight="1">
      <c r="A59" s="22" t="s">
        <v>287</v>
      </c>
      <c r="B59" s="28">
        <f t="shared" si="17"/>
        <v>2</v>
      </c>
      <c r="C59" s="11">
        <v>2</v>
      </c>
      <c r="D59" s="30">
        <v>0</v>
      </c>
      <c r="E59" s="29">
        <f t="shared" si="18"/>
        <v>8</v>
      </c>
      <c r="F59" s="11">
        <f t="shared" si="20"/>
        <v>4</v>
      </c>
      <c r="G59" s="11">
        <v>1</v>
      </c>
      <c r="H59" s="11">
        <v>1</v>
      </c>
      <c r="I59" s="11">
        <v>0</v>
      </c>
      <c r="J59" s="11">
        <v>0</v>
      </c>
      <c r="K59" s="11">
        <v>1</v>
      </c>
      <c r="L59" s="11">
        <v>1</v>
      </c>
      <c r="M59" s="33">
        <v>4</v>
      </c>
      <c r="N59" s="30">
        <v>0</v>
      </c>
    </row>
    <row r="60" spans="1:14" ht="14.25" customHeight="1">
      <c r="A60" s="22" t="s">
        <v>288</v>
      </c>
      <c r="B60" s="28">
        <f t="shared" si="17"/>
        <v>5</v>
      </c>
      <c r="C60" s="11">
        <v>5</v>
      </c>
      <c r="D60" s="30">
        <v>0</v>
      </c>
      <c r="E60" s="29">
        <f t="shared" si="18"/>
        <v>19</v>
      </c>
      <c r="F60" s="11">
        <f t="shared" si="20"/>
        <v>10</v>
      </c>
      <c r="G60" s="11">
        <v>2</v>
      </c>
      <c r="H60" s="11">
        <v>2</v>
      </c>
      <c r="I60" s="11">
        <v>1</v>
      </c>
      <c r="J60" s="11">
        <v>1</v>
      </c>
      <c r="K60" s="11">
        <v>2</v>
      </c>
      <c r="L60" s="11">
        <v>2</v>
      </c>
      <c r="M60" s="33">
        <v>8</v>
      </c>
      <c r="N60" s="30">
        <v>1</v>
      </c>
    </row>
    <row r="61" spans="1:14" ht="14.25" customHeight="1">
      <c r="A61" s="22" t="s">
        <v>289</v>
      </c>
      <c r="B61" s="28">
        <f t="shared" si="17"/>
        <v>4</v>
      </c>
      <c r="C61" s="11">
        <v>4</v>
      </c>
      <c r="D61" s="30">
        <v>0</v>
      </c>
      <c r="E61" s="29">
        <f t="shared" si="18"/>
        <v>18</v>
      </c>
      <c r="F61" s="11">
        <f t="shared" si="20"/>
        <v>10</v>
      </c>
      <c r="G61" s="11">
        <v>4</v>
      </c>
      <c r="H61" s="11">
        <v>2</v>
      </c>
      <c r="I61" s="11">
        <v>1</v>
      </c>
      <c r="J61" s="11">
        <v>1</v>
      </c>
      <c r="K61" s="11">
        <v>1</v>
      </c>
      <c r="L61" s="11">
        <v>1</v>
      </c>
      <c r="M61" s="11">
        <v>7</v>
      </c>
      <c r="N61" s="30">
        <v>1</v>
      </c>
    </row>
    <row r="62" spans="1:14" ht="14.25" customHeight="1">
      <c r="A62" s="22" t="s">
        <v>290</v>
      </c>
      <c r="B62" s="28">
        <f t="shared" si="17"/>
        <v>3</v>
      </c>
      <c r="C62" s="11">
        <v>2</v>
      </c>
      <c r="D62" s="30">
        <v>1</v>
      </c>
      <c r="E62" s="29">
        <f t="shared" si="18"/>
        <v>18</v>
      </c>
      <c r="F62" s="11">
        <f t="shared" si="20"/>
        <v>17</v>
      </c>
      <c r="G62" s="11">
        <v>3</v>
      </c>
      <c r="H62" s="11">
        <v>4</v>
      </c>
      <c r="I62" s="11">
        <v>4</v>
      </c>
      <c r="J62" s="11">
        <v>2</v>
      </c>
      <c r="K62" s="11">
        <v>2</v>
      </c>
      <c r="L62" s="11">
        <v>2</v>
      </c>
      <c r="M62" s="33">
        <v>1</v>
      </c>
      <c r="N62" s="30">
        <v>0</v>
      </c>
    </row>
    <row r="63" spans="1:14" ht="14.25" customHeight="1">
      <c r="A63" s="22" t="s">
        <v>291</v>
      </c>
      <c r="B63" s="28">
        <f t="shared" si="17"/>
        <v>4</v>
      </c>
      <c r="C63" s="11">
        <v>4</v>
      </c>
      <c r="D63" s="30">
        <v>0</v>
      </c>
      <c r="E63" s="29">
        <f t="shared" si="18"/>
        <v>16</v>
      </c>
      <c r="F63" s="11">
        <f t="shared" si="20"/>
        <v>8</v>
      </c>
      <c r="G63" s="11">
        <v>2</v>
      </c>
      <c r="H63" s="11">
        <v>1</v>
      </c>
      <c r="I63" s="11">
        <v>1</v>
      </c>
      <c r="J63" s="11">
        <v>1</v>
      </c>
      <c r="K63" s="11">
        <v>1</v>
      </c>
      <c r="L63" s="11">
        <v>2</v>
      </c>
      <c r="M63" s="33">
        <v>7</v>
      </c>
      <c r="N63" s="31">
        <v>1</v>
      </c>
    </row>
    <row r="64" spans="1:14" ht="14.25" customHeight="1">
      <c r="A64" s="22" t="s">
        <v>292</v>
      </c>
      <c r="B64" s="28">
        <f t="shared" si="17"/>
        <v>8</v>
      </c>
      <c r="C64" s="11">
        <v>8</v>
      </c>
      <c r="D64" s="30">
        <v>0</v>
      </c>
      <c r="E64" s="29">
        <f t="shared" si="18"/>
        <v>27</v>
      </c>
      <c r="F64" s="11">
        <f t="shared" si="20"/>
        <v>11</v>
      </c>
      <c r="G64" s="11">
        <v>4</v>
      </c>
      <c r="H64" s="11">
        <v>3</v>
      </c>
      <c r="I64" s="11">
        <v>1</v>
      </c>
      <c r="J64" s="11">
        <v>1</v>
      </c>
      <c r="K64" s="11">
        <v>1</v>
      </c>
      <c r="L64" s="11">
        <v>1</v>
      </c>
      <c r="M64" s="33">
        <v>14</v>
      </c>
      <c r="N64" s="30">
        <v>2</v>
      </c>
    </row>
    <row r="65" spans="1:14" ht="14.25" customHeight="1">
      <c r="A65" s="4"/>
      <c r="B65" s="34"/>
      <c r="C65" s="33"/>
      <c r="D65" s="30"/>
      <c r="E65" s="32"/>
      <c r="F65" s="33"/>
      <c r="G65" s="33"/>
      <c r="H65" s="33"/>
      <c r="I65" s="33"/>
      <c r="J65" s="33"/>
      <c r="K65" s="33"/>
      <c r="L65" s="33"/>
      <c r="M65" s="33"/>
      <c r="N65" s="30"/>
    </row>
    <row r="66" spans="1:14" ht="14.25" customHeight="1">
      <c r="A66" s="7" t="s">
        <v>29</v>
      </c>
      <c r="B66" s="28">
        <f>SUM(C66:D66)</f>
        <v>19</v>
      </c>
      <c r="C66" s="11">
        <f>SUM(C67:C69)</f>
        <v>19</v>
      </c>
      <c r="D66" s="11">
        <v>0</v>
      </c>
      <c r="E66" s="29">
        <f>SUM(F66,M66,N66)</f>
        <v>100</v>
      </c>
      <c r="F66" s="11">
        <f aca="true" t="shared" si="21" ref="F66:N66">SUM(F67:F69)</f>
        <v>73</v>
      </c>
      <c r="G66" s="11">
        <f t="shared" si="21"/>
        <v>15</v>
      </c>
      <c r="H66" s="11">
        <f t="shared" si="21"/>
        <v>14</v>
      </c>
      <c r="I66" s="11">
        <f t="shared" si="21"/>
        <v>11</v>
      </c>
      <c r="J66" s="11">
        <f t="shared" si="21"/>
        <v>11</v>
      </c>
      <c r="K66" s="11">
        <f t="shared" si="21"/>
        <v>11</v>
      </c>
      <c r="L66" s="11">
        <f t="shared" si="21"/>
        <v>11</v>
      </c>
      <c r="M66" s="11">
        <f t="shared" si="21"/>
        <v>22</v>
      </c>
      <c r="N66" s="11">
        <f t="shared" si="21"/>
        <v>5</v>
      </c>
    </row>
    <row r="67" spans="1:14" ht="14.25" customHeight="1">
      <c r="A67" s="22" t="s">
        <v>293</v>
      </c>
      <c r="B67" s="28">
        <f>SUM(C67:D67)</f>
        <v>9</v>
      </c>
      <c r="C67" s="11">
        <v>9</v>
      </c>
      <c r="D67" s="30">
        <v>0</v>
      </c>
      <c r="E67" s="29">
        <f>SUM(F67,M67,N67)</f>
        <v>51</v>
      </c>
      <c r="F67" s="11">
        <f>SUM(SUM(G67:L67))</f>
        <v>37</v>
      </c>
      <c r="G67" s="11">
        <v>7</v>
      </c>
      <c r="H67" s="11">
        <v>6</v>
      </c>
      <c r="I67" s="11">
        <v>6</v>
      </c>
      <c r="J67" s="11">
        <v>6</v>
      </c>
      <c r="K67" s="11">
        <v>6</v>
      </c>
      <c r="L67" s="11">
        <v>6</v>
      </c>
      <c r="M67" s="31">
        <v>11</v>
      </c>
      <c r="N67" s="31">
        <v>3</v>
      </c>
    </row>
    <row r="68" spans="1:14" ht="14.25" customHeight="1">
      <c r="A68" s="22" t="s">
        <v>294</v>
      </c>
      <c r="B68" s="28">
        <f>SUM(C68:D68)</f>
        <v>5</v>
      </c>
      <c r="C68" s="11">
        <v>5</v>
      </c>
      <c r="D68" s="30">
        <v>0</v>
      </c>
      <c r="E68" s="29">
        <f>SUM(F68,M68,N68)</f>
        <v>26</v>
      </c>
      <c r="F68" s="11">
        <f>SUM(SUM(G68:L68))</f>
        <v>20</v>
      </c>
      <c r="G68" s="11">
        <v>4</v>
      </c>
      <c r="H68" s="11">
        <v>4</v>
      </c>
      <c r="I68" s="11">
        <v>3</v>
      </c>
      <c r="J68" s="11">
        <v>3</v>
      </c>
      <c r="K68" s="11">
        <v>3</v>
      </c>
      <c r="L68" s="11">
        <v>3</v>
      </c>
      <c r="M68" s="31">
        <v>5</v>
      </c>
      <c r="N68" s="30">
        <v>1</v>
      </c>
    </row>
    <row r="69" spans="1:14" ht="14.25" customHeight="1">
      <c r="A69" s="26" t="s">
        <v>295</v>
      </c>
      <c r="B69" s="35">
        <f>SUM(C69:D69)</f>
        <v>5</v>
      </c>
      <c r="C69" s="13">
        <v>5</v>
      </c>
      <c r="D69" s="36">
        <v>0</v>
      </c>
      <c r="E69" s="37">
        <f>SUM(F69,M69,N69)</f>
        <v>23</v>
      </c>
      <c r="F69" s="13">
        <f>SUM(SUM(G69:L69))</f>
        <v>16</v>
      </c>
      <c r="G69" s="13">
        <v>4</v>
      </c>
      <c r="H69" s="13">
        <v>4</v>
      </c>
      <c r="I69" s="13">
        <v>2</v>
      </c>
      <c r="J69" s="13">
        <v>2</v>
      </c>
      <c r="K69" s="13">
        <v>2</v>
      </c>
      <c r="L69" s="13">
        <v>2</v>
      </c>
      <c r="M69" s="36">
        <v>6</v>
      </c>
      <c r="N69" s="36">
        <v>1</v>
      </c>
    </row>
  </sheetData>
  <mergeCells count="8">
    <mergeCell ref="M1:N1"/>
    <mergeCell ref="B2:D2"/>
    <mergeCell ref="E2:N2"/>
    <mergeCell ref="F3:L3"/>
    <mergeCell ref="B3:B4"/>
    <mergeCell ref="C3:C4"/>
    <mergeCell ref="D3:D4"/>
    <mergeCell ref="E3:E4"/>
  </mergeCells>
  <printOptions/>
  <pageMargins left="1.08" right="1.03" top="0.71" bottom="0.88" header="0.5118110236220472" footer="0.5118110236220472"/>
  <pageSetup horizontalDpi="600" verticalDpi="600" orientation="portrait" paperSize="9" scale="80" r:id="rId1"/>
  <ignoredErrors>
    <ignoredError sqref="E5:E69" formula="1"/>
    <ignoredError sqref="F6 F10:F17 F18:F23 F26:F47 F48:F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showGridLines="0" zoomScaleSheetLayoutView="100" workbookViewId="0" topLeftCell="A1">
      <selection activeCell="A94" sqref="A94"/>
    </sheetView>
  </sheetViews>
  <sheetFormatPr defaultColWidth="8.66015625" defaultRowHeight="18"/>
  <cols>
    <col min="1" max="1" width="11.08203125" style="0" customWidth="1"/>
    <col min="2" max="4" width="7" style="0" customWidth="1"/>
    <col min="5" max="23" width="6.08203125" style="0" customWidth="1"/>
  </cols>
  <sheetData>
    <row r="1" spans="1:23" ht="17.25" customHeight="1">
      <c r="A1" s="12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4"/>
      <c r="P1" s="14"/>
      <c r="Q1" s="14"/>
      <c r="R1" s="14"/>
      <c r="S1" s="14"/>
      <c r="T1" s="14"/>
      <c r="U1" s="137" t="s">
        <v>30</v>
      </c>
      <c r="V1" s="137"/>
      <c r="W1" s="137"/>
    </row>
    <row r="2" spans="1:23" ht="17.25" customHeight="1">
      <c r="A2" s="135" t="s">
        <v>33</v>
      </c>
      <c r="B2" s="130" t="s">
        <v>34</v>
      </c>
      <c r="C2" s="131"/>
      <c r="D2" s="132"/>
      <c r="E2" s="130" t="s">
        <v>35</v>
      </c>
      <c r="F2" s="131"/>
      <c r="G2" s="132"/>
      <c r="H2" s="130" t="s">
        <v>36</v>
      </c>
      <c r="I2" s="131"/>
      <c r="J2" s="132"/>
      <c r="K2" s="82"/>
      <c r="L2" s="133" t="s">
        <v>37</v>
      </c>
      <c r="M2" s="134"/>
      <c r="N2" s="130" t="s">
        <v>299</v>
      </c>
      <c r="O2" s="131"/>
      <c r="P2" s="132"/>
      <c r="Q2" s="130" t="s">
        <v>300</v>
      </c>
      <c r="R2" s="131"/>
      <c r="S2" s="132"/>
      <c r="T2" s="130" t="s">
        <v>301</v>
      </c>
      <c r="U2" s="131"/>
      <c r="V2" s="132"/>
      <c r="W2" s="138" t="s">
        <v>302</v>
      </c>
    </row>
    <row r="3" spans="1:23" ht="17.25" customHeight="1">
      <c r="A3" s="136"/>
      <c r="B3" s="77" t="s">
        <v>303</v>
      </c>
      <c r="C3" s="77" t="s">
        <v>304</v>
      </c>
      <c r="D3" s="77" t="s">
        <v>38</v>
      </c>
      <c r="E3" s="77" t="s">
        <v>5</v>
      </c>
      <c r="F3" s="77" t="s">
        <v>39</v>
      </c>
      <c r="G3" s="77" t="s">
        <v>40</v>
      </c>
      <c r="H3" s="77" t="s">
        <v>5</v>
      </c>
      <c r="I3" s="77" t="s">
        <v>39</v>
      </c>
      <c r="J3" s="83" t="s">
        <v>40</v>
      </c>
      <c r="K3" s="77" t="s">
        <v>5</v>
      </c>
      <c r="L3" s="77" t="s">
        <v>39</v>
      </c>
      <c r="M3" s="84" t="s">
        <v>40</v>
      </c>
      <c r="N3" s="77" t="s">
        <v>5</v>
      </c>
      <c r="O3" s="77" t="s">
        <v>39</v>
      </c>
      <c r="P3" s="77" t="s">
        <v>40</v>
      </c>
      <c r="Q3" s="77" t="s">
        <v>5</v>
      </c>
      <c r="R3" s="77" t="s">
        <v>39</v>
      </c>
      <c r="S3" s="77" t="s">
        <v>40</v>
      </c>
      <c r="T3" s="77" t="s">
        <v>5</v>
      </c>
      <c r="U3" s="77" t="s">
        <v>39</v>
      </c>
      <c r="V3" s="77" t="s">
        <v>40</v>
      </c>
      <c r="W3" s="121"/>
    </row>
    <row r="4" spans="1:23" ht="17.25" customHeight="1">
      <c r="A4" s="16" t="s">
        <v>296</v>
      </c>
      <c r="B4" s="38">
        <f>B8+B19+B24+B28+B35+B40+B45+B53+B65</f>
        <v>72930</v>
      </c>
      <c r="C4" s="39">
        <f>C8+C19+C24+C28+C35+C40+C45+C53+C65</f>
        <v>37469</v>
      </c>
      <c r="D4" s="40">
        <f>D8+D19+D24+D28+D35+D40+D45+D53+D65</f>
        <v>35461</v>
      </c>
      <c r="E4" s="39">
        <f>SUM(F4:G4)</f>
        <v>11848</v>
      </c>
      <c r="F4" s="39">
        <f>F8+F19+F24+F28+F35+F40+F45+F53+F65</f>
        <v>6112</v>
      </c>
      <c r="G4" s="39">
        <f>G8+G19+G24+G28+G35+G40+G45+G53+G65</f>
        <v>5736</v>
      </c>
      <c r="H4" s="39">
        <f>SUM(I4:J4)</f>
        <v>11793</v>
      </c>
      <c r="I4" s="39">
        <f>I8+I19+I24+I28+I35+I40+I45+I53+I65</f>
        <v>5984</v>
      </c>
      <c r="J4" s="39">
        <f>J8+J19+J24+J28+J35+J40+J45+J53+J65</f>
        <v>5809</v>
      </c>
      <c r="K4" s="39">
        <f>SUM(L4:M4)</f>
        <v>12525</v>
      </c>
      <c r="L4" s="39">
        <f>L8+L19+L24+L28+L35+L40+L45+L53+L65</f>
        <v>6464</v>
      </c>
      <c r="M4" s="39">
        <f>M8+M19+M24+M28+M35+M40+M45+M53+M65</f>
        <v>6061</v>
      </c>
      <c r="N4" s="39">
        <f>SUM(O4:P4)</f>
        <v>11950</v>
      </c>
      <c r="O4" s="39">
        <f>O8+O19+O24+O28+O35+O40+O45+O53+O65</f>
        <v>6186</v>
      </c>
      <c r="P4" s="39">
        <f>P8+P19+P24+P28+P35+P40+P45+P53+P65</f>
        <v>5764</v>
      </c>
      <c r="Q4" s="39">
        <f>SUM(R4:S4)</f>
        <v>12417</v>
      </c>
      <c r="R4" s="39">
        <f>R8+R19+R24+R28+R35+R40+R45+R53+R65</f>
        <v>6342</v>
      </c>
      <c r="S4" s="39">
        <f>S8+S19+S24+S28+S35+S40+S45+S53+S65</f>
        <v>6075</v>
      </c>
      <c r="T4" s="39">
        <f>SUM(U4:V4)</f>
        <v>12397</v>
      </c>
      <c r="U4" s="39">
        <f>U8+U19+U24+U28+U35+U40+U45+U53+U65</f>
        <v>6381</v>
      </c>
      <c r="V4" s="40">
        <f>V8+V19+V24+V28+V35+V40+V45+V53+V65</f>
        <v>6016</v>
      </c>
      <c r="W4" s="18" t="s">
        <v>297</v>
      </c>
    </row>
    <row r="5" spans="1:23" ht="17.25" customHeight="1">
      <c r="A5" s="16" t="s">
        <v>42</v>
      </c>
      <c r="B5" s="41">
        <f>C5+D5</f>
        <v>655</v>
      </c>
      <c r="C5" s="42">
        <f>F5+I5+L5+O5+R5+U5</f>
        <v>332</v>
      </c>
      <c r="D5" s="43">
        <f>G5+J5+M5+P5+S5+V5</f>
        <v>323</v>
      </c>
      <c r="E5" s="42">
        <f>SUM(F5:G5)</f>
        <v>110</v>
      </c>
      <c r="F5" s="42">
        <v>54</v>
      </c>
      <c r="G5" s="42">
        <v>56</v>
      </c>
      <c r="H5" s="42">
        <f>SUM(I5:J5)</f>
        <v>107</v>
      </c>
      <c r="I5" s="42">
        <v>54</v>
      </c>
      <c r="J5" s="42">
        <v>53</v>
      </c>
      <c r="K5" s="42">
        <f>SUM(L5:M5)</f>
        <v>109</v>
      </c>
      <c r="L5" s="44">
        <v>58</v>
      </c>
      <c r="M5" s="44">
        <v>51</v>
      </c>
      <c r="N5" s="42">
        <f>SUM(O5:P5)</f>
        <v>108</v>
      </c>
      <c r="O5" s="42">
        <v>54</v>
      </c>
      <c r="P5" s="42">
        <v>54</v>
      </c>
      <c r="Q5" s="42">
        <f>SUM(R5:S5)</f>
        <v>109</v>
      </c>
      <c r="R5" s="42">
        <v>55</v>
      </c>
      <c r="S5" s="42">
        <v>54</v>
      </c>
      <c r="T5" s="42">
        <f>SUM(U5:V5)</f>
        <v>112</v>
      </c>
      <c r="U5" s="44">
        <v>57</v>
      </c>
      <c r="V5" s="45">
        <v>55</v>
      </c>
      <c r="W5" s="18" t="s">
        <v>43</v>
      </c>
    </row>
    <row r="6" spans="1:23" ht="17.25" customHeight="1">
      <c r="A6" s="16" t="s">
        <v>44</v>
      </c>
      <c r="B6" s="41">
        <f>C6+D6</f>
        <v>72275</v>
      </c>
      <c r="C6" s="42">
        <f>F6+I6+L6+O6+R6+U6</f>
        <v>37137</v>
      </c>
      <c r="D6" s="43">
        <f>G6+J6+M6+P6+S6+V6</f>
        <v>35138</v>
      </c>
      <c r="E6" s="42">
        <f>SUM(F6:G6)</f>
        <v>11738</v>
      </c>
      <c r="F6" s="42">
        <f>F4-F5</f>
        <v>6058</v>
      </c>
      <c r="G6" s="42">
        <f>G4-G5</f>
        <v>5680</v>
      </c>
      <c r="H6" s="42">
        <f>SUM(I6:J6)</f>
        <v>11686</v>
      </c>
      <c r="I6" s="42">
        <f>I4-I5</f>
        <v>5930</v>
      </c>
      <c r="J6" s="42">
        <f>J4-J5</f>
        <v>5756</v>
      </c>
      <c r="K6" s="42">
        <f>SUM(L6:M6)</f>
        <v>12416</v>
      </c>
      <c r="L6" s="42">
        <f>L4-L5</f>
        <v>6406</v>
      </c>
      <c r="M6" s="42">
        <f>M4-M5</f>
        <v>6010</v>
      </c>
      <c r="N6" s="42">
        <f>SUM(O6:P6)</f>
        <v>11842</v>
      </c>
      <c r="O6" s="42">
        <f>O4-O5</f>
        <v>6132</v>
      </c>
      <c r="P6" s="42">
        <f>P4-P5</f>
        <v>5710</v>
      </c>
      <c r="Q6" s="42">
        <f>SUM(R6:S6)</f>
        <v>12308</v>
      </c>
      <c r="R6" s="42">
        <f>R4-R5</f>
        <v>6287</v>
      </c>
      <c r="S6" s="42">
        <f>S4-S5</f>
        <v>6021</v>
      </c>
      <c r="T6" s="42">
        <f>SUM(U6:V6)</f>
        <v>12285</v>
      </c>
      <c r="U6" s="42">
        <f>U4-U5</f>
        <v>6324</v>
      </c>
      <c r="V6" s="43">
        <f>V4-V5</f>
        <v>5961</v>
      </c>
      <c r="W6" s="18" t="s">
        <v>45</v>
      </c>
    </row>
    <row r="7" spans="1:23" ht="17.25" customHeight="1">
      <c r="A7" s="8"/>
      <c r="B7" s="34"/>
      <c r="C7" s="46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  <c r="W7" s="9"/>
    </row>
    <row r="8" spans="1:23" ht="14.25" customHeight="1">
      <c r="A8" s="7" t="s">
        <v>46</v>
      </c>
      <c r="B8" s="41">
        <f>SUM(B9:B17)</f>
        <v>49550</v>
      </c>
      <c r="C8" s="42">
        <f>SUM(C9:C17)</f>
        <v>25472</v>
      </c>
      <c r="D8" s="43">
        <f>SUM(D9:D17)</f>
        <v>24078</v>
      </c>
      <c r="E8" s="42">
        <f aca="true" t="shared" si="0" ref="E8:E17">SUM(F8:G8)</f>
        <v>8072</v>
      </c>
      <c r="F8" s="42">
        <f>SUM(F9:F17)</f>
        <v>4213</v>
      </c>
      <c r="G8" s="42">
        <f>SUM(G9:G17)</f>
        <v>3859</v>
      </c>
      <c r="H8" s="42">
        <f aca="true" t="shared" si="1" ref="H8:H17">SUM(I8:J8)</f>
        <v>8099</v>
      </c>
      <c r="I8" s="42">
        <f>SUM(I9:I17)</f>
        <v>4073</v>
      </c>
      <c r="J8" s="42">
        <f>SUM(J9:J17)</f>
        <v>4026</v>
      </c>
      <c r="K8" s="42">
        <f aca="true" t="shared" si="2" ref="K8:K17">SUM(L8:M8)</f>
        <v>8595</v>
      </c>
      <c r="L8" s="42">
        <f>SUM(L9:L17)</f>
        <v>4404</v>
      </c>
      <c r="M8" s="42">
        <f>SUM(M9:M17)</f>
        <v>4191</v>
      </c>
      <c r="N8" s="42">
        <f aca="true" t="shared" si="3" ref="N8:N17">SUM(O8:P8)</f>
        <v>8053</v>
      </c>
      <c r="O8" s="42">
        <f>SUM(O9:O17)</f>
        <v>4168</v>
      </c>
      <c r="P8" s="42">
        <f>SUM(P9:P17)</f>
        <v>3885</v>
      </c>
      <c r="Q8" s="42">
        <f aca="true" t="shared" si="4" ref="Q8:Q17">SUM(R8:S8)</f>
        <v>8326</v>
      </c>
      <c r="R8" s="42">
        <f>SUM(R9:R17)</f>
        <v>4262</v>
      </c>
      <c r="S8" s="42">
        <f>SUM(S9:S17)</f>
        <v>4064</v>
      </c>
      <c r="T8" s="42">
        <f aca="true" t="shared" si="5" ref="T8:T17">SUM(U8:V8)</f>
        <v>8405</v>
      </c>
      <c r="U8" s="42">
        <f>SUM(U9:U17)</f>
        <v>4352</v>
      </c>
      <c r="V8" s="43">
        <f>SUM(V9:V17)</f>
        <v>4053</v>
      </c>
      <c r="W8" s="18" t="s">
        <v>47</v>
      </c>
    </row>
    <row r="9" spans="1:23" ht="14.25" customHeight="1">
      <c r="A9" s="22" t="s">
        <v>305</v>
      </c>
      <c r="B9" s="41">
        <f aca="true" t="shared" si="6" ref="B9:B17">C9+D9</f>
        <v>19450</v>
      </c>
      <c r="C9" s="42">
        <f aca="true" t="shared" si="7" ref="C9:C17">F9+I9+L9+O9+R9+U9</f>
        <v>9963</v>
      </c>
      <c r="D9" s="43">
        <f aca="true" t="shared" si="8" ref="D9:D17">G9+J9+M9+P9+S9+V9</f>
        <v>9487</v>
      </c>
      <c r="E9" s="42">
        <f t="shared" si="0"/>
        <v>3250</v>
      </c>
      <c r="F9" s="42">
        <v>1680</v>
      </c>
      <c r="G9" s="42">
        <v>1570</v>
      </c>
      <c r="H9" s="42">
        <f t="shared" si="1"/>
        <v>3191</v>
      </c>
      <c r="I9" s="42">
        <v>1636</v>
      </c>
      <c r="J9" s="42">
        <v>1555</v>
      </c>
      <c r="K9" s="42">
        <f t="shared" si="2"/>
        <v>3428</v>
      </c>
      <c r="L9" s="42">
        <v>1724</v>
      </c>
      <c r="M9" s="42">
        <v>1704</v>
      </c>
      <c r="N9" s="42">
        <f t="shared" si="3"/>
        <v>3153</v>
      </c>
      <c r="O9" s="42">
        <v>1626</v>
      </c>
      <c r="P9" s="42">
        <v>1527</v>
      </c>
      <c r="Q9" s="42">
        <f t="shared" si="4"/>
        <v>3216</v>
      </c>
      <c r="R9" s="42">
        <v>1614</v>
      </c>
      <c r="S9" s="42">
        <v>1602</v>
      </c>
      <c r="T9" s="42">
        <f t="shared" si="5"/>
        <v>3212</v>
      </c>
      <c r="U9" s="42">
        <v>1683</v>
      </c>
      <c r="V9" s="43">
        <v>1529</v>
      </c>
      <c r="W9" s="17" t="s">
        <v>48</v>
      </c>
    </row>
    <row r="10" spans="1:23" ht="14.25" customHeight="1">
      <c r="A10" s="22" t="s">
        <v>306</v>
      </c>
      <c r="B10" s="41">
        <f t="shared" si="6"/>
        <v>8548</v>
      </c>
      <c r="C10" s="42">
        <f t="shared" si="7"/>
        <v>4337</v>
      </c>
      <c r="D10" s="43">
        <f t="shared" si="8"/>
        <v>4211</v>
      </c>
      <c r="E10" s="42">
        <f t="shared" si="0"/>
        <v>1328</v>
      </c>
      <c r="F10" s="42">
        <v>675</v>
      </c>
      <c r="G10" s="42">
        <v>653</v>
      </c>
      <c r="H10" s="42">
        <f t="shared" si="1"/>
        <v>1405</v>
      </c>
      <c r="I10" s="42">
        <v>685</v>
      </c>
      <c r="J10" s="42">
        <v>720</v>
      </c>
      <c r="K10" s="42">
        <f t="shared" si="2"/>
        <v>1476</v>
      </c>
      <c r="L10" s="42">
        <v>761</v>
      </c>
      <c r="M10" s="42">
        <v>715</v>
      </c>
      <c r="N10" s="42">
        <f t="shared" si="3"/>
        <v>1433</v>
      </c>
      <c r="O10" s="42">
        <v>736</v>
      </c>
      <c r="P10" s="42">
        <v>697</v>
      </c>
      <c r="Q10" s="42">
        <f t="shared" si="4"/>
        <v>1457</v>
      </c>
      <c r="R10" s="42">
        <v>742</v>
      </c>
      <c r="S10" s="42">
        <v>715</v>
      </c>
      <c r="T10" s="42">
        <f t="shared" si="5"/>
        <v>1449</v>
      </c>
      <c r="U10" s="42">
        <v>738</v>
      </c>
      <c r="V10" s="43">
        <v>711</v>
      </c>
      <c r="W10" s="17" t="s">
        <v>49</v>
      </c>
    </row>
    <row r="11" spans="1:23" ht="14.25" customHeight="1">
      <c r="A11" s="22" t="s">
        <v>307</v>
      </c>
      <c r="B11" s="41">
        <f t="shared" si="6"/>
        <v>7717</v>
      </c>
      <c r="C11" s="42">
        <f t="shared" si="7"/>
        <v>4058</v>
      </c>
      <c r="D11" s="43">
        <f t="shared" si="8"/>
        <v>3659</v>
      </c>
      <c r="E11" s="42">
        <f t="shared" si="0"/>
        <v>1279</v>
      </c>
      <c r="F11" s="42">
        <v>687</v>
      </c>
      <c r="G11" s="42">
        <v>592</v>
      </c>
      <c r="H11" s="42">
        <f t="shared" si="1"/>
        <v>1261</v>
      </c>
      <c r="I11" s="42">
        <v>652</v>
      </c>
      <c r="J11" s="42">
        <v>609</v>
      </c>
      <c r="K11" s="42">
        <f t="shared" si="2"/>
        <v>1347</v>
      </c>
      <c r="L11" s="42">
        <v>700</v>
      </c>
      <c r="M11" s="42">
        <v>647</v>
      </c>
      <c r="N11" s="42">
        <f t="shared" si="3"/>
        <v>1216</v>
      </c>
      <c r="O11" s="42">
        <v>648</v>
      </c>
      <c r="P11" s="42">
        <v>568</v>
      </c>
      <c r="Q11" s="42">
        <f t="shared" si="4"/>
        <v>1296</v>
      </c>
      <c r="R11" s="42">
        <v>683</v>
      </c>
      <c r="S11" s="42">
        <v>613</v>
      </c>
      <c r="T11" s="42">
        <f t="shared" si="5"/>
        <v>1318</v>
      </c>
      <c r="U11" s="42">
        <v>688</v>
      </c>
      <c r="V11" s="43">
        <v>630</v>
      </c>
      <c r="W11" s="17" t="s">
        <v>50</v>
      </c>
    </row>
    <row r="12" spans="1:23" ht="14.25" customHeight="1">
      <c r="A12" s="22" t="s">
        <v>308</v>
      </c>
      <c r="B12" s="41">
        <f t="shared" si="6"/>
        <v>2764</v>
      </c>
      <c r="C12" s="42">
        <f t="shared" si="7"/>
        <v>1408</v>
      </c>
      <c r="D12" s="43">
        <f t="shared" si="8"/>
        <v>1356</v>
      </c>
      <c r="E12" s="42">
        <f t="shared" si="0"/>
        <v>437</v>
      </c>
      <c r="F12" s="42">
        <v>232</v>
      </c>
      <c r="G12" s="42">
        <v>205</v>
      </c>
      <c r="H12" s="42">
        <f t="shared" si="1"/>
        <v>444</v>
      </c>
      <c r="I12" s="42">
        <v>212</v>
      </c>
      <c r="J12" s="42">
        <v>232</v>
      </c>
      <c r="K12" s="42">
        <f t="shared" si="2"/>
        <v>460</v>
      </c>
      <c r="L12" s="42">
        <v>244</v>
      </c>
      <c r="M12" s="42">
        <v>216</v>
      </c>
      <c r="N12" s="42">
        <f t="shared" si="3"/>
        <v>444</v>
      </c>
      <c r="O12" s="42">
        <v>232</v>
      </c>
      <c r="P12" s="42">
        <v>212</v>
      </c>
      <c r="Q12" s="42">
        <f t="shared" si="4"/>
        <v>493</v>
      </c>
      <c r="R12" s="42">
        <v>248</v>
      </c>
      <c r="S12" s="42">
        <v>245</v>
      </c>
      <c r="T12" s="42">
        <f t="shared" si="5"/>
        <v>486</v>
      </c>
      <c r="U12" s="42">
        <v>240</v>
      </c>
      <c r="V12" s="43">
        <v>246</v>
      </c>
      <c r="W12" s="17" t="s">
        <v>51</v>
      </c>
    </row>
    <row r="13" spans="1:23" ht="14.25" customHeight="1">
      <c r="A13" s="22" t="s">
        <v>309</v>
      </c>
      <c r="B13" s="41">
        <f t="shared" si="6"/>
        <v>2482</v>
      </c>
      <c r="C13" s="42">
        <f t="shared" si="7"/>
        <v>1259</v>
      </c>
      <c r="D13" s="43">
        <f t="shared" si="8"/>
        <v>1223</v>
      </c>
      <c r="E13" s="42">
        <f t="shared" si="0"/>
        <v>377</v>
      </c>
      <c r="F13" s="42">
        <v>204</v>
      </c>
      <c r="G13" s="42">
        <v>173</v>
      </c>
      <c r="H13" s="42">
        <f t="shared" si="1"/>
        <v>401</v>
      </c>
      <c r="I13" s="42">
        <v>185</v>
      </c>
      <c r="J13" s="42">
        <v>216</v>
      </c>
      <c r="K13" s="42">
        <f t="shared" si="2"/>
        <v>427</v>
      </c>
      <c r="L13" s="42">
        <v>235</v>
      </c>
      <c r="M13" s="42">
        <v>192</v>
      </c>
      <c r="N13" s="42">
        <f t="shared" si="3"/>
        <v>441</v>
      </c>
      <c r="O13" s="42">
        <v>207</v>
      </c>
      <c r="P13" s="42">
        <v>234</v>
      </c>
      <c r="Q13" s="42">
        <f t="shared" si="4"/>
        <v>392</v>
      </c>
      <c r="R13" s="42">
        <v>203</v>
      </c>
      <c r="S13" s="42">
        <v>189</v>
      </c>
      <c r="T13" s="42">
        <f t="shared" si="5"/>
        <v>444</v>
      </c>
      <c r="U13" s="42">
        <v>225</v>
      </c>
      <c r="V13" s="43">
        <v>219</v>
      </c>
      <c r="W13" s="17" t="s">
        <v>52</v>
      </c>
    </row>
    <row r="14" spans="1:23" ht="14.25" customHeight="1">
      <c r="A14" s="22" t="s">
        <v>310</v>
      </c>
      <c r="B14" s="41">
        <f t="shared" si="6"/>
        <v>3892</v>
      </c>
      <c r="C14" s="42">
        <f t="shared" si="7"/>
        <v>2025</v>
      </c>
      <c r="D14" s="43">
        <f t="shared" si="8"/>
        <v>1867</v>
      </c>
      <c r="E14" s="42">
        <f t="shared" si="0"/>
        <v>663</v>
      </c>
      <c r="F14" s="42">
        <v>340</v>
      </c>
      <c r="G14" s="42">
        <v>323</v>
      </c>
      <c r="H14" s="42">
        <f t="shared" si="1"/>
        <v>644</v>
      </c>
      <c r="I14" s="42">
        <v>329</v>
      </c>
      <c r="J14" s="42">
        <v>315</v>
      </c>
      <c r="K14" s="42">
        <f t="shared" si="2"/>
        <v>664</v>
      </c>
      <c r="L14" s="42">
        <v>343</v>
      </c>
      <c r="M14" s="42">
        <v>321</v>
      </c>
      <c r="N14" s="42">
        <f t="shared" si="3"/>
        <v>610</v>
      </c>
      <c r="O14" s="42">
        <v>321</v>
      </c>
      <c r="P14" s="42">
        <v>289</v>
      </c>
      <c r="Q14" s="42">
        <f t="shared" si="4"/>
        <v>649</v>
      </c>
      <c r="R14" s="42">
        <v>347</v>
      </c>
      <c r="S14" s="42">
        <v>302</v>
      </c>
      <c r="T14" s="42">
        <f t="shared" si="5"/>
        <v>662</v>
      </c>
      <c r="U14" s="42">
        <v>345</v>
      </c>
      <c r="V14" s="43">
        <v>317</v>
      </c>
      <c r="W14" s="17" t="s">
        <v>53</v>
      </c>
    </row>
    <row r="15" spans="1:23" ht="14.25" customHeight="1">
      <c r="A15" s="22" t="s">
        <v>311</v>
      </c>
      <c r="B15" s="41">
        <f t="shared" si="6"/>
        <v>1286</v>
      </c>
      <c r="C15" s="42">
        <f t="shared" si="7"/>
        <v>663</v>
      </c>
      <c r="D15" s="43">
        <f t="shared" si="8"/>
        <v>623</v>
      </c>
      <c r="E15" s="42">
        <f t="shared" si="0"/>
        <v>204</v>
      </c>
      <c r="F15" s="42">
        <v>118</v>
      </c>
      <c r="G15" s="42">
        <v>86</v>
      </c>
      <c r="H15" s="42">
        <f t="shared" si="1"/>
        <v>202</v>
      </c>
      <c r="I15" s="42">
        <v>95</v>
      </c>
      <c r="J15" s="42">
        <v>107</v>
      </c>
      <c r="K15" s="42">
        <f t="shared" si="2"/>
        <v>202</v>
      </c>
      <c r="L15" s="42">
        <v>100</v>
      </c>
      <c r="M15" s="42">
        <v>102</v>
      </c>
      <c r="N15" s="42">
        <f t="shared" si="3"/>
        <v>213</v>
      </c>
      <c r="O15" s="42">
        <v>118</v>
      </c>
      <c r="P15" s="42">
        <v>95</v>
      </c>
      <c r="Q15" s="42">
        <f t="shared" si="4"/>
        <v>239</v>
      </c>
      <c r="R15" s="42">
        <v>121</v>
      </c>
      <c r="S15" s="42">
        <v>118</v>
      </c>
      <c r="T15" s="42">
        <f t="shared" si="5"/>
        <v>226</v>
      </c>
      <c r="U15" s="42">
        <v>111</v>
      </c>
      <c r="V15" s="43">
        <v>115</v>
      </c>
      <c r="W15" s="17" t="s">
        <v>54</v>
      </c>
    </row>
    <row r="16" spans="1:23" ht="14.25" customHeight="1">
      <c r="A16" s="22" t="s">
        <v>312</v>
      </c>
      <c r="B16" s="41">
        <f t="shared" si="6"/>
        <v>2070</v>
      </c>
      <c r="C16" s="42">
        <f t="shared" si="7"/>
        <v>1044</v>
      </c>
      <c r="D16" s="43">
        <f t="shared" si="8"/>
        <v>1026</v>
      </c>
      <c r="E16" s="42">
        <f t="shared" si="0"/>
        <v>331</v>
      </c>
      <c r="F16" s="42">
        <v>170</v>
      </c>
      <c r="G16" s="42">
        <v>161</v>
      </c>
      <c r="H16" s="42">
        <f t="shared" si="1"/>
        <v>350</v>
      </c>
      <c r="I16" s="42">
        <v>177</v>
      </c>
      <c r="J16" s="42">
        <v>173</v>
      </c>
      <c r="K16" s="42">
        <f t="shared" si="2"/>
        <v>356</v>
      </c>
      <c r="L16" s="42">
        <v>171</v>
      </c>
      <c r="M16" s="42">
        <v>185</v>
      </c>
      <c r="N16" s="42">
        <f t="shared" si="3"/>
        <v>338</v>
      </c>
      <c r="O16" s="42">
        <v>168</v>
      </c>
      <c r="P16" s="42">
        <v>170</v>
      </c>
      <c r="Q16" s="42">
        <f t="shared" si="4"/>
        <v>326</v>
      </c>
      <c r="R16" s="42">
        <v>161</v>
      </c>
      <c r="S16" s="42">
        <v>165</v>
      </c>
      <c r="T16" s="42">
        <f t="shared" si="5"/>
        <v>369</v>
      </c>
      <c r="U16" s="42">
        <v>197</v>
      </c>
      <c r="V16" s="43">
        <v>172</v>
      </c>
      <c r="W16" s="17" t="s">
        <v>55</v>
      </c>
    </row>
    <row r="17" spans="1:23" ht="14.25" customHeight="1">
      <c r="A17" s="22" t="s">
        <v>313</v>
      </c>
      <c r="B17" s="41">
        <f t="shared" si="6"/>
        <v>1341</v>
      </c>
      <c r="C17" s="42">
        <f t="shared" si="7"/>
        <v>715</v>
      </c>
      <c r="D17" s="43">
        <f t="shared" si="8"/>
        <v>626</v>
      </c>
      <c r="E17" s="42">
        <f t="shared" si="0"/>
        <v>203</v>
      </c>
      <c r="F17" s="42">
        <v>107</v>
      </c>
      <c r="G17" s="42">
        <v>96</v>
      </c>
      <c r="H17" s="42">
        <f t="shared" si="1"/>
        <v>201</v>
      </c>
      <c r="I17" s="42">
        <v>102</v>
      </c>
      <c r="J17" s="42">
        <v>99</v>
      </c>
      <c r="K17" s="42">
        <f t="shared" si="2"/>
        <v>235</v>
      </c>
      <c r="L17" s="42">
        <v>126</v>
      </c>
      <c r="M17" s="42">
        <v>109</v>
      </c>
      <c r="N17" s="42">
        <f t="shared" si="3"/>
        <v>205</v>
      </c>
      <c r="O17" s="42">
        <v>112</v>
      </c>
      <c r="P17" s="42">
        <v>93</v>
      </c>
      <c r="Q17" s="42">
        <f t="shared" si="4"/>
        <v>258</v>
      </c>
      <c r="R17" s="42">
        <v>143</v>
      </c>
      <c r="S17" s="42">
        <v>115</v>
      </c>
      <c r="T17" s="42">
        <f t="shared" si="5"/>
        <v>239</v>
      </c>
      <c r="U17" s="42">
        <v>125</v>
      </c>
      <c r="V17" s="43">
        <v>114</v>
      </c>
      <c r="W17" s="17" t="s">
        <v>56</v>
      </c>
    </row>
    <row r="18" spans="1:23" ht="14.25" customHeight="1">
      <c r="A18" s="4"/>
      <c r="B18" s="34"/>
      <c r="C18" s="46"/>
      <c r="D18" s="4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9"/>
    </row>
    <row r="19" spans="1:23" ht="14.25" customHeight="1">
      <c r="A19" s="7" t="s">
        <v>57</v>
      </c>
      <c r="B19" s="41">
        <f>SUM(B20:B22)</f>
        <v>4808</v>
      </c>
      <c r="C19" s="42">
        <f>SUM(C20:C22)</f>
        <v>2477</v>
      </c>
      <c r="D19" s="43">
        <f>SUM(D20:D22)</f>
        <v>2331</v>
      </c>
      <c r="E19" s="42">
        <f>SUM(F19:G19)</f>
        <v>787</v>
      </c>
      <c r="F19" s="42">
        <f>SUM(F20:F22)</f>
        <v>398</v>
      </c>
      <c r="G19" s="42">
        <f>SUM(G20:G22)</f>
        <v>389</v>
      </c>
      <c r="H19" s="42">
        <f>SUM(I19:J19)</f>
        <v>762</v>
      </c>
      <c r="I19" s="42">
        <f>SUM(I20:I22)</f>
        <v>404</v>
      </c>
      <c r="J19" s="42">
        <f>SUM(J20:J22)</f>
        <v>358</v>
      </c>
      <c r="K19" s="42">
        <f>SUM(L19:M19)</f>
        <v>814</v>
      </c>
      <c r="L19" s="42">
        <f>SUM(L20:L22)</f>
        <v>409</v>
      </c>
      <c r="M19" s="42">
        <f>SUM(M20:M22)</f>
        <v>405</v>
      </c>
      <c r="N19" s="42">
        <f>SUM(O19:P19)</f>
        <v>759</v>
      </c>
      <c r="O19" s="42">
        <f>SUM(O20:O22)</f>
        <v>384</v>
      </c>
      <c r="P19" s="42">
        <f>SUM(P20:P22)</f>
        <v>375</v>
      </c>
      <c r="Q19" s="42">
        <f>SUM(R19:S19)</f>
        <v>842</v>
      </c>
      <c r="R19" s="42">
        <f>SUM(R20:R22)</f>
        <v>437</v>
      </c>
      <c r="S19" s="42">
        <f>SUM(S20:S22)</f>
        <v>405</v>
      </c>
      <c r="T19" s="42">
        <f>SUM(U19:V19)</f>
        <v>844</v>
      </c>
      <c r="U19" s="42">
        <f>SUM(U20:U22)</f>
        <v>445</v>
      </c>
      <c r="V19" s="43">
        <f>SUM(V20:V22)</f>
        <v>399</v>
      </c>
      <c r="W19" s="18" t="s">
        <v>58</v>
      </c>
    </row>
    <row r="20" spans="1:23" ht="14.25" customHeight="1">
      <c r="A20" s="22" t="s">
        <v>314</v>
      </c>
      <c r="B20" s="41">
        <f>C20+D20</f>
        <v>1954</v>
      </c>
      <c r="C20" s="42">
        <f aca="true" t="shared" si="9" ref="C20:D22">F20+I20+L20+O20+R20+U20</f>
        <v>989</v>
      </c>
      <c r="D20" s="43">
        <f t="shared" si="9"/>
        <v>965</v>
      </c>
      <c r="E20" s="42">
        <f>SUM(F20:G20)</f>
        <v>322</v>
      </c>
      <c r="F20" s="42">
        <v>159</v>
      </c>
      <c r="G20" s="42">
        <v>163</v>
      </c>
      <c r="H20" s="42">
        <f>SUM(I20:J20)</f>
        <v>317</v>
      </c>
      <c r="I20" s="42">
        <v>158</v>
      </c>
      <c r="J20" s="42">
        <v>159</v>
      </c>
      <c r="K20" s="42">
        <f>SUM(L20:M20)</f>
        <v>330</v>
      </c>
      <c r="L20" s="44">
        <v>169</v>
      </c>
      <c r="M20" s="44">
        <v>161</v>
      </c>
      <c r="N20" s="42">
        <f>SUM(O20:P20)</f>
        <v>317</v>
      </c>
      <c r="O20" s="42">
        <v>155</v>
      </c>
      <c r="P20" s="42">
        <v>162</v>
      </c>
      <c r="Q20" s="42">
        <f>SUM(R20:S20)</f>
        <v>331</v>
      </c>
      <c r="R20" s="42">
        <v>166</v>
      </c>
      <c r="S20" s="42">
        <v>165</v>
      </c>
      <c r="T20" s="42">
        <f>SUM(U20:V20)</f>
        <v>337</v>
      </c>
      <c r="U20" s="44">
        <v>182</v>
      </c>
      <c r="V20" s="45">
        <v>155</v>
      </c>
      <c r="W20" s="17" t="s">
        <v>59</v>
      </c>
    </row>
    <row r="21" spans="1:23" ht="14.25" customHeight="1">
      <c r="A21" s="22" t="s">
        <v>315</v>
      </c>
      <c r="B21" s="41">
        <f>C21+D21</f>
        <v>763</v>
      </c>
      <c r="C21" s="42">
        <f t="shared" si="9"/>
        <v>392</v>
      </c>
      <c r="D21" s="43">
        <f t="shared" si="9"/>
        <v>371</v>
      </c>
      <c r="E21" s="42">
        <f>SUM(F21:G21)</f>
        <v>122</v>
      </c>
      <c r="F21" s="42">
        <v>68</v>
      </c>
      <c r="G21" s="42">
        <v>54</v>
      </c>
      <c r="H21" s="42">
        <f>SUM(I21:J21)</f>
        <v>118</v>
      </c>
      <c r="I21" s="42">
        <v>67</v>
      </c>
      <c r="J21" s="42">
        <v>51</v>
      </c>
      <c r="K21" s="42">
        <f>SUM(L21:M21)</f>
        <v>119</v>
      </c>
      <c r="L21" s="44">
        <v>51</v>
      </c>
      <c r="M21" s="44">
        <v>68</v>
      </c>
      <c r="N21" s="42">
        <f>SUM(O21:P21)</f>
        <v>121</v>
      </c>
      <c r="O21" s="42">
        <v>63</v>
      </c>
      <c r="P21" s="42">
        <v>58</v>
      </c>
      <c r="Q21" s="42">
        <f>SUM(R21:S21)</f>
        <v>133</v>
      </c>
      <c r="R21" s="42">
        <v>64</v>
      </c>
      <c r="S21" s="42">
        <v>69</v>
      </c>
      <c r="T21" s="42">
        <f>SUM(U21:V21)</f>
        <v>150</v>
      </c>
      <c r="U21" s="44">
        <v>79</v>
      </c>
      <c r="V21" s="45">
        <v>71</v>
      </c>
      <c r="W21" s="17" t="s">
        <v>60</v>
      </c>
    </row>
    <row r="22" spans="1:23" ht="14.25" customHeight="1">
      <c r="A22" s="22" t="s">
        <v>316</v>
      </c>
      <c r="B22" s="41">
        <f>C22+D22</f>
        <v>2091</v>
      </c>
      <c r="C22" s="42">
        <f t="shared" si="9"/>
        <v>1096</v>
      </c>
      <c r="D22" s="43">
        <f t="shared" si="9"/>
        <v>995</v>
      </c>
      <c r="E22" s="42">
        <f>SUM(F22:G22)</f>
        <v>343</v>
      </c>
      <c r="F22" s="42">
        <v>171</v>
      </c>
      <c r="G22" s="42">
        <v>172</v>
      </c>
      <c r="H22" s="42">
        <f>SUM(I22:J22)</f>
        <v>327</v>
      </c>
      <c r="I22" s="42">
        <v>179</v>
      </c>
      <c r="J22" s="42">
        <v>148</v>
      </c>
      <c r="K22" s="42">
        <f>SUM(L22:M22)</f>
        <v>365</v>
      </c>
      <c r="L22" s="44">
        <v>189</v>
      </c>
      <c r="M22" s="44">
        <v>176</v>
      </c>
      <c r="N22" s="42">
        <f>SUM(O22:P22)</f>
        <v>321</v>
      </c>
      <c r="O22" s="42">
        <v>166</v>
      </c>
      <c r="P22" s="42">
        <v>155</v>
      </c>
      <c r="Q22" s="42">
        <f>SUM(R22:S22)</f>
        <v>378</v>
      </c>
      <c r="R22" s="42">
        <v>207</v>
      </c>
      <c r="S22" s="42">
        <v>171</v>
      </c>
      <c r="T22" s="42">
        <f>SUM(U22:V22)</f>
        <v>357</v>
      </c>
      <c r="U22" s="44">
        <v>184</v>
      </c>
      <c r="V22" s="45">
        <v>173</v>
      </c>
      <c r="W22" s="17" t="s">
        <v>61</v>
      </c>
    </row>
    <row r="23" spans="1:23" ht="14.25" customHeight="1">
      <c r="A23" s="4"/>
      <c r="B23" s="34"/>
      <c r="C23" s="46"/>
      <c r="D23" s="4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  <c r="W23" s="19"/>
    </row>
    <row r="24" spans="1:23" ht="14.25" customHeight="1">
      <c r="A24" s="7" t="s">
        <v>62</v>
      </c>
      <c r="B24" s="41">
        <f>SUM(B25:B26)</f>
        <v>948</v>
      </c>
      <c r="C24" s="42">
        <f>SUM(C25:C26)</f>
        <v>490</v>
      </c>
      <c r="D24" s="43">
        <f>SUM(D25:D26)</f>
        <v>458</v>
      </c>
      <c r="E24" s="42">
        <f>SUM(F24:G24)</f>
        <v>132</v>
      </c>
      <c r="F24" s="42">
        <f>SUM(F25:F26)</f>
        <v>59</v>
      </c>
      <c r="G24" s="42">
        <f>SUM(G25:G26)</f>
        <v>73</v>
      </c>
      <c r="H24" s="42">
        <f>SUM(I24:J24)</f>
        <v>143</v>
      </c>
      <c r="I24" s="42">
        <f>SUM(I25:I26)</f>
        <v>72</v>
      </c>
      <c r="J24" s="42">
        <f>SUM(J25:J26)</f>
        <v>71</v>
      </c>
      <c r="K24" s="42">
        <f>SUM(L24:M24)</f>
        <v>170</v>
      </c>
      <c r="L24" s="42">
        <f>SUM(L25:L26)</f>
        <v>94</v>
      </c>
      <c r="M24" s="42">
        <f>SUM(M25:M26)</f>
        <v>76</v>
      </c>
      <c r="N24" s="42">
        <f>SUM(O24:P24)</f>
        <v>128</v>
      </c>
      <c r="O24" s="42">
        <f>SUM(O25:O26)</f>
        <v>77</v>
      </c>
      <c r="P24" s="42">
        <f>SUM(P25:P26)</f>
        <v>51</v>
      </c>
      <c r="Q24" s="42">
        <f>SUM(R24:S24)</f>
        <v>194</v>
      </c>
      <c r="R24" s="42">
        <f>SUM(R25:R26)</f>
        <v>100</v>
      </c>
      <c r="S24" s="42">
        <f>SUM(S25:S26)</f>
        <v>94</v>
      </c>
      <c r="T24" s="42">
        <f>SUM(U24:V24)</f>
        <v>181</v>
      </c>
      <c r="U24" s="42">
        <f>SUM(U25:U26)</f>
        <v>88</v>
      </c>
      <c r="V24" s="43">
        <f>SUM(V25:V26)</f>
        <v>93</v>
      </c>
      <c r="W24" s="18" t="s">
        <v>63</v>
      </c>
    </row>
    <row r="25" spans="1:23" ht="14.25" customHeight="1">
      <c r="A25" s="22" t="s">
        <v>317</v>
      </c>
      <c r="B25" s="41">
        <f>C25+D25</f>
        <v>283</v>
      </c>
      <c r="C25" s="42">
        <f>F25+I25+L25+O25+R25+U25</f>
        <v>145</v>
      </c>
      <c r="D25" s="43">
        <f>G25+J25+M25+P25+S25+V25</f>
        <v>138</v>
      </c>
      <c r="E25" s="42">
        <f>SUM(F25:G25)</f>
        <v>33</v>
      </c>
      <c r="F25" s="42">
        <v>12</v>
      </c>
      <c r="G25" s="42">
        <v>21</v>
      </c>
      <c r="H25" s="42">
        <f>SUM(I25:J25)</f>
        <v>38</v>
      </c>
      <c r="I25" s="42">
        <v>22</v>
      </c>
      <c r="J25" s="42">
        <v>16</v>
      </c>
      <c r="K25" s="42">
        <f>SUM(L25:M25)</f>
        <v>52</v>
      </c>
      <c r="L25" s="44">
        <v>28</v>
      </c>
      <c r="M25" s="44">
        <v>24</v>
      </c>
      <c r="N25" s="42">
        <f>SUM(O25:P25)</f>
        <v>35</v>
      </c>
      <c r="O25" s="42">
        <v>20</v>
      </c>
      <c r="P25" s="42">
        <v>15</v>
      </c>
      <c r="Q25" s="42">
        <f>SUM(R25:S25)</f>
        <v>62</v>
      </c>
      <c r="R25" s="42">
        <v>31</v>
      </c>
      <c r="S25" s="42">
        <v>31</v>
      </c>
      <c r="T25" s="42">
        <f>SUM(U25:V25)</f>
        <v>63</v>
      </c>
      <c r="U25" s="44">
        <v>32</v>
      </c>
      <c r="V25" s="45">
        <v>31</v>
      </c>
      <c r="W25" s="17" t="s">
        <v>64</v>
      </c>
    </row>
    <row r="26" spans="1:23" ht="14.25" customHeight="1">
      <c r="A26" s="22" t="s">
        <v>318</v>
      </c>
      <c r="B26" s="41">
        <f>C26+D26</f>
        <v>665</v>
      </c>
      <c r="C26" s="42">
        <f>F26+I26+L26+O26+R26+U26</f>
        <v>345</v>
      </c>
      <c r="D26" s="43">
        <f>G26+J26+M26+P26+S26+V26</f>
        <v>320</v>
      </c>
      <c r="E26" s="42">
        <f>SUM(F26:G26)</f>
        <v>99</v>
      </c>
      <c r="F26" s="42">
        <v>47</v>
      </c>
      <c r="G26" s="42">
        <v>52</v>
      </c>
      <c r="H26" s="42">
        <f>SUM(I26:J26)</f>
        <v>105</v>
      </c>
      <c r="I26" s="42">
        <v>50</v>
      </c>
      <c r="J26" s="42">
        <v>55</v>
      </c>
      <c r="K26" s="42">
        <f>SUM(L26:M26)</f>
        <v>118</v>
      </c>
      <c r="L26" s="44">
        <v>66</v>
      </c>
      <c r="M26" s="44">
        <v>52</v>
      </c>
      <c r="N26" s="42">
        <f>SUM(O26:P26)</f>
        <v>93</v>
      </c>
      <c r="O26" s="42">
        <v>57</v>
      </c>
      <c r="P26" s="42">
        <v>36</v>
      </c>
      <c r="Q26" s="42">
        <f>SUM(R26:S26)</f>
        <v>132</v>
      </c>
      <c r="R26" s="42">
        <v>69</v>
      </c>
      <c r="S26" s="42">
        <v>63</v>
      </c>
      <c r="T26" s="42">
        <f>SUM(U26:V26)</f>
        <v>118</v>
      </c>
      <c r="U26" s="44">
        <v>56</v>
      </c>
      <c r="V26" s="45">
        <v>62</v>
      </c>
      <c r="W26" s="17" t="s">
        <v>41</v>
      </c>
    </row>
    <row r="27" spans="1:23" ht="14.25" customHeight="1">
      <c r="A27" s="4"/>
      <c r="B27" s="34"/>
      <c r="C27" s="46"/>
      <c r="D27" s="4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9"/>
    </row>
    <row r="28" spans="1:23" ht="14.25" customHeight="1">
      <c r="A28" s="7" t="s">
        <v>65</v>
      </c>
      <c r="B28" s="41">
        <f>SUM(B29:B33)</f>
        <v>4223</v>
      </c>
      <c r="C28" s="42">
        <f>SUM(C29:C33)</f>
        <v>2163</v>
      </c>
      <c r="D28" s="43">
        <f>SUM(D29:D33)</f>
        <v>2060</v>
      </c>
      <c r="E28" s="42">
        <f aca="true" t="shared" si="10" ref="E28:E33">SUM(F28:G28)</f>
        <v>667</v>
      </c>
      <c r="F28" s="42">
        <f>SUM(F29:F33)</f>
        <v>350</v>
      </c>
      <c r="G28" s="42">
        <f>SUM(G29:G33)</f>
        <v>317</v>
      </c>
      <c r="H28" s="42">
        <f aca="true" t="shared" si="11" ref="H28:H33">SUM(I28:J28)</f>
        <v>682</v>
      </c>
      <c r="I28" s="42">
        <f>SUM(I29:I33)</f>
        <v>363</v>
      </c>
      <c r="J28" s="42">
        <f>SUM(J29:J33)</f>
        <v>319</v>
      </c>
      <c r="K28" s="42">
        <f aca="true" t="shared" si="12" ref="K28:K33">SUM(L28:M28)</f>
        <v>687</v>
      </c>
      <c r="L28" s="42">
        <f>SUM(L29:L33)</f>
        <v>360</v>
      </c>
      <c r="M28" s="42">
        <f>SUM(M29:M33)</f>
        <v>327</v>
      </c>
      <c r="N28" s="42">
        <f aca="true" t="shared" si="13" ref="N28:N33">SUM(O28:P28)</f>
        <v>728</v>
      </c>
      <c r="O28" s="42">
        <f>SUM(O29:O33)</f>
        <v>369</v>
      </c>
      <c r="P28" s="42">
        <f>SUM(P29:P33)</f>
        <v>359</v>
      </c>
      <c r="Q28" s="42">
        <f aca="true" t="shared" si="14" ref="Q28:Q33">SUM(R28:S28)</f>
        <v>753</v>
      </c>
      <c r="R28" s="42">
        <f>SUM(R29:R33)</f>
        <v>389</v>
      </c>
      <c r="S28" s="42">
        <f>SUM(S29:S33)</f>
        <v>364</v>
      </c>
      <c r="T28" s="42">
        <f aca="true" t="shared" si="15" ref="T28:T33">SUM(U28:V28)</f>
        <v>706</v>
      </c>
      <c r="U28" s="42">
        <f>SUM(U29:U33)</f>
        <v>332</v>
      </c>
      <c r="V28" s="43">
        <f>SUM(V29:V33)</f>
        <v>374</v>
      </c>
      <c r="W28" s="18" t="s">
        <v>66</v>
      </c>
    </row>
    <row r="29" spans="1:23" ht="14.25" customHeight="1">
      <c r="A29" s="22" t="s">
        <v>319</v>
      </c>
      <c r="B29" s="41">
        <f>C29+D29</f>
        <v>1902</v>
      </c>
      <c r="C29" s="42">
        <f aca="true" t="shared" si="16" ref="C29:D33">F29+I29+L29+O29+R29+U29</f>
        <v>963</v>
      </c>
      <c r="D29" s="43">
        <f t="shared" si="16"/>
        <v>939</v>
      </c>
      <c r="E29" s="42">
        <f t="shared" si="10"/>
        <v>308</v>
      </c>
      <c r="F29" s="42">
        <v>155</v>
      </c>
      <c r="G29" s="42">
        <v>153</v>
      </c>
      <c r="H29" s="42">
        <f t="shared" si="11"/>
        <v>309</v>
      </c>
      <c r="I29" s="42">
        <v>165</v>
      </c>
      <c r="J29" s="42">
        <v>144</v>
      </c>
      <c r="K29" s="42">
        <f t="shared" si="12"/>
        <v>304</v>
      </c>
      <c r="L29" s="44">
        <v>157</v>
      </c>
      <c r="M29" s="44">
        <v>147</v>
      </c>
      <c r="N29" s="42">
        <f t="shared" si="13"/>
        <v>323</v>
      </c>
      <c r="O29" s="42">
        <v>150</v>
      </c>
      <c r="P29" s="42">
        <v>173</v>
      </c>
      <c r="Q29" s="42">
        <f t="shared" si="14"/>
        <v>339</v>
      </c>
      <c r="R29" s="42">
        <v>173</v>
      </c>
      <c r="S29" s="42">
        <v>166</v>
      </c>
      <c r="T29" s="42">
        <f t="shared" si="15"/>
        <v>319</v>
      </c>
      <c r="U29" s="44">
        <v>163</v>
      </c>
      <c r="V29" s="45">
        <v>156</v>
      </c>
      <c r="W29" s="17" t="s">
        <v>67</v>
      </c>
    </row>
    <row r="30" spans="1:23" ht="14.25" customHeight="1">
      <c r="A30" s="22" t="s">
        <v>320</v>
      </c>
      <c r="B30" s="41">
        <f>C30+D30</f>
        <v>438</v>
      </c>
      <c r="C30" s="42">
        <f t="shared" si="16"/>
        <v>222</v>
      </c>
      <c r="D30" s="43">
        <f t="shared" si="16"/>
        <v>216</v>
      </c>
      <c r="E30" s="42">
        <f t="shared" si="10"/>
        <v>71</v>
      </c>
      <c r="F30" s="42">
        <v>33</v>
      </c>
      <c r="G30" s="42">
        <v>38</v>
      </c>
      <c r="H30" s="42">
        <f t="shared" si="11"/>
        <v>69</v>
      </c>
      <c r="I30" s="42">
        <v>42</v>
      </c>
      <c r="J30" s="42">
        <v>27</v>
      </c>
      <c r="K30" s="42">
        <f t="shared" si="12"/>
        <v>65</v>
      </c>
      <c r="L30" s="44">
        <v>31</v>
      </c>
      <c r="M30" s="44">
        <v>34</v>
      </c>
      <c r="N30" s="42">
        <f t="shared" si="13"/>
        <v>87</v>
      </c>
      <c r="O30" s="42">
        <v>54</v>
      </c>
      <c r="P30" s="42">
        <v>33</v>
      </c>
      <c r="Q30" s="42">
        <f t="shared" si="14"/>
        <v>70</v>
      </c>
      <c r="R30" s="42">
        <v>32</v>
      </c>
      <c r="S30" s="42">
        <v>38</v>
      </c>
      <c r="T30" s="42">
        <f t="shared" si="15"/>
        <v>76</v>
      </c>
      <c r="U30" s="44">
        <v>30</v>
      </c>
      <c r="V30" s="45">
        <v>46</v>
      </c>
      <c r="W30" s="17" t="s">
        <v>68</v>
      </c>
    </row>
    <row r="31" spans="1:23" ht="14.25" customHeight="1">
      <c r="A31" s="22" t="s">
        <v>321</v>
      </c>
      <c r="B31" s="41">
        <f>C31+D31</f>
        <v>706</v>
      </c>
      <c r="C31" s="42">
        <f t="shared" si="16"/>
        <v>364</v>
      </c>
      <c r="D31" s="43">
        <f t="shared" si="16"/>
        <v>342</v>
      </c>
      <c r="E31" s="42">
        <f t="shared" si="10"/>
        <v>106</v>
      </c>
      <c r="F31" s="42">
        <v>60</v>
      </c>
      <c r="G31" s="42">
        <v>46</v>
      </c>
      <c r="H31" s="42">
        <f t="shared" si="11"/>
        <v>110</v>
      </c>
      <c r="I31" s="42">
        <v>60</v>
      </c>
      <c r="J31" s="42">
        <v>50</v>
      </c>
      <c r="K31" s="42">
        <f t="shared" si="12"/>
        <v>125</v>
      </c>
      <c r="L31" s="44">
        <v>64</v>
      </c>
      <c r="M31" s="44">
        <v>61</v>
      </c>
      <c r="N31" s="42">
        <f t="shared" si="13"/>
        <v>109</v>
      </c>
      <c r="O31" s="42">
        <v>58</v>
      </c>
      <c r="P31" s="42">
        <v>51</v>
      </c>
      <c r="Q31" s="42">
        <f t="shared" si="14"/>
        <v>129</v>
      </c>
      <c r="R31" s="42">
        <v>66</v>
      </c>
      <c r="S31" s="42">
        <v>63</v>
      </c>
      <c r="T31" s="42">
        <f t="shared" si="15"/>
        <v>127</v>
      </c>
      <c r="U31" s="44">
        <v>56</v>
      </c>
      <c r="V31" s="45">
        <v>71</v>
      </c>
      <c r="W31" s="17" t="s">
        <v>69</v>
      </c>
    </row>
    <row r="32" spans="1:23" ht="14.25" customHeight="1">
      <c r="A32" s="22" t="s">
        <v>322</v>
      </c>
      <c r="B32" s="41">
        <f>C32+D32</f>
        <v>524</v>
      </c>
      <c r="C32" s="42">
        <f t="shared" si="16"/>
        <v>264</v>
      </c>
      <c r="D32" s="43">
        <f t="shared" si="16"/>
        <v>260</v>
      </c>
      <c r="E32" s="42">
        <f t="shared" si="10"/>
        <v>81</v>
      </c>
      <c r="F32" s="42">
        <v>44</v>
      </c>
      <c r="G32" s="42">
        <v>37</v>
      </c>
      <c r="H32" s="42">
        <f t="shared" si="11"/>
        <v>84</v>
      </c>
      <c r="I32" s="42">
        <v>35</v>
      </c>
      <c r="J32" s="42">
        <v>49</v>
      </c>
      <c r="K32" s="42">
        <f t="shared" si="12"/>
        <v>85</v>
      </c>
      <c r="L32" s="44">
        <v>48</v>
      </c>
      <c r="M32" s="44">
        <v>37</v>
      </c>
      <c r="N32" s="42">
        <f t="shared" si="13"/>
        <v>96</v>
      </c>
      <c r="O32" s="42">
        <v>48</v>
      </c>
      <c r="P32" s="42">
        <v>48</v>
      </c>
      <c r="Q32" s="42">
        <f t="shared" si="14"/>
        <v>91</v>
      </c>
      <c r="R32" s="42">
        <v>52</v>
      </c>
      <c r="S32" s="42">
        <v>39</v>
      </c>
      <c r="T32" s="42">
        <f t="shared" si="15"/>
        <v>87</v>
      </c>
      <c r="U32" s="44">
        <v>37</v>
      </c>
      <c r="V32" s="45">
        <v>50</v>
      </c>
      <c r="W32" s="17">
        <v>54</v>
      </c>
    </row>
    <row r="33" spans="1:23" ht="14.25" customHeight="1">
      <c r="A33" s="22" t="s">
        <v>323</v>
      </c>
      <c r="B33" s="41">
        <f>C33+D33</f>
        <v>653</v>
      </c>
      <c r="C33" s="42">
        <f t="shared" si="16"/>
        <v>350</v>
      </c>
      <c r="D33" s="43">
        <f t="shared" si="16"/>
        <v>303</v>
      </c>
      <c r="E33" s="42">
        <f t="shared" si="10"/>
        <v>101</v>
      </c>
      <c r="F33" s="42">
        <v>58</v>
      </c>
      <c r="G33" s="42">
        <v>43</v>
      </c>
      <c r="H33" s="42">
        <f t="shared" si="11"/>
        <v>110</v>
      </c>
      <c r="I33" s="42">
        <v>61</v>
      </c>
      <c r="J33" s="42">
        <v>49</v>
      </c>
      <c r="K33" s="42">
        <f t="shared" si="12"/>
        <v>108</v>
      </c>
      <c r="L33" s="44">
        <v>60</v>
      </c>
      <c r="M33" s="44">
        <v>48</v>
      </c>
      <c r="N33" s="42">
        <f t="shared" si="13"/>
        <v>113</v>
      </c>
      <c r="O33" s="42">
        <v>59</v>
      </c>
      <c r="P33" s="42">
        <v>54</v>
      </c>
      <c r="Q33" s="42">
        <f t="shared" si="14"/>
        <v>124</v>
      </c>
      <c r="R33" s="42">
        <v>66</v>
      </c>
      <c r="S33" s="42">
        <v>58</v>
      </c>
      <c r="T33" s="42">
        <f t="shared" si="15"/>
        <v>97</v>
      </c>
      <c r="U33" s="44">
        <v>46</v>
      </c>
      <c r="V33" s="45">
        <v>51</v>
      </c>
      <c r="W33" s="17" t="s">
        <v>70</v>
      </c>
    </row>
    <row r="34" spans="1:23" ht="14.25" customHeight="1">
      <c r="A34" s="4"/>
      <c r="B34" s="34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  <c r="W34" s="9"/>
    </row>
    <row r="35" spans="1:23" ht="14.25" customHeight="1">
      <c r="A35" s="7" t="s">
        <v>71</v>
      </c>
      <c r="B35" s="41">
        <f>SUM(B36:B38)</f>
        <v>1288</v>
      </c>
      <c r="C35" s="42">
        <f>SUM(C36:C38)</f>
        <v>685</v>
      </c>
      <c r="D35" s="43">
        <f>SUM(D36:D38)</f>
        <v>603</v>
      </c>
      <c r="E35" s="42">
        <f>SUM(F35:G35)</f>
        <v>201</v>
      </c>
      <c r="F35" s="42">
        <f>SUM(F36:F38)</f>
        <v>112</v>
      </c>
      <c r="G35" s="42">
        <f>SUM(G36:G38)</f>
        <v>89</v>
      </c>
      <c r="H35" s="42">
        <f>SUM(I35:J35)</f>
        <v>185</v>
      </c>
      <c r="I35" s="42">
        <f>SUM(I36:I38)</f>
        <v>92</v>
      </c>
      <c r="J35" s="42">
        <f>SUM(J36:J38)</f>
        <v>93</v>
      </c>
      <c r="K35" s="42">
        <f>SUM(L35:M35)</f>
        <v>218</v>
      </c>
      <c r="L35" s="42">
        <f>SUM(L36:L38)</f>
        <v>127</v>
      </c>
      <c r="M35" s="42">
        <f>SUM(M36:M38)</f>
        <v>91</v>
      </c>
      <c r="N35" s="42">
        <f>SUM(O35:P35)</f>
        <v>218</v>
      </c>
      <c r="O35" s="42">
        <f>SUM(O36:O38)</f>
        <v>113</v>
      </c>
      <c r="P35" s="42">
        <f>SUM(P36:P38)</f>
        <v>105</v>
      </c>
      <c r="Q35" s="42">
        <f>SUM(R35:S35)</f>
        <v>247</v>
      </c>
      <c r="R35" s="42">
        <f>SUM(R36:R38)</f>
        <v>130</v>
      </c>
      <c r="S35" s="42">
        <f>SUM(S36:S38)</f>
        <v>117</v>
      </c>
      <c r="T35" s="42">
        <f>SUM(U35:V35)</f>
        <v>219</v>
      </c>
      <c r="U35" s="42">
        <f>SUM(U36:U38)</f>
        <v>111</v>
      </c>
      <c r="V35" s="43">
        <f>SUM(V36:V38)</f>
        <v>108</v>
      </c>
      <c r="W35" s="18" t="s">
        <v>72</v>
      </c>
    </row>
    <row r="36" spans="1:23" ht="14.25" customHeight="1">
      <c r="A36" s="22" t="s">
        <v>324</v>
      </c>
      <c r="B36" s="41">
        <f>C36+D36</f>
        <v>676</v>
      </c>
      <c r="C36" s="42">
        <f aca="true" t="shared" si="17" ref="C36:D38">F36+I36+L36+O36+R36+U36</f>
        <v>367</v>
      </c>
      <c r="D36" s="43">
        <f t="shared" si="17"/>
        <v>309</v>
      </c>
      <c r="E36" s="42">
        <f>SUM(F36:G36)</f>
        <v>117</v>
      </c>
      <c r="F36" s="42">
        <v>67</v>
      </c>
      <c r="G36" s="42">
        <v>50</v>
      </c>
      <c r="H36" s="42">
        <f>SUM(I36:J36)</f>
        <v>84</v>
      </c>
      <c r="I36" s="42">
        <v>40</v>
      </c>
      <c r="J36" s="42">
        <v>44</v>
      </c>
      <c r="K36" s="42">
        <f>SUM(L36:M36)</f>
        <v>118</v>
      </c>
      <c r="L36" s="44">
        <v>75</v>
      </c>
      <c r="M36" s="44">
        <v>43</v>
      </c>
      <c r="N36" s="42">
        <f>SUM(O36:P36)</f>
        <v>114</v>
      </c>
      <c r="O36" s="42">
        <v>58</v>
      </c>
      <c r="P36" s="42">
        <v>56</v>
      </c>
      <c r="Q36" s="42">
        <f>SUM(R36:S36)</f>
        <v>123</v>
      </c>
      <c r="R36" s="42">
        <v>64</v>
      </c>
      <c r="S36" s="42">
        <v>59</v>
      </c>
      <c r="T36" s="42">
        <f>SUM(U36:V36)</f>
        <v>120</v>
      </c>
      <c r="U36" s="44">
        <v>63</v>
      </c>
      <c r="V36" s="45">
        <v>57</v>
      </c>
      <c r="W36" s="17" t="s">
        <v>73</v>
      </c>
    </row>
    <row r="37" spans="1:23" ht="14.25" customHeight="1">
      <c r="A37" s="22" t="s">
        <v>325</v>
      </c>
      <c r="B37" s="41">
        <f>C37+D37</f>
        <v>474</v>
      </c>
      <c r="C37" s="42">
        <f t="shared" si="17"/>
        <v>235</v>
      </c>
      <c r="D37" s="43">
        <f t="shared" si="17"/>
        <v>239</v>
      </c>
      <c r="E37" s="42">
        <f>SUM(F37:G37)</f>
        <v>65</v>
      </c>
      <c r="F37" s="42">
        <v>32</v>
      </c>
      <c r="G37" s="42">
        <v>33</v>
      </c>
      <c r="H37" s="42">
        <f>SUM(I37:J37)</f>
        <v>73</v>
      </c>
      <c r="I37" s="42">
        <v>35</v>
      </c>
      <c r="J37" s="42">
        <v>38</v>
      </c>
      <c r="K37" s="42">
        <f>SUM(L37:M37)</f>
        <v>78</v>
      </c>
      <c r="L37" s="44">
        <v>39</v>
      </c>
      <c r="M37" s="44">
        <v>39</v>
      </c>
      <c r="N37" s="42">
        <f>SUM(O37:P37)</f>
        <v>83</v>
      </c>
      <c r="O37" s="42">
        <v>46</v>
      </c>
      <c r="P37" s="42">
        <v>37</v>
      </c>
      <c r="Q37" s="42">
        <f>SUM(R37:S37)</f>
        <v>100</v>
      </c>
      <c r="R37" s="42">
        <v>51</v>
      </c>
      <c r="S37" s="42">
        <v>49</v>
      </c>
      <c r="T37" s="42">
        <f>SUM(U37:V37)</f>
        <v>75</v>
      </c>
      <c r="U37" s="44">
        <v>32</v>
      </c>
      <c r="V37" s="45">
        <v>43</v>
      </c>
      <c r="W37" s="17" t="s">
        <v>74</v>
      </c>
    </row>
    <row r="38" spans="1:23" ht="14.25" customHeight="1">
      <c r="A38" s="22" t="s">
        <v>326</v>
      </c>
      <c r="B38" s="41">
        <f>C38+D38</f>
        <v>138</v>
      </c>
      <c r="C38" s="42">
        <f t="shared" si="17"/>
        <v>83</v>
      </c>
      <c r="D38" s="43">
        <f t="shared" si="17"/>
        <v>55</v>
      </c>
      <c r="E38" s="42">
        <f>SUM(F38:G38)</f>
        <v>19</v>
      </c>
      <c r="F38" s="42">
        <v>13</v>
      </c>
      <c r="G38" s="42">
        <v>6</v>
      </c>
      <c r="H38" s="42">
        <f>SUM(I38:J38)</f>
        <v>28</v>
      </c>
      <c r="I38" s="42">
        <v>17</v>
      </c>
      <c r="J38" s="42">
        <v>11</v>
      </c>
      <c r="K38" s="42">
        <f>SUM(L38:M38)</f>
        <v>22</v>
      </c>
      <c r="L38" s="44">
        <v>13</v>
      </c>
      <c r="M38" s="44">
        <v>9</v>
      </c>
      <c r="N38" s="42">
        <f>SUM(O38:P38)</f>
        <v>21</v>
      </c>
      <c r="O38" s="42">
        <v>9</v>
      </c>
      <c r="P38" s="42">
        <v>12</v>
      </c>
      <c r="Q38" s="42">
        <f>SUM(R38:S38)</f>
        <v>24</v>
      </c>
      <c r="R38" s="42">
        <v>15</v>
      </c>
      <c r="S38" s="42">
        <v>9</v>
      </c>
      <c r="T38" s="42">
        <f>SUM(U38:V38)</f>
        <v>24</v>
      </c>
      <c r="U38" s="44">
        <v>16</v>
      </c>
      <c r="V38" s="45">
        <v>8</v>
      </c>
      <c r="W38" s="17" t="s">
        <v>75</v>
      </c>
    </row>
    <row r="39" spans="1:23" ht="14.25" customHeight="1">
      <c r="A39" s="4"/>
      <c r="B39" s="34"/>
      <c r="C39" s="46"/>
      <c r="D39" s="47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9"/>
    </row>
    <row r="40" spans="1:23" ht="14.25" customHeight="1">
      <c r="A40" s="7" t="s">
        <v>76</v>
      </c>
      <c r="B40" s="41">
        <f>SUM(B41:B43)</f>
        <v>2646</v>
      </c>
      <c r="C40" s="42">
        <f>SUM(C41:C43)</f>
        <v>1343</v>
      </c>
      <c r="D40" s="43">
        <f>SUM(D41:D43)</f>
        <v>1303</v>
      </c>
      <c r="E40" s="42">
        <f>SUM(F40:G40)</f>
        <v>411</v>
      </c>
      <c r="F40" s="42">
        <f>SUM(F41:F43)</f>
        <v>188</v>
      </c>
      <c r="G40" s="42">
        <f>SUM(G41:G43)</f>
        <v>223</v>
      </c>
      <c r="H40" s="42">
        <f>SUM(I40:J40)</f>
        <v>425</v>
      </c>
      <c r="I40" s="42">
        <f>SUM(I41:I43)</f>
        <v>228</v>
      </c>
      <c r="J40" s="42">
        <f>SUM(J41:J43)</f>
        <v>197</v>
      </c>
      <c r="K40" s="42">
        <f>SUM(L40:M40)</f>
        <v>453</v>
      </c>
      <c r="L40" s="42">
        <f>SUM(L41:L43)</f>
        <v>228</v>
      </c>
      <c r="M40" s="42">
        <f>SUM(M41:M43)</f>
        <v>225</v>
      </c>
      <c r="N40" s="42">
        <f>SUM(O40:P40)</f>
        <v>453</v>
      </c>
      <c r="O40" s="42">
        <f>SUM(O41:O43)</f>
        <v>237</v>
      </c>
      <c r="P40" s="42">
        <f>SUM(P41:P43)</f>
        <v>216</v>
      </c>
      <c r="Q40" s="42">
        <f>SUM(R40:S40)</f>
        <v>460</v>
      </c>
      <c r="R40" s="42">
        <f>SUM(R41:R43)</f>
        <v>240</v>
      </c>
      <c r="S40" s="42">
        <f>SUM(S41:S43)</f>
        <v>220</v>
      </c>
      <c r="T40" s="42">
        <f>SUM(U40:V40)</f>
        <v>444</v>
      </c>
      <c r="U40" s="42">
        <f>SUM(U41:U43)</f>
        <v>222</v>
      </c>
      <c r="V40" s="43">
        <f>SUM(V41:V43)</f>
        <v>222</v>
      </c>
      <c r="W40" s="18" t="s">
        <v>77</v>
      </c>
    </row>
    <row r="41" spans="1:23" ht="14.25" customHeight="1">
      <c r="A41" s="22" t="s">
        <v>327</v>
      </c>
      <c r="B41" s="41">
        <f>C41+D41</f>
        <v>791</v>
      </c>
      <c r="C41" s="42">
        <f aca="true" t="shared" si="18" ref="C41:D43">F41+I41+L41+O41+R41+U41</f>
        <v>415</v>
      </c>
      <c r="D41" s="43">
        <f t="shared" si="18"/>
        <v>376</v>
      </c>
      <c r="E41" s="42">
        <f>SUM(F41:G41)</f>
        <v>141</v>
      </c>
      <c r="F41" s="42">
        <v>72</v>
      </c>
      <c r="G41" s="42">
        <v>69</v>
      </c>
      <c r="H41" s="42">
        <f>SUM(I41:J41)</f>
        <v>134</v>
      </c>
      <c r="I41" s="42">
        <v>69</v>
      </c>
      <c r="J41" s="42">
        <v>65</v>
      </c>
      <c r="K41" s="42">
        <f>SUM(L41:M41)</f>
        <v>119</v>
      </c>
      <c r="L41" s="44">
        <v>55</v>
      </c>
      <c r="M41" s="44">
        <v>64</v>
      </c>
      <c r="N41" s="42">
        <f>SUM(O41:P41)</f>
        <v>137</v>
      </c>
      <c r="O41" s="42">
        <v>72</v>
      </c>
      <c r="P41" s="42">
        <v>65</v>
      </c>
      <c r="Q41" s="42">
        <f>SUM(R41:S41)</f>
        <v>127</v>
      </c>
      <c r="R41" s="42">
        <v>68</v>
      </c>
      <c r="S41" s="42">
        <v>59</v>
      </c>
      <c r="T41" s="42">
        <f>SUM(U41:V41)</f>
        <v>133</v>
      </c>
      <c r="U41" s="44">
        <v>79</v>
      </c>
      <c r="V41" s="45">
        <v>54</v>
      </c>
      <c r="W41" s="17" t="s">
        <v>78</v>
      </c>
    </row>
    <row r="42" spans="1:23" ht="14.25" customHeight="1">
      <c r="A42" s="22" t="s">
        <v>328</v>
      </c>
      <c r="B42" s="41">
        <f>C42+D42</f>
        <v>1384</v>
      </c>
      <c r="C42" s="42">
        <f t="shared" si="18"/>
        <v>697</v>
      </c>
      <c r="D42" s="43">
        <f t="shared" si="18"/>
        <v>687</v>
      </c>
      <c r="E42" s="42">
        <f>SUM(F42:G42)</f>
        <v>193</v>
      </c>
      <c r="F42" s="42">
        <v>85</v>
      </c>
      <c r="G42" s="42">
        <v>108</v>
      </c>
      <c r="H42" s="42">
        <f>SUM(I42:J42)</f>
        <v>220</v>
      </c>
      <c r="I42" s="42">
        <v>123</v>
      </c>
      <c r="J42" s="42">
        <v>97</v>
      </c>
      <c r="K42" s="42">
        <f>SUM(L42:M42)</f>
        <v>246</v>
      </c>
      <c r="L42" s="44">
        <v>130</v>
      </c>
      <c r="M42" s="44">
        <v>116</v>
      </c>
      <c r="N42" s="42">
        <f>SUM(O42:P42)</f>
        <v>242</v>
      </c>
      <c r="O42" s="42">
        <v>123</v>
      </c>
      <c r="P42" s="42">
        <v>119</v>
      </c>
      <c r="Q42" s="42">
        <f>SUM(R42:S42)</f>
        <v>253</v>
      </c>
      <c r="R42" s="42">
        <v>128</v>
      </c>
      <c r="S42" s="42">
        <v>125</v>
      </c>
      <c r="T42" s="42">
        <f>SUM(U42:V42)</f>
        <v>230</v>
      </c>
      <c r="U42" s="44">
        <v>108</v>
      </c>
      <c r="V42" s="45">
        <v>122</v>
      </c>
      <c r="W42" s="17" t="s">
        <v>79</v>
      </c>
    </row>
    <row r="43" spans="1:23" ht="14.25" customHeight="1">
      <c r="A43" s="22" t="s">
        <v>329</v>
      </c>
      <c r="B43" s="41">
        <f>C43+D43</f>
        <v>471</v>
      </c>
      <c r="C43" s="42">
        <f t="shared" si="18"/>
        <v>231</v>
      </c>
      <c r="D43" s="43">
        <f t="shared" si="18"/>
        <v>240</v>
      </c>
      <c r="E43" s="42">
        <f>SUM(F43:G43)</f>
        <v>77</v>
      </c>
      <c r="F43" s="42">
        <v>31</v>
      </c>
      <c r="G43" s="42">
        <v>46</v>
      </c>
      <c r="H43" s="42">
        <f>SUM(I43:J43)</f>
        <v>71</v>
      </c>
      <c r="I43" s="42">
        <v>36</v>
      </c>
      <c r="J43" s="42">
        <v>35</v>
      </c>
      <c r="K43" s="42">
        <f>SUM(L43:M43)</f>
        <v>88</v>
      </c>
      <c r="L43" s="44">
        <v>43</v>
      </c>
      <c r="M43" s="44">
        <v>45</v>
      </c>
      <c r="N43" s="42">
        <f>SUM(O43:P43)</f>
        <v>74</v>
      </c>
      <c r="O43" s="42">
        <v>42</v>
      </c>
      <c r="P43" s="42">
        <v>32</v>
      </c>
      <c r="Q43" s="42">
        <f>SUM(R43:S43)</f>
        <v>80</v>
      </c>
      <c r="R43" s="42">
        <v>44</v>
      </c>
      <c r="S43" s="42">
        <v>36</v>
      </c>
      <c r="T43" s="42">
        <f>SUM(U43:V43)</f>
        <v>81</v>
      </c>
      <c r="U43" s="44">
        <v>35</v>
      </c>
      <c r="V43" s="45">
        <v>46</v>
      </c>
      <c r="W43" s="17" t="s">
        <v>80</v>
      </c>
    </row>
    <row r="44" spans="1:23" ht="14.25" customHeight="1">
      <c r="A44" s="4"/>
      <c r="B44" s="34"/>
      <c r="C44" s="46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 t="s">
        <v>31</v>
      </c>
      <c r="S44" s="46"/>
      <c r="T44" s="46"/>
      <c r="U44" s="46"/>
      <c r="V44" s="47"/>
      <c r="W44" s="9"/>
    </row>
    <row r="45" spans="1:23" ht="14.25" customHeight="1">
      <c r="A45" s="7" t="s">
        <v>81</v>
      </c>
      <c r="B45" s="41">
        <f>SUM(B46:B51)</f>
        <v>4934</v>
      </c>
      <c r="C45" s="42">
        <f>SUM(C46:C51)</f>
        <v>2504</v>
      </c>
      <c r="D45" s="43">
        <f>SUM(D46:D51)</f>
        <v>2430</v>
      </c>
      <c r="E45" s="42">
        <f aca="true" t="shared" si="19" ref="E45:E51">SUM(F45:G45)</f>
        <v>843</v>
      </c>
      <c r="F45" s="42">
        <f>SUM(F46:F51)</f>
        <v>434</v>
      </c>
      <c r="G45" s="42">
        <f>SUM(G46:G51)</f>
        <v>409</v>
      </c>
      <c r="H45" s="42">
        <f aca="true" t="shared" si="20" ref="H45:H51">SUM(I45:J45)</f>
        <v>762</v>
      </c>
      <c r="I45" s="42">
        <f>SUM(I46:I51)</f>
        <v>384</v>
      </c>
      <c r="J45" s="42">
        <f>SUM(J46:J51)</f>
        <v>378</v>
      </c>
      <c r="K45" s="42">
        <f aca="true" t="shared" si="21" ref="K45:K51">SUM(L45:M45)</f>
        <v>837</v>
      </c>
      <c r="L45" s="42">
        <f>SUM(L46:L51)</f>
        <v>437</v>
      </c>
      <c r="M45" s="42">
        <f>SUM(M46:M51)</f>
        <v>400</v>
      </c>
      <c r="N45" s="42">
        <f aca="true" t="shared" si="22" ref="N45:N51">SUM(O45:P45)</f>
        <v>833</v>
      </c>
      <c r="O45" s="42">
        <f>SUM(O46:O51)</f>
        <v>435</v>
      </c>
      <c r="P45" s="42">
        <f>SUM(P46:P51)</f>
        <v>398</v>
      </c>
      <c r="Q45" s="42">
        <f aca="true" t="shared" si="23" ref="Q45:Q51">SUM(R45:S45)</f>
        <v>842</v>
      </c>
      <c r="R45" s="42">
        <f>SUM(R46:R51)</f>
        <v>401</v>
      </c>
      <c r="S45" s="42">
        <f>SUM(S46:S51)</f>
        <v>441</v>
      </c>
      <c r="T45" s="42">
        <f aca="true" t="shared" si="24" ref="T45:T51">SUM(U45:V45)</f>
        <v>817</v>
      </c>
      <c r="U45" s="42">
        <f>SUM(U46:U51)</f>
        <v>413</v>
      </c>
      <c r="V45" s="43">
        <f>SUM(V46:V51)</f>
        <v>404</v>
      </c>
      <c r="W45" s="18" t="s">
        <v>82</v>
      </c>
    </row>
    <row r="46" spans="1:23" ht="14.25" customHeight="1">
      <c r="A46" s="22" t="s">
        <v>330</v>
      </c>
      <c r="B46" s="41">
        <f aca="true" t="shared" si="25" ref="B46:B51">C46+D46</f>
        <v>1305</v>
      </c>
      <c r="C46" s="42">
        <f aca="true" t="shared" si="26" ref="C46:D51">F46+I46+L46+O46+R46+U46</f>
        <v>663</v>
      </c>
      <c r="D46" s="43">
        <f t="shared" si="26"/>
        <v>642</v>
      </c>
      <c r="E46" s="42">
        <f t="shared" si="19"/>
        <v>224</v>
      </c>
      <c r="F46" s="42">
        <v>120</v>
      </c>
      <c r="G46" s="42">
        <v>104</v>
      </c>
      <c r="H46" s="42">
        <f t="shared" si="20"/>
        <v>207</v>
      </c>
      <c r="I46" s="42">
        <v>102</v>
      </c>
      <c r="J46" s="42">
        <v>105</v>
      </c>
      <c r="K46" s="42">
        <f t="shared" si="21"/>
        <v>213</v>
      </c>
      <c r="L46" s="44">
        <v>113</v>
      </c>
      <c r="M46" s="44">
        <v>100</v>
      </c>
      <c r="N46" s="42">
        <f t="shared" si="22"/>
        <v>221</v>
      </c>
      <c r="O46" s="42">
        <v>116</v>
      </c>
      <c r="P46" s="42">
        <v>105</v>
      </c>
      <c r="Q46" s="42">
        <f t="shared" si="23"/>
        <v>225</v>
      </c>
      <c r="R46" s="42">
        <v>105</v>
      </c>
      <c r="S46" s="42">
        <v>120</v>
      </c>
      <c r="T46" s="42">
        <f t="shared" si="24"/>
        <v>215</v>
      </c>
      <c r="U46" s="44">
        <v>107</v>
      </c>
      <c r="V46" s="45">
        <v>108</v>
      </c>
      <c r="W46" s="17" t="s">
        <v>83</v>
      </c>
    </row>
    <row r="47" spans="1:23" ht="14.25" customHeight="1">
      <c r="A47" s="22" t="s">
        <v>331</v>
      </c>
      <c r="B47" s="41">
        <f t="shared" si="25"/>
        <v>1347</v>
      </c>
      <c r="C47" s="42">
        <f t="shared" si="26"/>
        <v>683</v>
      </c>
      <c r="D47" s="43">
        <f t="shared" si="26"/>
        <v>664</v>
      </c>
      <c r="E47" s="42">
        <f t="shared" si="19"/>
        <v>236</v>
      </c>
      <c r="F47" s="42">
        <v>117</v>
      </c>
      <c r="G47" s="42">
        <v>119</v>
      </c>
      <c r="H47" s="42">
        <f t="shared" si="20"/>
        <v>211</v>
      </c>
      <c r="I47" s="42">
        <v>106</v>
      </c>
      <c r="J47" s="42">
        <v>105</v>
      </c>
      <c r="K47" s="42">
        <f t="shared" si="21"/>
        <v>229</v>
      </c>
      <c r="L47" s="44">
        <v>121</v>
      </c>
      <c r="M47" s="44">
        <v>108</v>
      </c>
      <c r="N47" s="42">
        <f t="shared" si="22"/>
        <v>228</v>
      </c>
      <c r="O47" s="42">
        <v>118</v>
      </c>
      <c r="P47" s="42">
        <v>110</v>
      </c>
      <c r="Q47" s="42">
        <f t="shared" si="23"/>
        <v>223</v>
      </c>
      <c r="R47" s="42">
        <v>107</v>
      </c>
      <c r="S47" s="42">
        <v>116</v>
      </c>
      <c r="T47" s="42">
        <f t="shared" si="24"/>
        <v>220</v>
      </c>
      <c r="U47" s="44">
        <v>114</v>
      </c>
      <c r="V47" s="45">
        <v>106</v>
      </c>
      <c r="W47" s="17" t="s">
        <v>84</v>
      </c>
    </row>
    <row r="48" spans="1:23" ht="14.25" customHeight="1">
      <c r="A48" s="22" t="s">
        <v>332</v>
      </c>
      <c r="B48" s="41">
        <f t="shared" si="25"/>
        <v>68</v>
      </c>
      <c r="C48" s="42">
        <f t="shared" si="26"/>
        <v>40</v>
      </c>
      <c r="D48" s="43">
        <f t="shared" si="26"/>
        <v>28</v>
      </c>
      <c r="E48" s="42">
        <f t="shared" si="19"/>
        <v>12</v>
      </c>
      <c r="F48" s="42">
        <v>9</v>
      </c>
      <c r="G48" s="42">
        <v>3</v>
      </c>
      <c r="H48" s="42">
        <f t="shared" si="20"/>
        <v>10</v>
      </c>
      <c r="I48" s="42">
        <v>6</v>
      </c>
      <c r="J48" s="42">
        <v>4</v>
      </c>
      <c r="K48" s="42">
        <f t="shared" si="21"/>
        <v>9</v>
      </c>
      <c r="L48" s="44">
        <v>6</v>
      </c>
      <c r="M48" s="44">
        <v>3</v>
      </c>
      <c r="N48" s="42">
        <f t="shared" si="22"/>
        <v>12</v>
      </c>
      <c r="O48" s="42">
        <v>3</v>
      </c>
      <c r="P48" s="42">
        <v>9</v>
      </c>
      <c r="Q48" s="42">
        <f t="shared" si="23"/>
        <v>14</v>
      </c>
      <c r="R48" s="42">
        <v>9</v>
      </c>
      <c r="S48" s="42">
        <v>5</v>
      </c>
      <c r="T48" s="42">
        <f t="shared" si="24"/>
        <v>11</v>
      </c>
      <c r="U48" s="44">
        <v>7</v>
      </c>
      <c r="V48" s="45">
        <v>4</v>
      </c>
      <c r="W48" s="17" t="s">
        <v>85</v>
      </c>
    </row>
    <row r="49" spans="1:23" ht="14.25" customHeight="1">
      <c r="A49" s="22" t="s">
        <v>333</v>
      </c>
      <c r="B49" s="41">
        <f t="shared" si="25"/>
        <v>343</v>
      </c>
      <c r="C49" s="42">
        <f t="shared" si="26"/>
        <v>159</v>
      </c>
      <c r="D49" s="43">
        <f t="shared" si="26"/>
        <v>184</v>
      </c>
      <c r="E49" s="42">
        <f t="shared" si="19"/>
        <v>56</v>
      </c>
      <c r="F49" s="42">
        <v>33</v>
      </c>
      <c r="G49" s="42">
        <v>23</v>
      </c>
      <c r="H49" s="42">
        <f t="shared" si="20"/>
        <v>57</v>
      </c>
      <c r="I49" s="42">
        <v>27</v>
      </c>
      <c r="J49" s="42">
        <v>30</v>
      </c>
      <c r="K49" s="42">
        <f t="shared" si="21"/>
        <v>54</v>
      </c>
      <c r="L49" s="44">
        <v>27</v>
      </c>
      <c r="M49" s="44">
        <v>27</v>
      </c>
      <c r="N49" s="42">
        <f t="shared" si="22"/>
        <v>57</v>
      </c>
      <c r="O49" s="42">
        <v>28</v>
      </c>
      <c r="P49" s="42">
        <v>29</v>
      </c>
      <c r="Q49" s="42">
        <f t="shared" si="23"/>
        <v>64</v>
      </c>
      <c r="R49" s="42">
        <v>22</v>
      </c>
      <c r="S49" s="42">
        <v>42</v>
      </c>
      <c r="T49" s="42">
        <f t="shared" si="24"/>
        <v>55</v>
      </c>
      <c r="U49" s="44">
        <v>22</v>
      </c>
      <c r="V49" s="45">
        <v>33</v>
      </c>
      <c r="W49" s="17" t="s">
        <v>86</v>
      </c>
    </row>
    <row r="50" spans="1:23" ht="14.25" customHeight="1">
      <c r="A50" s="22" t="s">
        <v>334</v>
      </c>
      <c r="B50" s="41">
        <f t="shared" si="25"/>
        <v>1137</v>
      </c>
      <c r="C50" s="42">
        <f t="shared" si="26"/>
        <v>592</v>
      </c>
      <c r="D50" s="43">
        <f t="shared" si="26"/>
        <v>545</v>
      </c>
      <c r="E50" s="42">
        <f t="shared" si="19"/>
        <v>198</v>
      </c>
      <c r="F50" s="42">
        <v>101</v>
      </c>
      <c r="G50" s="42">
        <v>97</v>
      </c>
      <c r="H50" s="42">
        <f t="shared" si="20"/>
        <v>157</v>
      </c>
      <c r="I50" s="42">
        <v>76</v>
      </c>
      <c r="J50" s="42">
        <v>81</v>
      </c>
      <c r="K50" s="42">
        <f t="shared" si="21"/>
        <v>207</v>
      </c>
      <c r="L50" s="44">
        <v>105</v>
      </c>
      <c r="M50" s="44">
        <v>102</v>
      </c>
      <c r="N50" s="42">
        <f t="shared" si="22"/>
        <v>188</v>
      </c>
      <c r="O50" s="42">
        <v>107</v>
      </c>
      <c r="P50" s="42">
        <v>81</v>
      </c>
      <c r="Q50" s="42">
        <f t="shared" si="23"/>
        <v>182</v>
      </c>
      <c r="R50" s="42">
        <v>98</v>
      </c>
      <c r="S50" s="42">
        <v>84</v>
      </c>
      <c r="T50" s="42">
        <f t="shared" si="24"/>
        <v>205</v>
      </c>
      <c r="U50" s="44">
        <v>105</v>
      </c>
      <c r="V50" s="45">
        <v>100</v>
      </c>
      <c r="W50" s="17" t="s">
        <v>87</v>
      </c>
    </row>
    <row r="51" spans="1:23" ht="14.25" customHeight="1">
      <c r="A51" s="22" t="s">
        <v>335</v>
      </c>
      <c r="B51" s="41">
        <f t="shared" si="25"/>
        <v>734</v>
      </c>
      <c r="C51" s="42">
        <f t="shared" si="26"/>
        <v>367</v>
      </c>
      <c r="D51" s="43">
        <f t="shared" si="26"/>
        <v>367</v>
      </c>
      <c r="E51" s="42">
        <f t="shared" si="19"/>
        <v>117</v>
      </c>
      <c r="F51" s="42">
        <v>54</v>
      </c>
      <c r="G51" s="42">
        <v>63</v>
      </c>
      <c r="H51" s="42">
        <f t="shared" si="20"/>
        <v>120</v>
      </c>
      <c r="I51" s="42">
        <v>67</v>
      </c>
      <c r="J51" s="42">
        <v>53</v>
      </c>
      <c r="K51" s="42">
        <f t="shared" si="21"/>
        <v>125</v>
      </c>
      <c r="L51" s="44">
        <v>65</v>
      </c>
      <c r="M51" s="44">
        <v>60</v>
      </c>
      <c r="N51" s="42">
        <f t="shared" si="22"/>
        <v>127</v>
      </c>
      <c r="O51" s="42">
        <v>63</v>
      </c>
      <c r="P51" s="42">
        <v>64</v>
      </c>
      <c r="Q51" s="42">
        <f t="shared" si="23"/>
        <v>134</v>
      </c>
      <c r="R51" s="42">
        <v>60</v>
      </c>
      <c r="S51" s="42">
        <v>74</v>
      </c>
      <c r="T51" s="42">
        <f t="shared" si="24"/>
        <v>111</v>
      </c>
      <c r="U51" s="44">
        <v>58</v>
      </c>
      <c r="V51" s="45">
        <v>53</v>
      </c>
      <c r="W51" s="17" t="s">
        <v>88</v>
      </c>
    </row>
    <row r="52" spans="1:23" ht="14.25" customHeight="1">
      <c r="A52" s="4"/>
      <c r="B52" s="34"/>
      <c r="C52" s="46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7"/>
      <c r="W52" s="9"/>
    </row>
    <row r="53" spans="1:23" ht="14.25" customHeight="1">
      <c r="A53" s="7" t="s">
        <v>89</v>
      </c>
      <c r="B53" s="41">
        <f>SUM(B54:B63)</f>
        <v>3143</v>
      </c>
      <c r="C53" s="42">
        <f>SUM(C54:C63)</f>
        <v>1616</v>
      </c>
      <c r="D53" s="43">
        <f>SUM(D54:D63)</f>
        <v>1527</v>
      </c>
      <c r="E53" s="42">
        <f aca="true" t="shared" si="27" ref="E53:E63">SUM(F53:G53)</f>
        <v>503</v>
      </c>
      <c r="F53" s="42">
        <f>SUM(F54:F63)</f>
        <v>251</v>
      </c>
      <c r="G53" s="42">
        <f>SUM(G54:G63)</f>
        <v>252</v>
      </c>
      <c r="H53" s="42">
        <f aca="true" t="shared" si="28" ref="H53:H63">SUM(I53:J53)</f>
        <v>524</v>
      </c>
      <c r="I53" s="42">
        <f>SUM(I54:I63)</f>
        <v>256</v>
      </c>
      <c r="J53" s="42">
        <f>SUM(J54:J63)</f>
        <v>268</v>
      </c>
      <c r="K53" s="42">
        <f aca="true" t="shared" si="29" ref="K53:K63">SUM(L53:M53)</f>
        <v>526</v>
      </c>
      <c r="L53" s="42">
        <f>SUM(L54:L63)</f>
        <v>280</v>
      </c>
      <c r="M53" s="42">
        <f>SUM(M54:M63)</f>
        <v>246</v>
      </c>
      <c r="N53" s="42">
        <f aca="true" t="shared" si="30" ref="N53:N63">SUM(O53:P53)</f>
        <v>528</v>
      </c>
      <c r="O53" s="42">
        <f>SUM(O54:O63)</f>
        <v>279</v>
      </c>
      <c r="P53" s="42">
        <f>SUM(P54:P63)</f>
        <v>249</v>
      </c>
      <c r="Q53" s="42">
        <f aca="true" t="shared" si="31" ref="Q53:Q63">SUM(R53:S53)</f>
        <v>517</v>
      </c>
      <c r="R53" s="42">
        <f>SUM(R54:R63)</f>
        <v>256</v>
      </c>
      <c r="S53" s="42">
        <f>SUM(S54:S63)</f>
        <v>261</v>
      </c>
      <c r="T53" s="42">
        <f aca="true" t="shared" si="32" ref="T53:T63">SUM(U53:V53)</f>
        <v>545</v>
      </c>
      <c r="U53" s="42">
        <f>SUM(U54:U63)</f>
        <v>294</v>
      </c>
      <c r="V53" s="43">
        <f>SUM(V54:V63)</f>
        <v>251</v>
      </c>
      <c r="W53" s="18" t="s">
        <v>90</v>
      </c>
    </row>
    <row r="54" spans="1:23" ht="14.25" customHeight="1">
      <c r="A54" s="22" t="s">
        <v>336</v>
      </c>
      <c r="B54" s="41">
        <f aca="true" t="shared" si="33" ref="B54:B63">C54+D54</f>
        <v>1261</v>
      </c>
      <c r="C54" s="42">
        <f aca="true" t="shared" si="34" ref="C54:C63">F54+I54+L54+O54+R54+U54</f>
        <v>668</v>
      </c>
      <c r="D54" s="43">
        <f aca="true" t="shared" si="35" ref="D54:D63">G54+J54+M54+P54+S54+V54</f>
        <v>593</v>
      </c>
      <c r="E54" s="42">
        <f t="shared" si="27"/>
        <v>196</v>
      </c>
      <c r="F54" s="42">
        <v>105</v>
      </c>
      <c r="G54" s="42">
        <v>91</v>
      </c>
      <c r="H54" s="42">
        <f t="shared" si="28"/>
        <v>210</v>
      </c>
      <c r="I54" s="42">
        <v>100</v>
      </c>
      <c r="J54" s="42">
        <v>110</v>
      </c>
      <c r="K54" s="42">
        <f t="shared" si="29"/>
        <v>217</v>
      </c>
      <c r="L54" s="44">
        <v>111</v>
      </c>
      <c r="M54" s="44">
        <v>106</v>
      </c>
      <c r="N54" s="42">
        <f t="shared" si="30"/>
        <v>212</v>
      </c>
      <c r="O54" s="42">
        <v>116</v>
      </c>
      <c r="P54" s="42">
        <v>96</v>
      </c>
      <c r="Q54" s="42">
        <f t="shared" si="31"/>
        <v>208</v>
      </c>
      <c r="R54" s="42">
        <v>111</v>
      </c>
      <c r="S54" s="42">
        <v>97</v>
      </c>
      <c r="T54" s="42">
        <f t="shared" si="32"/>
        <v>218</v>
      </c>
      <c r="U54" s="44">
        <v>125</v>
      </c>
      <c r="V54" s="45">
        <v>93</v>
      </c>
      <c r="W54" s="17" t="s">
        <v>91</v>
      </c>
    </row>
    <row r="55" spans="1:23" ht="14.25" customHeight="1">
      <c r="A55" s="22" t="s">
        <v>337</v>
      </c>
      <c r="B55" s="41">
        <f t="shared" si="33"/>
        <v>348</v>
      </c>
      <c r="C55" s="42">
        <f t="shared" si="34"/>
        <v>179</v>
      </c>
      <c r="D55" s="43">
        <f t="shared" si="35"/>
        <v>169</v>
      </c>
      <c r="E55" s="42">
        <f t="shared" si="27"/>
        <v>60</v>
      </c>
      <c r="F55" s="42">
        <v>29</v>
      </c>
      <c r="G55" s="42">
        <v>31</v>
      </c>
      <c r="H55" s="42">
        <f t="shared" si="28"/>
        <v>44</v>
      </c>
      <c r="I55" s="42">
        <v>21</v>
      </c>
      <c r="J55" s="42">
        <v>23</v>
      </c>
      <c r="K55" s="42">
        <f t="shared" si="29"/>
        <v>68</v>
      </c>
      <c r="L55" s="44">
        <v>35</v>
      </c>
      <c r="M55" s="44">
        <v>33</v>
      </c>
      <c r="N55" s="42">
        <f t="shared" si="30"/>
        <v>52</v>
      </c>
      <c r="O55" s="42">
        <v>31</v>
      </c>
      <c r="P55" s="42">
        <v>21</v>
      </c>
      <c r="Q55" s="42">
        <f t="shared" si="31"/>
        <v>49</v>
      </c>
      <c r="R55" s="42">
        <v>25</v>
      </c>
      <c r="S55" s="42">
        <v>24</v>
      </c>
      <c r="T55" s="42">
        <f t="shared" si="32"/>
        <v>75</v>
      </c>
      <c r="U55" s="44">
        <v>38</v>
      </c>
      <c r="V55" s="45">
        <v>37</v>
      </c>
      <c r="W55" s="17" t="s">
        <v>92</v>
      </c>
    </row>
    <row r="56" spans="1:23" ht="14.25" customHeight="1">
      <c r="A56" s="22" t="s">
        <v>338</v>
      </c>
      <c r="B56" s="41">
        <f t="shared" si="33"/>
        <v>141</v>
      </c>
      <c r="C56" s="42">
        <f t="shared" si="34"/>
        <v>77</v>
      </c>
      <c r="D56" s="43">
        <f t="shared" si="35"/>
        <v>64</v>
      </c>
      <c r="E56" s="42">
        <f t="shared" si="27"/>
        <v>19</v>
      </c>
      <c r="F56" s="42">
        <v>10</v>
      </c>
      <c r="G56" s="42">
        <v>9</v>
      </c>
      <c r="H56" s="42">
        <f t="shared" si="28"/>
        <v>35</v>
      </c>
      <c r="I56" s="42">
        <v>20</v>
      </c>
      <c r="J56" s="42">
        <v>15</v>
      </c>
      <c r="K56" s="42">
        <f t="shared" si="29"/>
        <v>20</v>
      </c>
      <c r="L56" s="44">
        <v>15</v>
      </c>
      <c r="M56" s="44">
        <v>5</v>
      </c>
      <c r="N56" s="42">
        <f t="shared" si="30"/>
        <v>27</v>
      </c>
      <c r="O56" s="42">
        <v>16</v>
      </c>
      <c r="P56" s="42">
        <v>11</v>
      </c>
      <c r="Q56" s="42">
        <f t="shared" si="31"/>
        <v>19</v>
      </c>
      <c r="R56" s="42">
        <v>6</v>
      </c>
      <c r="S56" s="42">
        <v>13</v>
      </c>
      <c r="T56" s="42">
        <f t="shared" si="32"/>
        <v>21</v>
      </c>
      <c r="U56" s="44">
        <v>10</v>
      </c>
      <c r="V56" s="45">
        <v>11</v>
      </c>
      <c r="W56" s="17" t="s">
        <v>93</v>
      </c>
    </row>
    <row r="57" spans="1:23" ht="14.25" customHeight="1">
      <c r="A57" s="22" t="s">
        <v>339</v>
      </c>
      <c r="B57" s="41">
        <f t="shared" si="33"/>
        <v>125</v>
      </c>
      <c r="C57" s="42">
        <f t="shared" si="34"/>
        <v>62</v>
      </c>
      <c r="D57" s="43">
        <f t="shared" si="35"/>
        <v>63</v>
      </c>
      <c r="E57" s="42">
        <f t="shared" si="27"/>
        <v>23</v>
      </c>
      <c r="F57" s="42">
        <v>12</v>
      </c>
      <c r="G57" s="42">
        <v>11</v>
      </c>
      <c r="H57" s="42">
        <f t="shared" si="28"/>
        <v>24</v>
      </c>
      <c r="I57" s="42">
        <v>10</v>
      </c>
      <c r="J57" s="42">
        <v>14</v>
      </c>
      <c r="K57" s="42">
        <f t="shared" si="29"/>
        <v>17</v>
      </c>
      <c r="L57" s="44">
        <v>6</v>
      </c>
      <c r="M57" s="44">
        <v>11</v>
      </c>
      <c r="N57" s="42">
        <f t="shared" si="30"/>
        <v>21</v>
      </c>
      <c r="O57" s="42">
        <v>10</v>
      </c>
      <c r="P57" s="42">
        <v>11</v>
      </c>
      <c r="Q57" s="42">
        <f t="shared" si="31"/>
        <v>23</v>
      </c>
      <c r="R57" s="42">
        <v>15</v>
      </c>
      <c r="S57" s="42">
        <v>8</v>
      </c>
      <c r="T57" s="42">
        <f t="shared" si="32"/>
        <v>17</v>
      </c>
      <c r="U57" s="44">
        <v>9</v>
      </c>
      <c r="V57" s="45">
        <v>8</v>
      </c>
      <c r="W57" s="17" t="s">
        <v>94</v>
      </c>
    </row>
    <row r="58" spans="1:23" ht="14.25" customHeight="1">
      <c r="A58" s="22" t="s">
        <v>340</v>
      </c>
      <c r="B58" s="41">
        <f t="shared" si="33"/>
        <v>85</v>
      </c>
      <c r="C58" s="42">
        <f t="shared" si="34"/>
        <v>42</v>
      </c>
      <c r="D58" s="43">
        <f t="shared" si="35"/>
        <v>43</v>
      </c>
      <c r="E58" s="42">
        <f t="shared" si="27"/>
        <v>13</v>
      </c>
      <c r="F58" s="42">
        <v>7</v>
      </c>
      <c r="G58" s="42">
        <v>6</v>
      </c>
      <c r="H58" s="42">
        <f t="shared" si="28"/>
        <v>15</v>
      </c>
      <c r="I58" s="42">
        <v>8</v>
      </c>
      <c r="J58" s="42">
        <v>7</v>
      </c>
      <c r="K58" s="42">
        <f t="shared" si="29"/>
        <v>11</v>
      </c>
      <c r="L58" s="44">
        <v>6</v>
      </c>
      <c r="M58" s="44">
        <v>5</v>
      </c>
      <c r="N58" s="42">
        <f t="shared" si="30"/>
        <v>9</v>
      </c>
      <c r="O58" s="42">
        <v>4</v>
      </c>
      <c r="P58" s="42">
        <v>5</v>
      </c>
      <c r="Q58" s="42">
        <f t="shared" si="31"/>
        <v>16</v>
      </c>
      <c r="R58" s="42">
        <v>6</v>
      </c>
      <c r="S58" s="42">
        <v>10</v>
      </c>
      <c r="T58" s="42">
        <f t="shared" si="32"/>
        <v>21</v>
      </c>
      <c r="U58" s="44">
        <v>11</v>
      </c>
      <c r="V58" s="45">
        <v>10</v>
      </c>
      <c r="W58" s="17" t="s">
        <v>95</v>
      </c>
    </row>
    <row r="59" spans="1:23" ht="14.25" customHeight="1">
      <c r="A59" s="22" t="s">
        <v>341</v>
      </c>
      <c r="B59" s="41">
        <f t="shared" si="33"/>
        <v>259</v>
      </c>
      <c r="C59" s="42">
        <f t="shared" si="34"/>
        <v>123</v>
      </c>
      <c r="D59" s="43">
        <f t="shared" si="35"/>
        <v>136</v>
      </c>
      <c r="E59" s="42">
        <f t="shared" si="27"/>
        <v>39</v>
      </c>
      <c r="F59" s="42">
        <v>21</v>
      </c>
      <c r="G59" s="42">
        <v>18</v>
      </c>
      <c r="H59" s="42">
        <f t="shared" si="28"/>
        <v>41</v>
      </c>
      <c r="I59" s="42">
        <v>23</v>
      </c>
      <c r="J59" s="42">
        <v>18</v>
      </c>
      <c r="K59" s="42">
        <f t="shared" si="29"/>
        <v>50</v>
      </c>
      <c r="L59" s="44">
        <v>21</v>
      </c>
      <c r="M59" s="44">
        <v>29</v>
      </c>
      <c r="N59" s="42">
        <f t="shared" si="30"/>
        <v>38</v>
      </c>
      <c r="O59" s="42">
        <v>17</v>
      </c>
      <c r="P59" s="42">
        <v>21</v>
      </c>
      <c r="Q59" s="42">
        <f t="shared" si="31"/>
        <v>49</v>
      </c>
      <c r="R59" s="42">
        <v>20</v>
      </c>
      <c r="S59" s="42">
        <v>29</v>
      </c>
      <c r="T59" s="42">
        <f t="shared" si="32"/>
        <v>42</v>
      </c>
      <c r="U59" s="44">
        <v>21</v>
      </c>
      <c r="V59" s="45">
        <v>21</v>
      </c>
      <c r="W59" s="17" t="s">
        <v>96</v>
      </c>
    </row>
    <row r="60" spans="1:23" ht="14.25" customHeight="1">
      <c r="A60" s="22" t="s">
        <v>342</v>
      </c>
      <c r="B60" s="41">
        <f t="shared" si="33"/>
        <v>246</v>
      </c>
      <c r="C60" s="42">
        <f t="shared" si="34"/>
        <v>116</v>
      </c>
      <c r="D60" s="43">
        <f t="shared" si="35"/>
        <v>130</v>
      </c>
      <c r="E60" s="42">
        <f t="shared" si="27"/>
        <v>52</v>
      </c>
      <c r="F60" s="42">
        <v>22</v>
      </c>
      <c r="G60" s="42">
        <v>30</v>
      </c>
      <c r="H60" s="42">
        <f t="shared" si="28"/>
        <v>34</v>
      </c>
      <c r="I60" s="42">
        <v>17</v>
      </c>
      <c r="J60" s="42">
        <v>17</v>
      </c>
      <c r="K60" s="42">
        <f t="shared" si="29"/>
        <v>35</v>
      </c>
      <c r="L60" s="44">
        <v>18</v>
      </c>
      <c r="M60" s="44">
        <v>17</v>
      </c>
      <c r="N60" s="42">
        <f t="shared" si="30"/>
        <v>43</v>
      </c>
      <c r="O60" s="42">
        <v>23</v>
      </c>
      <c r="P60" s="42">
        <v>20</v>
      </c>
      <c r="Q60" s="42">
        <f t="shared" si="31"/>
        <v>38</v>
      </c>
      <c r="R60" s="42">
        <v>15</v>
      </c>
      <c r="S60" s="42">
        <v>23</v>
      </c>
      <c r="T60" s="42">
        <f t="shared" si="32"/>
        <v>44</v>
      </c>
      <c r="U60" s="44">
        <v>21</v>
      </c>
      <c r="V60" s="45">
        <v>23</v>
      </c>
      <c r="W60" s="17" t="s">
        <v>97</v>
      </c>
    </row>
    <row r="61" spans="1:23" ht="14.25" customHeight="1">
      <c r="A61" s="22" t="s">
        <v>343</v>
      </c>
      <c r="B61" s="41">
        <f t="shared" si="33"/>
        <v>329</v>
      </c>
      <c r="C61" s="42">
        <f t="shared" si="34"/>
        <v>174</v>
      </c>
      <c r="D61" s="43">
        <f t="shared" si="35"/>
        <v>155</v>
      </c>
      <c r="E61" s="42">
        <f t="shared" si="27"/>
        <v>40</v>
      </c>
      <c r="F61" s="42">
        <v>20</v>
      </c>
      <c r="G61" s="42">
        <v>20</v>
      </c>
      <c r="H61" s="42">
        <f t="shared" si="28"/>
        <v>68</v>
      </c>
      <c r="I61" s="42">
        <v>32</v>
      </c>
      <c r="J61" s="42">
        <v>36</v>
      </c>
      <c r="K61" s="42">
        <f t="shared" si="29"/>
        <v>62</v>
      </c>
      <c r="L61" s="44">
        <v>40</v>
      </c>
      <c r="M61" s="44">
        <v>22</v>
      </c>
      <c r="N61" s="42">
        <f t="shared" si="30"/>
        <v>56</v>
      </c>
      <c r="O61" s="42">
        <v>28</v>
      </c>
      <c r="P61" s="42">
        <v>28</v>
      </c>
      <c r="Q61" s="42">
        <f t="shared" si="31"/>
        <v>62</v>
      </c>
      <c r="R61" s="42">
        <v>33</v>
      </c>
      <c r="S61" s="42">
        <v>29</v>
      </c>
      <c r="T61" s="42">
        <f t="shared" si="32"/>
        <v>41</v>
      </c>
      <c r="U61" s="44">
        <v>21</v>
      </c>
      <c r="V61" s="45">
        <v>20</v>
      </c>
      <c r="W61" s="17" t="s">
        <v>98</v>
      </c>
    </row>
    <row r="62" spans="1:23" ht="14.25" customHeight="1">
      <c r="A62" s="22" t="s">
        <v>344</v>
      </c>
      <c r="B62" s="41">
        <f t="shared" si="33"/>
        <v>149</v>
      </c>
      <c r="C62" s="42">
        <f t="shared" si="34"/>
        <v>75</v>
      </c>
      <c r="D62" s="43">
        <f t="shared" si="35"/>
        <v>74</v>
      </c>
      <c r="E62" s="42">
        <f t="shared" si="27"/>
        <v>27</v>
      </c>
      <c r="F62" s="42">
        <v>11</v>
      </c>
      <c r="G62" s="42">
        <v>16</v>
      </c>
      <c r="H62" s="42">
        <f t="shared" si="28"/>
        <v>16</v>
      </c>
      <c r="I62" s="42">
        <v>9</v>
      </c>
      <c r="J62" s="44">
        <v>7</v>
      </c>
      <c r="K62" s="42">
        <f t="shared" si="29"/>
        <v>18</v>
      </c>
      <c r="L62" s="44">
        <v>12</v>
      </c>
      <c r="M62" s="44">
        <v>6</v>
      </c>
      <c r="N62" s="42">
        <f t="shared" si="30"/>
        <v>39</v>
      </c>
      <c r="O62" s="42">
        <v>17</v>
      </c>
      <c r="P62" s="42">
        <v>22</v>
      </c>
      <c r="Q62" s="42">
        <f t="shared" si="31"/>
        <v>25</v>
      </c>
      <c r="R62" s="42">
        <v>13</v>
      </c>
      <c r="S62" s="44">
        <v>12</v>
      </c>
      <c r="T62" s="42">
        <f t="shared" si="32"/>
        <v>24</v>
      </c>
      <c r="U62" s="44">
        <v>13</v>
      </c>
      <c r="V62" s="45">
        <v>11</v>
      </c>
      <c r="W62" s="17" t="s">
        <v>99</v>
      </c>
    </row>
    <row r="63" spans="1:23" ht="14.25" customHeight="1">
      <c r="A63" s="22" t="s">
        <v>345</v>
      </c>
      <c r="B63" s="41">
        <f t="shared" si="33"/>
        <v>200</v>
      </c>
      <c r="C63" s="42">
        <f t="shared" si="34"/>
        <v>100</v>
      </c>
      <c r="D63" s="43">
        <f t="shared" si="35"/>
        <v>100</v>
      </c>
      <c r="E63" s="42">
        <f t="shared" si="27"/>
        <v>34</v>
      </c>
      <c r="F63" s="42">
        <v>14</v>
      </c>
      <c r="G63" s="42">
        <v>20</v>
      </c>
      <c r="H63" s="42">
        <f t="shared" si="28"/>
        <v>37</v>
      </c>
      <c r="I63" s="42">
        <v>16</v>
      </c>
      <c r="J63" s="44">
        <v>21</v>
      </c>
      <c r="K63" s="42">
        <f t="shared" si="29"/>
        <v>28</v>
      </c>
      <c r="L63" s="44">
        <v>16</v>
      </c>
      <c r="M63" s="44">
        <v>12</v>
      </c>
      <c r="N63" s="42">
        <f t="shared" si="30"/>
        <v>31</v>
      </c>
      <c r="O63" s="42">
        <v>17</v>
      </c>
      <c r="P63" s="42">
        <v>14</v>
      </c>
      <c r="Q63" s="42">
        <f t="shared" si="31"/>
        <v>28</v>
      </c>
      <c r="R63" s="42">
        <v>12</v>
      </c>
      <c r="S63" s="44">
        <v>16</v>
      </c>
      <c r="T63" s="42">
        <f t="shared" si="32"/>
        <v>42</v>
      </c>
      <c r="U63" s="44">
        <v>25</v>
      </c>
      <c r="V63" s="45">
        <v>17</v>
      </c>
      <c r="W63" s="17" t="s">
        <v>100</v>
      </c>
    </row>
    <row r="64" spans="1:23" ht="14.25" customHeight="1">
      <c r="A64" s="4"/>
      <c r="B64" s="34"/>
      <c r="C64" s="46"/>
      <c r="D64" s="47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7"/>
      <c r="W64" s="9"/>
    </row>
    <row r="65" spans="1:23" ht="14.25" customHeight="1">
      <c r="A65" s="7" t="s">
        <v>101</v>
      </c>
      <c r="B65" s="41">
        <f>SUM(B66:B68)</f>
        <v>1390</v>
      </c>
      <c r="C65" s="42">
        <f>SUM(C66:C68)</f>
        <v>719</v>
      </c>
      <c r="D65" s="43">
        <f>SUM(D66:D68)</f>
        <v>671</v>
      </c>
      <c r="E65" s="42">
        <f>SUM(F65:G65)</f>
        <v>232</v>
      </c>
      <c r="F65" s="42">
        <f>SUM(F66:F68)</f>
        <v>107</v>
      </c>
      <c r="G65" s="42">
        <f>SUM(G66:G68)</f>
        <v>125</v>
      </c>
      <c r="H65" s="42">
        <f>SUM(I65:J65)</f>
        <v>211</v>
      </c>
      <c r="I65" s="42">
        <f>SUM(I66:I68)</f>
        <v>112</v>
      </c>
      <c r="J65" s="42">
        <f>SUM(J66:J68)</f>
        <v>99</v>
      </c>
      <c r="K65" s="42">
        <f>SUM(L65:M65)</f>
        <v>225</v>
      </c>
      <c r="L65" s="42">
        <f>SUM(L66:L68)</f>
        <v>125</v>
      </c>
      <c r="M65" s="42">
        <f>SUM(M66:M68)</f>
        <v>100</v>
      </c>
      <c r="N65" s="42">
        <f>SUM(O65:P65)</f>
        <v>250</v>
      </c>
      <c r="O65" s="42">
        <f>SUM(O66:O68)</f>
        <v>124</v>
      </c>
      <c r="P65" s="42">
        <f>SUM(P66:P68)</f>
        <v>126</v>
      </c>
      <c r="Q65" s="42">
        <f>SUM(R65:S65)</f>
        <v>236</v>
      </c>
      <c r="R65" s="42">
        <f>SUM(R66:R68)</f>
        <v>127</v>
      </c>
      <c r="S65" s="42">
        <f>SUM(S66:S68)</f>
        <v>109</v>
      </c>
      <c r="T65" s="42">
        <f>SUM(U65:V65)</f>
        <v>236</v>
      </c>
      <c r="U65" s="42">
        <f>SUM(U66:U68)</f>
        <v>124</v>
      </c>
      <c r="V65" s="43">
        <f>SUM(V66:V68)</f>
        <v>112</v>
      </c>
      <c r="W65" s="18" t="s">
        <v>102</v>
      </c>
    </row>
    <row r="66" spans="1:23" ht="14.25" customHeight="1">
      <c r="A66" s="22" t="s">
        <v>346</v>
      </c>
      <c r="B66" s="41">
        <f>C66+D66</f>
        <v>825</v>
      </c>
      <c r="C66" s="42">
        <f aca="true" t="shared" si="36" ref="C66:D68">F66+I66+L66+O66+R66+U66</f>
        <v>412</v>
      </c>
      <c r="D66" s="43">
        <f t="shared" si="36"/>
        <v>413</v>
      </c>
      <c r="E66" s="42">
        <f>SUM(F66:G66)</f>
        <v>142</v>
      </c>
      <c r="F66" s="42">
        <v>65</v>
      </c>
      <c r="G66" s="42">
        <v>77</v>
      </c>
      <c r="H66" s="42">
        <f>SUM(I66:J66)</f>
        <v>113</v>
      </c>
      <c r="I66" s="42">
        <v>58</v>
      </c>
      <c r="J66" s="44">
        <v>55</v>
      </c>
      <c r="K66" s="42">
        <f>SUM(L66:M66)</f>
        <v>141</v>
      </c>
      <c r="L66" s="44">
        <v>70</v>
      </c>
      <c r="M66" s="44">
        <v>71</v>
      </c>
      <c r="N66" s="42">
        <f>SUM(O66:P66)</f>
        <v>148</v>
      </c>
      <c r="O66" s="42">
        <v>67</v>
      </c>
      <c r="P66" s="42">
        <v>81</v>
      </c>
      <c r="Q66" s="42">
        <f>SUM(R66:S66)</f>
        <v>132</v>
      </c>
      <c r="R66" s="42">
        <v>70</v>
      </c>
      <c r="S66" s="44">
        <v>62</v>
      </c>
      <c r="T66" s="42">
        <f>SUM(U66:V66)</f>
        <v>149</v>
      </c>
      <c r="U66" s="44">
        <v>82</v>
      </c>
      <c r="V66" s="45">
        <v>67</v>
      </c>
      <c r="W66" s="17" t="s">
        <v>103</v>
      </c>
    </row>
    <row r="67" spans="1:23" ht="14.25" customHeight="1">
      <c r="A67" s="22" t="s">
        <v>347</v>
      </c>
      <c r="B67" s="41">
        <f>C67+D67</f>
        <v>274</v>
      </c>
      <c r="C67" s="42">
        <f t="shared" si="36"/>
        <v>153</v>
      </c>
      <c r="D67" s="43">
        <f t="shared" si="36"/>
        <v>121</v>
      </c>
      <c r="E67" s="42">
        <f>SUM(F67:G67)</f>
        <v>37</v>
      </c>
      <c r="F67" s="42">
        <v>18</v>
      </c>
      <c r="G67" s="42">
        <v>19</v>
      </c>
      <c r="H67" s="42">
        <f>SUM(I67:J67)</f>
        <v>47</v>
      </c>
      <c r="I67" s="42">
        <v>28</v>
      </c>
      <c r="J67" s="44">
        <v>19</v>
      </c>
      <c r="K67" s="42">
        <f>SUM(L67:M67)</f>
        <v>37</v>
      </c>
      <c r="L67" s="44">
        <v>22</v>
      </c>
      <c r="M67" s="44">
        <v>15</v>
      </c>
      <c r="N67" s="42">
        <f>SUM(O67:P67)</f>
        <v>50</v>
      </c>
      <c r="O67" s="42">
        <v>28</v>
      </c>
      <c r="P67" s="42">
        <v>22</v>
      </c>
      <c r="Q67" s="42">
        <f>SUM(R67:S67)</f>
        <v>61</v>
      </c>
      <c r="R67" s="42">
        <v>33</v>
      </c>
      <c r="S67" s="44">
        <v>28</v>
      </c>
      <c r="T67" s="42">
        <f>SUM(U67:V67)</f>
        <v>42</v>
      </c>
      <c r="U67" s="44">
        <v>24</v>
      </c>
      <c r="V67" s="45">
        <v>18</v>
      </c>
      <c r="W67" s="17" t="s">
        <v>104</v>
      </c>
    </row>
    <row r="68" spans="1:23" ht="14.25" customHeight="1">
      <c r="A68" s="26" t="s">
        <v>348</v>
      </c>
      <c r="B68" s="48">
        <f>C68+D68</f>
        <v>291</v>
      </c>
      <c r="C68" s="49">
        <f t="shared" si="36"/>
        <v>154</v>
      </c>
      <c r="D68" s="50">
        <f t="shared" si="36"/>
        <v>137</v>
      </c>
      <c r="E68" s="49">
        <f>SUM(F68:G68)</f>
        <v>53</v>
      </c>
      <c r="F68" s="49">
        <v>24</v>
      </c>
      <c r="G68" s="49">
        <v>29</v>
      </c>
      <c r="H68" s="49">
        <f>SUM(I68:J68)</f>
        <v>51</v>
      </c>
      <c r="I68" s="49">
        <v>26</v>
      </c>
      <c r="J68" s="51">
        <v>25</v>
      </c>
      <c r="K68" s="49">
        <f>SUM(L68:M68)</f>
        <v>47</v>
      </c>
      <c r="L68" s="51">
        <v>33</v>
      </c>
      <c r="M68" s="51">
        <v>14</v>
      </c>
      <c r="N68" s="49">
        <f>SUM(O68:P68)</f>
        <v>52</v>
      </c>
      <c r="O68" s="49">
        <v>29</v>
      </c>
      <c r="P68" s="49">
        <v>23</v>
      </c>
      <c r="Q68" s="49">
        <f>SUM(R68:S68)</f>
        <v>43</v>
      </c>
      <c r="R68" s="49">
        <v>24</v>
      </c>
      <c r="S68" s="51">
        <v>19</v>
      </c>
      <c r="T68" s="49">
        <f>SUM(U68:V68)</f>
        <v>45</v>
      </c>
      <c r="U68" s="51">
        <v>18</v>
      </c>
      <c r="V68" s="52">
        <v>27</v>
      </c>
      <c r="W68" s="20" t="s">
        <v>298</v>
      </c>
    </row>
    <row r="69" ht="14.25" customHeight="1"/>
  </sheetData>
  <mergeCells count="10">
    <mergeCell ref="B2:D2"/>
    <mergeCell ref="L2:M2"/>
    <mergeCell ref="A2:A3"/>
    <mergeCell ref="U1:W1"/>
    <mergeCell ref="E2:G2"/>
    <mergeCell ref="H2:J2"/>
    <mergeCell ref="N2:P2"/>
    <mergeCell ref="Q2:S2"/>
    <mergeCell ref="T2:V2"/>
    <mergeCell ref="W2:W3"/>
  </mergeCells>
  <printOptions/>
  <pageMargins left="1.23" right="1.21" top="0.67" bottom="0.81" header="0.5118110236220472" footer="0.5118110236220472"/>
  <pageSetup orientation="portrait" paperSize="9" scale="80" r:id="rId1"/>
  <colBreaks count="1" manualBreakCount="1">
    <brk id="11" max="65535" man="1"/>
  </colBreaks>
  <ignoredErrors>
    <ignoredError sqref="W9:W22 W25:W43 W46:W68" numberStoredAsText="1"/>
    <ignoredError sqref="E4:E68 H4:H68 K4:K68 N4:N68 Q4:Q68 T4:T31 T33:T68" formula="1"/>
    <ignoredError sqref="T32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142"/>
  <sheetViews>
    <sheetView showGridLines="0" zoomScaleSheetLayoutView="100" workbookViewId="0" topLeftCell="A1">
      <selection activeCell="B91" sqref="B91"/>
    </sheetView>
  </sheetViews>
  <sheetFormatPr defaultColWidth="8.66015625" defaultRowHeight="18"/>
  <cols>
    <col min="1" max="1" width="11.08203125" style="4" customWidth="1"/>
    <col min="2" max="9" width="8.41015625" style="4" customWidth="1"/>
    <col min="10" max="12" width="6.58203125" style="4" customWidth="1"/>
    <col min="13" max="16" width="8.5" style="4" customWidth="1"/>
    <col min="17" max="18" width="6.16015625" style="4" customWidth="1"/>
    <col min="19" max="19" width="6.91015625" style="4" customWidth="1"/>
    <col min="20" max="20" width="6.41015625" style="4" customWidth="1"/>
    <col min="21" max="16384" width="8.83203125" style="4" customWidth="1"/>
  </cols>
  <sheetData>
    <row r="1" spans="1:20" ht="16.5" customHeight="1">
      <c r="A1" s="1" t="s">
        <v>116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2"/>
      <c r="N1" s="2"/>
      <c r="O1" s="2"/>
      <c r="P1" s="2"/>
      <c r="Q1" s="2"/>
      <c r="R1" s="2"/>
      <c r="T1" s="3" t="s">
        <v>30</v>
      </c>
    </row>
    <row r="2" spans="1:20" ht="16.5" customHeight="1">
      <c r="A2" s="139" t="s">
        <v>117</v>
      </c>
      <c r="B2" s="128" t="s">
        <v>118</v>
      </c>
      <c r="C2" s="125" t="s">
        <v>119</v>
      </c>
      <c r="D2" s="126"/>
      <c r="E2" s="126"/>
      <c r="F2" s="126"/>
      <c r="G2" s="126"/>
      <c r="H2" s="126"/>
      <c r="I2" s="126"/>
      <c r="J2" s="125" t="s">
        <v>120</v>
      </c>
      <c r="K2" s="126"/>
      <c r="L2" s="127"/>
      <c r="M2" s="125" t="s">
        <v>121</v>
      </c>
      <c r="N2" s="126"/>
      <c r="O2" s="126"/>
      <c r="P2" s="127"/>
      <c r="Q2" s="74" t="s">
        <v>105</v>
      </c>
      <c r="R2" s="74" t="s">
        <v>106</v>
      </c>
      <c r="S2" s="68" t="s">
        <v>122</v>
      </c>
      <c r="T2" s="122" t="s">
        <v>123</v>
      </c>
    </row>
    <row r="3" spans="1:20" ht="16.5" customHeight="1">
      <c r="A3" s="140"/>
      <c r="B3" s="129"/>
      <c r="C3" s="75" t="s">
        <v>107</v>
      </c>
      <c r="D3" s="75" t="s">
        <v>108</v>
      </c>
      <c r="E3" s="75" t="s">
        <v>109</v>
      </c>
      <c r="F3" s="75" t="s">
        <v>110</v>
      </c>
      <c r="G3" s="75" t="s">
        <v>111</v>
      </c>
      <c r="H3" s="75" t="s">
        <v>112</v>
      </c>
      <c r="I3" s="70" t="s">
        <v>113</v>
      </c>
      <c r="J3" s="75" t="s">
        <v>5</v>
      </c>
      <c r="K3" s="75" t="s">
        <v>124</v>
      </c>
      <c r="L3" s="69" t="s">
        <v>125</v>
      </c>
      <c r="M3" s="75" t="s">
        <v>107</v>
      </c>
      <c r="N3" s="75" t="s">
        <v>126</v>
      </c>
      <c r="O3" s="76" t="s">
        <v>127</v>
      </c>
      <c r="P3" s="69" t="s">
        <v>128</v>
      </c>
      <c r="Q3" s="75" t="s">
        <v>114</v>
      </c>
      <c r="R3" s="75" t="s">
        <v>115</v>
      </c>
      <c r="S3" s="75" t="s">
        <v>129</v>
      </c>
      <c r="T3" s="123"/>
    </row>
    <row r="4" spans="1:20" ht="16.5" customHeight="1">
      <c r="A4" s="7" t="s">
        <v>349</v>
      </c>
      <c r="B4" s="53">
        <f aca="true" t="shared" si="0" ref="B4:I4">B8+B19+B24+B28+B35+B40+B45+B53+B65</f>
        <v>72930</v>
      </c>
      <c r="C4" s="54">
        <f t="shared" si="0"/>
        <v>71266</v>
      </c>
      <c r="D4" s="54">
        <f t="shared" si="0"/>
        <v>11719</v>
      </c>
      <c r="E4" s="54">
        <f t="shared" si="0"/>
        <v>11593</v>
      </c>
      <c r="F4" s="54">
        <f t="shared" si="0"/>
        <v>12163</v>
      </c>
      <c r="G4" s="54">
        <f t="shared" si="0"/>
        <v>11585</v>
      </c>
      <c r="H4" s="54">
        <f t="shared" si="0"/>
        <v>12093</v>
      </c>
      <c r="I4" s="54">
        <f t="shared" si="0"/>
        <v>12113</v>
      </c>
      <c r="J4" s="54">
        <f>SUM(K4:L4)</f>
        <v>1259</v>
      </c>
      <c r="K4" s="55">
        <f aca="true" t="shared" si="1" ref="K4:S4">K8+K19+K24+K28+K35+K40+K45+K53+K65</f>
        <v>1259</v>
      </c>
      <c r="L4" s="55">
        <f t="shared" si="1"/>
        <v>0</v>
      </c>
      <c r="M4" s="55">
        <f t="shared" si="1"/>
        <v>405</v>
      </c>
      <c r="N4" s="55">
        <f t="shared" si="1"/>
        <v>343</v>
      </c>
      <c r="O4" s="55">
        <f t="shared" si="1"/>
        <v>0</v>
      </c>
      <c r="P4" s="55">
        <f t="shared" si="1"/>
        <v>62</v>
      </c>
      <c r="Q4" s="53">
        <f t="shared" si="1"/>
        <v>41</v>
      </c>
      <c r="R4" s="55">
        <f t="shared" si="1"/>
        <v>12</v>
      </c>
      <c r="S4" s="55">
        <f t="shared" si="1"/>
        <v>2739</v>
      </c>
      <c r="T4" s="21" t="s">
        <v>350</v>
      </c>
    </row>
    <row r="5" spans="1:20" ht="16.5" customHeight="1">
      <c r="A5" s="7" t="s">
        <v>130</v>
      </c>
      <c r="B5" s="56">
        <f>C5+J5+M5</f>
        <v>655</v>
      </c>
      <c r="C5" s="57">
        <f>SUM(D5:I5)</f>
        <v>641</v>
      </c>
      <c r="D5" s="57">
        <v>107</v>
      </c>
      <c r="E5" s="57">
        <v>106</v>
      </c>
      <c r="F5" s="57">
        <v>105</v>
      </c>
      <c r="G5" s="57">
        <v>107</v>
      </c>
      <c r="H5" s="57">
        <v>106</v>
      </c>
      <c r="I5" s="57">
        <v>110</v>
      </c>
      <c r="J5" s="57">
        <f>SUM(K5:L5)</f>
        <v>0</v>
      </c>
      <c r="K5" s="58">
        <v>0</v>
      </c>
      <c r="L5" s="58">
        <v>0</v>
      </c>
      <c r="M5" s="55">
        <f>SUM(N5:P5)</f>
        <v>14</v>
      </c>
      <c r="N5" s="55">
        <v>14</v>
      </c>
      <c r="O5" s="58">
        <v>0</v>
      </c>
      <c r="P5" s="58">
        <v>0</v>
      </c>
      <c r="Q5" s="56">
        <v>0</v>
      </c>
      <c r="R5" s="55">
        <v>0</v>
      </c>
      <c r="S5" s="55">
        <v>0</v>
      </c>
      <c r="T5" s="5" t="s">
        <v>131</v>
      </c>
    </row>
    <row r="6" spans="1:20" ht="16.5" customHeight="1">
      <c r="A6" s="7" t="s">
        <v>132</v>
      </c>
      <c r="B6" s="56">
        <f>C6+J6+M6</f>
        <v>72275</v>
      </c>
      <c r="C6" s="57">
        <f>SUM(D6:I6)</f>
        <v>70625</v>
      </c>
      <c r="D6" s="57">
        <f aca="true" t="shared" si="2" ref="D6:I6">D4-D5</f>
        <v>11612</v>
      </c>
      <c r="E6" s="57">
        <f t="shared" si="2"/>
        <v>11487</v>
      </c>
      <c r="F6" s="57">
        <f t="shared" si="2"/>
        <v>12058</v>
      </c>
      <c r="G6" s="57">
        <f t="shared" si="2"/>
        <v>11478</v>
      </c>
      <c r="H6" s="57">
        <f t="shared" si="2"/>
        <v>11987</v>
      </c>
      <c r="I6" s="57">
        <f t="shared" si="2"/>
        <v>12003</v>
      </c>
      <c r="J6" s="57">
        <f>SUM(K6:L6)</f>
        <v>1259</v>
      </c>
      <c r="K6" s="55">
        <f>K4-K5</f>
        <v>1259</v>
      </c>
      <c r="L6" s="55">
        <f>L4-L5</f>
        <v>0</v>
      </c>
      <c r="M6" s="55">
        <f>SUM(N6:P6)</f>
        <v>391</v>
      </c>
      <c r="N6" s="55">
        <f aca="true" t="shared" si="3" ref="N6:S6">N4-N5</f>
        <v>329</v>
      </c>
      <c r="O6" s="55">
        <f t="shared" si="3"/>
        <v>0</v>
      </c>
      <c r="P6" s="59">
        <f t="shared" si="3"/>
        <v>62</v>
      </c>
      <c r="Q6" s="55">
        <f t="shared" si="3"/>
        <v>41</v>
      </c>
      <c r="R6" s="55">
        <f t="shared" si="3"/>
        <v>12</v>
      </c>
      <c r="S6" s="55">
        <f t="shared" si="3"/>
        <v>2739</v>
      </c>
      <c r="T6" s="5" t="s">
        <v>133</v>
      </c>
    </row>
    <row r="7" spans="2:20" ht="16.5" customHeight="1">
      <c r="B7" s="60"/>
      <c r="C7" s="61"/>
      <c r="D7" s="61"/>
      <c r="E7" s="61"/>
      <c r="F7" s="61"/>
      <c r="G7" s="61"/>
      <c r="H7" s="61"/>
      <c r="I7" s="61"/>
      <c r="J7" s="61"/>
      <c r="K7" s="58"/>
      <c r="L7" s="58"/>
      <c r="M7" s="58"/>
      <c r="N7" s="58"/>
      <c r="O7" s="58"/>
      <c r="P7" s="58"/>
      <c r="Q7" s="60"/>
      <c r="R7" s="58"/>
      <c r="S7" s="58"/>
      <c r="T7" s="6"/>
    </row>
    <row r="8" spans="1:20" ht="14.25" customHeight="1">
      <c r="A8" s="7" t="s">
        <v>351</v>
      </c>
      <c r="B8" s="56">
        <f aca="true" t="shared" si="4" ref="B8:S8">SUM(B9:B17)</f>
        <v>49550</v>
      </c>
      <c r="C8" s="57">
        <f t="shared" si="4"/>
        <v>48817</v>
      </c>
      <c r="D8" s="57">
        <f t="shared" si="4"/>
        <v>8015</v>
      </c>
      <c r="E8" s="57">
        <f t="shared" si="4"/>
        <v>8003</v>
      </c>
      <c r="F8" s="57">
        <f t="shared" si="4"/>
        <v>8435</v>
      </c>
      <c r="G8" s="57">
        <f t="shared" si="4"/>
        <v>7902</v>
      </c>
      <c r="H8" s="57">
        <f t="shared" si="4"/>
        <v>8179</v>
      </c>
      <c r="I8" s="57">
        <f t="shared" si="4"/>
        <v>8283</v>
      </c>
      <c r="J8" s="57">
        <f t="shared" si="4"/>
        <v>471</v>
      </c>
      <c r="K8" s="55">
        <f t="shared" si="4"/>
        <v>471</v>
      </c>
      <c r="L8" s="55">
        <f t="shared" si="4"/>
        <v>0</v>
      </c>
      <c r="M8" s="55">
        <f t="shared" si="4"/>
        <v>262</v>
      </c>
      <c r="N8" s="55">
        <f t="shared" si="4"/>
        <v>221</v>
      </c>
      <c r="O8" s="55">
        <f t="shared" si="4"/>
        <v>0</v>
      </c>
      <c r="P8" s="55">
        <f t="shared" si="4"/>
        <v>41</v>
      </c>
      <c r="Q8" s="56">
        <f t="shared" si="4"/>
        <v>27</v>
      </c>
      <c r="R8" s="55">
        <f t="shared" si="4"/>
        <v>5</v>
      </c>
      <c r="S8" s="55">
        <f t="shared" si="4"/>
        <v>452</v>
      </c>
      <c r="T8" s="5" t="s">
        <v>134</v>
      </c>
    </row>
    <row r="9" spans="1:20" ht="14.25" customHeight="1">
      <c r="A9" s="22" t="s">
        <v>135</v>
      </c>
      <c r="B9" s="56">
        <f aca="true" t="shared" si="5" ref="B9:B17">C9+J9+M9</f>
        <v>19450</v>
      </c>
      <c r="C9" s="57">
        <f aca="true" t="shared" si="6" ref="C9:C17">SUM(D9:I9)</f>
        <v>19318</v>
      </c>
      <c r="D9" s="57">
        <v>3237</v>
      </c>
      <c r="E9" s="57">
        <v>3166</v>
      </c>
      <c r="F9" s="57">
        <v>3400</v>
      </c>
      <c r="G9" s="57">
        <v>3131</v>
      </c>
      <c r="H9" s="57">
        <v>3194</v>
      </c>
      <c r="I9" s="57">
        <v>3190</v>
      </c>
      <c r="J9" s="57">
        <f aca="true" t="shared" si="7" ref="J9:J17">SUM(K9:L9)</f>
        <v>26</v>
      </c>
      <c r="K9" s="58">
        <v>26</v>
      </c>
      <c r="L9" s="58">
        <v>0</v>
      </c>
      <c r="M9" s="55">
        <f aca="true" t="shared" si="8" ref="M9:M17">SUM(N9:P9)</f>
        <v>106</v>
      </c>
      <c r="N9" s="55">
        <v>86</v>
      </c>
      <c r="O9" s="58">
        <v>0</v>
      </c>
      <c r="P9" s="58">
        <v>20</v>
      </c>
      <c r="Q9" s="56">
        <v>15</v>
      </c>
      <c r="R9" s="55">
        <v>4</v>
      </c>
      <c r="S9" s="55">
        <v>0</v>
      </c>
      <c r="T9" s="23" t="s">
        <v>136</v>
      </c>
    </row>
    <row r="10" spans="1:20" ht="14.25" customHeight="1">
      <c r="A10" s="22" t="s">
        <v>137</v>
      </c>
      <c r="B10" s="56">
        <f t="shared" si="5"/>
        <v>8548</v>
      </c>
      <c r="C10" s="57">
        <f t="shared" si="6"/>
        <v>8467</v>
      </c>
      <c r="D10" s="57">
        <v>1317</v>
      </c>
      <c r="E10" s="57">
        <v>1390</v>
      </c>
      <c r="F10" s="57">
        <v>1464</v>
      </c>
      <c r="G10" s="57">
        <v>1413</v>
      </c>
      <c r="H10" s="57">
        <v>1441</v>
      </c>
      <c r="I10" s="57">
        <v>1442</v>
      </c>
      <c r="J10" s="57">
        <f t="shared" si="7"/>
        <v>43</v>
      </c>
      <c r="K10" s="55">
        <v>43</v>
      </c>
      <c r="L10" s="55">
        <v>0</v>
      </c>
      <c r="M10" s="55">
        <f t="shared" si="8"/>
        <v>38</v>
      </c>
      <c r="N10" s="55">
        <v>31</v>
      </c>
      <c r="O10" s="58">
        <v>0</v>
      </c>
      <c r="P10" s="58">
        <v>7</v>
      </c>
      <c r="Q10" s="56">
        <v>5</v>
      </c>
      <c r="R10" s="55">
        <v>0</v>
      </c>
      <c r="S10" s="55">
        <v>107</v>
      </c>
      <c r="T10" s="23" t="s">
        <v>138</v>
      </c>
    </row>
    <row r="11" spans="1:20" ht="14.25" customHeight="1">
      <c r="A11" s="22" t="s">
        <v>139</v>
      </c>
      <c r="B11" s="56">
        <f t="shared" si="5"/>
        <v>7717</v>
      </c>
      <c r="C11" s="57">
        <f t="shared" si="6"/>
        <v>7642</v>
      </c>
      <c r="D11" s="57">
        <v>1274</v>
      </c>
      <c r="E11" s="57">
        <v>1252</v>
      </c>
      <c r="F11" s="57">
        <v>1332</v>
      </c>
      <c r="G11" s="57">
        <v>1201</v>
      </c>
      <c r="H11" s="57">
        <v>1278</v>
      </c>
      <c r="I11" s="57">
        <v>1305</v>
      </c>
      <c r="J11" s="57">
        <f t="shared" si="7"/>
        <v>45</v>
      </c>
      <c r="K11" s="55">
        <v>45</v>
      </c>
      <c r="L11" s="55">
        <v>0</v>
      </c>
      <c r="M11" s="55">
        <f t="shared" si="8"/>
        <v>30</v>
      </c>
      <c r="N11" s="55">
        <v>26</v>
      </c>
      <c r="O11" s="58">
        <v>0</v>
      </c>
      <c r="P11" s="58">
        <v>4</v>
      </c>
      <c r="Q11" s="56">
        <v>1</v>
      </c>
      <c r="R11" s="55">
        <v>1</v>
      </c>
      <c r="S11" s="55">
        <v>104</v>
      </c>
      <c r="T11" s="23" t="s">
        <v>140</v>
      </c>
    </row>
    <row r="12" spans="1:20" ht="14.25" customHeight="1">
      <c r="A12" s="22" t="s">
        <v>141</v>
      </c>
      <c r="B12" s="56">
        <f t="shared" si="5"/>
        <v>2764</v>
      </c>
      <c r="C12" s="57">
        <f t="shared" si="6"/>
        <v>2685</v>
      </c>
      <c r="D12" s="57">
        <v>429</v>
      </c>
      <c r="E12" s="57">
        <v>436</v>
      </c>
      <c r="F12" s="57">
        <v>445</v>
      </c>
      <c r="G12" s="57">
        <v>427</v>
      </c>
      <c r="H12" s="57">
        <v>474</v>
      </c>
      <c r="I12" s="57">
        <v>474</v>
      </c>
      <c r="J12" s="57">
        <f t="shared" si="7"/>
        <v>58</v>
      </c>
      <c r="K12" s="55">
        <v>58</v>
      </c>
      <c r="L12" s="55">
        <v>0</v>
      </c>
      <c r="M12" s="55">
        <f t="shared" si="8"/>
        <v>21</v>
      </c>
      <c r="N12" s="55">
        <v>21</v>
      </c>
      <c r="O12" s="58">
        <v>0</v>
      </c>
      <c r="P12" s="58">
        <v>0</v>
      </c>
      <c r="Q12" s="56">
        <v>0</v>
      </c>
      <c r="R12" s="55">
        <v>0</v>
      </c>
      <c r="S12" s="55">
        <v>15</v>
      </c>
      <c r="T12" s="23" t="s">
        <v>142</v>
      </c>
    </row>
    <row r="13" spans="1:20" ht="14.25" customHeight="1">
      <c r="A13" s="22" t="s">
        <v>143</v>
      </c>
      <c r="B13" s="56">
        <f t="shared" si="5"/>
        <v>2482</v>
      </c>
      <c r="C13" s="57">
        <f t="shared" si="6"/>
        <v>2443</v>
      </c>
      <c r="D13" s="57">
        <v>376</v>
      </c>
      <c r="E13" s="57">
        <v>395</v>
      </c>
      <c r="F13" s="57">
        <v>416</v>
      </c>
      <c r="G13" s="57">
        <v>434</v>
      </c>
      <c r="H13" s="57">
        <v>379</v>
      </c>
      <c r="I13" s="57">
        <v>443</v>
      </c>
      <c r="J13" s="57">
        <f t="shared" si="7"/>
        <v>25</v>
      </c>
      <c r="K13" s="55">
        <v>25</v>
      </c>
      <c r="L13" s="55">
        <v>0</v>
      </c>
      <c r="M13" s="55">
        <f t="shared" si="8"/>
        <v>14</v>
      </c>
      <c r="N13" s="55">
        <v>8</v>
      </c>
      <c r="O13" s="58">
        <v>0</v>
      </c>
      <c r="P13" s="58">
        <v>6</v>
      </c>
      <c r="Q13" s="56">
        <v>0</v>
      </c>
      <c r="R13" s="55">
        <v>0</v>
      </c>
      <c r="S13" s="55">
        <v>41</v>
      </c>
      <c r="T13" s="23" t="s">
        <v>144</v>
      </c>
    </row>
    <row r="14" spans="1:20" ht="14.25" customHeight="1">
      <c r="A14" s="22" t="s">
        <v>145</v>
      </c>
      <c r="B14" s="56">
        <f t="shared" si="5"/>
        <v>3892</v>
      </c>
      <c r="C14" s="57">
        <f t="shared" si="6"/>
        <v>3822</v>
      </c>
      <c r="D14" s="57">
        <v>660</v>
      </c>
      <c r="E14" s="57">
        <v>642</v>
      </c>
      <c r="F14" s="57">
        <v>646</v>
      </c>
      <c r="G14" s="57">
        <v>592</v>
      </c>
      <c r="H14" s="57">
        <v>636</v>
      </c>
      <c r="I14" s="57">
        <v>646</v>
      </c>
      <c r="J14" s="57">
        <f t="shared" si="7"/>
        <v>50</v>
      </c>
      <c r="K14" s="55">
        <v>50</v>
      </c>
      <c r="L14" s="55">
        <v>0</v>
      </c>
      <c r="M14" s="55">
        <f t="shared" si="8"/>
        <v>20</v>
      </c>
      <c r="N14" s="55">
        <v>19</v>
      </c>
      <c r="O14" s="58">
        <v>0</v>
      </c>
      <c r="P14" s="58">
        <v>1</v>
      </c>
      <c r="Q14" s="56">
        <v>0</v>
      </c>
      <c r="R14" s="55">
        <v>0</v>
      </c>
      <c r="S14" s="55">
        <v>20</v>
      </c>
      <c r="T14" s="23" t="s">
        <v>146</v>
      </c>
    </row>
    <row r="15" spans="1:20" ht="14.25" customHeight="1">
      <c r="A15" s="22" t="s">
        <v>147</v>
      </c>
      <c r="B15" s="56">
        <f t="shared" si="5"/>
        <v>1286</v>
      </c>
      <c r="C15" s="57">
        <f t="shared" si="6"/>
        <v>1133</v>
      </c>
      <c r="D15" s="57">
        <v>194</v>
      </c>
      <c r="E15" s="57">
        <v>183</v>
      </c>
      <c r="F15" s="57">
        <v>164</v>
      </c>
      <c r="G15" s="57">
        <v>183</v>
      </c>
      <c r="H15" s="57">
        <v>211</v>
      </c>
      <c r="I15" s="57">
        <v>198</v>
      </c>
      <c r="J15" s="57">
        <f t="shared" si="7"/>
        <v>145</v>
      </c>
      <c r="K15" s="55">
        <v>145</v>
      </c>
      <c r="L15" s="55">
        <v>0</v>
      </c>
      <c r="M15" s="55">
        <f t="shared" si="8"/>
        <v>8</v>
      </c>
      <c r="N15" s="55">
        <v>8</v>
      </c>
      <c r="O15" s="58">
        <v>0</v>
      </c>
      <c r="P15" s="58">
        <v>0</v>
      </c>
      <c r="Q15" s="56">
        <v>2</v>
      </c>
      <c r="R15" s="55">
        <v>0</v>
      </c>
      <c r="S15" s="55">
        <v>95</v>
      </c>
      <c r="T15" s="23" t="s">
        <v>148</v>
      </c>
    </row>
    <row r="16" spans="1:20" ht="14.25" customHeight="1">
      <c r="A16" s="22" t="s">
        <v>149</v>
      </c>
      <c r="B16" s="56">
        <f t="shared" si="5"/>
        <v>2070</v>
      </c>
      <c r="C16" s="57">
        <f t="shared" si="6"/>
        <v>2031</v>
      </c>
      <c r="D16" s="57">
        <v>329</v>
      </c>
      <c r="E16" s="57">
        <v>347</v>
      </c>
      <c r="F16" s="57">
        <v>344</v>
      </c>
      <c r="G16" s="57">
        <v>327</v>
      </c>
      <c r="H16" s="57">
        <v>323</v>
      </c>
      <c r="I16" s="57">
        <v>361</v>
      </c>
      <c r="J16" s="57">
        <f t="shared" si="7"/>
        <v>24</v>
      </c>
      <c r="K16" s="55">
        <v>24</v>
      </c>
      <c r="L16" s="55">
        <v>0</v>
      </c>
      <c r="M16" s="55">
        <f t="shared" si="8"/>
        <v>15</v>
      </c>
      <c r="N16" s="55">
        <v>12</v>
      </c>
      <c r="O16" s="58">
        <v>0</v>
      </c>
      <c r="P16" s="58">
        <v>3</v>
      </c>
      <c r="Q16" s="56">
        <v>4</v>
      </c>
      <c r="R16" s="55">
        <v>0</v>
      </c>
      <c r="S16" s="55">
        <v>12</v>
      </c>
      <c r="T16" s="23" t="s">
        <v>150</v>
      </c>
    </row>
    <row r="17" spans="1:20" ht="14.25" customHeight="1">
      <c r="A17" s="22" t="s">
        <v>151</v>
      </c>
      <c r="B17" s="56">
        <f t="shared" si="5"/>
        <v>1341</v>
      </c>
      <c r="C17" s="57">
        <f t="shared" si="6"/>
        <v>1276</v>
      </c>
      <c r="D17" s="57">
        <v>199</v>
      </c>
      <c r="E17" s="57">
        <v>192</v>
      </c>
      <c r="F17" s="57">
        <v>224</v>
      </c>
      <c r="G17" s="57">
        <v>194</v>
      </c>
      <c r="H17" s="57">
        <v>243</v>
      </c>
      <c r="I17" s="57">
        <v>224</v>
      </c>
      <c r="J17" s="57">
        <f t="shared" si="7"/>
        <v>55</v>
      </c>
      <c r="K17" s="55">
        <v>55</v>
      </c>
      <c r="L17" s="55">
        <v>0</v>
      </c>
      <c r="M17" s="55">
        <f t="shared" si="8"/>
        <v>10</v>
      </c>
      <c r="N17" s="55">
        <v>10</v>
      </c>
      <c r="O17" s="58">
        <v>0</v>
      </c>
      <c r="P17" s="58">
        <v>0</v>
      </c>
      <c r="Q17" s="56">
        <v>0</v>
      </c>
      <c r="R17" s="55">
        <v>0</v>
      </c>
      <c r="S17" s="55">
        <v>58</v>
      </c>
      <c r="T17" s="23" t="s">
        <v>152</v>
      </c>
    </row>
    <row r="18" spans="2:20" ht="14.25" customHeight="1">
      <c r="B18" s="60"/>
      <c r="C18" s="61"/>
      <c r="D18" s="61"/>
      <c r="E18" s="61"/>
      <c r="F18" s="61"/>
      <c r="G18" s="61"/>
      <c r="H18" s="61"/>
      <c r="I18" s="61"/>
      <c r="J18" s="61"/>
      <c r="K18" s="58"/>
      <c r="L18" s="58"/>
      <c r="M18" s="58"/>
      <c r="N18" s="58"/>
      <c r="O18" s="58"/>
      <c r="P18" s="58"/>
      <c r="Q18" s="60"/>
      <c r="R18" s="58"/>
      <c r="S18" s="58"/>
      <c r="T18" s="24"/>
    </row>
    <row r="19" spans="1:20" ht="14.25" customHeight="1">
      <c r="A19" s="7" t="s">
        <v>352</v>
      </c>
      <c r="B19" s="56">
        <f aca="true" t="shared" si="9" ref="B19:S19">SUM(B20:B22)</f>
        <v>4808</v>
      </c>
      <c r="C19" s="57">
        <f t="shared" si="9"/>
        <v>4789</v>
      </c>
      <c r="D19" s="57">
        <f t="shared" si="9"/>
        <v>785</v>
      </c>
      <c r="E19" s="57">
        <f t="shared" si="9"/>
        <v>759</v>
      </c>
      <c r="F19" s="57">
        <f t="shared" si="9"/>
        <v>810</v>
      </c>
      <c r="G19" s="57">
        <f t="shared" si="9"/>
        <v>757</v>
      </c>
      <c r="H19" s="57">
        <f t="shared" si="9"/>
        <v>837</v>
      </c>
      <c r="I19" s="57">
        <f t="shared" si="9"/>
        <v>841</v>
      </c>
      <c r="J19" s="57">
        <f t="shared" si="9"/>
        <v>0</v>
      </c>
      <c r="K19" s="55">
        <f t="shared" si="9"/>
        <v>0</v>
      </c>
      <c r="L19" s="55">
        <f t="shared" si="9"/>
        <v>0</v>
      </c>
      <c r="M19" s="55">
        <f t="shared" si="9"/>
        <v>19</v>
      </c>
      <c r="N19" s="55">
        <f t="shared" si="9"/>
        <v>13</v>
      </c>
      <c r="O19" s="55">
        <f t="shared" si="9"/>
        <v>0</v>
      </c>
      <c r="P19" s="55">
        <f t="shared" si="9"/>
        <v>6</v>
      </c>
      <c r="Q19" s="56">
        <f t="shared" si="9"/>
        <v>3</v>
      </c>
      <c r="R19" s="55">
        <f t="shared" si="9"/>
        <v>4</v>
      </c>
      <c r="S19" s="55">
        <f t="shared" si="9"/>
        <v>0</v>
      </c>
      <c r="T19" s="5" t="s">
        <v>153</v>
      </c>
    </row>
    <row r="20" spans="1:20" ht="14.25" customHeight="1">
      <c r="A20" s="22" t="s">
        <v>154</v>
      </c>
      <c r="B20" s="56">
        <f>C20+J20+M20</f>
        <v>1954</v>
      </c>
      <c r="C20" s="57">
        <f>SUM(D20:I20)</f>
        <v>1951</v>
      </c>
      <c r="D20" s="57">
        <v>322</v>
      </c>
      <c r="E20" s="57">
        <v>317</v>
      </c>
      <c r="F20" s="57">
        <v>330</v>
      </c>
      <c r="G20" s="57">
        <v>316</v>
      </c>
      <c r="H20" s="57">
        <v>330</v>
      </c>
      <c r="I20" s="57">
        <v>336</v>
      </c>
      <c r="J20" s="57">
        <f>SUM(K20:L20)</f>
        <v>0</v>
      </c>
      <c r="K20" s="58">
        <v>0</v>
      </c>
      <c r="L20" s="58">
        <v>0</v>
      </c>
      <c r="M20" s="55">
        <f>SUM(N20:P20)</f>
        <v>3</v>
      </c>
      <c r="N20" s="55">
        <v>3</v>
      </c>
      <c r="O20" s="58">
        <v>0</v>
      </c>
      <c r="P20" s="58">
        <v>0</v>
      </c>
      <c r="Q20" s="56">
        <v>3</v>
      </c>
      <c r="R20" s="55">
        <v>3</v>
      </c>
      <c r="S20" s="55">
        <v>0</v>
      </c>
      <c r="T20" s="25" t="s">
        <v>155</v>
      </c>
    </row>
    <row r="21" spans="1:20" ht="14.25" customHeight="1">
      <c r="A21" s="22" t="s">
        <v>156</v>
      </c>
      <c r="B21" s="56">
        <f>C21+J21+M21</f>
        <v>763</v>
      </c>
      <c r="C21" s="57">
        <f>SUM(D21:I21)</f>
        <v>761</v>
      </c>
      <c r="D21" s="57">
        <v>122</v>
      </c>
      <c r="E21" s="57">
        <v>118</v>
      </c>
      <c r="F21" s="57">
        <v>119</v>
      </c>
      <c r="G21" s="57">
        <v>121</v>
      </c>
      <c r="H21" s="57">
        <v>132</v>
      </c>
      <c r="I21" s="57">
        <v>149</v>
      </c>
      <c r="J21" s="57">
        <f>SUM(K21:L21)</f>
        <v>0</v>
      </c>
      <c r="K21" s="58">
        <v>0</v>
      </c>
      <c r="L21" s="58">
        <v>0</v>
      </c>
      <c r="M21" s="55">
        <f>SUM(N21:P21)</f>
        <v>2</v>
      </c>
      <c r="N21" s="58">
        <v>2</v>
      </c>
      <c r="O21" s="58">
        <v>0</v>
      </c>
      <c r="P21" s="58">
        <v>0</v>
      </c>
      <c r="Q21" s="56">
        <v>0</v>
      </c>
      <c r="R21" s="55">
        <v>0</v>
      </c>
      <c r="S21" s="55">
        <v>0</v>
      </c>
      <c r="T21" s="25" t="s">
        <v>157</v>
      </c>
    </row>
    <row r="22" spans="1:20" ht="14.25" customHeight="1">
      <c r="A22" s="22" t="s">
        <v>158</v>
      </c>
      <c r="B22" s="56">
        <f>C22+J22+M22</f>
        <v>2091</v>
      </c>
      <c r="C22" s="57">
        <f>SUM(D22:I22)</f>
        <v>2077</v>
      </c>
      <c r="D22" s="57">
        <v>341</v>
      </c>
      <c r="E22" s="57">
        <v>324</v>
      </c>
      <c r="F22" s="57">
        <v>361</v>
      </c>
      <c r="G22" s="57">
        <v>320</v>
      </c>
      <c r="H22" s="57">
        <v>375</v>
      </c>
      <c r="I22" s="57">
        <v>356</v>
      </c>
      <c r="J22" s="57">
        <f>SUM(K22:L22)</f>
        <v>0</v>
      </c>
      <c r="K22" s="58">
        <v>0</v>
      </c>
      <c r="L22" s="58">
        <v>0</v>
      </c>
      <c r="M22" s="55">
        <f>SUM(N22:P22)</f>
        <v>14</v>
      </c>
      <c r="N22" s="55">
        <v>8</v>
      </c>
      <c r="O22" s="58">
        <v>0</v>
      </c>
      <c r="P22" s="58">
        <v>6</v>
      </c>
      <c r="Q22" s="56">
        <v>0</v>
      </c>
      <c r="R22" s="55">
        <v>1</v>
      </c>
      <c r="S22" s="55">
        <v>0</v>
      </c>
      <c r="T22" s="25" t="s">
        <v>159</v>
      </c>
    </row>
    <row r="23" spans="2:20" ht="14.25" customHeight="1">
      <c r="B23" s="60"/>
      <c r="C23" s="61"/>
      <c r="D23" s="61"/>
      <c r="E23" s="61"/>
      <c r="F23" s="61"/>
      <c r="G23" s="61"/>
      <c r="H23" s="61"/>
      <c r="I23" s="61"/>
      <c r="J23" s="61"/>
      <c r="K23" s="58"/>
      <c r="L23" s="58"/>
      <c r="M23" s="58"/>
      <c r="N23" s="58"/>
      <c r="O23" s="58"/>
      <c r="P23" s="58"/>
      <c r="Q23" s="60"/>
      <c r="R23" s="58"/>
      <c r="S23" s="58"/>
      <c r="T23" s="6"/>
    </row>
    <row r="24" spans="1:20" ht="14.25" customHeight="1">
      <c r="A24" s="7" t="s">
        <v>353</v>
      </c>
      <c r="B24" s="56">
        <f aca="true" t="shared" si="10" ref="B24:S24">SUM(B25:B26)</f>
        <v>948</v>
      </c>
      <c r="C24" s="57">
        <f t="shared" si="10"/>
        <v>926</v>
      </c>
      <c r="D24" s="57">
        <f t="shared" si="10"/>
        <v>132</v>
      </c>
      <c r="E24" s="57">
        <f t="shared" si="10"/>
        <v>141</v>
      </c>
      <c r="F24" s="57">
        <f t="shared" si="10"/>
        <v>165</v>
      </c>
      <c r="G24" s="57">
        <f t="shared" si="10"/>
        <v>125</v>
      </c>
      <c r="H24" s="57">
        <f t="shared" si="10"/>
        <v>187</v>
      </c>
      <c r="I24" s="57">
        <f t="shared" si="10"/>
        <v>176</v>
      </c>
      <c r="J24" s="57">
        <f t="shared" si="10"/>
        <v>16</v>
      </c>
      <c r="K24" s="55">
        <f t="shared" si="10"/>
        <v>16</v>
      </c>
      <c r="L24" s="55">
        <f t="shared" si="10"/>
        <v>0</v>
      </c>
      <c r="M24" s="55">
        <f t="shared" si="10"/>
        <v>6</v>
      </c>
      <c r="N24" s="55">
        <f t="shared" si="10"/>
        <v>6</v>
      </c>
      <c r="O24" s="55">
        <f t="shared" si="10"/>
        <v>0</v>
      </c>
      <c r="P24" s="55">
        <f t="shared" si="10"/>
        <v>0</v>
      </c>
      <c r="Q24" s="56">
        <f t="shared" si="10"/>
        <v>0</v>
      </c>
      <c r="R24" s="57">
        <f t="shared" si="10"/>
        <v>0</v>
      </c>
      <c r="S24" s="57">
        <f t="shared" si="10"/>
        <v>21</v>
      </c>
      <c r="T24" s="5" t="s">
        <v>160</v>
      </c>
    </row>
    <row r="25" spans="1:20" ht="14.25" customHeight="1">
      <c r="A25" s="22" t="s">
        <v>161</v>
      </c>
      <c r="B25" s="56">
        <f>C25+J25+M25</f>
        <v>283</v>
      </c>
      <c r="C25" s="57">
        <f>SUM(D25:I25)</f>
        <v>265</v>
      </c>
      <c r="D25" s="57">
        <v>33</v>
      </c>
      <c r="E25" s="57">
        <v>38</v>
      </c>
      <c r="F25" s="57">
        <v>47</v>
      </c>
      <c r="G25" s="57">
        <v>33</v>
      </c>
      <c r="H25" s="57">
        <v>56</v>
      </c>
      <c r="I25" s="57">
        <v>58</v>
      </c>
      <c r="J25" s="57">
        <f>SUM(K25:L25)</f>
        <v>16</v>
      </c>
      <c r="K25" s="55">
        <v>16</v>
      </c>
      <c r="L25" s="55">
        <v>0</v>
      </c>
      <c r="M25" s="55">
        <f>SUM(N25:P25)</f>
        <v>2</v>
      </c>
      <c r="N25" s="55">
        <v>2</v>
      </c>
      <c r="O25" s="58">
        <v>0</v>
      </c>
      <c r="P25" s="58">
        <v>0</v>
      </c>
      <c r="Q25" s="56">
        <v>0</v>
      </c>
      <c r="R25" s="55">
        <v>0</v>
      </c>
      <c r="S25" s="55">
        <v>21</v>
      </c>
      <c r="T25" s="25" t="s">
        <v>162</v>
      </c>
    </row>
    <row r="26" spans="1:20" ht="14.25" customHeight="1">
      <c r="A26" s="22" t="s">
        <v>163</v>
      </c>
      <c r="B26" s="56">
        <f>C26+J26+M26</f>
        <v>665</v>
      </c>
      <c r="C26" s="57">
        <f>SUM(D26:I26)</f>
        <v>661</v>
      </c>
      <c r="D26" s="57">
        <v>99</v>
      </c>
      <c r="E26" s="57">
        <v>103</v>
      </c>
      <c r="F26" s="57">
        <v>118</v>
      </c>
      <c r="G26" s="57">
        <v>92</v>
      </c>
      <c r="H26" s="57">
        <v>131</v>
      </c>
      <c r="I26" s="57">
        <v>118</v>
      </c>
      <c r="J26" s="57">
        <f>SUM(K26:L26)</f>
        <v>0</v>
      </c>
      <c r="K26" s="58">
        <v>0</v>
      </c>
      <c r="L26" s="58">
        <v>0</v>
      </c>
      <c r="M26" s="55">
        <f>SUM(N26:P26)</f>
        <v>4</v>
      </c>
      <c r="N26" s="55">
        <v>4</v>
      </c>
      <c r="O26" s="58">
        <v>0</v>
      </c>
      <c r="P26" s="58">
        <v>0</v>
      </c>
      <c r="Q26" s="56">
        <v>0</v>
      </c>
      <c r="R26" s="55">
        <v>0</v>
      </c>
      <c r="S26" s="55">
        <v>0</v>
      </c>
      <c r="T26" s="25" t="s">
        <v>164</v>
      </c>
    </row>
    <row r="27" spans="2:20" ht="14.25" customHeight="1">
      <c r="B27" s="60"/>
      <c r="C27" s="61"/>
      <c r="D27" s="61"/>
      <c r="E27" s="61"/>
      <c r="F27" s="61"/>
      <c r="G27" s="61"/>
      <c r="H27" s="61"/>
      <c r="I27" s="61"/>
      <c r="J27" s="61"/>
      <c r="K27" s="58"/>
      <c r="L27" s="58"/>
      <c r="M27" s="58"/>
      <c r="N27" s="58"/>
      <c r="O27" s="58"/>
      <c r="P27" s="58"/>
      <c r="Q27" s="60"/>
      <c r="R27" s="58"/>
      <c r="S27" s="58"/>
      <c r="T27" s="6"/>
    </row>
    <row r="28" spans="1:20" ht="14.25" customHeight="1">
      <c r="A28" s="7" t="s">
        <v>354</v>
      </c>
      <c r="B28" s="56">
        <f aca="true" t="shared" si="11" ref="B28:S28">SUM(B29:B33)</f>
        <v>4223</v>
      </c>
      <c r="C28" s="57">
        <f t="shared" si="11"/>
        <v>4148</v>
      </c>
      <c r="D28" s="57">
        <f t="shared" si="11"/>
        <v>663</v>
      </c>
      <c r="E28" s="57">
        <f t="shared" si="11"/>
        <v>665</v>
      </c>
      <c r="F28" s="57">
        <f t="shared" si="11"/>
        <v>665</v>
      </c>
      <c r="G28" s="57">
        <f t="shared" si="11"/>
        <v>716</v>
      </c>
      <c r="H28" s="57">
        <f t="shared" si="11"/>
        <v>742</v>
      </c>
      <c r="I28" s="57">
        <f t="shared" si="11"/>
        <v>697</v>
      </c>
      <c r="J28" s="57">
        <f t="shared" si="11"/>
        <v>54</v>
      </c>
      <c r="K28" s="55">
        <f t="shared" si="11"/>
        <v>54</v>
      </c>
      <c r="L28" s="55">
        <f t="shared" si="11"/>
        <v>0</v>
      </c>
      <c r="M28" s="55">
        <f t="shared" si="11"/>
        <v>21</v>
      </c>
      <c r="N28" s="55">
        <f t="shared" si="11"/>
        <v>17</v>
      </c>
      <c r="O28" s="55">
        <f t="shared" si="11"/>
        <v>0</v>
      </c>
      <c r="P28" s="55">
        <f t="shared" si="11"/>
        <v>4</v>
      </c>
      <c r="Q28" s="56">
        <f t="shared" si="11"/>
        <v>6</v>
      </c>
      <c r="R28" s="55">
        <f t="shared" si="11"/>
        <v>3</v>
      </c>
      <c r="S28" s="55">
        <f t="shared" si="11"/>
        <v>45</v>
      </c>
      <c r="T28" s="5" t="s">
        <v>165</v>
      </c>
    </row>
    <row r="29" spans="1:20" ht="14.25" customHeight="1">
      <c r="A29" s="22" t="s">
        <v>166</v>
      </c>
      <c r="B29" s="56">
        <f>C29+J29+M29</f>
        <v>1902</v>
      </c>
      <c r="C29" s="57">
        <f>SUM(D29:I29)</f>
        <v>1872</v>
      </c>
      <c r="D29" s="57">
        <v>307</v>
      </c>
      <c r="E29" s="57">
        <v>298</v>
      </c>
      <c r="F29" s="57">
        <v>290</v>
      </c>
      <c r="G29" s="57">
        <v>321</v>
      </c>
      <c r="H29" s="57">
        <v>338</v>
      </c>
      <c r="I29" s="57">
        <v>318</v>
      </c>
      <c r="J29" s="57">
        <f>SUM(K29:L29)</f>
        <v>22</v>
      </c>
      <c r="K29" s="55">
        <v>22</v>
      </c>
      <c r="L29" s="55">
        <v>0</v>
      </c>
      <c r="M29" s="55">
        <f>SUM(N29:P29)</f>
        <v>8</v>
      </c>
      <c r="N29" s="55">
        <v>4</v>
      </c>
      <c r="O29" s="58">
        <v>0</v>
      </c>
      <c r="P29" s="58">
        <v>4</v>
      </c>
      <c r="Q29" s="56">
        <v>2</v>
      </c>
      <c r="R29" s="55">
        <v>3</v>
      </c>
      <c r="S29" s="55">
        <v>0</v>
      </c>
      <c r="T29" s="25" t="s">
        <v>167</v>
      </c>
    </row>
    <row r="30" spans="1:20" ht="14.25" customHeight="1">
      <c r="A30" s="22" t="s">
        <v>168</v>
      </c>
      <c r="B30" s="56">
        <f>C30+J30+M30</f>
        <v>438</v>
      </c>
      <c r="C30" s="57">
        <f>SUM(D30:I30)</f>
        <v>436</v>
      </c>
      <c r="D30" s="57">
        <v>71</v>
      </c>
      <c r="E30" s="57">
        <v>69</v>
      </c>
      <c r="F30" s="57">
        <v>65</v>
      </c>
      <c r="G30" s="57">
        <v>86</v>
      </c>
      <c r="H30" s="57">
        <v>70</v>
      </c>
      <c r="I30" s="57">
        <v>75</v>
      </c>
      <c r="J30" s="57">
        <f>SUM(K30:L30)</f>
        <v>0</v>
      </c>
      <c r="K30" s="58">
        <v>0</v>
      </c>
      <c r="L30" s="58">
        <v>0</v>
      </c>
      <c r="M30" s="55">
        <f>SUM(N30:P30)</f>
        <v>2</v>
      </c>
      <c r="N30" s="55">
        <v>2</v>
      </c>
      <c r="O30" s="58">
        <v>0</v>
      </c>
      <c r="P30" s="58">
        <v>0</v>
      </c>
      <c r="Q30" s="56">
        <v>0</v>
      </c>
      <c r="R30" s="55">
        <v>0</v>
      </c>
      <c r="S30" s="55">
        <v>0</v>
      </c>
      <c r="T30" s="25" t="s">
        <v>169</v>
      </c>
    </row>
    <row r="31" spans="1:20" ht="14.25" customHeight="1">
      <c r="A31" s="22" t="s">
        <v>170</v>
      </c>
      <c r="B31" s="56">
        <f>C31+J31+M31</f>
        <v>706</v>
      </c>
      <c r="C31" s="57">
        <f>SUM(D31:I31)</f>
        <v>690</v>
      </c>
      <c r="D31" s="57">
        <v>103</v>
      </c>
      <c r="E31" s="57">
        <v>107</v>
      </c>
      <c r="F31" s="57">
        <v>125</v>
      </c>
      <c r="G31" s="57">
        <v>107</v>
      </c>
      <c r="H31" s="57">
        <v>125</v>
      </c>
      <c r="I31" s="57">
        <v>123</v>
      </c>
      <c r="J31" s="57">
        <f>SUM(K31:L31)</f>
        <v>12</v>
      </c>
      <c r="K31" s="55">
        <v>12</v>
      </c>
      <c r="L31" s="55">
        <v>0</v>
      </c>
      <c r="M31" s="55">
        <f>SUM(N31:P31)</f>
        <v>4</v>
      </c>
      <c r="N31" s="55">
        <v>4</v>
      </c>
      <c r="O31" s="58">
        <v>0</v>
      </c>
      <c r="P31" s="58">
        <v>0</v>
      </c>
      <c r="Q31" s="56">
        <v>0</v>
      </c>
      <c r="R31" s="55">
        <v>0</v>
      </c>
      <c r="S31" s="55">
        <v>15</v>
      </c>
      <c r="T31" s="25" t="s">
        <v>171</v>
      </c>
    </row>
    <row r="32" spans="1:20" ht="14.25" customHeight="1">
      <c r="A32" s="22" t="s">
        <v>172</v>
      </c>
      <c r="B32" s="56">
        <f>C32+J32+M32</f>
        <v>524</v>
      </c>
      <c r="C32" s="57">
        <f>SUM(D32:I32)</f>
        <v>521</v>
      </c>
      <c r="D32" s="57">
        <v>81</v>
      </c>
      <c r="E32" s="57">
        <v>82</v>
      </c>
      <c r="F32" s="57">
        <v>85</v>
      </c>
      <c r="G32" s="57">
        <v>96</v>
      </c>
      <c r="H32" s="57">
        <v>90</v>
      </c>
      <c r="I32" s="57">
        <v>87</v>
      </c>
      <c r="J32" s="57">
        <f>SUM(K32:L32)</f>
        <v>0</v>
      </c>
      <c r="K32" s="58">
        <v>0</v>
      </c>
      <c r="L32" s="58">
        <v>0</v>
      </c>
      <c r="M32" s="55">
        <f>SUM(N32:P32)</f>
        <v>3</v>
      </c>
      <c r="N32" s="58">
        <v>3</v>
      </c>
      <c r="O32" s="58">
        <v>0</v>
      </c>
      <c r="P32" s="58">
        <v>0</v>
      </c>
      <c r="Q32" s="56">
        <v>0</v>
      </c>
      <c r="R32" s="55">
        <v>0</v>
      </c>
      <c r="S32" s="55">
        <v>0</v>
      </c>
      <c r="T32" s="25" t="s">
        <v>173</v>
      </c>
    </row>
    <row r="33" spans="1:20" ht="14.25" customHeight="1">
      <c r="A33" s="22" t="s">
        <v>174</v>
      </c>
      <c r="B33" s="56">
        <f>C33+J33+M33</f>
        <v>653</v>
      </c>
      <c r="C33" s="57">
        <f>SUM(D33:I33)</f>
        <v>629</v>
      </c>
      <c r="D33" s="57">
        <v>101</v>
      </c>
      <c r="E33" s="57">
        <v>109</v>
      </c>
      <c r="F33" s="57">
        <v>100</v>
      </c>
      <c r="G33" s="57">
        <v>106</v>
      </c>
      <c r="H33" s="57">
        <v>119</v>
      </c>
      <c r="I33" s="57">
        <v>94</v>
      </c>
      <c r="J33" s="57">
        <f>SUM(K33:L33)</f>
        <v>20</v>
      </c>
      <c r="K33" s="55">
        <v>20</v>
      </c>
      <c r="L33" s="55">
        <v>0</v>
      </c>
      <c r="M33" s="55">
        <f>SUM(N33:P33)</f>
        <v>4</v>
      </c>
      <c r="N33" s="55">
        <v>4</v>
      </c>
      <c r="O33" s="58">
        <v>0</v>
      </c>
      <c r="P33" s="58">
        <v>0</v>
      </c>
      <c r="Q33" s="56">
        <v>4</v>
      </c>
      <c r="R33" s="55">
        <v>0</v>
      </c>
      <c r="S33" s="55">
        <v>30</v>
      </c>
      <c r="T33" s="25" t="s">
        <v>175</v>
      </c>
    </row>
    <row r="34" spans="2:20" ht="14.25" customHeight="1">
      <c r="B34" s="60"/>
      <c r="C34" s="61"/>
      <c r="D34" s="61"/>
      <c r="E34" s="61"/>
      <c r="F34" s="61"/>
      <c r="G34" s="61"/>
      <c r="H34" s="61"/>
      <c r="I34" s="61"/>
      <c r="J34" s="61"/>
      <c r="K34" s="58"/>
      <c r="L34" s="58"/>
      <c r="M34" s="58"/>
      <c r="N34" s="58"/>
      <c r="O34" s="58"/>
      <c r="P34" s="58"/>
      <c r="Q34" s="60"/>
      <c r="R34" s="58"/>
      <c r="S34" s="58"/>
      <c r="T34" s="6"/>
    </row>
    <row r="35" spans="1:20" ht="14.25" customHeight="1">
      <c r="A35" s="7" t="s">
        <v>355</v>
      </c>
      <c r="B35" s="56">
        <f aca="true" t="shared" si="12" ref="B35:S35">SUM(B36:B38)</f>
        <v>1288</v>
      </c>
      <c r="C35" s="57">
        <f t="shared" si="12"/>
        <v>1247</v>
      </c>
      <c r="D35" s="57">
        <f t="shared" si="12"/>
        <v>196</v>
      </c>
      <c r="E35" s="57">
        <f t="shared" si="12"/>
        <v>175</v>
      </c>
      <c r="F35" s="57">
        <f t="shared" si="12"/>
        <v>213</v>
      </c>
      <c r="G35" s="57">
        <f t="shared" si="12"/>
        <v>213</v>
      </c>
      <c r="H35" s="57">
        <f t="shared" si="12"/>
        <v>240</v>
      </c>
      <c r="I35" s="57">
        <f t="shared" si="12"/>
        <v>210</v>
      </c>
      <c r="J35" s="57">
        <f t="shared" si="12"/>
        <v>30</v>
      </c>
      <c r="K35" s="55">
        <f t="shared" si="12"/>
        <v>30</v>
      </c>
      <c r="L35" s="55">
        <f t="shared" si="12"/>
        <v>0</v>
      </c>
      <c r="M35" s="55">
        <f t="shared" si="12"/>
        <v>11</v>
      </c>
      <c r="N35" s="55">
        <f t="shared" si="12"/>
        <v>9</v>
      </c>
      <c r="O35" s="55">
        <f t="shared" si="12"/>
        <v>0</v>
      </c>
      <c r="P35" s="55">
        <f t="shared" si="12"/>
        <v>2</v>
      </c>
      <c r="Q35" s="56">
        <f t="shared" si="12"/>
        <v>0</v>
      </c>
      <c r="R35" s="55">
        <f t="shared" si="12"/>
        <v>0</v>
      </c>
      <c r="S35" s="55">
        <f t="shared" si="12"/>
        <v>202</v>
      </c>
      <c r="T35" s="5" t="s">
        <v>176</v>
      </c>
    </row>
    <row r="36" spans="1:20" ht="14.25" customHeight="1">
      <c r="A36" s="22" t="s">
        <v>177</v>
      </c>
      <c r="B36" s="56">
        <f>C36+J36+M36</f>
        <v>676</v>
      </c>
      <c r="C36" s="57">
        <f>SUM(D36:I36)</f>
        <v>670</v>
      </c>
      <c r="D36" s="57">
        <v>116</v>
      </c>
      <c r="E36" s="57">
        <v>83</v>
      </c>
      <c r="F36" s="57">
        <v>117</v>
      </c>
      <c r="G36" s="57">
        <v>114</v>
      </c>
      <c r="H36" s="57">
        <v>122</v>
      </c>
      <c r="I36" s="57">
        <v>118</v>
      </c>
      <c r="J36" s="57">
        <f>SUM(K36:L36)</f>
        <v>0</v>
      </c>
      <c r="K36" s="58">
        <v>0</v>
      </c>
      <c r="L36" s="58">
        <v>0</v>
      </c>
      <c r="M36" s="55">
        <f>SUM(N36:P36)</f>
        <v>6</v>
      </c>
      <c r="N36" s="55">
        <v>4</v>
      </c>
      <c r="O36" s="58">
        <v>0</v>
      </c>
      <c r="P36" s="58">
        <v>2</v>
      </c>
      <c r="Q36" s="56">
        <v>0</v>
      </c>
      <c r="R36" s="55">
        <v>0</v>
      </c>
      <c r="S36" s="55">
        <v>64</v>
      </c>
      <c r="T36" s="25" t="s">
        <v>178</v>
      </c>
    </row>
    <row r="37" spans="1:20" ht="14.25" customHeight="1">
      <c r="A37" s="22" t="s">
        <v>179</v>
      </c>
      <c r="B37" s="56">
        <f>C37+J37+M37</f>
        <v>474</v>
      </c>
      <c r="C37" s="57">
        <f>SUM(D37:I37)</f>
        <v>470</v>
      </c>
      <c r="D37" s="57">
        <v>65</v>
      </c>
      <c r="E37" s="57">
        <v>72</v>
      </c>
      <c r="F37" s="57">
        <v>78</v>
      </c>
      <c r="G37" s="57">
        <v>83</v>
      </c>
      <c r="H37" s="57">
        <v>100</v>
      </c>
      <c r="I37" s="57">
        <v>72</v>
      </c>
      <c r="J37" s="57">
        <f>SUM(K37:L37)</f>
        <v>0</v>
      </c>
      <c r="K37" s="58">
        <v>0</v>
      </c>
      <c r="L37" s="58">
        <v>0</v>
      </c>
      <c r="M37" s="55">
        <f>SUM(N37:P37)</f>
        <v>4</v>
      </c>
      <c r="N37" s="55">
        <v>4</v>
      </c>
      <c r="O37" s="58">
        <v>0</v>
      </c>
      <c r="P37" s="58">
        <v>0</v>
      </c>
      <c r="Q37" s="56">
        <v>0</v>
      </c>
      <c r="R37" s="55">
        <v>0</v>
      </c>
      <c r="S37" s="55">
        <v>0</v>
      </c>
      <c r="T37" s="25" t="s">
        <v>180</v>
      </c>
    </row>
    <row r="38" spans="1:20" ht="14.25" customHeight="1">
      <c r="A38" s="22" t="s">
        <v>181</v>
      </c>
      <c r="B38" s="56">
        <f>C38+J38+M38</f>
        <v>138</v>
      </c>
      <c r="C38" s="57">
        <f>SUM(D38:I38)</f>
        <v>107</v>
      </c>
      <c r="D38" s="57">
        <v>15</v>
      </c>
      <c r="E38" s="57">
        <v>20</v>
      </c>
      <c r="F38" s="57">
        <v>18</v>
      </c>
      <c r="G38" s="57">
        <v>16</v>
      </c>
      <c r="H38" s="57">
        <v>18</v>
      </c>
      <c r="I38" s="57">
        <v>20</v>
      </c>
      <c r="J38" s="57">
        <f>SUM(K38:L38)</f>
        <v>30</v>
      </c>
      <c r="K38" s="55">
        <v>30</v>
      </c>
      <c r="L38" s="55">
        <v>0</v>
      </c>
      <c r="M38" s="55">
        <f>SUM(N38:P38)</f>
        <v>1</v>
      </c>
      <c r="N38" s="55">
        <v>1</v>
      </c>
      <c r="O38" s="58">
        <v>0</v>
      </c>
      <c r="P38" s="58">
        <v>0</v>
      </c>
      <c r="Q38" s="56">
        <v>0</v>
      </c>
      <c r="R38" s="55">
        <v>0</v>
      </c>
      <c r="S38" s="55">
        <v>138</v>
      </c>
      <c r="T38" s="25" t="s">
        <v>182</v>
      </c>
    </row>
    <row r="39" spans="2:20" ht="14.25" customHeight="1">
      <c r="B39" s="60"/>
      <c r="C39" s="61"/>
      <c r="D39" s="61"/>
      <c r="E39" s="61"/>
      <c r="F39" s="61"/>
      <c r="G39" s="61"/>
      <c r="H39" s="61"/>
      <c r="I39" s="61"/>
      <c r="J39" s="61"/>
      <c r="K39" s="58"/>
      <c r="L39" s="58"/>
      <c r="M39" s="58"/>
      <c r="N39" s="58"/>
      <c r="O39" s="58"/>
      <c r="P39" s="58"/>
      <c r="Q39" s="60"/>
      <c r="R39" s="58"/>
      <c r="S39" s="58"/>
      <c r="T39" s="6"/>
    </row>
    <row r="40" spans="1:20" ht="14.25" customHeight="1">
      <c r="A40" s="7" t="s">
        <v>356</v>
      </c>
      <c r="B40" s="56">
        <f aca="true" t="shared" si="13" ref="B40:S40">SUM(B41:B43)</f>
        <v>2646</v>
      </c>
      <c r="C40" s="57">
        <f t="shared" si="13"/>
        <v>2598</v>
      </c>
      <c r="D40" s="57">
        <f t="shared" si="13"/>
        <v>409</v>
      </c>
      <c r="E40" s="57">
        <f t="shared" si="13"/>
        <v>423</v>
      </c>
      <c r="F40" s="57">
        <f t="shared" si="13"/>
        <v>449</v>
      </c>
      <c r="G40" s="57">
        <f t="shared" si="13"/>
        <v>440</v>
      </c>
      <c r="H40" s="57">
        <f t="shared" si="13"/>
        <v>446</v>
      </c>
      <c r="I40" s="57">
        <f t="shared" si="13"/>
        <v>431</v>
      </c>
      <c r="J40" s="57">
        <f t="shared" si="13"/>
        <v>26</v>
      </c>
      <c r="K40" s="55">
        <f t="shared" si="13"/>
        <v>26</v>
      </c>
      <c r="L40" s="55">
        <f t="shared" si="13"/>
        <v>0</v>
      </c>
      <c r="M40" s="55">
        <f t="shared" si="13"/>
        <v>22</v>
      </c>
      <c r="N40" s="55">
        <f t="shared" si="13"/>
        <v>19</v>
      </c>
      <c r="O40" s="55">
        <f t="shared" si="13"/>
        <v>0</v>
      </c>
      <c r="P40" s="55">
        <f t="shared" si="13"/>
        <v>3</v>
      </c>
      <c r="Q40" s="62">
        <f t="shared" si="13"/>
        <v>0</v>
      </c>
      <c r="R40" s="55">
        <f t="shared" si="13"/>
        <v>0</v>
      </c>
      <c r="S40" s="55">
        <f t="shared" si="13"/>
        <v>0</v>
      </c>
      <c r="T40" s="5" t="s">
        <v>183</v>
      </c>
    </row>
    <row r="41" spans="1:20" ht="14.25" customHeight="1">
      <c r="A41" s="22" t="s">
        <v>184</v>
      </c>
      <c r="B41" s="56">
        <f>C41+J41+M41</f>
        <v>791</v>
      </c>
      <c r="C41" s="57">
        <f>SUM(D41:I41)</f>
        <v>761</v>
      </c>
      <c r="D41" s="57">
        <v>141</v>
      </c>
      <c r="E41" s="57">
        <v>133</v>
      </c>
      <c r="F41" s="57">
        <v>116</v>
      </c>
      <c r="G41" s="57">
        <v>132</v>
      </c>
      <c r="H41" s="57">
        <v>117</v>
      </c>
      <c r="I41" s="57">
        <v>122</v>
      </c>
      <c r="J41" s="57">
        <f>SUM(K41:L41)</f>
        <v>26</v>
      </c>
      <c r="K41" s="55">
        <v>26</v>
      </c>
      <c r="L41" s="55">
        <v>0</v>
      </c>
      <c r="M41" s="55">
        <f>SUM(N41:P41)</f>
        <v>4</v>
      </c>
      <c r="N41" s="55">
        <v>2</v>
      </c>
      <c r="O41" s="58">
        <v>0</v>
      </c>
      <c r="P41" s="58">
        <v>2</v>
      </c>
      <c r="Q41" s="56">
        <v>0</v>
      </c>
      <c r="R41" s="55">
        <v>0</v>
      </c>
      <c r="S41" s="55">
        <v>0</v>
      </c>
      <c r="T41" s="25" t="s">
        <v>185</v>
      </c>
    </row>
    <row r="42" spans="1:20" ht="14.25" customHeight="1">
      <c r="A42" s="22" t="s">
        <v>186</v>
      </c>
      <c r="B42" s="56">
        <f>C42+J42+M42</f>
        <v>1384</v>
      </c>
      <c r="C42" s="57">
        <f>SUM(D42:I42)</f>
        <v>1369</v>
      </c>
      <c r="D42" s="57">
        <v>191</v>
      </c>
      <c r="E42" s="57">
        <v>219</v>
      </c>
      <c r="F42" s="57">
        <v>245</v>
      </c>
      <c r="G42" s="57">
        <v>235</v>
      </c>
      <c r="H42" s="57">
        <v>251</v>
      </c>
      <c r="I42" s="57">
        <v>228</v>
      </c>
      <c r="J42" s="57">
        <f>SUM(K42:L42)</f>
        <v>0</v>
      </c>
      <c r="K42" s="58">
        <v>0</v>
      </c>
      <c r="L42" s="58">
        <v>0</v>
      </c>
      <c r="M42" s="55">
        <f>SUM(N42:P42)</f>
        <v>15</v>
      </c>
      <c r="N42" s="55">
        <v>15</v>
      </c>
      <c r="O42" s="58">
        <v>0</v>
      </c>
      <c r="P42" s="58">
        <v>0</v>
      </c>
      <c r="Q42" s="56">
        <v>0</v>
      </c>
      <c r="R42" s="55">
        <v>0</v>
      </c>
      <c r="S42" s="55">
        <v>0</v>
      </c>
      <c r="T42" s="25" t="s">
        <v>187</v>
      </c>
    </row>
    <row r="43" spans="1:20" ht="14.25" customHeight="1">
      <c r="A43" s="22" t="s">
        <v>188</v>
      </c>
      <c r="B43" s="56">
        <f>C43+J43+M43</f>
        <v>471</v>
      </c>
      <c r="C43" s="57">
        <f>SUM(D43:I43)</f>
        <v>468</v>
      </c>
      <c r="D43" s="57">
        <v>77</v>
      </c>
      <c r="E43" s="57">
        <v>71</v>
      </c>
      <c r="F43" s="57">
        <v>88</v>
      </c>
      <c r="G43" s="57">
        <v>73</v>
      </c>
      <c r="H43" s="57">
        <v>78</v>
      </c>
      <c r="I43" s="57">
        <v>81</v>
      </c>
      <c r="J43" s="57">
        <f>SUM(K43:L43)</f>
        <v>0</v>
      </c>
      <c r="K43" s="58">
        <v>0</v>
      </c>
      <c r="L43" s="58">
        <v>0</v>
      </c>
      <c r="M43" s="55">
        <f>SUM(N43:P43)</f>
        <v>3</v>
      </c>
      <c r="N43" s="55">
        <v>2</v>
      </c>
      <c r="O43" s="58">
        <v>0</v>
      </c>
      <c r="P43" s="58">
        <v>1</v>
      </c>
      <c r="Q43" s="56">
        <v>0</v>
      </c>
      <c r="R43" s="55">
        <v>0</v>
      </c>
      <c r="S43" s="55">
        <v>0</v>
      </c>
      <c r="T43" s="25" t="s">
        <v>189</v>
      </c>
    </row>
    <row r="44" spans="2:20" ht="14.25" customHeight="1">
      <c r="B44" s="60"/>
      <c r="C44" s="61"/>
      <c r="D44" s="61"/>
      <c r="E44" s="61"/>
      <c r="F44" s="61"/>
      <c r="G44" s="61"/>
      <c r="H44" s="61"/>
      <c r="I44" s="61"/>
      <c r="J44" s="61"/>
      <c r="K44" s="58"/>
      <c r="L44" s="58"/>
      <c r="M44" s="58"/>
      <c r="N44" s="58"/>
      <c r="O44" s="58"/>
      <c r="P44" s="58"/>
      <c r="Q44" s="60"/>
      <c r="R44" s="58"/>
      <c r="S44" s="58"/>
      <c r="T44" s="6"/>
    </row>
    <row r="45" spans="1:20" ht="14.25" customHeight="1">
      <c r="A45" s="7" t="s">
        <v>357</v>
      </c>
      <c r="B45" s="56">
        <f aca="true" t="shared" si="14" ref="B45:S45">SUM(B46:B51)</f>
        <v>4934</v>
      </c>
      <c r="C45" s="57">
        <f t="shared" si="14"/>
        <v>4826</v>
      </c>
      <c r="D45" s="57">
        <f t="shared" si="14"/>
        <v>827</v>
      </c>
      <c r="E45" s="57">
        <f t="shared" si="14"/>
        <v>741</v>
      </c>
      <c r="F45" s="57">
        <f t="shared" si="14"/>
        <v>802</v>
      </c>
      <c r="G45" s="57">
        <f t="shared" si="14"/>
        <v>813</v>
      </c>
      <c r="H45" s="57">
        <f t="shared" si="14"/>
        <v>832</v>
      </c>
      <c r="I45" s="57">
        <f t="shared" si="14"/>
        <v>811</v>
      </c>
      <c r="J45" s="57">
        <f t="shared" si="14"/>
        <v>64</v>
      </c>
      <c r="K45" s="55">
        <f t="shared" si="14"/>
        <v>64</v>
      </c>
      <c r="L45" s="55">
        <f t="shared" si="14"/>
        <v>0</v>
      </c>
      <c r="M45" s="55">
        <f t="shared" si="14"/>
        <v>44</v>
      </c>
      <c r="N45" s="55">
        <f t="shared" si="14"/>
        <v>39</v>
      </c>
      <c r="O45" s="55">
        <f t="shared" si="14"/>
        <v>0</v>
      </c>
      <c r="P45" s="55">
        <f t="shared" si="14"/>
        <v>5</v>
      </c>
      <c r="Q45" s="56">
        <f t="shared" si="14"/>
        <v>3</v>
      </c>
      <c r="R45" s="55">
        <f t="shared" si="14"/>
        <v>0</v>
      </c>
      <c r="S45" s="55">
        <f t="shared" si="14"/>
        <v>88</v>
      </c>
      <c r="T45" s="5" t="s">
        <v>190</v>
      </c>
    </row>
    <row r="46" spans="1:20" ht="14.25" customHeight="1">
      <c r="A46" s="22" t="s">
        <v>191</v>
      </c>
      <c r="B46" s="56">
        <f aca="true" t="shared" si="15" ref="B46:B51">C46+J46+M46</f>
        <v>1305</v>
      </c>
      <c r="C46" s="57">
        <f aca="true" t="shared" si="16" ref="C46:C51">SUM(D46:I46)</f>
        <v>1290</v>
      </c>
      <c r="D46" s="57">
        <v>220</v>
      </c>
      <c r="E46" s="57">
        <v>204</v>
      </c>
      <c r="F46" s="57">
        <v>212</v>
      </c>
      <c r="G46" s="57">
        <v>216</v>
      </c>
      <c r="H46" s="57">
        <v>225</v>
      </c>
      <c r="I46" s="57">
        <v>213</v>
      </c>
      <c r="J46" s="57">
        <f aca="true" t="shared" si="17" ref="J46:J51">SUM(K46:L46)</f>
        <v>0</v>
      </c>
      <c r="K46" s="58">
        <v>0</v>
      </c>
      <c r="L46" s="58">
        <v>0</v>
      </c>
      <c r="M46" s="55">
        <f aca="true" t="shared" si="18" ref="M46:M51">SUM(N46:P46)</f>
        <v>15</v>
      </c>
      <c r="N46" s="55">
        <v>13</v>
      </c>
      <c r="O46" s="58">
        <v>0</v>
      </c>
      <c r="P46" s="58">
        <v>2</v>
      </c>
      <c r="Q46" s="56">
        <v>2</v>
      </c>
      <c r="R46" s="55">
        <v>0</v>
      </c>
      <c r="S46" s="55">
        <v>0</v>
      </c>
      <c r="T46" s="25" t="s">
        <v>192</v>
      </c>
    </row>
    <row r="47" spans="1:20" ht="14.25" customHeight="1">
      <c r="A47" s="22" t="s">
        <v>193</v>
      </c>
      <c r="B47" s="56">
        <f t="shared" si="15"/>
        <v>1347</v>
      </c>
      <c r="C47" s="57">
        <f t="shared" si="16"/>
        <v>1321</v>
      </c>
      <c r="D47" s="57">
        <v>230</v>
      </c>
      <c r="E47" s="57">
        <v>208</v>
      </c>
      <c r="F47" s="57">
        <v>221</v>
      </c>
      <c r="G47" s="57">
        <v>222</v>
      </c>
      <c r="H47" s="57">
        <v>221</v>
      </c>
      <c r="I47" s="57">
        <v>219</v>
      </c>
      <c r="J47" s="57">
        <f t="shared" si="17"/>
        <v>14</v>
      </c>
      <c r="K47" s="58">
        <v>14</v>
      </c>
      <c r="L47" s="58">
        <v>0</v>
      </c>
      <c r="M47" s="55">
        <f t="shared" si="18"/>
        <v>12</v>
      </c>
      <c r="N47" s="55">
        <v>11</v>
      </c>
      <c r="O47" s="58">
        <v>0</v>
      </c>
      <c r="P47" s="58">
        <v>1</v>
      </c>
      <c r="Q47" s="56">
        <v>1</v>
      </c>
      <c r="R47" s="55">
        <v>0</v>
      </c>
      <c r="S47" s="55">
        <v>0</v>
      </c>
      <c r="T47" s="25" t="s">
        <v>194</v>
      </c>
    </row>
    <row r="48" spans="1:20" ht="14.25" customHeight="1">
      <c r="A48" s="22" t="s">
        <v>195</v>
      </c>
      <c r="B48" s="56">
        <f t="shared" si="15"/>
        <v>68</v>
      </c>
      <c r="C48" s="57">
        <f t="shared" si="16"/>
        <v>44</v>
      </c>
      <c r="D48" s="57">
        <v>10</v>
      </c>
      <c r="E48" s="57">
        <v>0</v>
      </c>
      <c r="F48" s="57">
        <v>2</v>
      </c>
      <c r="G48" s="57">
        <v>12</v>
      </c>
      <c r="H48" s="57">
        <v>10</v>
      </c>
      <c r="I48" s="57">
        <v>10</v>
      </c>
      <c r="J48" s="57">
        <f t="shared" si="17"/>
        <v>24</v>
      </c>
      <c r="K48" s="55">
        <v>24</v>
      </c>
      <c r="L48" s="55">
        <v>0</v>
      </c>
      <c r="M48" s="55">
        <f t="shared" si="18"/>
        <v>0</v>
      </c>
      <c r="N48" s="58">
        <v>0</v>
      </c>
      <c r="O48" s="58">
        <v>0</v>
      </c>
      <c r="P48" s="58">
        <v>0</v>
      </c>
      <c r="Q48" s="56">
        <v>0</v>
      </c>
      <c r="R48" s="55">
        <v>0</v>
      </c>
      <c r="S48" s="55">
        <v>68</v>
      </c>
      <c r="T48" s="25" t="s">
        <v>196</v>
      </c>
    </row>
    <row r="49" spans="1:20" ht="14.25" customHeight="1">
      <c r="A49" s="22" t="s">
        <v>197</v>
      </c>
      <c r="B49" s="56">
        <f t="shared" si="15"/>
        <v>343</v>
      </c>
      <c r="C49" s="57">
        <f t="shared" si="16"/>
        <v>327</v>
      </c>
      <c r="D49" s="57">
        <v>54</v>
      </c>
      <c r="E49" s="57">
        <v>54</v>
      </c>
      <c r="F49" s="57">
        <v>48</v>
      </c>
      <c r="G49" s="57">
        <v>53</v>
      </c>
      <c r="H49" s="57">
        <v>64</v>
      </c>
      <c r="I49" s="57">
        <v>54</v>
      </c>
      <c r="J49" s="57">
        <f t="shared" si="17"/>
        <v>15</v>
      </c>
      <c r="K49" s="55">
        <v>15</v>
      </c>
      <c r="L49" s="55">
        <v>0</v>
      </c>
      <c r="M49" s="55">
        <f t="shared" si="18"/>
        <v>1</v>
      </c>
      <c r="N49" s="58">
        <v>1</v>
      </c>
      <c r="O49" s="58">
        <v>0</v>
      </c>
      <c r="P49" s="58">
        <v>0</v>
      </c>
      <c r="Q49" s="56">
        <v>0</v>
      </c>
      <c r="R49" s="55">
        <v>0</v>
      </c>
      <c r="S49" s="55">
        <v>20</v>
      </c>
      <c r="T49" s="25" t="s">
        <v>198</v>
      </c>
    </row>
    <row r="50" spans="1:20" ht="14.25" customHeight="1">
      <c r="A50" s="22" t="s">
        <v>199</v>
      </c>
      <c r="B50" s="56">
        <f t="shared" si="15"/>
        <v>1137</v>
      </c>
      <c r="C50" s="57">
        <f t="shared" si="16"/>
        <v>1124</v>
      </c>
      <c r="D50" s="57">
        <v>197</v>
      </c>
      <c r="E50" s="57">
        <v>155</v>
      </c>
      <c r="F50" s="57">
        <v>205</v>
      </c>
      <c r="G50" s="57">
        <v>185</v>
      </c>
      <c r="H50" s="57">
        <v>178</v>
      </c>
      <c r="I50" s="57">
        <v>204</v>
      </c>
      <c r="J50" s="57">
        <f t="shared" si="17"/>
        <v>0</v>
      </c>
      <c r="K50" s="58">
        <v>0</v>
      </c>
      <c r="L50" s="58">
        <v>0</v>
      </c>
      <c r="M50" s="55">
        <f t="shared" si="18"/>
        <v>13</v>
      </c>
      <c r="N50" s="55">
        <v>11</v>
      </c>
      <c r="O50" s="58">
        <v>0</v>
      </c>
      <c r="P50" s="58">
        <v>2</v>
      </c>
      <c r="Q50" s="56">
        <v>0</v>
      </c>
      <c r="R50" s="55">
        <v>0</v>
      </c>
      <c r="S50" s="55">
        <v>0</v>
      </c>
      <c r="T50" s="25" t="s">
        <v>200</v>
      </c>
    </row>
    <row r="51" spans="1:20" ht="14.25" customHeight="1">
      <c r="A51" s="22" t="s">
        <v>201</v>
      </c>
      <c r="B51" s="56">
        <f t="shared" si="15"/>
        <v>734</v>
      </c>
      <c r="C51" s="57">
        <f t="shared" si="16"/>
        <v>720</v>
      </c>
      <c r="D51" s="57">
        <v>116</v>
      </c>
      <c r="E51" s="57">
        <v>120</v>
      </c>
      <c r="F51" s="57">
        <v>114</v>
      </c>
      <c r="G51" s="57">
        <v>125</v>
      </c>
      <c r="H51" s="57">
        <v>134</v>
      </c>
      <c r="I51" s="57">
        <v>111</v>
      </c>
      <c r="J51" s="57">
        <f t="shared" si="17"/>
        <v>11</v>
      </c>
      <c r="K51" s="55">
        <v>11</v>
      </c>
      <c r="L51" s="55">
        <v>0</v>
      </c>
      <c r="M51" s="55">
        <f t="shared" si="18"/>
        <v>3</v>
      </c>
      <c r="N51" s="58">
        <v>3</v>
      </c>
      <c r="O51" s="58">
        <v>0</v>
      </c>
      <c r="P51" s="58">
        <v>0</v>
      </c>
      <c r="Q51" s="56">
        <v>0</v>
      </c>
      <c r="R51" s="55">
        <v>0</v>
      </c>
      <c r="S51" s="55">
        <v>0</v>
      </c>
      <c r="T51" s="25" t="s">
        <v>202</v>
      </c>
    </row>
    <row r="52" spans="2:20" ht="14.25" customHeight="1">
      <c r="B52" s="60"/>
      <c r="C52" s="61"/>
      <c r="D52" s="61"/>
      <c r="E52" s="61"/>
      <c r="F52" s="61"/>
      <c r="G52" s="61"/>
      <c r="H52" s="61"/>
      <c r="I52" s="61"/>
      <c r="J52" s="61"/>
      <c r="K52" s="58"/>
      <c r="L52" s="58"/>
      <c r="M52" s="58"/>
      <c r="N52" s="58"/>
      <c r="O52" s="58"/>
      <c r="P52" s="58"/>
      <c r="Q52" s="60"/>
      <c r="R52" s="58"/>
      <c r="S52" s="58"/>
      <c r="T52" s="6"/>
    </row>
    <row r="53" spans="1:20" ht="14.25" customHeight="1">
      <c r="A53" s="7" t="s">
        <v>358</v>
      </c>
      <c r="B53" s="56">
        <f aca="true" t="shared" si="19" ref="B53:S53">SUM(B54:B63)</f>
        <v>3143</v>
      </c>
      <c r="C53" s="57">
        <f t="shared" si="19"/>
        <v>2712</v>
      </c>
      <c r="D53" s="57">
        <f t="shared" si="19"/>
        <v>475</v>
      </c>
      <c r="E53" s="57">
        <f t="shared" si="19"/>
        <v>484</v>
      </c>
      <c r="F53" s="57">
        <f t="shared" si="19"/>
        <v>442</v>
      </c>
      <c r="G53" s="57">
        <f t="shared" si="19"/>
        <v>411</v>
      </c>
      <c r="H53" s="57">
        <f t="shared" si="19"/>
        <v>436</v>
      </c>
      <c r="I53" s="57">
        <f t="shared" si="19"/>
        <v>464</v>
      </c>
      <c r="J53" s="57">
        <f t="shared" si="19"/>
        <v>417</v>
      </c>
      <c r="K53" s="55">
        <f t="shared" si="19"/>
        <v>417</v>
      </c>
      <c r="L53" s="55">
        <f t="shared" si="19"/>
        <v>0</v>
      </c>
      <c r="M53" s="55">
        <f t="shared" si="19"/>
        <v>14</v>
      </c>
      <c r="N53" s="55">
        <f t="shared" si="19"/>
        <v>14</v>
      </c>
      <c r="O53" s="55">
        <f t="shared" si="19"/>
        <v>0</v>
      </c>
      <c r="P53" s="55">
        <f t="shared" si="19"/>
        <v>0</v>
      </c>
      <c r="Q53" s="56">
        <f t="shared" si="19"/>
        <v>2</v>
      </c>
      <c r="R53" s="55">
        <f t="shared" si="19"/>
        <v>0</v>
      </c>
      <c r="S53" s="55">
        <f t="shared" si="19"/>
        <v>1234</v>
      </c>
      <c r="T53" s="5" t="s">
        <v>203</v>
      </c>
    </row>
    <row r="54" spans="1:20" ht="14.25" customHeight="1">
      <c r="A54" s="22" t="s">
        <v>204</v>
      </c>
      <c r="B54" s="56">
        <f aca="true" t="shared" si="20" ref="B54:B63">C54+J54+M54</f>
        <v>1261</v>
      </c>
      <c r="C54" s="57">
        <f aca="true" t="shared" si="21" ref="C54:C63">SUM(D54:I54)</f>
        <v>1245</v>
      </c>
      <c r="D54" s="57">
        <v>196</v>
      </c>
      <c r="E54" s="57">
        <v>209</v>
      </c>
      <c r="F54" s="57">
        <v>212</v>
      </c>
      <c r="G54" s="57">
        <v>202</v>
      </c>
      <c r="H54" s="57">
        <v>208</v>
      </c>
      <c r="I54" s="57">
        <v>218</v>
      </c>
      <c r="J54" s="57">
        <f aca="true" t="shared" si="22" ref="J54:J63">SUM(K54:L54)</f>
        <v>11</v>
      </c>
      <c r="K54" s="55">
        <v>11</v>
      </c>
      <c r="L54" s="55">
        <v>0</v>
      </c>
      <c r="M54" s="55">
        <f aca="true" t="shared" si="23" ref="M54:M63">SUM(N54:P54)</f>
        <v>5</v>
      </c>
      <c r="N54" s="55">
        <v>5</v>
      </c>
      <c r="O54" s="58">
        <v>0</v>
      </c>
      <c r="P54" s="58">
        <v>0</v>
      </c>
      <c r="Q54" s="56">
        <v>2</v>
      </c>
      <c r="R54" s="55">
        <v>0</v>
      </c>
      <c r="S54" s="55">
        <v>49</v>
      </c>
      <c r="T54" s="25" t="s">
        <v>205</v>
      </c>
    </row>
    <row r="55" spans="1:20" ht="14.25" customHeight="1">
      <c r="A55" s="22" t="s">
        <v>206</v>
      </c>
      <c r="B55" s="56">
        <f t="shared" si="20"/>
        <v>348</v>
      </c>
      <c r="C55" s="57">
        <f t="shared" si="21"/>
        <v>306</v>
      </c>
      <c r="D55" s="57">
        <v>57</v>
      </c>
      <c r="E55" s="57">
        <v>42</v>
      </c>
      <c r="F55" s="57">
        <v>59</v>
      </c>
      <c r="G55" s="57">
        <v>48</v>
      </c>
      <c r="H55" s="57">
        <v>35</v>
      </c>
      <c r="I55" s="57">
        <v>65</v>
      </c>
      <c r="J55" s="57">
        <f t="shared" si="22"/>
        <v>42</v>
      </c>
      <c r="K55" s="55">
        <v>42</v>
      </c>
      <c r="L55" s="55">
        <v>0</v>
      </c>
      <c r="M55" s="55">
        <f t="shared" si="23"/>
        <v>0</v>
      </c>
      <c r="N55" s="55">
        <v>0</v>
      </c>
      <c r="O55" s="58">
        <v>0</v>
      </c>
      <c r="P55" s="58">
        <v>0</v>
      </c>
      <c r="Q55" s="56">
        <v>0</v>
      </c>
      <c r="R55" s="55">
        <v>0</v>
      </c>
      <c r="S55" s="55">
        <v>42</v>
      </c>
      <c r="T55" s="25" t="s">
        <v>207</v>
      </c>
    </row>
    <row r="56" spans="1:20" ht="14.25" customHeight="1">
      <c r="A56" s="22" t="s">
        <v>208</v>
      </c>
      <c r="B56" s="56">
        <f t="shared" si="20"/>
        <v>141</v>
      </c>
      <c r="C56" s="57">
        <f t="shared" si="21"/>
        <v>100</v>
      </c>
      <c r="D56" s="57">
        <v>18</v>
      </c>
      <c r="E56" s="57">
        <v>33</v>
      </c>
      <c r="F56" s="57">
        <v>9</v>
      </c>
      <c r="G56" s="57">
        <v>15</v>
      </c>
      <c r="H56" s="57">
        <v>10</v>
      </c>
      <c r="I56" s="57">
        <v>15</v>
      </c>
      <c r="J56" s="57">
        <f t="shared" si="22"/>
        <v>41</v>
      </c>
      <c r="K56" s="55">
        <v>41</v>
      </c>
      <c r="L56" s="55">
        <v>0</v>
      </c>
      <c r="M56" s="55">
        <f t="shared" si="23"/>
        <v>0</v>
      </c>
      <c r="N56" s="55">
        <v>0</v>
      </c>
      <c r="O56" s="58">
        <v>0</v>
      </c>
      <c r="P56" s="58">
        <v>0</v>
      </c>
      <c r="Q56" s="56">
        <v>0</v>
      </c>
      <c r="R56" s="55">
        <v>0</v>
      </c>
      <c r="S56" s="55">
        <v>141</v>
      </c>
      <c r="T56" s="25" t="s">
        <v>209</v>
      </c>
    </row>
    <row r="57" spans="1:20" ht="14.25" customHeight="1">
      <c r="A57" s="22" t="s">
        <v>210</v>
      </c>
      <c r="B57" s="56">
        <f t="shared" si="20"/>
        <v>125</v>
      </c>
      <c r="C57" s="57">
        <f t="shared" si="21"/>
        <v>116</v>
      </c>
      <c r="D57" s="57">
        <v>20</v>
      </c>
      <c r="E57" s="57">
        <v>22</v>
      </c>
      <c r="F57" s="57">
        <v>16</v>
      </c>
      <c r="G57" s="57">
        <v>20</v>
      </c>
      <c r="H57" s="57">
        <v>22</v>
      </c>
      <c r="I57" s="57">
        <v>16</v>
      </c>
      <c r="J57" s="57">
        <f t="shared" si="22"/>
        <v>9</v>
      </c>
      <c r="K57" s="55">
        <v>9</v>
      </c>
      <c r="L57" s="55">
        <v>0</v>
      </c>
      <c r="M57" s="55">
        <f t="shared" si="23"/>
        <v>0</v>
      </c>
      <c r="N57" s="58">
        <v>0</v>
      </c>
      <c r="O57" s="58">
        <v>0</v>
      </c>
      <c r="P57" s="58">
        <v>0</v>
      </c>
      <c r="Q57" s="56">
        <v>0</v>
      </c>
      <c r="R57" s="55">
        <v>0</v>
      </c>
      <c r="S57" s="55">
        <v>125</v>
      </c>
      <c r="T57" s="25" t="s">
        <v>211</v>
      </c>
    </row>
    <row r="58" spans="1:20" ht="14.25" customHeight="1">
      <c r="A58" s="22" t="s">
        <v>212</v>
      </c>
      <c r="B58" s="56">
        <f t="shared" si="20"/>
        <v>85</v>
      </c>
      <c r="C58" s="57">
        <f t="shared" si="21"/>
        <v>51</v>
      </c>
      <c r="D58" s="57">
        <v>10</v>
      </c>
      <c r="E58" s="57">
        <v>11</v>
      </c>
      <c r="F58" s="57">
        <v>0</v>
      </c>
      <c r="G58" s="57">
        <v>0</v>
      </c>
      <c r="H58" s="57">
        <v>13</v>
      </c>
      <c r="I58" s="57">
        <v>17</v>
      </c>
      <c r="J58" s="57">
        <f t="shared" si="22"/>
        <v>34</v>
      </c>
      <c r="K58" s="55">
        <v>34</v>
      </c>
      <c r="L58" s="55">
        <v>0</v>
      </c>
      <c r="M58" s="55">
        <f t="shared" si="23"/>
        <v>0</v>
      </c>
      <c r="N58" s="55">
        <v>0</v>
      </c>
      <c r="O58" s="58">
        <v>0</v>
      </c>
      <c r="P58" s="58">
        <v>0</v>
      </c>
      <c r="Q58" s="56">
        <v>0</v>
      </c>
      <c r="R58" s="55">
        <v>0</v>
      </c>
      <c r="S58" s="55">
        <v>85</v>
      </c>
      <c r="T58" s="25" t="s">
        <v>213</v>
      </c>
    </row>
    <row r="59" spans="1:20" ht="14.25" customHeight="1">
      <c r="A59" s="22" t="s">
        <v>214</v>
      </c>
      <c r="B59" s="56">
        <f t="shared" si="20"/>
        <v>259</v>
      </c>
      <c r="C59" s="57">
        <f t="shared" si="21"/>
        <v>194</v>
      </c>
      <c r="D59" s="57">
        <v>35</v>
      </c>
      <c r="E59" s="57">
        <v>29</v>
      </c>
      <c r="F59" s="57">
        <v>37</v>
      </c>
      <c r="G59" s="57">
        <v>20</v>
      </c>
      <c r="H59" s="57">
        <v>39</v>
      </c>
      <c r="I59" s="57">
        <v>34</v>
      </c>
      <c r="J59" s="57">
        <f t="shared" si="22"/>
        <v>63</v>
      </c>
      <c r="K59" s="55">
        <v>63</v>
      </c>
      <c r="L59" s="55">
        <v>0</v>
      </c>
      <c r="M59" s="55">
        <f t="shared" si="23"/>
        <v>2</v>
      </c>
      <c r="N59" s="55">
        <v>2</v>
      </c>
      <c r="O59" s="58">
        <v>0</v>
      </c>
      <c r="P59" s="58">
        <v>0</v>
      </c>
      <c r="Q59" s="56">
        <v>0</v>
      </c>
      <c r="R59" s="55">
        <v>0</v>
      </c>
      <c r="S59" s="55">
        <v>54</v>
      </c>
      <c r="T59" s="25" t="s">
        <v>215</v>
      </c>
    </row>
    <row r="60" spans="1:20" ht="14.25" customHeight="1">
      <c r="A60" s="22" t="s">
        <v>216</v>
      </c>
      <c r="B60" s="56">
        <f t="shared" si="20"/>
        <v>246</v>
      </c>
      <c r="C60" s="57">
        <f t="shared" si="21"/>
        <v>198</v>
      </c>
      <c r="D60" s="57">
        <v>50</v>
      </c>
      <c r="E60" s="57">
        <v>32</v>
      </c>
      <c r="F60" s="57">
        <v>25</v>
      </c>
      <c r="G60" s="57">
        <v>33</v>
      </c>
      <c r="H60" s="57">
        <v>27</v>
      </c>
      <c r="I60" s="57">
        <v>31</v>
      </c>
      <c r="J60" s="57">
        <f t="shared" si="22"/>
        <v>47</v>
      </c>
      <c r="K60" s="55">
        <v>47</v>
      </c>
      <c r="L60" s="55">
        <v>0</v>
      </c>
      <c r="M60" s="55">
        <f t="shared" si="23"/>
        <v>1</v>
      </c>
      <c r="N60" s="55">
        <v>1</v>
      </c>
      <c r="O60" s="58">
        <v>0</v>
      </c>
      <c r="P60" s="58">
        <v>0</v>
      </c>
      <c r="Q60" s="56">
        <v>0</v>
      </c>
      <c r="R60" s="55">
        <v>0</v>
      </c>
      <c r="S60" s="55">
        <v>60</v>
      </c>
      <c r="T60" s="25" t="s">
        <v>217</v>
      </c>
    </row>
    <row r="61" spans="1:20" ht="14.25" customHeight="1">
      <c r="A61" s="22" t="s">
        <v>218</v>
      </c>
      <c r="B61" s="56">
        <f t="shared" si="20"/>
        <v>329</v>
      </c>
      <c r="C61" s="57">
        <f t="shared" si="21"/>
        <v>315</v>
      </c>
      <c r="D61" s="57">
        <v>40</v>
      </c>
      <c r="E61" s="57">
        <v>68</v>
      </c>
      <c r="F61" s="57">
        <v>62</v>
      </c>
      <c r="G61" s="57">
        <v>48</v>
      </c>
      <c r="H61" s="57">
        <v>56</v>
      </c>
      <c r="I61" s="57">
        <v>41</v>
      </c>
      <c r="J61" s="57">
        <f t="shared" si="22"/>
        <v>14</v>
      </c>
      <c r="K61" s="55">
        <v>14</v>
      </c>
      <c r="L61" s="55">
        <v>0</v>
      </c>
      <c r="M61" s="55">
        <f t="shared" si="23"/>
        <v>0</v>
      </c>
      <c r="N61" s="58">
        <v>0</v>
      </c>
      <c r="O61" s="58">
        <v>0</v>
      </c>
      <c r="P61" s="58">
        <v>0</v>
      </c>
      <c r="Q61" s="56">
        <v>0</v>
      </c>
      <c r="R61" s="55">
        <v>0</v>
      </c>
      <c r="S61" s="55">
        <v>329</v>
      </c>
      <c r="T61" s="25" t="s">
        <v>219</v>
      </c>
    </row>
    <row r="62" spans="1:20" ht="14.25" customHeight="1">
      <c r="A62" s="22" t="s">
        <v>220</v>
      </c>
      <c r="B62" s="56">
        <f t="shared" si="20"/>
        <v>149</v>
      </c>
      <c r="C62" s="57">
        <f t="shared" si="21"/>
        <v>91</v>
      </c>
      <c r="D62" s="57">
        <v>21</v>
      </c>
      <c r="E62" s="57">
        <v>8</v>
      </c>
      <c r="F62" s="57">
        <v>12</v>
      </c>
      <c r="G62" s="57">
        <v>17</v>
      </c>
      <c r="H62" s="57">
        <v>17</v>
      </c>
      <c r="I62" s="57">
        <v>16</v>
      </c>
      <c r="J62" s="57">
        <f t="shared" si="22"/>
        <v>55</v>
      </c>
      <c r="K62" s="55">
        <v>55</v>
      </c>
      <c r="L62" s="55">
        <v>0</v>
      </c>
      <c r="M62" s="55">
        <f t="shared" si="23"/>
        <v>3</v>
      </c>
      <c r="N62" s="55">
        <v>3</v>
      </c>
      <c r="O62" s="58">
        <v>0</v>
      </c>
      <c r="P62" s="58">
        <v>0</v>
      </c>
      <c r="Q62" s="56">
        <v>0</v>
      </c>
      <c r="R62" s="55">
        <v>0</v>
      </c>
      <c r="S62" s="55">
        <v>149</v>
      </c>
      <c r="T62" s="25" t="s">
        <v>221</v>
      </c>
    </row>
    <row r="63" spans="1:20" ht="14.25" customHeight="1">
      <c r="A63" s="22" t="s">
        <v>222</v>
      </c>
      <c r="B63" s="56">
        <f t="shared" si="20"/>
        <v>200</v>
      </c>
      <c r="C63" s="57">
        <f t="shared" si="21"/>
        <v>96</v>
      </c>
      <c r="D63" s="57">
        <v>28</v>
      </c>
      <c r="E63" s="57">
        <v>30</v>
      </c>
      <c r="F63" s="57">
        <v>10</v>
      </c>
      <c r="G63" s="57">
        <v>8</v>
      </c>
      <c r="H63" s="57">
        <v>9</v>
      </c>
      <c r="I63" s="57">
        <v>11</v>
      </c>
      <c r="J63" s="57">
        <f t="shared" si="22"/>
        <v>101</v>
      </c>
      <c r="K63" s="55">
        <v>101</v>
      </c>
      <c r="L63" s="55">
        <v>0</v>
      </c>
      <c r="M63" s="55">
        <f t="shared" si="23"/>
        <v>3</v>
      </c>
      <c r="N63" s="58">
        <v>3</v>
      </c>
      <c r="O63" s="58">
        <v>0</v>
      </c>
      <c r="P63" s="58">
        <v>0</v>
      </c>
      <c r="Q63" s="56">
        <v>0</v>
      </c>
      <c r="R63" s="55">
        <v>0</v>
      </c>
      <c r="S63" s="55">
        <v>200</v>
      </c>
      <c r="T63" s="25" t="s">
        <v>223</v>
      </c>
    </row>
    <row r="64" spans="2:20" ht="14.25" customHeight="1">
      <c r="B64" s="60"/>
      <c r="C64" s="61"/>
      <c r="D64" s="61"/>
      <c r="E64" s="61"/>
      <c r="F64" s="61"/>
      <c r="G64" s="61"/>
      <c r="H64" s="61"/>
      <c r="I64" s="61"/>
      <c r="J64" s="61"/>
      <c r="K64" s="58"/>
      <c r="L64" s="58"/>
      <c r="M64" s="58"/>
      <c r="N64" s="58"/>
      <c r="O64" s="58"/>
      <c r="P64" s="58"/>
      <c r="Q64" s="60"/>
      <c r="R64" s="58"/>
      <c r="S64" s="58"/>
      <c r="T64" s="6"/>
    </row>
    <row r="65" spans="1:20" ht="14.25" customHeight="1">
      <c r="A65" s="7" t="s">
        <v>359</v>
      </c>
      <c r="B65" s="56">
        <f aca="true" t="shared" si="24" ref="B65:S65">SUM(B66:B68)</f>
        <v>1390</v>
      </c>
      <c r="C65" s="57">
        <f t="shared" si="24"/>
        <v>1203</v>
      </c>
      <c r="D65" s="57">
        <f t="shared" si="24"/>
        <v>217</v>
      </c>
      <c r="E65" s="57">
        <f t="shared" si="24"/>
        <v>202</v>
      </c>
      <c r="F65" s="57">
        <f t="shared" si="24"/>
        <v>182</v>
      </c>
      <c r="G65" s="57">
        <f t="shared" si="24"/>
        <v>208</v>
      </c>
      <c r="H65" s="57">
        <f t="shared" si="24"/>
        <v>194</v>
      </c>
      <c r="I65" s="57">
        <f t="shared" si="24"/>
        <v>200</v>
      </c>
      <c r="J65" s="57">
        <f t="shared" si="24"/>
        <v>181</v>
      </c>
      <c r="K65" s="55">
        <f t="shared" si="24"/>
        <v>181</v>
      </c>
      <c r="L65" s="55">
        <f t="shared" si="24"/>
        <v>0</v>
      </c>
      <c r="M65" s="55">
        <f t="shared" si="24"/>
        <v>6</v>
      </c>
      <c r="N65" s="55">
        <f t="shared" si="24"/>
        <v>5</v>
      </c>
      <c r="O65" s="55">
        <f t="shared" si="24"/>
        <v>0</v>
      </c>
      <c r="P65" s="55">
        <f t="shared" si="24"/>
        <v>1</v>
      </c>
      <c r="Q65" s="56">
        <f t="shared" si="24"/>
        <v>0</v>
      </c>
      <c r="R65" s="55">
        <f t="shared" si="24"/>
        <v>0</v>
      </c>
      <c r="S65" s="55">
        <f t="shared" si="24"/>
        <v>697</v>
      </c>
      <c r="T65" s="5" t="s">
        <v>224</v>
      </c>
    </row>
    <row r="66" spans="1:20" ht="14.25" customHeight="1">
      <c r="A66" s="22" t="s">
        <v>225</v>
      </c>
      <c r="B66" s="56">
        <f>C66+J66+M66</f>
        <v>825</v>
      </c>
      <c r="C66" s="57">
        <f>SUM(D66:I66)</f>
        <v>742</v>
      </c>
      <c r="D66" s="57">
        <v>131</v>
      </c>
      <c r="E66" s="57">
        <v>105</v>
      </c>
      <c r="F66" s="57">
        <v>118</v>
      </c>
      <c r="G66" s="57">
        <v>137</v>
      </c>
      <c r="H66" s="57">
        <v>117</v>
      </c>
      <c r="I66" s="57">
        <v>134</v>
      </c>
      <c r="J66" s="57">
        <f>SUM(K66:L66)</f>
        <v>80</v>
      </c>
      <c r="K66" s="55">
        <v>80</v>
      </c>
      <c r="L66" s="55">
        <v>0</v>
      </c>
      <c r="M66" s="55">
        <f>SUM(N66:P66)</f>
        <v>3</v>
      </c>
      <c r="N66" s="55">
        <v>2</v>
      </c>
      <c r="O66" s="58">
        <v>0</v>
      </c>
      <c r="P66" s="58">
        <v>1</v>
      </c>
      <c r="Q66" s="56">
        <v>0</v>
      </c>
      <c r="R66" s="55">
        <v>0</v>
      </c>
      <c r="S66" s="55">
        <v>390</v>
      </c>
      <c r="T66" s="25" t="s">
        <v>226</v>
      </c>
    </row>
    <row r="67" spans="1:20" ht="14.25" customHeight="1">
      <c r="A67" s="22" t="s">
        <v>227</v>
      </c>
      <c r="B67" s="56">
        <f>C67+J67+M67</f>
        <v>274</v>
      </c>
      <c r="C67" s="57">
        <f>SUM(D67:I67)</f>
        <v>233</v>
      </c>
      <c r="D67" s="57">
        <v>33</v>
      </c>
      <c r="E67" s="57">
        <v>46</v>
      </c>
      <c r="F67" s="57">
        <v>32</v>
      </c>
      <c r="G67" s="57">
        <v>36</v>
      </c>
      <c r="H67" s="57">
        <v>46</v>
      </c>
      <c r="I67" s="57">
        <v>40</v>
      </c>
      <c r="J67" s="57">
        <f>SUM(K67:L67)</f>
        <v>40</v>
      </c>
      <c r="K67" s="55">
        <v>40</v>
      </c>
      <c r="L67" s="55">
        <v>0</v>
      </c>
      <c r="M67" s="55">
        <f>SUM(N67:P67)</f>
        <v>1</v>
      </c>
      <c r="N67" s="55">
        <v>1</v>
      </c>
      <c r="O67" s="58">
        <v>0</v>
      </c>
      <c r="P67" s="58">
        <v>0</v>
      </c>
      <c r="Q67" s="56">
        <v>0</v>
      </c>
      <c r="R67" s="55">
        <v>0</v>
      </c>
      <c r="S67" s="55">
        <v>16</v>
      </c>
      <c r="T67" s="25" t="s">
        <v>228</v>
      </c>
    </row>
    <row r="68" spans="1:20" ht="14.25" customHeight="1">
      <c r="A68" s="26" t="s">
        <v>229</v>
      </c>
      <c r="B68" s="63">
        <f>C68+J68+M68</f>
        <v>291</v>
      </c>
      <c r="C68" s="64">
        <f>SUM(D68:I68)</f>
        <v>228</v>
      </c>
      <c r="D68" s="64">
        <v>53</v>
      </c>
      <c r="E68" s="64">
        <v>51</v>
      </c>
      <c r="F68" s="64">
        <v>32</v>
      </c>
      <c r="G68" s="64">
        <v>35</v>
      </c>
      <c r="H68" s="64">
        <v>31</v>
      </c>
      <c r="I68" s="64">
        <v>26</v>
      </c>
      <c r="J68" s="64">
        <f>SUM(K68:L68)</f>
        <v>61</v>
      </c>
      <c r="K68" s="64">
        <v>61</v>
      </c>
      <c r="L68" s="64">
        <v>0</v>
      </c>
      <c r="M68" s="65">
        <f>SUM(N68:P68)</f>
        <v>2</v>
      </c>
      <c r="N68" s="66">
        <v>2</v>
      </c>
      <c r="O68" s="67">
        <v>0</v>
      </c>
      <c r="P68" s="67">
        <v>0</v>
      </c>
      <c r="Q68" s="63">
        <v>0</v>
      </c>
      <c r="R68" s="65">
        <v>0</v>
      </c>
      <c r="S68" s="65">
        <v>291</v>
      </c>
      <c r="T68" s="27" t="s">
        <v>230</v>
      </c>
    </row>
    <row r="73" spans="1:20" ht="17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7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7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7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7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7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7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7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7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7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7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7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7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7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7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7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7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7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7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7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7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7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7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7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7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7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7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7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7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7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7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7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7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7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7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7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7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7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7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17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17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17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7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7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17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17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17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17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7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7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17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17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7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17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ht="17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17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17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ht="17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17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17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17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17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ht="17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17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ht="17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ht="17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ht="17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ht="17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ht="17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ht="17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</sheetData>
  <mergeCells count="6">
    <mergeCell ref="T2:T3"/>
    <mergeCell ref="C2:I2"/>
    <mergeCell ref="M2:P2"/>
    <mergeCell ref="A2:A3"/>
    <mergeCell ref="B2:B3"/>
    <mergeCell ref="J2:L2"/>
  </mergeCells>
  <printOptions horizontalCentered="1"/>
  <pageMargins left="0.99" right="0.92" top="0.78" bottom="0.7874015748031497" header="0.5118110236220472" footer="0.5118110236220472"/>
  <pageSetup horizontalDpi="600" verticalDpi="600" orientation="portrait" paperSize="9" scale="80" r:id="rId1"/>
  <colBreaks count="1" manualBreakCount="1">
    <brk id="9" max="65535" man="1"/>
  </colBreaks>
  <ignoredErrors>
    <ignoredError sqref="J4:J68" formula="1"/>
    <ignoredError sqref="M5 M7:M68" formulaRange="1"/>
    <ignoredError sqref="M6" formula="1" formulaRange="1"/>
    <ignoredError sqref="T9:T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140"/>
  <sheetViews>
    <sheetView showGridLines="0" workbookViewId="0" topLeftCell="A1">
      <selection activeCell="B94" sqref="B94"/>
    </sheetView>
  </sheetViews>
  <sheetFormatPr defaultColWidth="8.66015625" defaultRowHeight="18"/>
  <cols>
    <col min="1" max="1" width="11.83203125" style="88" customWidth="1"/>
    <col min="2" max="6" width="10.08203125" style="88" customWidth="1"/>
    <col min="7" max="7" width="5.33203125" style="88" customWidth="1"/>
    <col min="8" max="8" width="14.91015625" style="88" customWidth="1"/>
    <col min="9" max="14" width="12.5" style="88" customWidth="1"/>
    <col min="15" max="16384" width="7.16015625" style="88" customWidth="1"/>
  </cols>
  <sheetData>
    <row r="1" spans="1:6" ht="16.5" customHeight="1">
      <c r="A1" s="85" t="s">
        <v>360</v>
      </c>
      <c r="B1" s="86"/>
      <c r="C1" s="85"/>
      <c r="D1" s="86"/>
      <c r="E1" s="86"/>
      <c r="F1" s="87" t="s">
        <v>30</v>
      </c>
    </row>
    <row r="2" spans="1:6" ht="16.5" customHeight="1">
      <c r="A2" s="143" t="s">
        <v>361</v>
      </c>
      <c r="B2" s="145" t="s">
        <v>107</v>
      </c>
      <c r="C2" s="145" t="s">
        <v>362</v>
      </c>
      <c r="D2" s="89" t="s">
        <v>363</v>
      </c>
      <c r="E2" s="145" t="s">
        <v>231</v>
      </c>
      <c r="F2" s="141" t="s">
        <v>364</v>
      </c>
    </row>
    <row r="3" spans="1:6" ht="16.5" customHeight="1">
      <c r="A3" s="144"/>
      <c r="B3" s="146"/>
      <c r="C3" s="146"/>
      <c r="D3" s="90" t="s">
        <v>365</v>
      </c>
      <c r="E3" s="146"/>
      <c r="F3" s="142"/>
    </row>
    <row r="4" spans="1:6" ht="16.5" customHeight="1">
      <c r="A4" s="91" t="s">
        <v>366</v>
      </c>
      <c r="B4" s="92">
        <f>B8+B19+B24+B28+B35+B40+B45+B53+B65</f>
        <v>463</v>
      </c>
      <c r="C4" s="93">
        <f>C8+C19+C24+C28+C35+C40+C45+C53+C65</f>
        <v>291</v>
      </c>
      <c r="D4" s="93">
        <f>D8+D19+D24+D28+D35+D40+D45+D53+D65</f>
        <v>0</v>
      </c>
      <c r="E4" s="93">
        <f>E8+E19+E24+E28+E35+E40+E45+E53+E65</f>
        <v>135</v>
      </c>
      <c r="F4" s="93">
        <f>F8+F19+F24+F28+F35+F40+F45+F53+F65</f>
        <v>37</v>
      </c>
    </row>
    <row r="5" spans="1:6" ht="16.5" customHeight="1">
      <c r="A5" s="91" t="s">
        <v>367</v>
      </c>
      <c r="B5" s="92">
        <f>SUM(C5:F5)</f>
        <v>0</v>
      </c>
      <c r="C5" s="94">
        <v>0</v>
      </c>
      <c r="D5" s="94">
        <v>0</v>
      </c>
      <c r="E5" s="94">
        <v>0</v>
      </c>
      <c r="F5" s="94">
        <v>0</v>
      </c>
    </row>
    <row r="6" spans="1:6" ht="16.5" customHeight="1">
      <c r="A6" s="91" t="s">
        <v>368</v>
      </c>
      <c r="B6" s="92">
        <f>SUM(C6:F6)</f>
        <v>463</v>
      </c>
      <c r="C6" s="93">
        <f>C4-C5</f>
        <v>291</v>
      </c>
      <c r="D6" s="93">
        <f>D4-D5</f>
        <v>0</v>
      </c>
      <c r="E6" s="93">
        <f>E4-E5</f>
        <v>135</v>
      </c>
      <c r="F6" s="93">
        <f>F4-F5</f>
        <v>37</v>
      </c>
    </row>
    <row r="7" spans="1:6" ht="16.5" customHeight="1">
      <c r="A7" s="95"/>
      <c r="B7" s="96"/>
      <c r="C7" s="94"/>
      <c r="D7" s="94"/>
      <c r="E7" s="94"/>
      <c r="F7" s="94"/>
    </row>
    <row r="8" spans="1:6" ht="14.25" customHeight="1">
      <c r="A8" s="91" t="s">
        <v>369</v>
      </c>
      <c r="B8" s="97">
        <f>SUM(B9:B17)</f>
        <v>312</v>
      </c>
      <c r="C8" s="93">
        <f>SUM(C9:C17)</f>
        <v>175</v>
      </c>
      <c r="D8" s="93">
        <f>SUM(D9:D17)</f>
        <v>0</v>
      </c>
      <c r="E8" s="93">
        <f>SUM(E9:E17)</f>
        <v>108</v>
      </c>
      <c r="F8" s="93">
        <f>SUM(F9:F17)</f>
        <v>29</v>
      </c>
    </row>
    <row r="9" spans="1:6" ht="14.25" customHeight="1">
      <c r="A9" s="98" t="s">
        <v>370</v>
      </c>
      <c r="B9" s="92">
        <f aca="true" t="shared" si="0" ref="B9:B17">SUM(C9:F9)</f>
        <v>101</v>
      </c>
      <c r="C9" s="93">
        <v>39</v>
      </c>
      <c r="D9" s="94">
        <v>0</v>
      </c>
      <c r="E9" s="93">
        <v>42</v>
      </c>
      <c r="F9" s="93">
        <v>20</v>
      </c>
    </row>
    <row r="10" spans="1:6" ht="14.25" customHeight="1">
      <c r="A10" s="98" t="s">
        <v>371</v>
      </c>
      <c r="B10" s="92">
        <f t="shared" si="0"/>
        <v>43</v>
      </c>
      <c r="C10" s="93">
        <v>22</v>
      </c>
      <c r="D10" s="94">
        <v>0</v>
      </c>
      <c r="E10" s="93">
        <v>19</v>
      </c>
      <c r="F10" s="93">
        <v>2</v>
      </c>
    </row>
    <row r="11" spans="1:6" ht="14.25" customHeight="1">
      <c r="A11" s="98" t="s">
        <v>372</v>
      </c>
      <c r="B11" s="92">
        <f t="shared" si="0"/>
        <v>63</v>
      </c>
      <c r="C11" s="93">
        <v>44</v>
      </c>
      <c r="D11" s="94">
        <v>0</v>
      </c>
      <c r="E11" s="93">
        <v>17</v>
      </c>
      <c r="F11" s="93">
        <v>2</v>
      </c>
    </row>
    <row r="12" spans="1:6" ht="14.25" customHeight="1">
      <c r="A12" s="98" t="s">
        <v>373</v>
      </c>
      <c r="B12" s="92">
        <f t="shared" si="0"/>
        <v>25</v>
      </c>
      <c r="C12" s="93">
        <v>20</v>
      </c>
      <c r="D12" s="94">
        <v>0</v>
      </c>
      <c r="E12" s="93">
        <v>3</v>
      </c>
      <c r="F12" s="94">
        <v>2</v>
      </c>
    </row>
    <row r="13" spans="1:6" ht="14.25" customHeight="1">
      <c r="A13" s="98" t="s">
        <v>374</v>
      </c>
      <c r="B13" s="92">
        <f t="shared" si="0"/>
        <v>25</v>
      </c>
      <c r="C13" s="93">
        <v>18</v>
      </c>
      <c r="D13" s="94">
        <v>0</v>
      </c>
      <c r="E13" s="93">
        <v>7</v>
      </c>
      <c r="F13" s="94">
        <v>0</v>
      </c>
    </row>
    <row r="14" spans="1:6" ht="14.25" customHeight="1">
      <c r="A14" s="98" t="s">
        <v>375</v>
      </c>
      <c r="B14" s="92">
        <f t="shared" si="0"/>
        <v>26</v>
      </c>
      <c r="C14" s="93">
        <v>22</v>
      </c>
      <c r="D14" s="94">
        <v>0</v>
      </c>
      <c r="E14" s="94">
        <v>3</v>
      </c>
      <c r="F14" s="94">
        <v>1</v>
      </c>
    </row>
    <row r="15" spans="1:6" ht="14.25" customHeight="1">
      <c r="A15" s="98" t="s">
        <v>376</v>
      </c>
      <c r="B15" s="92">
        <f t="shared" si="0"/>
        <v>18</v>
      </c>
      <c r="C15" s="93">
        <v>5</v>
      </c>
      <c r="D15" s="94">
        <v>0</v>
      </c>
      <c r="E15" s="94">
        <v>13</v>
      </c>
      <c r="F15" s="93">
        <v>0</v>
      </c>
    </row>
    <row r="16" spans="1:6" ht="14.25" customHeight="1">
      <c r="A16" s="98" t="s">
        <v>377</v>
      </c>
      <c r="B16" s="92">
        <f t="shared" si="0"/>
        <v>8</v>
      </c>
      <c r="C16" s="93">
        <v>4</v>
      </c>
      <c r="D16" s="94">
        <v>0</v>
      </c>
      <c r="E16" s="93">
        <v>3</v>
      </c>
      <c r="F16" s="93">
        <v>1</v>
      </c>
    </row>
    <row r="17" spans="1:6" ht="14.25" customHeight="1">
      <c r="A17" s="98" t="s">
        <v>378</v>
      </c>
      <c r="B17" s="92">
        <f t="shared" si="0"/>
        <v>3</v>
      </c>
      <c r="C17" s="93">
        <v>1</v>
      </c>
      <c r="D17" s="94">
        <v>0</v>
      </c>
      <c r="E17" s="94">
        <v>1</v>
      </c>
      <c r="F17" s="94">
        <v>1</v>
      </c>
    </row>
    <row r="18" spans="1:6" ht="14.25" customHeight="1">
      <c r="A18" s="95"/>
      <c r="B18" s="96"/>
      <c r="C18" s="94"/>
      <c r="D18" s="94"/>
      <c r="E18" s="94"/>
      <c r="F18" s="94"/>
    </row>
    <row r="19" spans="1:6" ht="14.25" customHeight="1">
      <c r="A19" s="91" t="s">
        <v>379</v>
      </c>
      <c r="B19" s="92">
        <f>SUM(B20:B22)</f>
        <v>38</v>
      </c>
      <c r="C19" s="99">
        <f>SUM(C20:C22)</f>
        <v>31</v>
      </c>
      <c r="D19" s="99">
        <f>SUM(D20:D22)</f>
        <v>0</v>
      </c>
      <c r="E19" s="99">
        <f>SUM(E20:E22)</f>
        <v>5</v>
      </c>
      <c r="F19" s="99">
        <f>SUM(F20:F22)</f>
        <v>2</v>
      </c>
    </row>
    <row r="20" spans="1:6" ht="14.25" customHeight="1">
      <c r="A20" s="98" t="s">
        <v>380</v>
      </c>
      <c r="B20" s="92">
        <f>SUM(C20:F20)</f>
        <v>4</v>
      </c>
      <c r="C20" s="93">
        <v>4</v>
      </c>
      <c r="D20" s="94">
        <v>0</v>
      </c>
      <c r="E20" s="93">
        <v>0</v>
      </c>
      <c r="F20" s="94">
        <v>0</v>
      </c>
    </row>
    <row r="21" spans="1:6" ht="14.25" customHeight="1">
      <c r="A21" s="98" t="s">
        <v>381</v>
      </c>
      <c r="B21" s="92">
        <f>SUM(C21:F21)</f>
        <v>12</v>
      </c>
      <c r="C21" s="93">
        <v>8</v>
      </c>
      <c r="D21" s="94">
        <v>0</v>
      </c>
      <c r="E21" s="94">
        <v>4</v>
      </c>
      <c r="F21" s="93">
        <v>0</v>
      </c>
    </row>
    <row r="22" spans="1:6" ht="14.25" customHeight="1">
      <c r="A22" s="98" t="s">
        <v>382</v>
      </c>
      <c r="B22" s="92">
        <f>SUM(C22:F22)</f>
        <v>22</v>
      </c>
      <c r="C22" s="93">
        <v>19</v>
      </c>
      <c r="D22" s="94">
        <v>0</v>
      </c>
      <c r="E22" s="93">
        <v>1</v>
      </c>
      <c r="F22" s="94">
        <v>2</v>
      </c>
    </row>
    <row r="23" spans="1:6" ht="14.25" customHeight="1">
      <c r="A23" s="95"/>
      <c r="B23" s="96"/>
      <c r="C23" s="94"/>
      <c r="D23" s="94"/>
      <c r="E23" s="94"/>
      <c r="F23" s="94"/>
    </row>
    <row r="24" spans="1:6" ht="14.25" customHeight="1">
      <c r="A24" s="91" t="s">
        <v>383</v>
      </c>
      <c r="B24" s="92">
        <f>SUM(B25:B26)</f>
        <v>8</v>
      </c>
      <c r="C24" s="99">
        <f>SUM(C25:C26)</f>
        <v>3</v>
      </c>
      <c r="D24" s="99">
        <f>SUM(D25:D26)</f>
        <v>0</v>
      </c>
      <c r="E24" s="99">
        <f>SUM(E25:E26)</f>
        <v>5</v>
      </c>
      <c r="F24" s="99">
        <f>SUM(F25:F26)</f>
        <v>0</v>
      </c>
    </row>
    <row r="25" spans="1:6" ht="14.25" customHeight="1">
      <c r="A25" s="98" t="s">
        <v>384</v>
      </c>
      <c r="B25" s="92">
        <f>SUM(C25:F25)</f>
        <v>3</v>
      </c>
      <c r="C25" s="93">
        <v>3</v>
      </c>
      <c r="D25" s="94">
        <v>0</v>
      </c>
      <c r="E25" s="94">
        <v>0</v>
      </c>
      <c r="F25" s="94">
        <v>0</v>
      </c>
    </row>
    <row r="26" spans="1:6" ht="14.25" customHeight="1">
      <c r="A26" s="98" t="s">
        <v>385</v>
      </c>
      <c r="B26" s="92">
        <f>SUM(C26:F26)</f>
        <v>5</v>
      </c>
      <c r="C26" s="93">
        <v>0</v>
      </c>
      <c r="D26" s="94">
        <v>0</v>
      </c>
      <c r="E26" s="94">
        <v>5</v>
      </c>
      <c r="F26" s="94">
        <v>0</v>
      </c>
    </row>
    <row r="27" spans="1:6" ht="14.25" customHeight="1">
      <c r="A27" s="95"/>
      <c r="B27" s="96"/>
      <c r="C27" s="94"/>
      <c r="D27" s="94"/>
      <c r="E27" s="94"/>
      <c r="F27" s="94"/>
    </row>
    <row r="28" spans="1:6" ht="14.25" customHeight="1">
      <c r="A28" s="91" t="s">
        <v>386</v>
      </c>
      <c r="B28" s="92">
        <f>SUM(B29:B33)</f>
        <v>23</v>
      </c>
      <c r="C28" s="99">
        <f>SUM(C29:C33)</f>
        <v>20</v>
      </c>
      <c r="D28" s="99">
        <f>SUM(D29:D33)</f>
        <v>0</v>
      </c>
      <c r="E28" s="99">
        <f>SUM(E29:E33)</f>
        <v>3</v>
      </c>
      <c r="F28" s="99">
        <f>SUM(F29:F33)</f>
        <v>0</v>
      </c>
    </row>
    <row r="29" spans="1:6" ht="14.25" customHeight="1">
      <c r="A29" s="98" t="s">
        <v>387</v>
      </c>
      <c r="B29" s="92">
        <f>SUM(C29:F29)</f>
        <v>12</v>
      </c>
      <c r="C29" s="93">
        <v>11</v>
      </c>
      <c r="D29" s="94">
        <v>0</v>
      </c>
      <c r="E29" s="94">
        <v>1</v>
      </c>
      <c r="F29" s="94">
        <v>0</v>
      </c>
    </row>
    <row r="30" spans="1:6" ht="14.25" customHeight="1">
      <c r="A30" s="98" t="s">
        <v>388</v>
      </c>
      <c r="B30" s="92">
        <f>SUM(C30:F30)</f>
        <v>2</v>
      </c>
      <c r="C30" s="94">
        <v>2</v>
      </c>
      <c r="D30" s="94">
        <v>0</v>
      </c>
      <c r="E30" s="94">
        <v>0</v>
      </c>
      <c r="F30" s="94">
        <v>0</v>
      </c>
    </row>
    <row r="31" spans="1:6" ht="14.25" customHeight="1">
      <c r="A31" s="98" t="s">
        <v>389</v>
      </c>
      <c r="B31" s="92">
        <f>SUM(C31:F31)</f>
        <v>4</v>
      </c>
      <c r="C31" s="94">
        <v>4</v>
      </c>
      <c r="D31" s="94">
        <v>0</v>
      </c>
      <c r="E31" s="94">
        <v>0</v>
      </c>
      <c r="F31" s="94">
        <v>0</v>
      </c>
    </row>
    <row r="32" spans="1:6" ht="14.25" customHeight="1">
      <c r="A32" s="98" t="s">
        <v>390</v>
      </c>
      <c r="B32" s="92">
        <f>SUM(C32:F32)</f>
        <v>1</v>
      </c>
      <c r="C32" s="94">
        <v>0</v>
      </c>
      <c r="D32" s="94">
        <v>0</v>
      </c>
      <c r="E32" s="94">
        <v>1</v>
      </c>
      <c r="F32" s="94">
        <v>0</v>
      </c>
    </row>
    <row r="33" spans="1:6" ht="14.25" customHeight="1">
      <c r="A33" s="98" t="s">
        <v>391</v>
      </c>
      <c r="B33" s="92">
        <f>SUM(C33:F33)</f>
        <v>4</v>
      </c>
      <c r="C33" s="94">
        <v>3</v>
      </c>
      <c r="D33" s="94">
        <v>0</v>
      </c>
      <c r="E33" s="94">
        <v>1</v>
      </c>
      <c r="F33" s="94">
        <v>0</v>
      </c>
    </row>
    <row r="34" spans="1:6" ht="14.25" customHeight="1">
      <c r="A34" s="95"/>
      <c r="B34" s="96"/>
      <c r="C34" s="94"/>
      <c r="D34" s="94"/>
      <c r="E34" s="94"/>
      <c r="F34" s="94"/>
    </row>
    <row r="35" spans="1:6" ht="14.25" customHeight="1">
      <c r="A35" s="91" t="s">
        <v>392</v>
      </c>
      <c r="B35" s="92">
        <f>SUM(B36:B38)</f>
        <v>10</v>
      </c>
      <c r="C35" s="99">
        <f>SUM(C36:C38)</f>
        <v>7</v>
      </c>
      <c r="D35" s="99">
        <f>SUM(D36:D38)</f>
        <v>0</v>
      </c>
      <c r="E35" s="99">
        <f>SUM(E36:E38)</f>
        <v>0</v>
      </c>
      <c r="F35" s="99">
        <f>SUM(F36:F38)</f>
        <v>3</v>
      </c>
    </row>
    <row r="36" spans="1:6" ht="14.25" customHeight="1">
      <c r="A36" s="98" t="s">
        <v>393</v>
      </c>
      <c r="B36" s="92">
        <f>SUM(C36:F36)</f>
        <v>4</v>
      </c>
      <c r="C36" s="93">
        <v>4</v>
      </c>
      <c r="D36" s="94">
        <v>0</v>
      </c>
      <c r="E36" s="93">
        <v>0</v>
      </c>
      <c r="F36" s="94">
        <v>0</v>
      </c>
    </row>
    <row r="37" spans="1:6" ht="14.25" customHeight="1">
      <c r="A37" s="98" t="s">
        <v>394</v>
      </c>
      <c r="B37" s="92">
        <f>SUM(C37:F37)</f>
        <v>4</v>
      </c>
      <c r="C37" s="93">
        <v>2</v>
      </c>
      <c r="D37" s="94">
        <v>0</v>
      </c>
      <c r="E37" s="94">
        <v>0</v>
      </c>
      <c r="F37" s="94">
        <v>2</v>
      </c>
    </row>
    <row r="38" spans="1:6" ht="14.25" customHeight="1">
      <c r="A38" s="98" t="s">
        <v>395</v>
      </c>
      <c r="B38" s="92">
        <f>SUM(C38:F38)</f>
        <v>2</v>
      </c>
      <c r="C38" s="94">
        <v>1</v>
      </c>
      <c r="D38" s="94">
        <v>0</v>
      </c>
      <c r="E38" s="94">
        <v>0</v>
      </c>
      <c r="F38" s="94">
        <v>1</v>
      </c>
    </row>
    <row r="39" spans="1:6" ht="14.25" customHeight="1">
      <c r="A39" s="95"/>
      <c r="B39" s="96"/>
      <c r="C39" s="94"/>
      <c r="D39" s="94"/>
      <c r="E39" s="94"/>
      <c r="F39" s="94"/>
    </row>
    <row r="40" spans="1:6" ht="14.25" customHeight="1">
      <c r="A40" s="91" t="s">
        <v>396</v>
      </c>
      <c r="B40" s="92">
        <f>SUM(B41:B43)</f>
        <v>18</v>
      </c>
      <c r="C40" s="99">
        <f>SUM(C41:C43)</f>
        <v>16</v>
      </c>
      <c r="D40" s="99">
        <f>SUM(D41:D43)</f>
        <v>0</v>
      </c>
      <c r="E40" s="99">
        <f>SUM(E41:E43)</f>
        <v>1</v>
      </c>
      <c r="F40" s="99">
        <f>SUM(F41:F43)</f>
        <v>1</v>
      </c>
    </row>
    <row r="41" spans="1:6" ht="14.25" customHeight="1">
      <c r="A41" s="98" t="s">
        <v>397</v>
      </c>
      <c r="B41" s="92">
        <f>SUM(C41:F41)</f>
        <v>0</v>
      </c>
      <c r="C41" s="94">
        <v>0</v>
      </c>
      <c r="D41" s="94">
        <v>0</v>
      </c>
      <c r="E41" s="94">
        <v>0</v>
      </c>
      <c r="F41" s="94">
        <v>0</v>
      </c>
    </row>
    <row r="42" spans="1:6" ht="14.25" customHeight="1">
      <c r="A42" s="98" t="s">
        <v>398</v>
      </c>
      <c r="B42" s="92">
        <f>SUM(C42:F42)</f>
        <v>10</v>
      </c>
      <c r="C42" s="93">
        <v>9</v>
      </c>
      <c r="D42" s="94">
        <v>0</v>
      </c>
      <c r="E42" s="93">
        <v>1</v>
      </c>
      <c r="F42" s="94">
        <v>0</v>
      </c>
    </row>
    <row r="43" spans="1:6" ht="14.25" customHeight="1">
      <c r="A43" s="98" t="s">
        <v>399</v>
      </c>
      <c r="B43" s="92">
        <f>SUM(C43:F43)</f>
        <v>8</v>
      </c>
      <c r="C43" s="94">
        <v>7</v>
      </c>
      <c r="D43" s="94">
        <v>0</v>
      </c>
      <c r="E43" s="94">
        <v>0</v>
      </c>
      <c r="F43" s="94">
        <v>1</v>
      </c>
    </row>
    <row r="44" spans="1:6" ht="14.25" customHeight="1">
      <c r="A44" s="95"/>
      <c r="B44" s="96"/>
      <c r="C44" s="94"/>
      <c r="D44" s="94"/>
      <c r="E44" s="94"/>
      <c r="F44" s="94"/>
    </row>
    <row r="45" spans="1:6" ht="14.25" customHeight="1">
      <c r="A45" s="91" t="s">
        <v>400</v>
      </c>
      <c r="B45" s="92">
        <f>SUM(B46:B51)</f>
        <v>29</v>
      </c>
      <c r="C45" s="99">
        <f>SUM(C46:C51)</f>
        <v>21</v>
      </c>
      <c r="D45" s="99">
        <f>SUM(D46:D51)</f>
        <v>0</v>
      </c>
      <c r="E45" s="99">
        <f>SUM(E46:E51)</f>
        <v>6</v>
      </c>
      <c r="F45" s="99">
        <f>SUM(F46:F51)</f>
        <v>2</v>
      </c>
    </row>
    <row r="46" spans="1:6" ht="14.25" customHeight="1">
      <c r="A46" s="98" t="s">
        <v>401</v>
      </c>
      <c r="B46" s="92">
        <f aca="true" t="shared" si="1" ref="B46:B51">SUM(C46:F46)</f>
        <v>15</v>
      </c>
      <c r="C46" s="93">
        <v>12</v>
      </c>
      <c r="D46" s="94">
        <v>0</v>
      </c>
      <c r="E46" s="94">
        <v>3</v>
      </c>
      <c r="F46" s="93">
        <v>0</v>
      </c>
    </row>
    <row r="47" spans="1:6" ht="14.25" customHeight="1">
      <c r="A47" s="98" t="s">
        <v>402</v>
      </c>
      <c r="B47" s="92">
        <f t="shared" si="1"/>
        <v>10</v>
      </c>
      <c r="C47" s="93">
        <v>5</v>
      </c>
      <c r="D47" s="94">
        <v>0</v>
      </c>
      <c r="E47" s="94">
        <v>3</v>
      </c>
      <c r="F47" s="94">
        <v>2</v>
      </c>
    </row>
    <row r="48" spans="1:6" ht="14.25" customHeight="1">
      <c r="A48" s="98" t="s">
        <v>403</v>
      </c>
      <c r="B48" s="92">
        <f t="shared" si="1"/>
        <v>0</v>
      </c>
      <c r="C48" s="94">
        <v>0</v>
      </c>
      <c r="D48" s="94">
        <v>0</v>
      </c>
      <c r="E48" s="94">
        <v>0</v>
      </c>
      <c r="F48" s="94">
        <v>0</v>
      </c>
    </row>
    <row r="49" spans="1:6" ht="14.25" customHeight="1">
      <c r="A49" s="98" t="s">
        <v>404</v>
      </c>
      <c r="B49" s="92">
        <f t="shared" si="1"/>
        <v>0</v>
      </c>
      <c r="C49" s="94">
        <v>0</v>
      </c>
      <c r="D49" s="94">
        <v>0</v>
      </c>
      <c r="E49" s="94">
        <v>0</v>
      </c>
      <c r="F49" s="94">
        <v>0</v>
      </c>
    </row>
    <row r="50" spans="1:6" ht="14.25" customHeight="1">
      <c r="A50" s="98" t="s">
        <v>405</v>
      </c>
      <c r="B50" s="92">
        <f t="shared" si="1"/>
        <v>2</v>
      </c>
      <c r="C50" s="93">
        <v>2</v>
      </c>
      <c r="D50" s="94">
        <v>0</v>
      </c>
      <c r="E50" s="94">
        <v>0</v>
      </c>
      <c r="F50" s="94">
        <v>0</v>
      </c>
    </row>
    <row r="51" spans="1:6" ht="14.25" customHeight="1">
      <c r="A51" s="98" t="s">
        <v>406</v>
      </c>
      <c r="B51" s="92">
        <f t="shared" si="1"/>
        <v>2</v>
      </c>
      <c r="C51" s="93">
        <v>2</v>
      </c>
      <c r="D51" s="94">
        <v>0</v>
      </c>
      <c r="E51" s="94">
        <v>0</v>
      </c>
      <c r="F51" s="94">
        <v>0</v>
      </c>
    </row>
    <row r="52" spans="1:6" ht="14.25" customHeight="1">
      <c r="A52" s="95"/>
      <c r="B52" s="96"/>
      <c r="C52" s="94"/>
      <c r="D52" s="94"/>
      <c r="E52" s="94"/>
      <c r="F52" s="94"/>
    </row>
    <row r="53" spans="1:6" ht="14.25" customHeight="1">
      <c r="A53" s="91" t="s">
        <v>407</v>
      </c>
      <c r="B53" s="92">
        <f>SUM(B54:B63)</f>
        <v>24</v>
      </c>
      <c r="C53" s="93">
        <f>SUM(C54:C63)</f>
        <v>17</v>
      </c>
      <c r="D53" s="93">
        <f>SUM(D54:D63)</f>
        <v>0</v>
      </c>
      <c r="E53" s="93">
        <f>SUM(E54:E63)</f>
        <v>7</v>
      </c>
      <c r="F53" s="93">
        <f>SUM(F54:F63)</f>
        <v>0</v>
      </c>
    </row>
    <row r="54" spans="1:6" ht="14.25" customHeight="1">
      <c r="A54" s="98" t="s">
        <v>408</v>
      </c>
      <c r="B54" s="92">
        <f aca="true" t="shared" si="2" ref="B54:B63">SUM(C54:F54)</f>
        <v>12</v>
      </c>
      <c r="C54" s="93">
        <v>9</v>
      </c>
      <c r="D54" s="94">
        <v>0</v>
      </c>
      <c r="E54" s="93">
        <v>3</v>
      </c>
      <c r="F54" s="93">
        <v>0</v>
      </c>
    </row>
    <row r="55" spans="1:6" ht="14.25" customHeight="1">
      <c r="A55" s="98" t="s">
        <v>409</v>
      </c>
      <c r="B55" s="92">
        <f t="shared" si="2"/>
        <v>4</v>
      </c>
      <c r="C55" s="93">
        <v>4</v>
      </c>
      <c r="D55" s="94">
        <v>0</v>
      </c>
      <c r="E55" s="93">
        <v>0</v>
      </c>
      <c r="F55" s="94">
        <v>0</v>
      </c>
    </row>
    <row r="56" spans="1:6" ht="14.25" customHeight="1">
      <c r="A56" s="98" t="s">
        <v>410</v>
      </c>
      <c r="B56" s="92">
        <f t="shared" si="2"/>
        <v>1</v>
      </c>
      <c r="C56" s="93">
        <v>1</v>
      </c>
      <c r="D56" s="94">
        <v>0</v>
      </c>
      <c r="E56" s="94">
        <v>0</v>
      </c>
      <c r="F56" s="94">
        <v>0</v>
      </c>
    </row>
    <row r="57" spans="1:6" ht="14.25" customHeight="1">
      <c r="A57" s="98" t="s">
        <v>411</v>
      </c>
      <c r="B57" s="92">
        <f t="shared" si="2"/>
        <v>0</v>
      </c>
      <c r="C57" s="94">
        <v>0</v>
      </c>
      <c r="D57" s="94">
        <v>0</v>
      </c>
      <c r="E57" s="94">
        <v>0</v>
      </c>
      <c r="F57" s="94">
        <v>0</v>
      </c>
    </row>
    <row r="58" spans="1:6" ht="14.25" customHeight="1">
      <c r="A58" s="98" t="s">
        <v>412</v>
      </c>
      <c r="B58" s="92">
        <f t="shared" si="2"/>
        <v>0</v>
      </c>
      <c r="C58" s="94">
        <v>0</v>
      </c>
      <c r="D58" s="94">
        <v>0</v>
      </c>
      <c r="E58" s="94">
        <v>0</v>
      </c>
      <c r="F58" s="94">
        <v>0</v>
      </c>
    </row>
    <row r="59" spans="1:6" ht="14.25" customHeight="1">
      <c r="A59" s="98" t="s">
        <v>413</v>
      </c>
      <c r="B59" s="92">
        <f t="shared" si="2"/>
        <v>1</v>
      </c>
      <c r="C59" s="94">
        <v>1</v>
      </c>
      <c r="D59" s="94">
        <v>0</v>
      </c>
      <c r="E59" s="94">
        <v>0</v>
      </c>
      <c r="F59" s="94">
        <v>0</v>
      </c>
    </row>
    <row r="60" spans="1:6" ht="14.25" customHeight="1">
      <c r="A60" s="98" t="s">
        <v>414</v>
      </c>
      <c r="B60" s="92">
        <f t="shared" si="2"/>
        <v>1</v>
      </c>
      <c r="C60" s="93">
        <v>0</v>
      </c>
      <c r="D60" s="94">
        <v>0</v>
      </c>
      <c r="E60" s="94">
        <v>1</v>
      </c>
      <c r="F60" s="94">
        <v>0</v>
      </c>
    </row>
    <row r="61" spans="1:6" ht="14.25" customHeight="1">
      <c r="A61" s="98" t="s">
        <v>415</v>
      </c>
      <c r="B61" s="92">
        <f t="shared" si="2"/>
        <v>5</v>
      </c>
      <c r="C61" s="93">
        <v>2</v>
      </c>
      <c r="D61" s="94">
        <v>0</v>
      </c>
      <c r="E61" s="94">
        <v>3</v>
      </c>
      <c r="F61" s="94">
        <v>0</v>
      </c>
    </row>
    <row r="62" spans="1:6" ht="14.25" customHeight="1">
      <c r="A62" s="98" t="s">
        <v>416</v>
      </c>
      <c r="B62" s="92">
        <f t="shared" si="2"/>
        <v>0</v>
      </c>
      <c r="C62" s="93">
        <v>0</v>
      </c>
      <c r="D62" s="94">
        <v>0</v>
      </c>
      <c r="E62" s="94">
        <v>0</v>
      </c>
      <c r="F62" s="94">
        <v>0</v>
      </c>
    </row>
    <row r="63" spans="1:6" ht="14.25" customHeight="1">
      <c r="A63" s="98" t="s">
        <v>417</v>
      </c>
      <c r="B63" s="92">
        <f t="shared" si="2"/>
        <v>0</v>
      </c>
      <c r="C63" s="94">
        <v>0</v>
      </c>
      <c r="D63" s="94">
        <v>0</v>
      </c>
      <c r="E63" s="94">
        <v>0</v>
      </c>
      <c r="F63" s="94">
        <v>0</v>
      </c>
    </row>
    <row r="64" spans="1:6" ht="14.25" customHeight="1">
      <c r="A64" s="95"/>
      <c r="B64" s="96"/>
      <c r="C64" s="94"/>
      <c r="D64" s="94"/>
      <c r="E64" s="94"/>
      <c r="F64" s="94"/>
    </row>
    <row r="65" spans="1:6" ht="14.25" customHeight="1">
      <c r="A65" s="91" t="s">
        <v>418</v>
      </c>
      <c r="B65" s="92">
        <f>SUM(B66:B68)</f>
        <v>1</v>
      </c>
      <c r="C65" s="99">
        <f>SUM(C66:C68)</f>
        <v>1</v>
      </c>
      <c r="D65" s="99">
        <f>SUM(D66:D68)</f>
        <v>0</v>
      </c>
      <c r="E65" s="99">
        <f>SUM(E66:E68)</f>
        <v>0</v>
      </c>
      <c r="F65" s="99">
        <f>SUM(F66:F68)</f>
        <v>0</v>
      </c>
    </row>
    <row r="66" spans="1:6" ht="14.25" customHeight="1">
      <c r="A66" s="98" t="s">
        <v>419</v>
      </c>
      <c r="B66" s="92">
        <f>SUM(C66:F66)</f>
        <v>0</v>
      </c>
      <c r="C66" s="94">
        <v>0</v>
      </c>
      <c r="D66" s="94">
        <v>0</v>
      </c>
      <c r="E66" s="94">
        <v>0</v>
      </c>
      <c r="F66" s="94">
        <v>0</v>
      </c>
    </row>
    <row r="67" spans="1:6" ht="14.25" customHeight="1">
      <c r="A67" s="98" t="s">
        <v>420</v>
      </c>
      <c r="B67" s="92">
        <f>SUM(C67:F67)</f>
        <v>0</v>
      </c>
      <c r="C67" s="93">
        <v>0</v>
      </c>
      <c r="D67" s="94">
        <v>0</v>
      </c>
      <c r="E67" s="94">
        <v>0</v>
      </c>
      <c r="F67" s="94">
        <v>0</v>
      </c>
    </row>
    <row r="68" spans="1:6" ht="14.25" customHeight="1">
      <c r="A68" s="85" t="s">
        <v>421</v>
      </c>
      <c r="B68" s="100">
        <f>SUM(C68:F68)</f>
        <v>1</v>
      </c>
      <c r="C68" s="101">
        <v>1</v>
      </c>
      <c r="D68" s="102">
        <v>0</v>
      </c>
      <c r="E68" s="102">
        <v>0</v>
      </c>
      <c r="F68" s="102">
        <v>0</v>
      </c>
    </row>
    <row r="71" spans="1:6" ht="13.5">
      <c r="A71" s="103"/>
      <c r="B71" s="103"/>
      <c r="C71" s="103"/>
      <c r="D71" s="103"/>
      <c r="E71" s="103"/>
      <c r="F71" s="103"/>
    </row>
    <row r="72" spans="1:6" ht="13.5">
      <c r="A72" s="103"/>
      <c r="B72" s="103"/>
      <c r="C72" s="103"/>
      <c r="D72" s="103"/>
      <c r="E72" s="103"/>
      <c r="F72" s="103"/>
    </row>
    <row r="73" spans="1:6" ht="13.5">
      <c r="A73" s="103"/>
      <c r="B73" s="103"/>
      <c r="C73" s="103"/>
      <c r="D73" s="103"/>
      <c r="E73" s="103"/>
      <c r="F73" s="103"/>
    </row>
    <row r="74" spans="1:6" ht="13.5">
      <c r="A74" s="103"/>
      <c r="B74" s="103"/>
      <c r="C74" s="103"/>
      <c r="D74" s="103"/>
      <c r="E74" s="103"/>
      <c r="F74" s="103"/>
    </row>
    <row r="75" spans="1:6" ht="13.5">
      <c r="A75" s="103"/>
      <c r="B75" s="103"/>
      <c r="C75" s="103"/>
      <c r="D75" s="103"/>
      <c r="E75" s="103"/>
      <c r="F75" s="103"/>
    </row>
    <row r="76" spans="1:6" ht="13.5">
      <c r="A76" s="103"/>
      <c r="B76" s="103"/>
      <c r="C76" s="103"/>
      <c r="D76" s="103"/>
      <c r="E76" s="103"/>
      <c r="F76" s="103"/>
    </row>
    <row r="77" spans="1:6" ht="13.5">
      <c r="A77" s="103"/>
      <c r="B77" s="103"/>
      <c r="C77" s="103"/>
      <c r="D77" s="103"/>
      <c r="E77" s="103"/>
      <c r="F77" s="103"/>
    </row>
    <row r="78" spans="1:6" ht="13.5">
      <c r="A78" s="103"/>
      <c r="B78" s="103"/>
      <c r="C78" s="103"/>
      <c r="D78" s="103"/>
      <c r="E78" s="103"/>
      <c r="F78" s="103"/>
    </row>
    <row r="79" spans="1:6" ht="13.5">
      <c r="A79" s="103"/>
      <c r="B79" s="103"/>
      <c r="C79" s="103"/>
      <c r="D79" s="103"/>
      <c r="E79" s="103"/>
      <c r="F79" s="103"/>
    </row>
    <row r="80" spans="1:6" ht="13.5">
      <c r="A80" s="103"/>
      <c r="B80" s="103"/>
      <c r="C80" s="103"/>
      <c r="D80" s="103"/>
      <c r="E80" s="103"/>
      <c r="F80" s="103"/>
    </row>
    <row r="81" spans="1:6" ht="13.5">
      <c r="A81" s="103"/>
      <c r="B81" s="103"/>
      <c r="C81" s="103"/>
      <c r="D81" s="103"/>
      <c r="E81" s="103"/>
      <c r="F81" s="103"/>
    </row>
    <row r="82" spans="1:6" ht="13.5">
      <c r="A82" s="103"/>
      <c r="B82" s="103"/>
      <c r="C82" s="103"/>
      <c r="D82" s="103"/>
      <c r="E82" s="103"/>
      <c r="F82" s="103"/>
    </row>
    <row r="83" spans="1:6" ht="13.5">
      <c r="A83" s="103"/>
      <c r="B83" s="103"/>
      <c r="C83" s="103"/>
      <c r="D83" s="103"/>
      <c r="E83" s="103"/>
      <c r="F83" s="103"/>
    </row>
    <row r="84" spans="1:6" ht="13.5">
      <c r="A84" s="103"/>
      <c r="B84" s="103"/>
      <c r="C84" s="103"/>
      <c r="D84" s="103"/>
      <c r="E84" s="103"/>
      <c r="F84" s="103"/>
    </row>
    <row r="85" spans="1:6" ht="13.5">
      <c r="A85" s="103"/>
      <c r="B85" s="103"/>
      <c r="C85" s="103"/>
      <c r="D85" s="103"/>
      <c r="E85" s="103"/>
      <c r="F85" s="103"/>
    </row>
    <row r="86" spans="1:6" ht="13.5">
      <c r="A86" s="103"/>
      <c r="B86" s="103"/>
      <c r="C86" s="103"/>
      <c r="D86" s="103"/>
      <c r="E86" s="103"/>
      <c r="F86" s="103"/>
    </row>
    <row r="87" spans="1:6" ht="13.5">
      <c r="A87" s="103"/>
      <c r="B87" s="103"/>
      <c r="C87" s="103"/>
      <c r="D87" s="103"/>
      <c r="E87" s="103"/>
      <c r="F87" s="103"/>
    </row>
    <row r="88" spans="1:6" ht="13.5">
      <c r="A88" s="103"/>
      <c r="B88" s="103"/>
      <c r="C88" s="103"/>
      <c r="D88" s="103"/>
      <c r="E88" s="103"/>
      <c r="F88" s="103"/>
    </row>
    <row r="89" spans="1:6" ht="13.5">
      <c r="A89" s="103"/>
      <c r="B89" s="103"/>
      <c r="C89" s="103"/>
      <c r="D89" s="103"/>
      <c r="E89" s="103"/>
      <c r="F89" s="103"/>
    </row>
    <row r="90" spans="1:6" ht="13.5">
      <c r="A90" s="103"/>
      <c r="B90" s="103"/>
      <c r="C90" s="103"/>
      <c r="D90" s="103"/>
      <c r="E90" s="103"/>
      <c r="F90" s="103"/>
    </row>
    <row r="91" spans="1:6" ht="13.5">
      <c r="A91" s="103"/>
      <c r="B91" s="103"/>
      <c r="C91" s="103"/>
      <c r="D91" s="103"/>
      <c r="E91" s="103"/>
      <c r="F91" s="103"/>
    </row>
    <row r="92" spans="1:6" ht="13.5">
      <c r="A92" s="103"/>
      <c r="B92" s="103"/>
      <c r="C92" s="103"/>
      <c r="D92" s="103"/>
      <c r="E92" s="103"/>
      <c r="F92" s="103"/>
    </row>
    <row r="93" spans="1:6" ht="13.5">
      <c r="A93" s="103"/>
      <c r="B93" s="103"/>
      <c r="C93" s="103"/>
      <c r="D93" s="103"/>
      <c r="E93" s="103"/>
      <c r="F93" s="103"/>
    </row>
    <row r="94" spans="1:6" ht="13.5">
      <c r="A94" s="103"/>
      <c r="B94" s="103"/>
      <c r="C94" s="103"/>
      <c r="D94" s="103"/>
      <c r="E94" s="103"/>
      <c r="F94" s="103"/>
    </row>
    <row r="95" spans="1:6" ht="13.5">
      <c r="A95" s="103"/>
      <c r="B95" s="103"/>
      <c r="C95" s="103"/>
      <c r="D95" s="103"/>
      <c r="E95" s="103"/>
      <c r="F95" s="103"/>
    </row>
    <row r="96" spans="1:6" ht="13.5">
      <c r="A96" s="103"/>
      <c r="B96" s="103"/>
      <c r="C96" s="103"/>
      <c r="D96" s="103"/>
      <c r="E96" s="103"/>
      <c r="F96" s="103"/>
    </row>
    <row r="97" spans="1:6" ht="13.5">
      <c r="A97" s="103"/>
      <c r="B97" s="103"/>
      <c r="C97" s="103"/>
      <c r="D97" s="103"/>
      <c r="E97" s="103"/>
      <c r="F97" s="103"/>
    </row>
    <row r="98" spans="1:6" ht="13.5">
      <c r="A98" s="103"/>
      <c r="B98" s="103"/>
      <c r="C98" s="103"/>
      <c r="D98" s="103"/>
      <c r="E98" s="103"/>
      <c r="F98" s="103"/>
    </row>
    <row r="99" spans="1:6" ht="13.5">
      <c r="A99" s="103"/>
      <c r="B99" s="103"/>
      <c r="C99" s="103"/>
      <c r="D99" s="103"/>
      <c r="E99" s="103"/>
      <c r="F99" s="103"/>
    </row>
    <row r="100" spans="1:6" ht="13.5">
      <c r="A100" s="103"/>
      <c r="B100" s="103"/>
      <c r="C100" s="103"/>
      <c r="D100" s="103"/>
      <c r="E100" s="103"/>
      <c r="F100" s="103"/>
    </row>
    <row r="101" spans="1:6" ht="13.5">
      <c r="A101" s="103"/>
      <c r="B101" s="103"/>
      <c r="C101" s="103"/>
      <c r="D101" s="103"/>
      <c r="E101" s="103"/>
      <c r="F101" s="103"/>
    </row>
    <row r="102" spans="1:6" ht="13.5">
      <c r="A102" s="103"/>
      <c r="B102" s="103"/>
      <c r="C102" s="103"/>
      <c r="D102" s="103"/>
      <c r="E102" s="103"/>
      <c r="F102" s="103"/>
    </row>
    <row r="103" spans="1:6" ht="13.5">
      <c r="A103" s="103"/>
      <c r="B103" s="103"/>
      <c r="C103" s="103"/>
      <c r="D103" s="103"/>
      <c r="E103" s="103"/>
      <c r="F103" s="103"/>
    </row>
    <row r="104" spans="1:6" ht="13.5">
      <c r="A104" s="103"/>
      <c r="B104" s="103"/>
      <c r="C104" s="103"/>
      <c r="D104" s="103"/>
      <c r="E104" s="103"/>
      <c r="F104" s="103"/>
    </row>
    <row r="105" spans="1:6" ht="13.5">
      <c r="A105" s="103"/>
      <c r="B105" s="103"/>
      <c r="C105" s="103"/>
      <c r="D105" s="103"/>
      <c r="E105" s="103"/>
      <c r="F105" s="103"/>
    </row>
    <row r="106" spans="1:6" ht="13.5">
      <c r="A106" s="103"/>
      <c r="B106" s="103"/>
      <c r="C106" s="103"/>
      <c r="D106" s="103"/>
      <c r="E106" s="103"/>
      <c r="F106" s="103"/>
    </row>
    <row r="107" spans="1:6" ht="13.5">
      <c r="A107" s="103"/>
      <c r="B107" s="103"/>
      <c r="C107" s="103"/>
      <c r="D107" s="103"/>
      <c r="E107" s="103"/>
      <c r="F107" s="103"/>
    </row>
    <row r="108" spans="1:6" ht="13.5">
      <c r="A108" s="103"/>
      <c r="B108" s="103"/>
      <c r="C108" s="103"/>
      <c r="D108" s="103"/>
      <c r="E108" s="103"/>
      <c r="F108" s="103"/>
    </row>
    <row r="109" spans="1:6" ht="13.5">
      <c r="A109" s="103"/>
      <c r="B109" s="103"/>
      <c r="C109" s="103"/>
      <c r="D109" s="103"/>
      <c r="E109" s="103"/>
      <c r="F109" s="103"/>
    </row>
    <row r="110" spans="1:6" ht="13.5">
      <c r="A110" s="103"/>
      <c r="B110" s="103"/>
      <c r="C110" s="103"/>
      <c r="D110" s="103"/>
      <c r="E110" s="103"/>
      <c r="F110" s="103"/>
    </row>
    <row r="111" spans="1:6" ht="13.5">
      <c r="A111" s="103"/>
      <c r="B111" s="103"/>
      <c r="C111" s="103"/>
      <c r="D111" s="103"/>
      <c r="E111" s="103"/>
      <c r="F111" s="103"/>
    </row>
    <row r="112" spans="1:6" ht="13.5">
      <c r="A112" s="103"/>
      <c r="B112" s="103"/>
      <c r="C112" s="103"/>
      <c r="D112" s="103"/>
      <c r="E112" s="103"/>
      <c r="F112" s="103"/>
    </row>
    <row r="113" spans="1:6" ht="13.5">
      <c r="A113" s="103"/>
      <c r="B113" s="103"/>
      <c r="C113" s="103"/>
      <c r="D113" s="103"/>
      <c r="E113" s="103"/>
      <c r="F113" s="103"/>
    </row>
    <row r="114" spans="1:6" ht="13.5">
      <c r="A114" s="103"/>
      <c r="B114" s="103"/>
      <c r="C114" s="103"/>
      <c r="D114" s="103"/>
      <c r="E114" s="103"/>
      <c r="F114" s="103"/>
    </row>
    <row r="115" spans="1:6" ht="13.5">
      <c r="A115" s="103"/>
      <c r="B115" s="103"/>
      <c r="C115" s="103"/>
      <c r="D115" s="103"/>
      <c r="E115" s="103"/>
      <c r="F115" s="103"/>
    </row>
    <row r="116" spans="1:6" ht="13.5">
      <c r="A116" s="103"/>
      <c r="B116" s="103"/>
      <c r="C116" s="103"/>
      <c r="D116" s="103"/>
      <c r="E116" s="103"/>
      <c r="F116" s="103"/>
    </row>
    <row r="117" spans="1:6" ht="13.5">
      <c r="A117" s="103"/>
      <c r="B117" s="103"/>
      <c r="C117" s="103"/>
      <c r="D117" s="103"/>
      <c r="E117" s="103"/>
      <c r="F117" s="103"/>
    </row>
    <row r="118" spans="1:6" ht="13.5">
      <c r="A118" s="103"/>
      <c r="B118" s="103"/>
      <c r="C118" s="103"/>
      <c r="D118" s="103"/>
      <c r="E118" s="103"/>
      <c r="F118" s="103"/>
    </row>
    <row r="119" spans="1:6" ht="13.5">
      <c r="A119" s="103"/>
      <c r="B119" s="103"/>
      <c r="C119" s="103"/>
      <c r="D119" s="103"/>
      <c r="E119" s="103"/>
      <c r="F119" s="103"/>
    </row>
    <row r="120" spans="1:6" ht="13.5">
      <c r="A120" s="103"/>
      <c r="B120" s="103"/>
      <c r="C120" s="103"/>
      <c r="D120" s="103"/>
      <c r="E120" s="103"/>
      <c r="F120" s="103"/>
    </row>
    <row r="121" spans="1:6" ht="13.5">
      <c r="A121" s="103"/>
      <c r="B121" s="103"/>
      <c r="C121" s="103"/>
      <c r="D121" s="103"/>
      <c r="E121" s="103"/>
      <c r="F121" s="103"/>
    </row>
    <row r="122" spans="1:6" ht="13.5">
      <c r="A122" s="103"/>
      <c r="B122" s="103"/>
      <c r="C122" s="103"/>
      <c r="D122" s="103"/>
      <c r="E122" s="103"/>
      <c r="F122" s="103"/>
    </row>
    <row r="123" spans="1:6" ht="13.5">
      <c r="A123" s="103"/>
      <c r="B123" s="103"/>
      <c r="C123" s="103"/>
      <c r="D123" s="103"/>
      <c r="E123" s="103"/>
      <c r="F123" s="103"/>
    </row>
    <row r="124" spans="1:6" ht="13.5">
      <c r="A124" s="103"/>
      <c r="B124" s="103"/>
      <c r="C124" s="103"/>
      <c r="D124" s="103"/>
      <c r="E124" s="103"/>
      <c r="F124" s="103"/>
    </row>
    <row r="125" spans="1:6" ht="13.5">
      <c r="A125" s="103"/>
      <c r="B125" s="103"/>
      <c r="C125" s="103"/>
      <c r="D125" s="103"/>
      <c r="E125" s="103"/>
      <c r="F125" s="103"/>
    </row>
    <row r="126" spans="1:6" ht="13.5">
      <c r="A126" s="103"/>
      <c r="B126" s="103"/>
      <c r="C126" s="103"/>
      <c r="D126" s="103"/>
      <c r="E126" s="103"/>
      <c r="F126" s="103"/>
    </row>
    <row r="127" spans="1:6" ht="13.5">
      <c r="A127" s="103"/>
      <c r="B127" s="103"/>
      <c r="C127" s="103"/>
      <c r="D127" s="103"/>
      <c r="E127" s="103"/>
      <c r="F127" s="103"/>
    </row>
    <row r="128" spans="1:6" ht="13.5">
      <c r="A128" s="103"/>
      <c r="B128" s="103"/>
      <c r="C128" s="103"/>
      <c r="D128" s="103"/>
      <c r="E128" s="103"/>
      <c r="F128" s="103"/>
    </row>
    <row r="129" spans="1:6" ht="13.5">
      <c r="A129" s="103"/>
      <c r="B129" s="103"/>
      <c r="C129" s="103"/>
      <c r="D129" s="103"/>
      <c r="E129" s="103"/>
      <c r="F129" s="103"/>
    </row>
    <row r="130" spans="1:6" ht="13.5">
      <c r="A130" s="103"/>
      <c r="B130" s="103"/>
      <c r="C130" s="103"/>
      <c r="D130" s="103"/>
      <c r="E130" s="103"/>
      <c r="F130" s="103"/>
    </row>
    <row r="131" spans="1:6" ht="13.5">
      <c r="A131" s="103"/>
      <c r="B131" s="103"/>
      <c r="C131" s="103"/>
      <c r="D131" s="103"/>
      <c r="E131" s="103"/>
      <c r="F131" s="103"/>
    </row>
    <row r="132" spans="1:6" ht="13.5">
      <c r="A132" s="103"/>
      <c r="B132" s="103"/>
      <c r="C132" s="103"/>
      <c r="D132" s="103"/>
      <c r="E132" s="103"/>
      <c r="F132" s="103"/>
    </row>
    <row r="133" spans="1:6" ht="13.5">
      <c r="A133" s="103"/>
      <c r="B133" s="103"/>
      <c r="C133" s="103"/>
      <c r="D133" s="103"/>
      <c r="E133" s="103"/>
      <c r="F133" s="103"/>
    </row>
    <row r="134" spans="1:6" ht="13.5">
      <c r="A134" s="103"/>
      <c r="B134" s="103"/>
      <c r="C134" s="103"/>
      <c r="D134" s="103"/>
      <c r="E134" s="103"/>
      <c r="F134" s="103"/>
    </row>
    <row r="135" spans="1:6" ht="13.5">
      <c r="A135" s="103"/>
      <c r="B135" s="103"/>
      <c r="C135" s="103"/>
      <c r="D135" s="103"/>
      <c r="E135" s="103"/>
      <c r="F135" s="103"/>
    </row>
    <row r="136" spans="1:6" ht="13.5">
      <c r="A136" s="103"/>
      <c r="B136" s="103"/>
      <c r="C136" s="103"/>
      <c r="D136" s="103"/>
      <c r="E136" s="103"/>
      <c r="F136" s="103"/>
    </row>
    <row r="137" spans="1:6" ht="13.5">
      <c r="A137" s="103"/>
      <c r="B137" s="103"/>
      <c r="C137" s="103"/>
      <c r="D137" s="103"/>
      <c r="E137" s="103"/>
      <c r="F137" s="103"/>
    </row>
    <row r="138" spans="1:6" ht="13.5">
      <c r="A138" s="103"/>
      <c r="B138" s="103"/>
      <c r="C138" s="103"/>
      <c r="D138" s="103"/>
      <c r="E138" s="103"/>
      <c r="F138" s="103"/>
    </row>
    <row r="139" spans="1:6" ht="13.5">
      <c r="A139" s="103"/>
      <c r="B139" s="103"/>
      <c r="C139" s="103"/>
      <c r="D139" s="103"/>
      <c r="E139" s="103"/>
      <c r="F139" s="103"/>
    </row>
    <row r="140" spans="1:6" ht="13.5">
      <c r="A140" s="103"/>
      <c r="B140" s="103"/>
      <c r="C140" s="103"/>
      <c r="D140" s="103"/>
      <c r="E140" s="103"/>
      <c r="F140" s="103"/>
    </row>
  </sheetData>
  <mergeCells count="5">
    <mergeCell ref="F2:F3"/>
    <mergeCell ref="A2:A3"/>
    <mergeCell ref="B2:B3"/>
    <mergeCell ref="C2:C3"/>
    <mergeCell ref="E2:E3"/>
  </mergeCells>
  <printOptions/>
  <pageMargins left="1.72" right="0.7874015748031497" top="0.71" bottom="0.81" header="0.5118110236220472" footer="0.5118110236220472"/>
  <pageSetup horizontalDpi="400" verticalDpi="4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44"/>
  <sheetViews>
    <sheetView showGridLines="0" workbookViewId="0" topLeftCell="A1">
      <selection activeCell="A101" sqref="A101"/>
    </sheetView>
  </sheetViews>
  <sheetFormatPr defaultColWidth="8.66015625" defaultRowHeight="18"/>
  <cols>
    <col min="1" max="1" width="11" style="106" customWidth="1"/>
    <col min="2" max="4" width="5.66015625" style="106" customWidth="1"/>
    <col min="5" max="9" width="5.33203125" style="106" customWidth="1"/>
    <col min="10" max="10" width="6.41015625" style="106" customWidth="1"/>
    <col min="11" max="11" width="5.33203125" style="106" customWidth="1"/>
    <col min="12" max="14" width="5.66015625" style="106" customWidth="1"/>
    <col min="15" max="16384" width="7.16015625" style="106" customWidth="1"/>
  </cols>
  <sheetData>
    <row r="1" spans="1:14" ht="15.75" customHeight="1">
      <c r="A1" s="104" t="s">
        <v>422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52" t="s">
        <v>423</v>
      </c>
      <c r="M1" s="152"/>
      <c r="N1" s="152"/>
    </row>
    <row r="2" spans="1:14" ht="15.75" customHeight="1">
      <c r="A2" s="155" t="s">
        <v>424</v>
      </c>
      <c r="B2" s="149" t="s">
        <v>425</v>
      </c>
      <c r="C2" s="150"/>
      <c r="D2" s="151"/>
      <c r="E2" s="149" t="s">
        <v>232</v>
      </c>
      <c r="F2" s="150"/>
      <c r="G2" s="150"/>
      <c r="H2" s="150"/>
      <c r="I2" s="150"/>
      <c r="J2" s="150"/>
      <c r="K2" s="151"/>
      <c r="L2" s="149" t="s">
        <v>426</v>
      </c>
      <c r="M2" s="150"/>
      <c r="N2" s="150"/>
    </row>
    <row r="3" spans="1:14" ht="15.75" customHeight="1">
      <c r="A3" s="156"/>
      <c r="B3" s="153" t="s">
        <v>427</v>
      </c>
      <c r="C3" s="153" t="s">
        <v>233</v>
      </c>
      <c r="D3" s="153" t="s">
        <v>234</v>
      </c>
      <c r="E3" s="153" t="s">
        <v>235</v>
      </c>
      <c r="F3" s="153" t="s">
        <v>236</v>
      </c>
      <c r="G3" s="153" t="s">
        <v>428</v>
      </c>
      <c r="H3" s="107" t="s">
        <v>237</v>
      </c>
      <c r="I3" s="107" t="s">
        <v>238</v>
      </c>
      <c r="J3" s="107" t="s">
        <v>429</v>
      </c>
      <c r="K3" s="153" t="s">
        <v>239</v>
      </c>
      <c r="L3" s="153" t="s">
        <v>107</v>
      </c>
      <c r="M3" s="153" t="s">
        <v>233</v>
      </c>
      <c r="N3" s="147" t="s">
        <v>234</v>
      </c>
    </row>
    <row r="4" spans="1:14" ht="15.75" customHeight="1">
      <c r="A4" s="157"/>
      <c r="B4" s="154"/>
      <c r="C4" s="154"/>
      <c r="D4" s="154"/>
      <c r="E4" s="154"/>
      <c r="F4" s="154"/>
      <c r="G4" s="154"/>
      <c r="H4" s="108" t="s">
        <v>240</v>
      </c>
      <c r="I4" s="108" t="s">
        <v>240</v>
      </c>
      <c r="J4" s="108" t="s">
        <v>241</v>
      </c>
      <c r="K4" s="154"/>
      <c r="L4" s="154"/>
      <c r="M4" s="154"/>
      <c r="N4" s="148"/>
    </row>
    <row r="5" spans="1:14" ht="15.75" customHeight="1">
      <c r="A5" s="109" t="s">
        <v>430</v>
      </c>
      <c r="B5" s="110">
        <f aca="true" t="shared" si="0" ref="B5:N5">B9+B20+B25+B29+B36+B41+B46+B54+B66</f>
        <v>4483</v>
      </c>
      <c r="C5" s="111">
        <f t="shared" si="0"/>
        <v>1860</v>
      </c>
      <c r="D5" s="111">
        <f t="shared" si="0"/>
        <v>2623</v>
      </c>
      <c r="E5" s="110">
        <f t="shared" si="0"/>
        <v>272</v>
      </c>
      <c r="F5" s="111">
        <f t="shared" si="0"/>
        <v>276</v>
      </c>
      <c r="G5" s="111">
        <f t="shared" si="0"/>
        <v>3224</v>
      </c>
      <c r="H5" s="111">
        <f t="shared" si="0"/>
        <v>0</v>
      </c>
      <c r="I5" s="111">
        <f t="shared" si="0"/>
        <v>240</v>
      </c>
      <c r="J5" s="111">
        <f t="shared" si="0"/>
        <v>37</v>
      </c>
      <c r="K5" s="111">
        <f t="shared" si="0"/>
        <v>434</v>
      </c>
      <c r="L5" s="110">
        <f t="shared" si="0"/>
        <v>956</v>
      </c>
      <c r="M5" s="111">
        <f t="shared" si="0"/>
        <v>296</v>
      </c>
      <c r="N5" s="111">
        <f t="shared" si="0"/>
        <v>660</v>
      </c>
    </row>
    <row r="6" spans="1:14" ht="15.75" customHeight="1">
      <c r="A6" s="109" t="s">
        <v>431</v>
      </c>
      <c r="B6" s="110">
        <f>SUM(E6:K6)</f>
        <v>27</v>
      </c>
      <c r="C6" s="111">
        <v>20</v>
      </c>
      <c r="D6" s="111">
        <v>7</v>
      </c>
      <c r="E6" s="112">
        <v>0</v>
      </c>
      <c r="F6" s="111">
        <v>1</v>
      </c>
      <c r="G6" s="111">
        <v>25</v>
      </c>
      <c r="H6" s="113">
        <v>0</v>
      </c>
      <c r="I6" s="111">
        <v>1</v>
      </c>
      <c r="J6" s="113">
        <v>0</v>
      </c>
      <c r="K6" s="113">
        <v>0</v>
      </c>
      <c r="L6" s="110">
        <f>M6+N6</f>
        <v>5</v>
      </c>
      <c r="M6" s="111">
        <v>1</v>
      </c>
      <c r="N6" s="111">
        <v>4</v>
      </c>
    </row>
    <row r="7" spans="1:14" ht="15.75" customHeight="1">
      <c r="A7" s="109" t="s">
        <v>432</v>
      </c>
      <c r="B7" s="110">
        <f>SUM(E7:K7)</f>
        <v>4456</v>
      </c>
      <c r="C7" s="111">
        <f aca="true" t="shared" si="1" ref="C7:K7">C5-C6</f>
        <v>1840</v>
      </c>
      <c r="D7" s="111">
        <f t="shared" si="1"/>
        <v>2616</v>
      </c>
      <c r="E7" s="110">
        <f t="shared" si="1"/>
        <v>272</v>
      </c>
      <c r="F7" s="111">
        <f t="shared" si="1"/>
        <v>275</v>
      </c>
      <c r="G7" s="111">
        <f t="shared" si="1"/>
        <v>3199</v>
      </c>
      <c r="H7" s="111">
        <f t="shared" si="1"/>
        <v>0</v>
      </c>
      <c r="I7" s="111">
        <f t="shared" si="1"/>
        <v>239</v>
      </c>
      <c r="J7" s="111">
        <f t="shared" si="1"/>
        <v>37</v>
      </c>
      <c r="K7" s="111">
        <f t="shared" si="1"/>
        <v>434</v>
      </c>
      <c r="L7" s="110">
        <f>M7+N7</f>
        <v>951</v>
      </c>
      <c r="M7" s="111">
        <f>M5-M6</f>
        <v>295</v>
      </c>
      <c r="N7" s="111">
        <f>N5-N6</f>
        <v>656</v>
      </c>
    </row>
    <row r="8" spans="1:14" ht="15.75" customHeight="1">
      <c r="A8" s="114"/>
      <c r="B8" s="112"/>
      <c r="C8" s="113"/>
      <c r="D8" s="113"/>
      <c r="E8" s="112"/>
      <c r="F8" s="113"/>
      <c r="G8" s="113"/>
      <c r="H8" s="113"/>
      <c r="I8" s="113"/>
      <c r="J8" s="113"/>
      <c r="K8" s="113"/>
      <c r="L8" s="112"/>
      <c r="M8" s="113"/>
      <c r="N8" s="113"/>
    </row>
    <row r="9" spans="1:14" ht="14.25" customHeight="1">
      <c r="A9" s="109" t="s">
        <v>244</v>
      </c>
      <c r="B9" s="110">
        <f aca="true" t="shared" si="2" ref="B9:N9">SUM(B10:B18)</f>
        <v>2761</v>
      </c>
      <c r="C9" s="111">
        <f t="shared" si="2"/>
        <v>1105</v>
      </c>
      <c r="D9" s="111">
        <f t="shared" si="2"/>
        <v>1656</v>
      </c>
      <c r="E9" s="110">
        <f t="shared" si="2"/>
        <v>139</v>
      </c>
      <c r="F9" s="111">
        <f t="shared" si="2"/>
        <v>141</v>
      </c>
      <c r="G9" s="111">
        <f t="shared" si="2"/>
        <v>2044</v>
      </c>
      <c r="H9" s="111">
        <f t="shared" si="2"/>
        <v>0</v>
      </c>
      <c r="I9" s="111">
        <f t="shared" si="2"/>
        <v>130</v>
      </c>
      <c r="J9" s="111">
        <f t="shared" si="2"/>
        <v>15</v>
      </c>
      <c r="K9" s="111">
        <f t="shared" si="2"/>
        <v>292</v>
      </c>
      <c r="L9" s="110">
        <f t="shared" si="2"/>
        <v>573</v>
      </c>
      <c r="M9" s="111">
        <f t="shared" si="2"/>
        <v>183</v>
      </c>
      <c r="N9" s="111">
        <f t="shared" si="2"/>
        <v>390</v>
      </c>
    </row>
    <row r="10" spans="1:16" ht="14.25" customHeight="1">
      <c r="A10" s="115" t="s">
        <v>433</v>
      </c>
      <c r="B10" s="110">
        <f aca="true" t="shared" si="3" ref="B10:B18">SUM(E10:K10)</f>
        <v>944</v>
      </c>
      <c r="C10" s="111">
        <v>361</v>
      </c>
      <c r="D10" s="111">
        <v>583</v>
      </c>
      <c r="E10" s="110">
        <v>35</v>
      </c>
      <c r="F10" s="111">
        <v>37</v>
      </c>
      <c r="G10" s="111">
        <v>740</v>
      </c>
      <c r="H10" s="113">
        <v>0</v>
      </c>
      <c r="I10" s="111">
        <v>36</v>
      </c>
      <c r="J10" s="111">
        <v>2</v>
      </c>
      <c r="K10" s="111">
        <v>94</v>
      </c>
      <c r="L10" s="110">
        <f aca="true" t="shared" si="4" ref="L10:L18">M10+N10</f>
        <v>204</v>
      </c>
      <c r="M10" s="111">
        <v>53</v>
      </c>
      <c r="N10" s="111">
        <v>151</v>
      </c>
      <c r="P10" s="113"/>
    </row>
    <row r="11" spans="1:14" ht="14.25" customHeight="1">
      <c r="A11" s="115" t="s">
        <v>434</v>
      </c>
      <c r="B11" s="110">
        <f t="shared" si="3"/>
        <v>448</v>
      </c>
      <c r="C11" s="111">
        <v>180</v>
      </c>
      <c r="D11" s="111">
        <v>268</v>
      </c>
      <c r="E11" s="110">
        <v>23</v>
      </c>
      <c r="F11" s="111">
        <v>24</v>
      </c>
      <c r="G11" s="111">
        <v>330</v>
      </c>
      <c r="H11" s="113">
        <v>0</v>
      </c>
      <c r="I11" s="111">
        <v>23</v>
      </c>
      <c r="J11" s="111">
        <v>2</v>
      </c>
      <c r="K11" s="111">
        <v>46</v>
      </c>
      <c r="L11" s="110">
        <f t="shared" si="4"/>
        <v>54</v>
      </c>
      <c r="M11" s="111">
        <v>25</v>
      </c>
      <c r="N11" s="111">
        <v>29</v>
      </c>
    </row>
    <row r="12" spans="1:14" ht="14.25" customHeight="1">
      <c r="A12" s="115" t="s">
        <v>435</v>
      </c>
      <c r="B12" s="110">
        <f t="shared" si="3"/>
        <v>453</v>
      </c>
      <c r="C12" s="111">
        <v>187</v>
      </c>
      <c r="D12" s="111">
        <v>266</v>
      </c>
      <c r="E12" s="110">
        <v>23</v>
      </c>
      <c r="F12" s="111">
        <v>23</v>
      </c>
      <c r="G12" s="111">
        <v>330</v>
      </c>
      <c r="H12" s="113">
        <v>0</v>
      </c>
      <c r="I12" s="111">
        <v>19</v>
      </c>
      <c r="J12" s="111">
        <v>4</v>
      </c>
      <c r="K12" s="111">
        <v>54</v>
      </c>
      <c r="L12" s="110">
        <f t="shared" si="4"/>
        <v>139</v>
      </c>
      <c r="M12" s="111">
        <v>36</v>
      </c>
      <c r="N12" s="111">
        <v>103</v>
      </c>
    </row>
    <row r="13" spans="1:14" ht="14.25" customHeight="1">
      <c r="A13" s="115" t="s">
        <v>436</v>
      </c>
      <c r="B13" s="110">
        <f t="shared" si="3"/>
        <v>199</v>
      </c>
      <c r="C13" s="111">
        <v>75</v>
      </c>
      <c r="D13" s="111">
        <v>124</v>
      </c>
      <c r="E13" s="110">
        <v>13</v>
      </c>
      <c r="F13" s="111">
        <v>13</v>
      </c>
      <c r="G13" s="111">
        <v>137</v>
      </c>
      <c r="H13" s="113">
        <v>0</v>
      </c>
      <c r="I13" s="111">
        <v>12</v>
      </c>
      <c r="J13" s="111">
        <v>1</v>
      </c>
      <c r="K13" s="111">
        <v>23</v>
      </c>
      <c r="L13" s="110">
        <f t="shared" si="4"/>
        <v>56</v>
      </c>
      <c r="M13" s="111">
        <v>20</v>
      </c>
      <c r="N13" s="111">
        <v>36</v>
      </c>
    </row>
    <row r="14" spans="1:14" ht="14.25" customHeight="1">
      <c r="A14" s="115" t="s">
        <v>437</v>
      </c>
      <c r="B14" s="110">
        <f t="shared" si="3"/>
        <v>149</v>
      </c>
      <c r="C14" s="111">
        <v>66</v>
      </c>
      <c r="D14" s="111">
        <v>83</v>
      </c>
      <c r="E14" s="110">
        <v>8</v>
      </c>
      <c r="F14" s="111">
        <v>8</v>
      </c>
      <c r="G14" s="111">
        <v>112</v>
      </c>
      <c r="H14" s="113">
        <v>0</v>
      </c>
      <c r="I14" s="111">
        <v>7</v>
      </c>
      <c r="J14" s="113">
        <v>1</v>
      </c>
      <c r="K14" s="111">
        <v>13</v>
      </c>
      <c r="L14" s="110">
        <f t="shared" si="4"/>
        <v>44</v>
      </c>
      <c r="M14" s="111">
        <v>14</v>
      </c>
      <c r="N14" s="111">
        <v>30</v>
      </c>
    </row>
    <row r="15" spans="1:14" ht="14.25" customHeight="1">
      <c r="A15" s="115" t="s">
        <v>438</v>
      </c>
      <c r="B15" s="110">
        <f t="shared" si="3"/>
        <v>221</v>
      </c>
      <c r="C15" s="111">
        <v>88</v>
      </c>
      <c r="D15" s="111">
        <v>133</v>
      </c>
      <c r="E15" s="110">
        <v>11</v>
      </c>
      <c r="F15" s="111">
        <v>11</v>
      </c>
      <c r="G15" s="111">
        <v>164</v>
      </c>
      <c r="H15" s="113">
        <v>0</v>
      </c>
      <c r="I15" s="111">
        <v>10</v>
      </c>
      <c r="J15" s="111">
        <v>3</v>
      </c>
      <c r="K15" s="111">
        <v>22</v>
      </c>
      <c r="L15" s="110">
        <f t="shared" si="4"/>
        <v>24</v>
      </c>
      <c r="M15" s="111">
        <v>13</v>
      </c>
      <c r="N15" s="111">
        <v>11</v>
      </c>
    </row>
    <row r="16" spans="1:14" ht="14.25" customHeight="1">
      <c r="A16" s="115" t="s">
        <v>439</v>
      </c>
      <c r="B16" s="110">
        <f t="shared" si="3"/>
        <v>118</v>
      </c>
      <c r="C16" s="111">
        <v>49</v>
      </c>
      <c r="D16" s="111">
        <v>69</v>
      </c>
      <c r="E16" s="110">
        <v>12</v>
      </c>
      <c r="F16" s="111">
        <v>11</v>
      </c>
      <c r="G16" s="111">
        <v>74</v>
      </c>
      <c r="H16" s="113">
        <v>0</v>
      </c>
      <c r="I16" s="111">
        <v>9</v>
      </c>
      <c r="J16" s="111">
        <v>2</v>
      </c>
      <c r="K16" s="111">
        <v>10</v>
      </c>
      <c r="L16" s="110">
        <f t="shared" si="4"/>
        <v>14</v>
      </c>
      <c r="M16" s="111">
        <v>8</v>
      </c>
      <c r="N16" s="111">
        <v>6</v>
      </c>
    </row>
    <row r="17" spans="1:14" ht="14.25" customHeight="1">
      <c r="A17" s="115" t="s">
        <v>440</v>
      </c>
      <c r="B17" s="110">
        <f t="shared" si="3"/>
        <v>136</v>
      </c>
      <c r="C17" s="111">
        <v>57</v>
      </c>
      <c r="D17" s="111">
        <v>79</v>
      </c>
      <c r="E17" s="110">
        <v>8</v>
      </c>
      <c r="F17" s="111">
        <v>8</v>
      </c>
      <c r="G17" s="111">
        <v>91</v>
      </c>
      <c r="H17" s="113">
        <v>0</v>
      </c>
      <c r="I17" s="111">
        <v>8</v>
      </c>
      <c r="J17" s="111">
        <v>0</v>
      </c>
      <c r="K17" s="111">
        <v>21</v>
      </c>
      <c r="L17" s="110">
        <f t="shared" si="4"/>
        <v>20</v>
      </c>
      <c r="M17" s="111">
        <v>5</v>
      </c>
      <c r="N17" s="111">
        <v>15</v>
      </c>
    </row>
    <row r="18" spans="1:14" ht="14.25" customHeight="1">
      <c r="A18" s="115" t="s">
        <v>441</v>
      </c>
      <c r="B18" s="110">
        <f t="shared" si="3"/>
        <v>93</v>
      </c>
      <c r="C18" s="111">
        <v>42</v>
      </c>
      <c r="D18" s="111">
        <v>51</v>
      </c>
      <c r="E18" s="110">
        <v>6</v>
      </c>
      <c r="F18" s="111">
        <v>6</v>
      </c>
      <c r="G18" s="111">
        <v>66</v>
      </c>
      <c r="H18" s="113">
        <v>0</v>
      </c>
      <c r="I18" s="111">
        <v>6</v>
      </c>
      <c r="J18" s="111">
        <v>0</v>
      </c>
      <c r="K18" s="111">
        <v>9</v>
      </c>
      <c r="L18" s="110">
        <f t="shared" si="4"/>
        <v>18</v>
      </c>
      <c r="M18" s="111">
        <v>9</v>
      </c>
      <c r="N18" s="111">
        <v>9</v>
      </c>
    </row>
    <row r="19" spans="1:14" ht="14.25" customHeight="1">
      <c r="A19" s="114"/>
      <c r="B19" s="112"/>
      <c r="C19" s="113"/>
      <c r="D19" s="113"/>
      <c r="E19" s="112"/>
      <c r="F19" s="113"/>
      <c r="G19" s="113"/>
      <c r="H19" s="113"/>
      <c r="I19" s="113"/>
      <c r="J19" s="113"/>
      <c r="K19" s="113"/>
      <c r="L19" s="112"/>
      <c r="M19" s="113"/>
      <c r="N19" s="113"/>
    </row>
    <row r="20" spans="1:14" ht="14.25" customHeight="1">
      <c r="A20" s="109" t="s">
        <v>245</v>
      </c>
      <c r="B20" s="110">
        <f aca="true" t="shared" si="5" ref="B20:N20">SUM(B21:B23)</f>
        <v>244</v>
      </c>
      <c r="C20" s="116">
        <f t="shared" si="5"/>
        <v>91</v>
      </c>
      <c r="D20" s="116">
        <f t="shared" si="5"/>
        <v>153</v>
      </c>
      <c r="E20" s="110">
        <f t="shared" si="5"/>
        <v>10</v>
      </c>
      <c r="F20" s="116">
        <f t="shared" si="5"/>
        <v>10</v>
      </c>
      <c r="G20" s="116">
        <f t="shared" si="5"/>
        <v>192</v>
      </c>
      <c r="H20" s="116">
        <f t="shared" si="5"/>
        <v>0</v>
      </c>
      <c r="I20" s="116">
        <f t="shared" si="5"/>
        <v>9</v>
      </c>
      <c r="J20" s="116">
        <f t="shared" si="5"/>
        <v>2</v>
      </c>
      <c r="K20" s="116">
        <f t="shared" si="5"/>
        <v>21</v>
      </c>
      <c r="L20" s="110">
        <f t="shared" si="5"/>
        <v>35</v>
      </c>
      <c r="M20" s="116">
        <f t="shared" si="5"/>
        <v>18</v>
      </c>
      <c r="N20" s="116">
        <f t="shared" si="5"/>
        <v>17</v>
      </c>
    </row>
    <row r="21" spans="1:15" ht="14.25" customHeight="1">
      <c r="A21" s="115" t="s">
        <v>442</v>
      </c>
      <c r="B21" s="110">
        <f>SUM(E21:K21)</f>
        <v>90</v>
      </c>
      <c r="C21" s="111">
        <v>33</v>
      </c>
      <c r="D21" s="111">
        <v>57</v>
      </c>
      <c r="E21" s="110">
        <v>3</v>
      </c>
      <c r="F21" s="111">
        <v>3</v>
      </c>
      <c r="G21" s="111">
        <v>70</v>
      </c>
      <c r="H21" s="113">
        <v>0</v>
      </c>
      <c r="I21" s="111">
        <v>3</v>
      </c>
      <c r="J21" s="113">
        <v>1</v>
      </c>
      <c r="K21" s="111">
        <v>10</v>
      </c>
      <c r="L21" s="110">
        <f>M21+N21</f>
        <v>10</v>
      </c>
      <c r="M21" s="111">
        <v>4</v>
      </c>
      <c r="N21" s="111">
        <v>6</v>
      </c>
      <c r="O21" s="113"/>
    </row>
    <row r="22" spans="1:14" ht="14.25" customHeight="1">
      <c r="A22" s="115" t="s">
        <v>443</v>
      </c>
      <c r="B22" s="110">
        <f>SUM(E22:K22)</f>
        <v>43</v>
      </c>
      <c r="C22" s="111">
        <v>15</v>
      </c>
      <c r="D22" s="111">
        <v>28</v>
      </c>
      <c r="E22" s="110">
        <v>2</v>
      </c>
      <c r="F22" s="111">
        <v>2</v>
      </c>
      <c r="G22" s="111">
        <v>34</v>
      </c>
      <c r="H22" s="113">
        <v>0</v>
      </c>
      <c r="I22" s="111">
        <v>1</v>
      </c>
      <c r="J22" s="113">
        <v>1</v>
      </c>
      <c r="K22" s="111">
        <v>3</v>
      </c>
      <c r="L22" s="110">
        <f>M22+N22</f>
        <v>6</v>
      </c>
      <c r="M22" s="111">
        <v>4</v>
      </c>
      <c r="N22" s="111">
        <v>2</v>
      </c>
    </row>
    <row r="23" spans="1:14" ht="14.25" customHeight="1">
      <c r="A23" s="115" t="s">
        <v>444</v>
      </c>
      <c r="B23" s="110">
        <f>SUM(E23:K23)</f>
        <v>111</v>
      </c>
      <c r="C23" s="111">
        <v>43</v>
      </c>
      <c r="D23" s="111">
        <v>68</v>
      </c>
      <c r="E23" s="110">
        <v>5</v>
      </c>
      <c r="F23" s="111">
        <v>5</v>
      </c>
      <c r="G23" s="111">
        <v>88</v>
      </c>
      <c r="H23" s="113">
        <v>0</v>
      </c>
      <c r="I23" s="111">
        <v>5</v>
      </c>
      <c r="J23" s="113">
        <v>0</v>
      </c>
      <c r="K23" s="111">
        <v>8</v>
      </c>
      <c r="L23" s="110">
        <f>M23+N23</f>
        <v>19</v>
      </c>
      <c r="M23" s="111">
        <v>10</v>
      </c>
      <c r="N23" s="111">
        <v>9</v>
      </c>
    </row>
    <row r="24" spans="1:14" ht="14.25" customHeight="1">
      <c r="A24" s="114"/>
      <c r="B24" s="112"/>
      <c r="C24" s="113"/>
      <c r="D24" s="113"/>
      <c r="E24" s="112"/>
      <c r="F24" s="113"/>
      <c r="G24" s="113"/>
      <c r="H24" s="113"/>
      <c r="I24" s="113"/>
      <c r="J24" s="113"/>
      <c r="K24" s="113"/>
      <c r="L24" s="112"/>
      <c r="M24" s="113"/>
      <c r="N24" s="113"/>
    </row>
    <row r="25" spans="1:14" ht="14.25" customHeight="1">
      <c r="A25" s="109" t="s">
        <v>246</v>
      </c>
      <c r="B25" s="110">
        <f aca="true" t="shared" si="6" ref="B25:N25">SUM(B26:B27)</f>
        <v>72</v>
      </c>
      <c r="C25" s="116">
        <f t="shared" si="6"/>
        <v>32</v>
      </c>
      <c r="D25" s="116">
        <f t="shared" si="6"/>
        <v>40</v>
      </c>
      <c r="E25" s="110">
        <f t="shared" si="6"/>
        <v>5</v>
      </c>
      <c r="F25" s="116">
        <f t="shared" si="6"/>
        <v>5</v>
      </c>
      <c r="G25" s="116">
        <f t="shared" si="6"/>
        <v>47</v>
      </c>
      <c r="H25" s="116">
        <f t="shared" si="6"/>
        <v>0</v>
      </c>
      <c r="I25" s="116">
        <f t="shared" si="6"/>
        <v>4</v>
      </c>
      <c r="J25" s="116">
        <f t="shared" si="6"/>
        <v>0</v>
      </c>
      <c r="K25" s="116">
        <f t="shared" si="6"/>
        <v>11</v>
      </c>
      <c r="L25" s="110">
        <f t="shared" si="6"/>
        <v>21</v>
      </c>
      <c r="M25" s="116">
        <f t="shared" si="6"/>
        <v>7</v>
      </c>
      <c r="N25" s="116">
        <f t="shared" si="6"/>
        <v>14</v>
      </c>
    </row>
    <row r="26" spans="1:14" ht="14.25" customHeight="1">
      <c r="A26" s="115" t="s">
        <v>445</v>
      </c>
      <c r="B26" s="110">
        <f>SUM(E26:K26)</f>
        <v>23</v>
      </c>
      <c r="C26" s="111">
        <v>13</v>
      </c>
      <c r="D26" s="111">
        <v>10</v>
      </c>
      <c r="E26" s="110">
        <v>2</v>
      </c>
      <c r="F26" s="111">
        <v>2</v>
      </c>
      <c r="G26" s="111">
        <v>15</v>
      </c>
      <c r="H26" s="113">
        <v>0</v>
      </c>
      <c r="I26" s="111">
        <v>2</v>
      </c>
      <c r="J26" s="113">
        <v>0</v>
      </c>
      <c r="K26" s="113">
        <v>2</v>
      </c>
      <c r="L26" s="110">
        <f>M26+N26</f>
        <v>4</v>
      </c>
      <c r="M26" s="111">
        <v>2</v>
      </c>
      <c r="N26" s="111">
        <v>2</v>
      </c>
    </row>
    <row r="27" spans="1:14" ht="14.25" customHeight="1">
      <c r="A27" s="115" t="s">
        <v>446</v>
      </c>
      <c r="B27" s="110">
        <f>SUM(E27:K27)</f>
        <v>49</v>
      </c>
      <c r="C27" s="111">
        <v>19</v>
      </c>
      <c r="D27" s="111">
        <v>30</v>
      </c>
      <c r="E27" s="110">
        <v>3</v>
      </c>
      <c r="F27" s="111">
        <v>3</v>
      </c>
      <c r="G27" s="111">
        <v>32</v>
      </c>
      <c r="H27" s="113">
        <v>0</v>
      </c>
      <c r="I27" s="111">
        <v>2</v>
      </c>
      <c r="J27" s="113">
        <v>0</v>
      </c>
      <c r="K27" s="111">
        <v>9</v>
      </c>
      <c r="L27" s="110">
        <f>M27+N27</f>
        <v>17</v>
      </c>
      <c r="M27" s="111">
        <v>5</v>
      </c>
      <c r="N27" s="111">
        <v>12</v>
      </c>
    </row>
    <row r="28" spans="1:14" ht="14.25" customHeight="1">
      <c r="A28" s="114"/>
      <c r="B28" s="112"/>
      <c r="C28" s="113"/>
      <c r="D28" s="113"/>
      <c r="E28" s="112"/>
      <c r="F28" s="113"/>
      <c r="G28" s="113"/>
      <c r="H28" s="113"/>
      <c r="I28" s="113"/>
      <c r="J28" s="113"/>
      <c r="K28" s="113"/>
      <c r="L28" s="112"/>
      <c r="M28" s="113"/>
      <c r="N28" s="113" t="s">
        <v>31</v>
      </c>
    </row>
    <row r="29" spans="1:15" ht="14.25" customHeight="1">
      <c r="A29" s="109" t="s">
        <v>247</v>
      </c>
      <c r="B29" s="110">
        <f aca="true" t="shared" si="7" ref="B29:N29">SUM(B30:B34)</f>
        <v>293</v>
      </c>
      <c r="C29" s="116">
        <f t="shared" si="7"/>
        <v>125</v>
      </c>
      <c r="D29" s="116">
        <f t="shared" si="7"/>
        <v>168</v>
      </c>
      <c r="E29" s="110">
        <f t="shared" si="7"/>
        <v>21</v>
      </c>
      <c r="F29" s="116">
        <f t="shared" si="7"/>
        <v>21</v>
      </c>
      <c r="G29" s="116">
        <f t="shared" si="7"/>
        <v>203</v>
      </c>
      <c r="H29" s="116">
        <f t="shared" si="7"/>
        <v>0</v>
      </c>
      <c r="I29" s="116">
        <f t="shared" si="7"/>
        <v>18</v>
      </c>
      <c r="J29" s="116">
        <f t="shared" si="7"/>
        <v>1</v>
      </c>
      <c r="K29" s="116">
        <f t="shared" si="7"/>
        <v>29</v>
      </c>
      <c r="L29" s="110">
        <f t="shared" si="7"/>
        <v>50</v>
      </c>
      <c r="M29" s="116">
        <f t="shared" si="7"/>
        <v>13</v>
      </c>
      <c r="N29" s="116">
        <f t="shared" si="7"/>
        <v>37</v>
      </c>
      <c r="O29" s="113"/>
    </row>
    <row r="30" spans="1:14" ht="14.25" customHeight="1">
      <c r="A30" s="115" t="s">
        <v>447</v>
      </c>
      <c r="B30" s="110">
        <f>SUM(E30:K30)</f>
        <v>110</v>
      </c>
      <c r="C30" s="111">
        <v>44</v>
      </c>
      <c r="D30" s="111">
        <v>66</v>
      </c>
      <c r="E30" s="110">
        <v>6</v>
      </c>
      <c r="F30" s="111">
        <v>6</v>
      </c>
      <c r="G30" s="111">
        <v>80</v>
      </c>
      <c r="H30" s="113">
        <v>0</v>
      </c>
      <c r="I30" s="111">
        <v>6</v>
      </c>
      <c r="J30" s="111">
        <v>0</v>
      </c>
      <c r="K30" s="111">
        <v>12</v>
      </c>
      <c r="L30" s="110">
        <f>M30+N30</f>
        <v>15</v>
      </c>
      <c r="M30" s="111">
        <v>5</v>
      </c>
      <c r="N30" s="111">
        <v>10</v>
      </c>
    </row>
    <row r="31" spans="1:14" ht="14.25" customHeight="1">
      <c r="A31" s="115" t="s">
        <v>448</v>
      </c>
      <c r="B31" s="110">
        <f>SUM(E31:K31)</f>
        <v>39</v>
      </c>
      <c r="C31" s="111">
        <v>16</v>
      </c>
      <c r="D31" s="111">
        <v>23</v>
      </c>
      <c r="E31" s="110">
        <v>3</v>
      </c>
      <c r="F31" s="111">
        <v>3</v>
      </c>
      <c r="G31" s="111">
        <v>25</v>
      </c>
      <c r="H31" s="113">
        <v>0</v>
      </c>
      <c r="I31" s="111">
        <v>3</v>
      </c>
      <c r="J31" s="113">
        <v>0</v>
      </c>
      <c r="K31" s="113">
        <v>5</v>
      </c>
      <c r="L31" s="110">
        <f>M31+N31</f>
        <v>8</v>
      </c>
      <c r="M31" s="111">
        <v>1</v>
      </c>
      <c r="N31" s="111">
        <v>7</v>
      </c>
    </row>
    <row r="32" spans="1:14" ht="14.25" customHeight="1">
      <c r="A32" s="115" t="s">
        <v>449</v>
      </c>
      <c r="B32" s="110">
        <f>SUM(E32:K32)</f>
        <v>53</v>
      </c>
      <c r="C32" s="111">
        <v>22</v>
      </c>
      <c r="D32" s="111">
        <v>31</v>
      </c>
      <c r="E32" s="110">
        <v>4</v>
      </c>
      <c r="F32" s="111">
        <v>4</v>
      </c>
      <c r="G32" s="111">
        <v>36</v>
      </c>
      <c r="H32" s="113">
        <v>0</v>
      </c>
      <c r="I32" s="111">
        <v>3</v>
      </c>
      <c r="J32" s="113">
        <v>0</v>
      </c>
      <c r="K32" s="113">
        <v>6</v>
      </c>
      <c r="L32" s="110">
        <f>M32+N32</f>
        <v>7</v>
      </c>
      <c r="M32" s="111">
        <v>3</v>
      </c>
      <c r="N32" s="111">
        <v>4</v>
      </c>
    </row>
    <row r="33" spans="1:14" ht="14.25" customHeight="1">
      <c r="A33" s="115" t="s">
        <v>450</v>
      </c>
      <c r="B33" s="110">
        <f>SUM(E33:K33)</f>
        <v>33</v>
      </c>
      <c r="C33" s="111">
        <v>14</v>
      </c>
      <c r="D33" s="111">
        <v>19</v>
      </c>
      <c r="E33" s="110">
        <v>3</v>
      </c>
      <c r="F33" s="111">
        <v>3</v>
      </c>
      <c r="G33" s="111">
        <v>21</v>
      </c>
      <c r="H33" s="113">
        <v>0</v>
      </c>
      <c r="I33" s="111">
        <v>3</v>
      </c>
      <c r="J33" s="113">
        <v>0</v>
      </c>
      <c r="K33" s="111">
        <v>3</v>
      </c>
      <c r="L33" s="110">
        <f>M33+N33</f>
        <v>7</v>
      </c>
      <c r="M33" s="111">
        <v>2</v>
      </c>
      <c r="N33" s="111">
        <v>5</v>
      </c>
    </row>
    <row r="34" spans="1:14" ht="14.25" customHeight="1">
      <c r="A34" s="115" t="s">
        <v>451</v>
      </c>
      <c r="B34" s="110">
        <f>SUM(E34:K34)</f>
        <v>58</v>
      </c>
      <c r="C34" s="111">
        <v>29</v>
      </c>
      <c r="D34" s="111">
        <v>29</v>
      </c>
      <c r="E34" s="110">
        <v>5</v>
      </c>
      <c r="F34" s="111">
        <v>5</v>
      </c>
      <c r="G34" s="111">
        <v>41</v>
      </c>
      <c r="H34" s="113">
        <v>0</v>
      </c>
      <c r="I34" s="111">
        <v>3</v>
      </c>
      <c r="J34" s="113">
        <v>1</v>
      </c>
      <c r="K34" s="113">
        <v>3</v>
      </c>
      <c r="L34" s="110">
        <f>M34+N34</f>
        <v>13</v>
      </c>
      <c r="M34" s="111">
        <v>2</v>
      </c>
      <c r="N34" s="111">
        <v>11</v>
      </c>
    </row>
    <row r="35" spans="1:14" ht="14.25" customHeight="1">
      <c r="A35" s="114"/>
      <c r="B35" s="112"/>
      <c r="C35" s="113"/>
      <c r="D35" s="113"/>
      <c r="E35" s="112"/>
      <c r="F35" s="113"/>
      <c r="G35" s="113"/>
      <c r="H35" s="113"/>
      <c r="I35" s="113"/>
      <c r="J35" s="113"/>
      <c r="K35" s="113"/>
      <c r="L35" s="112"/>
      <c r="M35" s="113"/>
      <c r="N35" s="113"/>
    </row>
    <row r="36" spans="1:14" ht="14.25" customHeight="1">
      <c r="A36" s="109" t="s">
        <v>248</v>
      </c>
      <c r="B36" s="110">
        <f aca="true" t="shared" si="8" ref="B36:N36">SUM(B37:B39)</f>
        <v>113</v>
      </c>
      <c r="C36" s="116">
        <f t="shared" si="8"/>
        <v>52</v>
      </c>
      <c r="D36" s="116">
        <f t="shared" si="8"/>
        <v>61</v>
      </c>
      <c r="E36" s="110">
        <f t="shared" si="8"/>
        <v>10</v>
      </c>
      <c r="F36" s="116">
        <f t="shared" si="8"/>
        <v>10</v>
      </c>
      <c r="G36" s="116">
        <f t="shared" si="8"/>
        <v>74</v>
      </c>
      <c r="H36" s="116">
        <f t="shared" si="8"/>
        <v>0</v>
      </c>
      <c r="I36" s="116">
        <f t="shared" si="8"/>
        <v>9</v>
      </c>
      <c r="J36" s="116">
        <f t="shared" si="8"/>
        <v>1</v>
      </c>
      <c r="K36" s="116">
        <f t="shared" si="8"/>
        <v>9</v>
      </c>
      <c r="L36" s="110">
        <f t="shared" si="8"/>
        <v>35</v>
      </c>
      <c r="M36" s="116">
        <f t="shared" si="8"/>
        <v>11</v>
      </c>
      <c r="N36" s="116">
        <f t="shared" si="8"/>
        <v>24</v>
      </c>
    </row>
    <row r="37" spans="1:14" ht="14.25" customHeight="1">
      <c r="A37" s="115" t="s">
        <v>452</v>
      </c>
      <c r="B37" s="110">
        <f>SUM(E37:K37)</f>
        <v>56</v>
      </c>
      <c r="C37" s="111">
        <v>25</v>
      </c>
      <c r="D37" s="111">
        <v>31</v>
      </c>
      <c r="E37" s="110">
        <v>4</v>
      </c>
      <c r="F37" s="111">
        <v>4</v>
      </c>
      <c r="G37" s="111">
        <v>37</v>
      </c>
      <c r="H37" s="113">
        <v>0</v>
      </c>
      <c r="I37" s="111">
        <v>4</v>
      </c>
      <c r="J37" s="113">
        <v>1</v>
      </c>
      <c r="K37" s="111">
        <v>6</v>
      </c>
      <c r="L37" s="110">
        <f>M37+N37</f>
        <v>26</v>
      </c>
      <c r="M37" s="111">
        <v>5</v>
      </c>
      <c r="N37" s="111">
        <v>21</v>
      </c>
    </row>
    <row r="38" spans="1:14" ht="14.25" customHeight="1">
      <c r="A38" s="115" t="s">
        <v>453</v>
      </c>
      <c r="B38" s="110">
        <f>SUM(E38:K38)</f>
        <v>36</v>
      </c>
      <c r="C38" s="111">
        <v>15</v>
      </c>
      <c r="D38" s="111">
        <v>21</v>
      </c>
      <c r="E38" s="110">
        <v>3</v>
      </c>
      <c r="F38" s="111">
        <v>3</v>
      </c>
      <c r="G38" s="111">
        <v>24</v>
      </c>
      <c r="H38" s="113">
        <v>0</v>
      </c>
      <c r="I38" s="111">
        <v>3</v>
      </c>
      <c r="J38" s="113">
        <v>0</v>
      </c>
      <c r="K38" s="111">
        <v>3</v>
      </c>
      <c r="L38" s="110">
        <f>M38+N38</f>
        <v>4</v>
      </c>
      <c r="M38" s="111">
        <v>3</v>
      </c>
      <c r="N38" s="111">
        <v>1</v>
      </c>
    </row>
    <row r="39" spans="1:14" ht="14.25" customHeight="1">
      <c r="A39" s="115" t="s">
        <v>454</v>
      </c>
      <c r="B39" s="110">
        <f>SUM(E39:K39)</f>
        <v>21</v>
      </c>
      <c r="C39" s="111">
        <v>12</v>
      </c>
      <c r="D39" s="111">
        <v>9</v>
      </c>
      <c r="E39" s="110">
        <v>3</v>
      </c>
      <c r="F39" s="111">
        <v>3</v>
      </c>
      <c r="G39" s="111">
        <v>13</v>
      </c>
      <c r="H39" s="113">
        <v>0</v>
      </c>
      <c r="I39" s="111">
        <v>2</v>
      </c>
      <c r="J39" s="113">
        <v>0</v>
      </c>
      <c r="K39" s="111">
        <v>0</v>
      </c>
      <c r="L39" s="110">
        <f>M39+N39</f>
        <v>5</v>
      </c>
      <c r="M39" s="113">
        <v>3</v>
      </c>
      <c r="N39" s="111">
        <v>2</v>
      </c>
    </row>
    <row r="40" spans="1:14" ht="14.25" customHeight="1">
      <c r="A40" s="114"/>
      <c r="B40" s="112"/>
      <c r="C40" s="113"/>
      <c r="D40" s="113"/>
      <c r="E40" s="112"/>
      <c r="F40" s="113"/>
      <c r="G40" s="113"/>
      <c r="H40" s="113"/>
      <c r="I40" s="113"/>
      <c r="J40" s="113"/>
      <c r="K40" s="113"/>
      <c r="L40" s="112"/>
      <c r="M40" s="113" t="s">
        <v>31</v>
      </c>
      <c r="N40" s="113"/>
    </row>
    <row r="41" spans="1:14" ht="14.25" customHeight="1">
      <c r="A41" s="109" t="s">
        <v>249</v>
      </c>
      <c r="B41" s="110">
        <f aca="true" t="shared" si="9" ref="B41:N41">SUM(B42:B44)</f>
        <v>169</v>
      </c>
      <c r="C41" s="116">
        <f t="shared" si="9"/>
        <v>62</v>
      </c>
      <c r="D41" s="116">
        <f t="shared" si="9"/>
        <v>107</v>
      </c>
      <c r="E41" s="110">
        <f t="shared" si="9"/>
        <v>11</v>
      </c>
      <c r="F41" s="116">
        <f t="shared" si="9"/>
        <v>13</v>
      </c>
      <c r="G41" s="116">
        <f t="shared" si="9"/>
        <v>120</v>
      </c>
      <c r="H41" s="116">
        <f t="shared" si="9"/>
        <v>0</v>
      </c>
      <c r="I41" s="116">
        <f t="shared" si="9"/>
        <v>10</v>
      </c>
      <c r="J41" s="116">
        <f t="shared" si="9"/>
        <v>1</v>
      </c>
      <c r="K41" s="116">
        <f t="shared" si="9"/>
        <v>14</v>
      </c>
      <c r="L41" s="110">
        <f t="shared" si="9"/>
        <v>21</v>
      </c>
      <c r="M41" s="116">
        <f t="shared" si="9"/>
        <v>6</v>
      </c>
      <c r="N41" s="116">
        <f t="shared" si="9"/>
        <v>15</v>
      </c>
    </row>
    <row r="42" spans="1:14" ht="14.25" customHeight="1">
      <c r="A42" s="115" t="s">
        <v>455</v>
      </c>
      <c r="B42" s="110">
        <f>SUM(E42:K42)</f>
        <v>53</v>
      </c>
      <c r="C42" s="111">
        <v>20</v>
      </c>
      <c r="D42" s="111">
        <v>33</v>
      </c>
      <c r="E42" s="110">
        <v>4</v>
      </c>
      <c r="F42" s="111">
        <v>4</v>
      </c>
      <c r="G42" s="111">
        <v>36</v>
      </c>
      <c r="H42" s="113">
        <v>0</v>
      </c>
      <c r="I42" s="111">
        <v>3</v>
      </c>
      <c r="J42" s="113">
        <v>1</v>
      </c>
      <c r="K42" s="111">
        <v>5</v>
      </c>
      <c r="L42" s="110">
        <f>M42+N42</f>
        <v>10</v>
      </c>
      <c r="M42" s="111">
        <v>3</v>
      </c>
      <c r="N42" s="111">
        <v>7</v>
      </c>
    </row>
    <row r="43" spans="1:14" ht="14.25" customHeight="1">
      <c r="A43" s="115" t="s">
        <v>456</v>
      </c>
      <c r="B43" s="110">
        <f>SUM(E43:K43)</f>
        <v>91</v>
      </c>
      <c r="C43" s="111">
        <v>33</v>
      </c>
      <c r="D43" s="111">
        <v>58</v>
      </c>
      <c r="E43" s="110">
        <v>6</v>
      </c>
      <c r="F43" s="111">
        <v>7</v>
      </c>
      <c r="G43" s="111">
        <v>65</v>
      </c>
      <c r="H43" s="113">
        <v>0</v>
      </c>
      <c r="I43" s="111">
        <v>6</v>
      </c>
      <c r="J43" s="113">
        <v>0</v>
      </c>
      <c r="K43" s="111">
        <v>7</v>
      </c>
      <c r="L43" s="110">
        <f>M43+N43</f>
        <v>8</v>
      </c>
      <c r="M43" s="111">
        <v>3</v>
      </c>
      <c r="N43" s="111">
        <v>5</v>
      </c>
    </row>
    <row r="44" spans="1:14" ht="14.25" customHeight="1">
      <c r="A44" s="115" t="s">
        <v>457</v>
      </c>
      <c r="B44" s="110">
        <f>SUM(E44:K44)</f>
        <v>25</v>
      </c>
      <c r="C44" s="111">
        <v>9</v>
      </c>
      <c r="D44" s="111">
        <v>16</v>
      </c>
      <c r="E44" s="110">
        <v>1</v>
      </c>
      <c r="F44" s="111">
        <v>2</v>
      </c>
      <c r="G44" s="111">
        <v>19</v>
      </c>
      <c r="H44" s="113">
        <v>0</v>
      </c>
      <c r="I44" s="111">
        <v>1</v>
      </c>
      <c r="J44" s="113">
        <v>0</v>
      </c>
      <c r="K44" s="111">
        <v>2</v>
      </c>
      <c r="L44" s="110">
        <f>M44+N44</f>
        <v>3</v>
      </c>
      <c r="M44" s="111">
        <v>0</v>
      </c>
      <c r="N44" s="111">
        <v>3</v>
      </c>
    </row>
    <row r="45" spans="1:14" ht="14.25" customHeight="1">
      <c r="A45" s="114"/>
      <c r="B45" s="112"/>
      <c r="C45" s="113"/>
      <c r="D45" s="113"/>
      <c r="E45" s="112"/>
      <c r="F45" s="113"/>
      <c r="G45" s="113"/>
      <c r="H45" s="113"/>
      <c r="I45" s="113"/>
      <c r="J45" s="113"/>
      <c r="K45" s="113"/>
      <c r="L45" s="112"/>
      <c r="M45" s="113"/>
      <c r="N45" s="113"/>
    </row>
    <row r="46" spans="1:14" ht="14.25" customHeight="1">
      <c r="A46" s="109" t="s">
        <v>250</v>
      </c>
      <c r="B46" s="110">
        <f aca="true" t="shared" si="10" ref="B46:N46">SUM(B47:B52)</f>
        <v>316</v>
      </c>
      <c r="C46" s="111">
        <f t="shared" si="10"/>
        <v>134</v>
      </c>
      <c r="D46" s="111">
        <f t="shared" si="10"/>
        <v>182</v>
      </c>
      <c r="E46" s="110">
        <f t="shared" si="10"/>
        <v>18</v>
      </c>
      <c r="F46" s="111">
        <f t="shared" si="10"/>
        <v>18</v>
      </c>
      <c r="G46" s="111">
        <f t="shared" si="10"/>
        <v>233</v>
      </c>
      <c r="H46" s="111">
        <f t="shared" si="10"/>
        <v>0</v>
      </c>
      <c r="I46" s="111">
        <f t="shared" si="10"/>
        <v>15</v>
      </c>
      <c r="J46" s="111">
        <f t="shared" si="10"/>
        <v>4</v>
      </c>
      <c r="K46" s="111">
        <f t="shared" si="10"/>
        <v>28</v>
      </c>
      <c r="L46" s="110">
        <f t="shared" si="10"/>
        <v>67</v>
      </c>
      <c r="M46" s="111">
        <f t="shared" si="10"/>
        <v>22</v>
      </c>
      <c r="N46" s="111">
        <f t="shared" si="10"/>
        <v>45</v>
      </c>
    </row>
    <row r="47" spans="1:14" ht="14.25" customHeight="1">
      <c r="A47" s="115" t="s">
        <v>458</v>
      </c>
      <c r="B47" s="110">
        <f aca="true" t="shared" si="11" ref="B47:B52">SUM(E47:K47)</f>
        <v>68</v>
      </c>
      <c r="C47" s="111">
        <v>27</v>
      </c>
      <c r="D47" s="111">
        <v>41</v>
      </c>
      <c r="E47" s="110">
        <v>2</v>
      </c>
      <c r="F47" s="111">
        <v>2</v>
      </c>
      <c r="G47" s="111">
        <v>57</v>
      </c>
      <c r="H47" s="113">
        <v>0</v>
      </c>
      <c r="I47" s="111">
        <v>2</v>
      </c>
      <c r="J47" s="113">
        <v>0</v>
      </c>
      <c r="K47" s="111">
        <v>5</v>
      </c>
      <c r="L47" s="110">
        <f aca="true" t="shared" si="12" ref="L47:L52">M47+N47</f>
        <v>22</v>
      </c>
      <c r="M47" s="111">
        <v>5</v>
      </c>
      <c r="N47" s="111">
        <v>17</v>
      </c>
    </row>
    <row r="48" spans="1:14" ht="14.25" customHeight="1">
      <c r="A48" s="115" t="s">
        <v>459</v>
      </c>
      <c r="B48" s="110">
        <f t="shared" si="11"/>
        <v>71</v>
      </c>
      <c r="C48" s="111">
        <v>26</v>
      </c>
      <c r="D48" s="111">
        <v>45</v>
      </c>
      <c r="E48" s="110">
        <v>3</v>
      </c>
      <c r="F48" s="111">
        <v>3</v>
      </c>
      <c r="G48" s="111">
        <v>55</v>
      </c>
      <c r="H48" s="113">
        <v>0</v>
      </c>
      <c r="I48" s="111">
        <v>3</v>
      </c>
      <c r="J48" s="113">
        <v>0</v>
      </c>
      <c r="K48" s="111">
        <v>7</v>
      </c>
      <c r="L48" s="110">
        <f t="shared" si="12"/>
        <v>20</v>
      </c>
      <c r="M48" s="111">
        <v>11</v>
      </c>
      <c r="N48" s="111">
        <v>9</v>
      </c>
    </row>
    <row r="49" spans="1:14" ht="14.25" customHeight="1">
      <c r="A49" s="115" t="s">
        <v>460</v>
      </c>
      <c r="B49" s="110">
        <f t="shared" si="11"/>
        <v>14</v>
      </c>
      <c r="C49" s="111">
        <v>7</v>
      </c>
      <c r="D49" s="111">
        <v>7</v>
      </c>
      <c r="E49" s="110">
        <v>2</v>
      </c>
      <c r="F49" s="111">
        <v>2</v>
      </c>
      <c r="G49" s="111">
        <v>8</v>
      </c>
      <c r="H49" s="113">
        <v>0</v>
      </c>
      <c r="I49" s="111">
        <v>1</v>
      </c>
      <c r="J49" s="111">
        <v>1</v>
      </c>
      <c r="K49" s="113">
        <v>0</v>
      </c>
      <c r="L49" s="110">
        <f t="shared" si="12"/>
        <v>3</v>
      </c>
      <c r="M49" s="113">
        <v>1</v>
      </c>
      <c r="N49" s="111">
        <v>2</v>
      </c>
    </row>
    <row r="50" spans="1:14" ht="14.25" customHeight="1">
      <c r="A50" s="115" t="s">
        <v>461</v>
      </c>
      <c r="B50" s="110">
        <f t="shared" si="11"/>
        <v>32</v>
      </c>
      <c r="C50" s="111">
        <v>14</v>
      </c>
      <c r="D50" s="111">
        <v>18</v>
      </c>
      <c r="E50" s="110">
        <v>3</v>
      </c>
      <c r="F50" s="111">
        <v>3</v>
      </c>
      <c r="G50" s="111">
        <v>19</v>
      </c>
      <c r="H50" s="113">
        <v>0</v>
      </c>
      <c r="I50" s="111">
        <v>2</v>
      </c>
      <c r="J50" s="111">
        <v>1</v>
      </c>
      <c r="K50" s="113">
        <v>4</v>
      </c>
      <c r="L50" s="110">
        <f t="shared" si="12"/>
        <v>6</v>
      </c>
      <c r="M50" s="111">
        <v>1</v>
      </c>
      <c r="N50" s="111">
        <v>5</v>
      </c>
    </row>
    <row r="51" spans="1:14" ht="14.25" customHeight="1">
      <c r="A51" s="115" t="s">
        <v>462</v>
      </c>
      <c r="B51" s="110">
        <f t="shared" si="11"/>
        <v>79</v>
      </c>
      <c r="C51" s="111">
        <v>34</v>
      </c>
      <c r="D51" s="111">
        <v>45</v>
      </c>
      <c r="E51" s="110">
        <v>5</v>
      </c>
      <c r="F51" s="111">
        <v>5</v>
      </c>
      <c r="G51" s="111">
        <v>55</v>
      </c>
      <c r="H51" s="113">
        <v>0</v>
      </c>
      <c r="I51" s="111">
        <v>4</v>
      </c>
      <c r="J51" s="113">
        <v>2</v>
      </c>
      <c r="K51" s="111">
        <v>8</v>
      </c>
      <c r="L51" s="110">
        <f t="shared" si="12"/>
        <v>12</v>
      </c>
      <c r="M51" s="111">
        <v>2</v>
      </c>
      <c r="N51" s="111">
        <v>10</v>
      </c>
    </row>
    <row r="52" spans="1:14" ht="14.25" customHeight="1">
      <c r="A52" s="115" t="s">
        <v>463</v>
      </c>
      <c r="B52" s="110">
        <f t="shared" si="11"/>
        <v>52</v>
      </c>
      <c r="C52" s="111">
        <v>26</v>
      </c>
      <c r="D52" s="111">
        <v>26</v>
      </c>
      <c r="E52" s="110">
        <v>3</v>
      </c>
      <c r="F52" s="111">
        <v>3</v>
      </c>
      <c r="G52" s="111">
        <v>39</v>
      </c>
      <c r="H52" s="113">
        <v>0</v>
      </c>
      <c r="I52" s="111">
        <v>3</v>
      </c>
      <c r="J52" s="113">
        <v>0</v>
      </c>
      <c r="K52" s="111">
        <v>4</v>
      </c>
      <c r="L52" s="110">
        <f t="shared" si="12"/>
        <v>4</v>
      </c>
      <c r="M52" s="111">
        <v>2</v>
      </c>
      <c r="N52" s="113">
        <v>2</v>
      </c>
    </row>
    <row r="53" spans="1:14" ht="14.25" customHeight="1">
      <c r="A53" s="114"/>
      <c r="B53" s="112"/>
      <c r="C53" s="113"/>
      <c r="D53" s="113"/>
      <c r="E53" s="112"/>
      <c r="F53" s="113"/>
      <c r="G53" s="113"/>
      <c r="H53" s="113"/>
      <c r="I53" s="113"/>
      <c r="J53" s="113"/>
      <c r="K53" s="113"/>
      <c r="L53" s="112"/>
      <c r="M53" s="113"/>
      <c r="N53" s="113"/>
    </row>
    <row r="54" spans="1:14" ht="14.25" customHeight="1">
      <c r="A54" s="109" t="s">
        <v>242</v>
      </c>
      <c r="B54" s="110">
        <f aca="true" t="shared" si="13" ref="B54:N54">SUM(B55:B64)</f>
        <v>340</v>
      </c>
      <c r="C54" s="111">
        <f t="shared" si="13"/>
        <v>175</v>
      </c>
      <c r="D54" s="111">
        <f t="shared" si="13"/>
        <v>165</v>
      </c>
      <c r="E54" s="110">
        <f t="shared" si="13"/>
        <v>39</v>
      </c>
      <c r="F54" s="111">
        <f t="shared" si="13"/>
        <v>39</v>
      </c>
      <c r="G54" s="111">
        <f t="shared" si="13"/>
        <v>205</v>
      </c>
      <c r="H54" s="111">
        <f t="shared" si="13"/>
        <v>0</v>
      </c>
      <c r="I54" s="111">
        <f t="shared" si="13"/>
        <v>27</v>
      </c>
      <c r="J54" s="111">
        <f t="shared" si="13"/>
        <v>11</v>
      </c>
      <c r="K54" s="111">
        <f t="shared" si="13"/>
        <v>19</v>
      </c>
      <c r="L54" s="110">
        <f t="shared" si="13"/>
        <v>100</v>
      </c>
      <c r="M54" s="111">
        <f t="shared" si="13"/>
        <v>23</v>
      </c>
      <c r="N54" s="111">
        <f t="shared" si="13"/>
        <v>77</v>
      </c>
    </row>
    <row r="55" spans="1:14" ht="14.25" customHeight="1">
      <c r="A55" s="115" t="s">
        <v>464</v>
      </c>
      <c r="B55" s="110">
        <f aca="true" t="shared" si="14" ref="B55:B64">SUM(E55:K55)</f>
        <v>72</v>
      </c>
      <c r="C55" s="111">
        <v>31</v>
      </c>
      <c r="D55" s="111">
        <v>41</v>
      </c>
      <c r="E55" s="110">
        <v>4</v>
      </c>
      <c r="F55" s="111">
        <v>4</v>
      </c>
      <c r="G55" s="111">
        <v>51</v>
      </c>
      <c r="H55" s="113">
        <v>0</v>
      </c>
      <c r="I55" s="111">
        <v>2</v>
      </c>
      <c r="J55" s="113">
        <v>1</v>
      </c>
      <c r="K55" s="111">
        <v>10</v>
      </c>
      <c r="L55" s="110">
        <f aca="true" t="shared" si="15" ref="L55:L64">M55+N55</f>
        <v>14</v>
      </c>
      <c r="M55" s="111">
        <v>4</v>
      </c>
      <c r="N55" s="111">
        <v>10</v>
      </c>
    </row>
    <row r="56" spans="1:14" ht="14.25" customHeight="1">
      <c r="A56" s="115" t="s">
        <v>465</v>
      </c>
      <c r="B56" s="110">
        <f t="shared" si="14"/>
        <v>38</v>
      </c>
      <c r="C56" s="111">
        <v>18</v>
      </c>
      <c r="D56" s="111">
        <v>20</v>
      </c>
      <c r="E56" s="110">
        <v>5</v>
      </c>
      <c r="F56" s="111">
        <v>5</v>
      </c>
      <c r="G56" s="111">
        <v>22</v>
      </c>
      <c r="H56" s="113">
        <v>0</v>
      </c>
      <c r="I56" s="111">
        <v>4</v>
      </c>
      <c r="J56" s="111">
        <v>1</v>
      </c>
      <c r="K56" s="111">
        <v>1</v>
      </c>
      <c r="L56" s="110">
        <f t="shared" si="15"/>
        <v>10</v>
      </c>
      <c r="M56" s="111">
        <v>3</v>
      </c>
      <c r="N56" s="111">
        <v>7</v>
      </c>
    </row>
    <row r="57" spans="1:14" ht="14.25" customHeight="1">
      <c r="A57" s="115" t="s">
        <v>466</v>
      </c>
      <c r="B57" s="110">
        <f t="shared" si="14"/>
        <v>29</v>
      </c>
      <c r="C57" s="111">
        <v>16</v>
      </c>
      <c r="D57" s="111">
        <v>13</v>
      </c>
      <c r="E57" s="110">
        <v>4</v>
      </c>
      <c r="F57" s="111">
        <v>4</v>
      </c>
      <c r="G57" s="111">
        <v>16</v>
      </c>
      <c r="H57" s="113">
        <v>0</v>
      </c>
      <c r="I57" s="111">
        <v>4</v>
      </c>
      <c r="J57" s="113">
        <v>0</v>
      </c>
      <c r="K57" s="111">
        <v>1</v>
      </c>
      <c r="L57" s="110">
        <f t="shared" si="15"/>
        <v>17</v>
      </c>
      <c r="M57" s="111">
        <v>2</v>
      </c>
      <c r="N57" s="111">
        <v>15</v>
      </c>
    </row>
    <row r="58" spans="1:14" ht="14.25" customHeight="1">
      <c r="A58" s="115" t="s">
        <v>467</v>
      </c>
      <c r="B58" s="110">
        <f t="shared" si="14"/>
        <v>15</v>
      </c>
      <c r="C58" s="111">
        <v>9</v>
      </c>
      <c r="D58" s="111">
        <v>6</v>
      </c>
      <c r="E58" s="110">
        <v>2</v>
      </c>
      <c r="F58" s="111">
        <v>2</v>
      </c>
      <c r="G58" s="111">
        <v>9</v>
      </c>
      <c r="H58" s="113">
        <v>0</v>
      </c>
      <c r="I58" s="111">
        <v>1</v>
      </c>
      <c r="J58" s="111">
        <v>1</v>
      </c>
      <c r="K58" s="113">
        <v>0</v>
      </c>
      <c r="L58" s="110">
        <f t="shared" si="15"/>
        <v>4</v>
      </c>
      <c r="M58" s="113">
        <v>1</v>
      </c>
      <c r="N58" s="111">
        <v>3</v>
      </c>
    </row>
    <row r="59" spans="1:14" ht="14.25" customHeight="1">
      <c r="A59" s="115" t="s">
        <v>468</v>
      </c>
      <c r="B59" s="110">
        <f t="shared" si="14"/>
        <v>14</v>
      </c>
      <c r="C59" s="111">
        <v>9</v>
      </c>
      <c r="D59" s="111">
        <v>5</v>
      </c>
      <c r="E59" s="110">
        <v>2</v>
      </c>
      <c r="F59" s="111">
        <v>2</v>
      </c>
      <c r="G59" s="111">
        <v>8</v>
      </c>
      <c r="H59" s="113">
        <v>0</v>
      </c>
      <c r="I59" s="111">
        <v>2</v>
      </c>
      <c r="J59" s="113">
        <v>0</v>
      </c>
      <c r="K59" s="113">
        <v>0</v>
      </c>
      <c r="L59" s="110">
        <f t="shared" si="15"/>
        <v>4</v>
      </c>
      <c r="M59" s="113">
        <v>1</v>
      </c>
      <c r="N59" s="111">
        <v>3</v>
      </c>
    </row>
    <row r="60" spans="1:14" ht="14.25" customHeight="1">
      <c r="A60" s="115" t="s">
        <v>469</v>
      </c>
      <c r="B60" s="110">
        <f t="shared" si="14"/>
        <v>35</v>
      </c>
      <c r="C60" s="111">
        <v>21</v>
      </c>
      <c r="D60" s="111">
        <v>14</v>
      </c>
      <c r="E60" s="110">
        <v>5</v>
      </c>
      <c r="F60" s="111">
        <v>5</v>
      </c>
      <c r="G60" s="111">
        <v>20</v>
      </c>
      <c r="H60" s="113">
        <v>0</v>
      </c>
      <c r="I60" s="111">
        <v>3</v>
      </c>
      <c r="J60" s="111">
        <v>2</v>
      </c>
      <c r="K60" s="113">
        <v>0</v>
      </c>
      <c r="L60" s="110">
        <f t="shared" si="15"/>
        <v>11</v>
      </c>
      <c r="M60" s="111">
        <v>3</v>
      </c>
      <c r="N60" s="111">
        <v>8</v>
      </c>
    </row>
    <row r="61" spans="1:14" ht="14.25" customHeight="1">
      <c r="A61" s="115" t="s">
        <v>470</v>
      </c>
      <c r="B61" s="110">
        <f t="shared" si="14"/>
        <v>31</v>
      </c>
      <c r="C61" s="111">
        <v>17</v>
      </c>
      <c r="D61" s="111">
        <v>14</v>
      </c>
      <c r="E61" s="110">
        <v>4</v>
      </c>
      <c r="F61" s="111">
        <v>4</v>
      </c>
      <c r="G61" s="111">
        <v>17</v>
      </c>
      <c r="H61" s="113">
        <v>0</v>
      </c>
      <c r="I61" s="111">
        <v>4</v>
      </c>
      <c r="J61" s="113">
        <v>0</v>
      </c>
      <c r="K61" s="113">
        <v>2</v>
      </c>
      <c r="L61" s="110">
        <f t="shared" si="15"/>
        <v>9</v>
      </c>
      <c r="M61" s="111">
        <v>3</v>
      </c>
      <c r="N61" s="111">
        <v>6</v>
      </c>
    </row>
    <row r="62" spans="1:14" ht="14.25" customHeight="1">
      <c r="A62" s="115" t="s">
        <v>471</v>
      </c>
      <c r="B62" s="110">
        <f t="shared" si="14"/>
        <v>27</v>
      </c>
      <c r="C62" s="111">
        <v>12</v>
      </c>
      <c r="D62" s="111">
        <v>15</v>
      </c>
      <c r="E62" s="110">
        <v>2</v>
      </c>
      <c r="F62" s="111">
        <v>2</v>
      </c>
      <c r="G62" s="111">
        <v>20</v>
      </c>
      <c r="H62" s="113">
        <v>0</v>
      </c>
      <c r="I62" s="111">
        <v>1</v>
      </c>
      <c r="J62" s="111">
        <v>1</v>
      </c>
      <c r="K62" s="113">
        <v>1</v>
      </c>
      <c r="L62" s="110">
        <f t="shared" si="15"/>
        <v>5</v>
      </c>
      <c r="M62" s="111">
        <v>2</v>
      </c>
      <c r="N62" s="111">
        <v>3</v>
      </c>
    </row>
    <row r="63" spans="1:14" ht="14.25" customHeight="1">
      <c r="A63" s="115" t="s">
        <v>472</v>
      </c>
      <c r="B63" s="110">
        <f t="shared" si="14"/>
        <v>29</v>
      </c>
      <c r="C63" s="111">
        <v>13</v>
      </c>
      <c r="D63" s="111">
        <v>16</v>
      </c>
      <c r="E63" s="110">
        <v>4</v>
      </c>
      <c r="F63" s="111">
        <v>4</v>
      </c>
      <c r="G63" s="111">
        <v>16</v>
      </c>
      <c r="H63" s="113">
        <v>0</v>
      </c>
      <c r="I63" s="111">
        <v>3</v>
      </c>
      <c r="J63" s="111">
        <v>1</v>
      </c>
      <c r="K63" s="111">
        <v>1</v>
      </c>
      <c r="L63" s="110">
        <f t="shared" si="15"/>
        <v>7</v>
      </c>
      <c r="M63" s="113">
        <v>2</v>
      </c>
      <c r="N63" s="111">
        <v>5</v>
      </c>
    </row>
    <row r="64" spans="1:14" ht="14.25" customHeight="1">
      <c r="A64" s="115" t="s">
        <v>473</v>
      </c>
      <c r="B64" s="110">
        <f t="shared" si="14"/>
        <v>50</v>
      </c>
      <c r="C64" s="111">
        <v>29</v>
      </c>
      <c r="D64" s="111">
        <v>21</v>
      </c>
      <c r="E64" s="110">
        <v>7</v>
      </c>
      <c r="F64" s="111">
        <v>7</v>
      </c>
      <c r="G64" s="111">
        <v>26</v>
      </c>
      <c r="H64" s="113">
        <v>0</v>
      </c>
      <c r="I64" s="111">
        <v>3</v>
      </c>
      <c r="J64" s="111">
        <v>4</v>
      </c>
      <c r="K64" s="111">
        <v>3</v>
      </c>
      <c r="L64" s="110">
        <f t="shared" si="15"/>
        <v>19</v>
      </c>
      <c r="M64" s="111">
        <v>2</v>
      </c>
      <c r="N64" s="111">
        <v>17</v>
      </c>
    </row>
    <row r="65" spans="1:14" ht="14.25" customHeight="1">
      <c r="A65" s="114"/>
      <c r="B65" s="112"/>
      <c r="C65" s="113"/>
      <c r="D65" s="113"/>
      <c r="E65" s="112"/>
      <c r="F65" s="113"/>
      <c r="G65" s="113"/>
      <c r="H65" s="113"/>
      <c r="I65" s="113" t="s">
        <v>474</v>
      </c>
      <c r="J65" s="113"/>
      <c r="K65" s="113"/>
      <c r="L65" s="112"/>
      <c r="M65" s="113"/>
      <c r="N65" s="113"/>
    </row>
    <row r="66" spans="1:14" ht="14.25" customHeight="1">
      <c r="A66" s="109" t="s">
        <v>243</v>
      </c>
      <c r="B66" s="110">
        <f aca="true" t="shared" si="16" ref="B66:N66">SUM(B67:B69)</f>
        <v>175</v>
      </c>
      <c r="C66" s="116">
        <f t="shared" si="16"/>
        <v>84</v>
      </c>
      <c r="D66" s="116">
        <f t="shared" si="16"/>
        <v>91</v>
      </c>
      <c r="E66" s="110">
        <f t="shared" si="16"/>
        <v>19</v>
      </c>
      <c r="F66" s="116">
        <f t="shared" si="16"/>
        <v>19</v>
      </c>
      <c r="G66" s="116">
        <f t="shared" si="16"/>
        <v>106</v>
      </c>
      <c r="H66" s="116">
        <f t="shared" si="16"/>
        <v>0</v>
      </c>
      <c r="I66" s="116">
        <f t="shared" si="16"/>
        <v>18</v>
      </c>
      <c r="J66" s="116">
        <f t="shared" si="16"/>
        <v>2</v>
      </c>
      <c r="K66" s="116">
        <f t="shared" si="16"/>
        <v>11</v>
      </c>
      <c r="L66" s="110">
        <f t="shared" si="16"/>
        <v>54</v>
      </c>
      <c r="M66" s="116">
        <f t="shared" si="16"/>
        <v>13</v>
      </c>
      <c r="N66" s="116">
        <f t="shared" si="16"/>
        <v>41</v>
      </c>
    </row>
    <row r="67" spans="1:14" ht="14.25" customHeight="1">
      <c r="A67" s="115" t="s">
        <v>475</v>
      </c>
      <c r="B67" s="110">
        <f>SUM(E67:K67)</f>
        <v>92</v>
      </c>
      <c r="C67" s="111">
        <v>40</v>
      </c>
      <c r="D67" s="111">
        <v>52</v>
      </c>
      <c r="E67" s="110">
        <v>9</v>
      </c>
      <c r="F67" s="111">
        <v>9</v>
      </c>
      <c r="G67" s="111">
        <v>58</v>
      </c>
      <c r="H67" s="113">
        <v>0</v>
      </c>
      <c r="I67" s="111">
        <v>9</v>
      </c>
      <c r="J67" s="113">
        <v>1</v>
      </c>
      <c r="K67" s="111">
        <v>6</v>
      </c>
      <c r="L67" s="110">
        <f>M67+N67</f>
        <v>16</v>
      </c>
      <c r="M67" s="111">
        <v>7</v>
      </c>
      <c r="N67" s="111">
        <v>9</v>
      </c>
    </row>
    <row r="68" spans="1:14" ht="14.25" customHeight="1">
      <c r="A68" s="115" t="s">
        <v>476</v>
      </c>
      <c r="B68" s="110">
        <f>SUM(E68:K68)</f>
        <v>44</v>
      </c>
      <c r="C68" s="111">
        <v>22</v>
      </c>
      <c r="D68" s="111">
        <v>22</v>
      </c>
      <c r="E68" s="110">
        <v>5</v>
      </c>
      <c r="F68" s="111">
        <v>5</v>
      </c>
      <c r="G68" s="111">
        <v>26</v>
      </c>
      <c r="H68" s="113">
        <v>0</v>
      </c>
      <c r="I68" s="111">
        <v>5</v>
      </c>
      <c r="J68" s="113">
        <v>0</v>
      </c>
      <c r="K68" s="111">
        <v>3</v>
      </c>
      <c r="L68" s="110">
        <f>M68+N68</f>
        <v>20</v>
      </c>
      <c r="M68" s="111">
        <v>2</v>
      </c>
      <c r="N68" s="111">
        <v>18</v>
      </c>
    </row>
    <row r="69" spans="1:14" ht="14.25" customHeight="1">
      <c r="A69" s="104" t="s">
        <v>477</v>
      </c>
      <c r="B69" s="117">
        <f>SUM(E69:K69)</f>
        <v>39</v>
      </c>
      <c r="C69" s="118">
        <v>22</v>
      </c>
      <c r="D69" s="118">
        <v>17</v>
      </c>
      <c r="E69" s="117">
        <v>5</v>
      </c>
      <c r="F69" s="118">
        <v>5</v>
      </c>
      <c r="G69" s="118">
        <v>22</v>
      </c>
      <c r="H69" s="119">
        <v>0</v>
      </c>
      <c r="I69" s="118">
        <v>4</v>
      </c>
      <c r="J69" s="118">
        <v>1</v>
      </c>
      <c r="K69" s="119">
        <v>2</v>
      </c>
      <c r="L69" s="117">
        <f>M69+N69</f>
        <v>18</v>
      </c>
      <c r="M69" s="118">
        <v>4</v>
      </c>
      <c r="N69" s="118">
        <v>14</v>
      </c>
    </row>
    <row r="73" spans="1:14" ht="13.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</row>
    <row r="74" spans="1:14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</row>
    <row r="76" spans="1:14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  <row r="77" spans="1:14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1:14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4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1:14" ht="13.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ht="13.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3.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13.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ht="13.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 ht="13.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1:14" ht="13.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14" ht="13.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</row>
    <row r="89" spans="1:14" ht="13.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1:14" ht="13.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1:14" ht="13.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1:14" ht="13.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1:14" ht="13.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1:14" ht="13.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</row>
    <row r="95" spans="1:14" ht="13.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1:14" ht="13.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</row>
    <row r="97" spans="1:14" ht="13.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</row>
    <row r="98" spans="1:14" ht="13.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</row>
    <row r="99" spans="1:14" ht="13.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1:14" ht="13.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</row>
    <row r="101" spans="1:14" ht="13.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1:14" ht="13.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</row>
    <row r="103" spans="1:14" ht="13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1:14" ht="13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</row>
    <row r="105" spans="1:14" ht="13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6" spans="1:14" ht="13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7" spans="1:14" ht="13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</row>
    <row r="108" spans="1:14" ht="13.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</row>
    <row r="109" spans="1:14" ht="13.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</row>
    <row r="110" spans="1:14" ht="13.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</row>
    <row r="111" spans="1:14" ht="13.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1:14" ht="13.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1:14" ht="13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1:14" ht="13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1:14" ht="13.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1:14" ht="13.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1:14" ht="13.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1:14" ht="13.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1:14" ht="13.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1:14" ht="13.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1:14" ht="13.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1:14" ht="13.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1:14" ht="13.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1:14" ht="13.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1:14" ht="13.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1:14" ht="13.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1:14" ht="13.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1:14" ht="13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1:14" ht="13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1:14" ht="13.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1:14" ht="13.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1:14" ht="13.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1:14" ht="13.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1:14" ht="13.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1:14" ht="13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1:14" ht="13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14" ht="13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3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ht="13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1:14" ht="13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1:14" ht="13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1:14" ht="13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1:14" ht="13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1:14" ht="13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</sheetData>
  <mergeCells count="15">
    <mergeCell ref="A2:A4"/>
    <mergeCell ref="B3:B4"/>
    <mergeCell ref="C3:C4"/>
    <mergeCell ref="D3:D4"/>
    <mergeCell ref="B2:D2"/>
    <mergeCell ref="N3:N4"/>
    <mergeCell ref="E2:K2"/>
    <mergeCell ref="L2:N2"/>
    <mergeCell ref="L1:N1"/>
    <mergeCell ref="E3:E4"/>
    <mergeCell ref="F3:F4"/>
    <mergeCell ref="G3:G4"/>
    <mergeCell ref="K3:K4"/>
    <mergeCell ref="L3:L4"/>
    <mergeCell ref="M3:M4"/>
  </mergeCells>
  <printOptions/>
  <pageMargins left="0.94" right="0.7874015748031497" top="0.67" bottom="0.69" header="0.5118110236220472" footer="0.5118110236220472"/>
  <pageSetup horizontalDpi="600" verticalDpi="600" orientation="portrait" paperSize="9" scale="80" r:id="rId1"/>
  <ignoredErrors>
    <ignoredError sqref="B6:B69" formulaRange="1"/>
    <ignoredError sqref="L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yama-h</cp:lastModifiedBy>
  <cp:lastPrinted>2003-10-09T01:48:14Z</cp:lastPrinted>
  <dcterms:created xsi:type="dcterms:W3CDTF">2001-12-05T06:12:14Z</dcterms:created>
  <dcterms:modified xsi:type="dcterms:W3CDTF">2003-12-03T06:44:47Z</dcterms:modified>
  <cp:category/>
  <cp:version/>
  <cp:contentType/>
  <cp:contentStatus/>
</cp:coreProperties>
</file>