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240" activeTab="0"/>
  </bookViews>
  <sheets>
    <sheet name="第２５表" sheetId="1" r:id="rId1"/>
    <sheet name="第２６表" sheetId="2" r:id="rId2"/>
  </sheets>
  <definedNames/>
  <calcPr fullCalcOnLoad="1"/>
</workbook>
</file>

<file path=xl/sharedStrings.xml><?xml version="1.0" encoding="utf-8"?>
<sst xmlns="http://schemas.openxmlformats.org/spreadsheetml/2006/main" count="154" uniqueCount="94">
  <si>
    <t>　</t>
  </si>
  <si>
    <t>盲・聾・養護学校</t>
  </si>
  <si>
    <t>養護</t>
  </si>
  <si>
    <t>栄養</t>
  </si>
  <si>
    <t>教諭</t>
  </si>
  <si>
    <t>助教諭</t>
  </si>
  <si>
    <t>職員</t>
  </si>
  <si>
    <t>計</t>
  </si>
  <si>
    <t>男</t>
  </si>
  <si>
    <t>女</t>
  </si>
  <si>
    <t xml:space="preserve"> </t>
  </si>
  <si>
    <t>学</t>
  </si>
  <si>
    <t>校</t>
  </si>
  <si>
    <t>数</t>
  </si>
  <si>
    <t>盲</t>
  </si>
  <si>
    <t>聾</t>
  </si>
  <si>
    <t>本　　　科</t>
  </si>
  <si>
    <t>専　攻　科</t>
  </si>
  <si>
    <t>別　　　科</t>
  </si>
  <si>
    <t>高　　　等　　　部</t>
  </si>
  <si>
    <t>　1　宮崎市</t>
  </si>
  <si>
    <t>　1　都城市</t>
  </si>
  <si>
    <t>　2　延岡市</t>
  </si>
  <si>
    <t>　2　都城市</t>
  </si>
  <si>
    <t>　3　延岡市</t>
  </si>
  <si>
    <t>　4　日南市</t>
  </si>
  <si>
    <t>　5　日向市</t>
  </si>
  <si>
    <t>　6　清武町</t>
  </si>
  <si>
    <t>　7　新富町</t>
  </si>
  <si>
    <t>１</t>
  </si>
  <si>
    <t>２</t>
  </si>
  <si>
    <t>３</t>
  </si>
  <si>
    <t>４</t>
  </si>
  <si>
    <t>５</t>
  </si>
  <si>
    <t>６</t>
  </si>
  <si>
    <t>７</t>
  </si>
  <si>
    <t>１４年度</t>
  </si>
  <si>
    <t>平成 １４ 年度</t>
  </si>
  <si>
    <t>第２５表　学校数及び在学者数</t>
  </si>
  <si>
    <t>盲・聾・養護学校</t>
  </si>
  <si>
    <t>区　　　分</t>
  </si>
  <si>
    <t>在</t>
  </si>
  <si>
    <t>学</t>
  </si>
  <si>
    <t>者</t>
  </si>
  <si>
    <t>数</t>
  </si>
  <si>
    <t>区　分</t>
  </si>
  <si>
    <t>総　　　数</t>
  </si>
  <si>
    <t>幼　稚　部</t>
  </si>
  <si>
    <t>小　学　部</t>
  </si>
  <si>
    <t>中　学　部</t>
  </si>
  <si>
    <t>第２６表  教職員数（本務者）</t>
  </si>
  <si>
    <t>区　　　　分</t>
  </si>
  <si>
    <t>教　　　　　　　　員　　　　　　　　数</t>
  </si>
  <si>
    <t>職　　　　　　　　員　　　　　　　　数</t>
  </si>
  <si>
    <t>区　分</t>
  </si>
  <si>
    <t>総　　　数</t>
  </si>
  <si>
    <t>校　　長</t>
  </si>
  <si>
    <t>教　　頭</t>
  </si>
  <si>
    <t>教　　諭</t>
  </si>
  <si>
    <t>養　護</t>
  </si>
  <si>
    <t>講　　師</t>
  </si>
  <si>
    <t>事　　　務</t>
  </si>
  <si>
    <t>実　　習</t>
  </si>
  <si>
    <t>給　　食</t>
  </si>
  <si>
    <t>用　務　員</t>
  </si>
  <si>
    <t>吏員相当者</t>
  </si>
  <si>
    <t>助　　手</t>
  </si>
  <si>
    <t>調　理　員</t>
  </si>
  <si>
    <t>そ　の　他</t>
  </si>
  <si>
    <t>平成 １４ 年度</t>
  </si>
  <si>
    <t>１４年度</t>
  </si>
  <si>
    <t>　1　宮崎市</t>
  </si>
  <si>
    <t>１</t>
  </si>
  <si>
    <t>　1　都城市</t>
  </si>
  <si>
    <t>　2　延岡市</t>
  </si>
  <si>
    <t>２</t>
  </si>
  <si>
    <t>　2　都城市</t>
  </si>
  <si>
    <t>　3　延岡市</t>
  </si>
  <si>
    <t>３</t>
  </si>
  <si>
    <t>　4　日南市</t>
  </si>
  <si>
    <t>４</t>
  </si>
  <si>
    <t>　5　日向市</t>
  </si>
  <si>
    <t>５</t>
  </si>
  <si>
    <t>　6　清武町</t>
  </si>
  <si>
    <t>６</t>
  </si>
  <si>
    <t>　7　新富町</t>
  </si>
  <si>
    <t>７</t>
  </si>
  <si>
    <r>
      <t xml:space="preserve">寄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宿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舎</t>
    </r>
  </si>
  <si>
    <r>
      <t xml:space="preserve">指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導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員</t>
    </r>
  </si>
  <si>
    <t>盲　　学　　校</t>
  </si>
  <si>
    <t>聾　　学　　校</t>
  </si>
  <si>
    <t>養　護　学　校</t>
  </si>
  <si>
    <t>盲　　学　　校</t>
  </si>
  <si>
    <t>（注）今年度から「寮母」の名称が「寄宿舎指導員」に変更されました。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</si>
</sst>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176" fontId="0" fillId="0" borderId="0" xfId="0" applyAlignment="1">
      <alignment/>
    </xf>
    <xf numFmtId="176" fontId="0" fillId="0" borderId="1" xfId="0" applyBorder="1" applyAlignment="1">
      <alignment/>
    </xf>
    <xf numFmtId="176" fontId="0" fillId="0" borderId="0" xfId="0" applyBorder="1" applyAlignment="1">
      <alignment/>
    </xf>
    <xf numFmtId="41" fontId="0" fillId="0" borderId="0" xfId="0" applyNumberFormat="1" applyFont="1" applyAlignment="1" applyProtection="1">
      <alignment horizontal="left"/>
      <protection/>
    </xf>
    <xf numFmtId="176" fontId="0" fillId="0" borderId="2" xfId="0" applyBorder="1" applyAlignment="1" quotePrefix="1">
      <alignment horizontal="center"/>
    </xf>
    <xf numFmtId="176" fontId="0" fillId="0" borderId="3" xfId="0" applyBorder="1" applyAlignment="1" quotePrefix="1">
      <alignment horizontal="center"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2" xfId="0" applyNumberFormat="1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2" xfId="0" applyNumberFormat="1" applyFont="1" applyBorder="1" applyAlignment="1">
      <alignment/>
    </xf>
    <xf numFmtId="176" fontId="0" fillId="0" borderId="0" xfId="0" applyFont="1" applyAlignment="1">
      <alignment/>
    </xf>
    <xf numFmtId="41" fontId="0" fillId="0" borderId="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4" xfId="0" applyNumberFormat="1" applyFont="1" applyFill="1" applyBorder="1" applyAlignment="1" applyProtection="1">
      <alignment/>
      <protection/>
    </xf>
    <xf numFmtId="41" fontId="0" fillId="0" borderId="5" xfId="0" applyNumberFormat="1" applyFont="1" applyFill="1" applyBorder="1" applyAlignment="1" applyProtection="1">
      <alignment/>
      <protection/>
    </xf>
    <xf numFmtId="41" fontId="0" fillId="0" borderId="2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41" fontId="0" fillId="0" borderId="3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>
      <alignment/>
    </xf>
    <xf numFmtId="41" fontId="0" fillId="0" borderId="6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/>
    </xf>
    <xf numFmtId="41" fontId="5" fillId="0" borderId="1" xfId="0" applyNumberFormat="1" applyFont="1" applyFill="1" applyBorder="1" applyAlignment="1" applyProtection="1">
      <alignment/>
      <protection/>
    </xf>
    <xf numFmtId="41" fontId="0" fillId="0" borderId="7" xfId="0" applyNumberFormat="1" applyFont="1" applyFill="1" applyBorder="1" applyAlignment="1" applyProtection="1">
      <alignment/>
      <protection/>
    </xf>
    <xf numFmtId="41" fontId="0" fillId="0" borderId="2" xfId="0" applyNumberFormat="1" applyFont="1" applyBorder="1" applyAlignment="1">
      <alignment vertical="center"/>
    </xf>
    <xf numFmtId="41" fontId="0" fillId="0" borderId="3" xfId="0" applyNumberFormat="1" applyFont="1" applyBorder="1" applyAlignment="1" applyProtection="1">
      <alignment horizontal="center" vertic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41" fontId="0" fillId="0" borderId="5" xfId="0" applyNumberFormat="1" applyFont="1" applyBorder="1" applyAlignment="1" applyProtection="1">
      <alignment horizontal="center" vertical="center"/>
      <protection/>
    </xf>
    <xf numFmtId="41" fontId="0" fillId="0" borderId="8" xfId="0" applyNumberFormat="1" applyFont="1" applyBorder="1" applyAlignment="1" applyProtection="1">
      <alignment horizontal="center" vertical="center"/>
      <protection/>
    </xf>
    <xf numFmtId="41" fontId="0" fillId="0" borderId="3" xfId="0" applyNumberFormat="1" applyFont="1" applyBorder="1" applyAlignment="1" applyProtection="1">
      <alignment horizontal="center" vertical="center"/>
      <protection/>
    </xf>
    <xf numFmtId="41" fontId="0" fillId="0" borderId="1" xfId="0" applyNumberFormat="1" applyFont="1" applyBorder="1" applyAlignment="1" applyProtection="1">
      <alignment horizontal="center" vertical="center"/>
      <protection/>
    </xf>
    <xf numFmtId="41" fontId="0" fillId="0" borderId="6" xfId="0" applyNumberFormat="1" applyFont="1" applyBorder="1" applyAlignment="1" applyProtection="1">
      <alignment horizontal="center" vertical="center"/>
      <protection/>
    </xf>
    <xf numFmtId="41" fontId="0" fillId="0" borderId="8" xfId="0" applyNumberFormat="1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6" xfId="0" applyNumberFormat="1" applyFont="1" applyBorder="1" applyAlignment="1">
      <alignment horizontal="center" vertical="center"/>
    </xf>
    <xf numFmtId="41" fontId="0" fillId="0" borderId="1" xfId="0" applyNumberFormat="1" applyFont="1" applyBorder="1" applyAlignment="1" applyProtection="1">
      <alignment horizontal="right"/>
      <protection/>
    </xf>
    <xf numFmtId="41" fontId="0" fillId="0" borderId="7" xfId="0" applyNumberFormat="1" applyFont="1" applyBorder="1" applyAlignment="1">
      <alignment horizontal="center" vertical="center"/>
    </xf>
    <xf numFmtId="41" fontId="0" fillId="0" borderId="2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center" vertical="center"/>
    </xf>
    <xf numFmtId="41" fontId="0" fillId="0" borderId="9" xfId="0" applyNumberFormat="1" applyFont="1" applyBorder="1" applyAlignment="1" applyProtection="1">
      <alignment horizontal="center" vertical="center"/>
      <protection/>
    </xf>
    <xf numFmtId="41" fontId="0" fillId="0" borderId="10" xfId="0" applyNumberFormat="1" applyFont="1" applyBorder="1" applyAlignment="1" applyProtection="1">
      <alignment horizontal="center" vertical="center"/>
      <protection/>
    </xf>
    <xf numFmtId="41" fontId="0" fillId="0" borderId="10" xfId="0" applyNumberFormat="1" applyFont="1" applyBorder="1" applyAlignment="1" applyProtection="1">
      <alignment horizontal="center" vertical="center"/>
      <protection/>
    </xf>
    <xf numFmtId="41" fontId="0" fillId="0" borderId="10" xfId="0" applyNumberFormat="1" applyFont="1" applyBorder="1" applyAlignment="1">
      <alignment horizontal="center" vertical="center"/>
    </xf>
    <xf numFmtId="41" fontId="0" fillId="0" borderId="1" xfId="0" applyNumberFormat="1" applyFont="1" applyBorder="1" applyAlignment="1">
      <alignment vertical="center"/>
    </xf>
    <xf numFmtId="41" fontId="0" fillId="0" borderId="2" xfId="0" applyNumberFormat="1" applyFont="1" applyBorder="1" applyAlignment="1" applyProtection="1">
      <alignment horizontal="center" vertical="center"/>
      <protection/>
    </xf>
    <xf numFmtId="41" fontId="0" fillId="0" borderId="9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 horizontal="center" vertical="center"/>
      <protection/>
    </xf>
    <xf numFmtId="41" fontId="0" fillId="0" borderId="12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Alignment="1" applyProtection="1">
      <alignment horizontal="left"/>
      <protection/>
    </xf>
    <xf numFmtId="41" fontId="0" fillId="0" borderId="13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20"/>
  <sheetViews>
    <sheetView showGridLines="0" tabSelected="1" workbookViewId="0" topLeftCell="A1">
      <selection activeCell="A36" sqref="A36"/>
    </sheetView>
  </sheetViews>
  <sheetFormatPr defaultColWidth="9.00390625" defaultRowHeight="13.5"/>
  <cols>
    <col min="1" max="1" width="14.00390625" style="8" customWidth="1"/>
    <col min="2" max="2" width="4.625" style="8" customWidth="1"/>
    <col min="3" max="5" width="6.625" style="8" customWidth="1"/>
    <col min="6" max="8" width="5.625" style="8" customWidth="1"/>
    <col min="9" max="20" width="6.625" style="8" customWidth="1"/>
    <col min="21" max="23" width="4.625" style="8" customWidth="1"/>
    <col min="24" max="24" width="7.625" style="8" customWidth="1"/>
    <col min="25" max="16384" width="9.00390625" style="8" customWidth="1"/>
  </cols>
  <sheetData>
    <row r="1" spans="1:24" ht="15.75" customHeight="1">
      <c r="A1" s="6" t="s">
        <v>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"/>
      <c r="T1" s="7"/>
      <c r="U1" s="40" t="s">
        <v>39</v>
      </c>
      <c r="V1" s="40"/>
      <c r="W1" s="40"/>
      <c r="X1" s="40"/>
    </row>
    <row r="2" spans="1:24" ht="15.75" customHeight="1">
      <c r="A2" s="37" t="s">
        <v>40</v>
      </c>
      <c r="B2" s="29"/>
      <c r="C2" s="44"/>
      <c r="D2" s="45"/>
      <c r="E2" s="45"/>
      <c r="F2" s="46" t="s">
        <v>41</v>
      </c>
      <c r="G2" s="46"/>
      <c r="H2" s="46"/>
      <c r="I2" s="46" t="s">
        <v>42</v>
      </c>
      <c r="J2" s="46"/>
      <c r="K2" s="46"/>
      <c r="L2" s="47" t="s">
        <v>43</v>
      </c>
      <c r="M2" s="47"/>
      <c r="N2" s="47"/>
      <c r="O2" s="47" t="s">
        <v>44</v>
      </c>
      <c r="P2" s="47"/>
      <c r="Q2" s="47"/>
      <c r="R2" s="48"/>
      <c r="S2" s="48"/>
      <c r="T2" s="48"/>
      <c r="U2" s="48"/>
      <c r="V2" s="48"/>
      <c r="W2" s="48"/>
      <c r="X2" s="41" t="s">
        <v>45</v>
      </c>
    </row>
    <row r="3" spans="1:24" ht="15.75" customHeight="1">
      <c r="A3" s="38"/>
      <c r="B3" s="49" t="s">
        <v>11</v>
      </c>
      <c r="C3" s="31" t="s">
        <v>46</v>
      </c>
      <c r="D3" s="32"/>
      <c r="E3" s="33"/>
      <c r="F3" s="31" t="s">
        <v>47</v>
      </c>
      <c r="G3" s="32"/>
      <c r="H3" s="33"/>
      <c r="I3" s="31" t="s">
        <v>48</v>
      </c>
      <c r="J3" s="32"/>
      <c r="K3" s="33"/>
      <c r="L3" s="31" t="s">
        <v>49</v>
      </c>
      <c r="M3" s="32"/>
      <c r="N3" s="33"/>
      <c r="O3" s="50" t="s">
        <v>19</v>
      </c>
      <c r="P3" s="46"/>
      <c r="Q3" s="46"/>
      <c r="R3" s="46"/>
      <c r="S3" s="46"/>
      <c r="T3" s="46"/>
      <c r="U3" s="46"/>
      <c r="V3" s="46"/>
      <c r="W3" s="51"/>
      <c r="X3" s="42"/>
    </row>
    <row r="4" spans="1:24" ht="15.75" customHeight="1">
      <c r="A4" s="38"/>
      <c r="B4" s="49" t="s">
        <v>12</v>
      </c>
      <c r="C4" s="34"/>
      <c r="D4" s="35"/>
      <c r="E4" s="36"/>
      <c r="F4" s="34"/>
      <c r="G4" s="35"/>
      <c r="H4" s="36"/>
      <c r="I4" s="34"/>
      <c r="J4" s="35"/>
      <c r="K4" s="36"/>
      <c r="L4" s="34"/>
      <c r="M4" s="35"/>
      <c r="N4" s="36"/>
      <c r="O4" s="50" t="s">
        <v>16</v>
      </c>
      <c r="P4" s="46"/>
      <c r="Q4" s="51"/>
      <c r="R4" s="50" t="s">
        <v>17</v>
      </c>
      <c r="S4" s="46"/>
      <c r="T4" s="51"/>
      <c r="U4" s="50" t="s">
        <v>18</v>
      </c>
      <c r="V4" s="46"/>
      <c r="W4" s="51"/>
      <c r="X4" s="42"/>
    </row>
    <row r="5" spans="1:24" ht="15.75" customHeight="1">
      <c r="A5" s="39"/>
      <c r="B5" s="30" t="s">
        <v>13</v>
      </c>
      <c r="C5" s="30" t="s">
        <v>7</v>
      </c>
      <c r="D5" s="30" t="s">
        <v>8</v>
      </c>
      <c r="E5" s="30" t="s">
        <v>9</v>
      </c>
      <c r="F5" s="30" t="s">
        <v>7</v>
      </c>
      <c r="G5" s="30" t="s">
        <v>8</v>
      </c>
      <c r="H5" s="30" t="s">
        <v>9</v>
      </c>
      <c r="I5" s="30" t="s">
        <v>7</v>
      </c>
      <c r="J5" s="30" t="s">
        <v>8</v>
      </c>
      <c r="K5" s="52" t="s">
        <v>9</v>
      </c>
      <c r="L5" s="30" t="s">
        <v>7</v>
      </c>
      <c r="M5" s="30" t="s">
        <v>8</v>
      </c>
      <c r="N5" s="30" t="s">
        <v>9</v>
      </c>
      <c r="O5" s="30" t="s">
        <v>7</v>
      </c>
      <c r="P5" s="30" t="s">
        <v>8</v>
      </c>
      <c r="Q5" s="30" t="s">
        <v>9</v>
      </c>
      <c r="R5" s="30" t="s">
        <v>7</v>
      </c>
      <c r="S5" s="30" t="s">
        <v>8</v>
      </c>
      <c r="T5" s="30" t="s">
        <v>9</v>
      </c>
      <c r="U5" s="30" t="s">
        <v>7</v>
      </c>
      <c r="V5" s="30" t="s">
        <v>8</v>
      </c>
      <c r="W5" s="30" t="s">
        <v>9</v>
      </c>
      <c r="X5" s="43"/>
    </row>
    <row r="6" spans="1:24" ht="15.75" customHeight="1">
      <c r="A6" s="10" t="s">
        <v>37</v>
      </c>
      <c r="B6" s="13">
        <f aca="true" t="shared" si="0" ref="B6:W6">B8+B10+B13</f>
        <v>13</v>
      </c>
      <c r="C6" s="13">
        <f t="shared" si="0"/>
        <v>998</v>
      </c>
      <c r="D6" s="14">
        <f t="shared" si="0"/>
        <v>595</v>
      </c>
      <c r="E6" s="14">
        <f t="shared" si="0"/>
        <v>403</v>
      </c>
      <c r="F6" s="13">
        <f t="shared" si="0"/>
        <v>18</v>
      </c>
      <c r="G6" s="14">
        <f t="shared" si="0"/>
        <v>12</v>
      </c>
      <c r="H6" s="14">
        <f t="shared" si="0"/>
        <v>6</v>
      </c>
      <c r="I6" s="13">
        <f t="shared" si="0"/>
        <v>345</v>
      </c>
      <c r="J6" s="14">
        <f t="shared" si="0"/>
        <v>202</v>
      </c>
      <c r="K6" s="14">
        <f t="shared" si="0"/>
        <v>143</v>
      </c>
      <c r="L6" s="13">
        <f t="shared" si="0"/>
        <v>214</v>
      </c>
      <c r="M6" s="14">
        <f t="shared" si="0"/>
        <v>123</v>
      </c>
      <c r="N6" s="14">
        <f t="shared" si="0"/>
        <v>91</v>
      </c>
      <c r="O6" s="13">
        <f t="shared" si="0"/>
        <v>391</v>
      </c>
      <c r="P6" s="14">
        <f t="shared" si="0"/>
        <v>238</v>
      </c>
      <c r="Q6" s="14">
        <f t="shared" si="0"/>
        <v>153</v>
      </c>
      <c r="R6" s="14">
        <f t="shared" si="0"/>
        <v>30</v>
      </c>
      <c r="S6" s="14">
        <f t="shared" si="0"/>
        <v>20</v>
      </c>
      <c r="T6" s="14">
        <f t="shared" si="0"/>
        <v>10</v>
      </c>
      <c r="U6" s="14">
        <f t="shared" si="0"/>
        <v>0</v>
      </c>
      <c r="V6" s="14">
        <f t="shared" si="0"/>
        <v>0</v>
      </c>
      <c r="W6" s="14">
        <f t="shared" si="0"/>
        <v>0</v>
      </c>
      <c r="X6" s="9" t="s">
        <v>36</v>
      </c>
    </row>
    <row r="7" spans="2:24" ht="15.75" customHeight="1">
      <c r="B7" s="18"/>
      <c r="C7" s="18"/>
      <c r="D7" s="19"/>
      <c r="E7" s="19"/>
      <c r="F7" s="18"/>
      <c r="G7" s="19"/>
      <c r="H7" s="19"/>
      <c r="I7" s="18"/>
      <c r="J7" s="19"/>
      <c r="K7" s="19"/>
      <c r="L7" s="18"/>
      <c r="M7" s="19"/>
      <c r="N7" s="19"/>
      <c r="O7" s="18"/>
      <c r="P7" s="19"/>
      <c r="Q7" s="19"/>
      <c r="R7" s="19"/>
      <c r="S7" s="19"/>
      <c r="T7" s="19"/>
      <c r="U7" s="19"/>
      <c r="V7" s="19"/>
      <c r="W7" s="19"/>
      <c r="X7" s="11"/>
    </row>
    <row r="8" spans="1:24" ht="15.75" customHeight="1">
      <c r="A8" s="53" t="s">
        <v>89</v>
      </c>
      <c r="B8" s="13">
        <f aca="true" t="shared" si="1" ref="B8:W8">B9</f>
        <v>1</v>
      </c>
      <c r="C8" s="13">
        <f t="shared" si="1"/>
        <v>52</v>
      </c>
      <c r="D8" s="14">
        <f t="shared" si="1"/>
        <v>37</v>
      </c>
      <c r="E8" s="14">
        <f t="shared" si="1"/>
        <v>15</v>
      </c>
      <c r="F8" s="13">
        <f t="shared" si="1"/>
        <v>0</v>
      </c>
      <c r="G8" s="14">
        <f t="shared" si="1"/>
        <v>0</v>
      </c>
      <c r="H8" s="14">
        <f t="shared" si="1"/>
        <v>0</v>
      </c>
      <c r="I8" s="13">
        <f t="shared" si="1"/>
        <v>6</v>
      </c>
      <c r="J8" s="14">
        <f t="shared" si="1"/>
        <v>4</v>
      </c>
      <c r="K8" s="14">
        <f t="shared" si="1"/>
        <v>2</v>
      </c>
      <c r="L8" s="13">
        <f t="shared" si="1"/>
        <v>6</v>
      </c>
      <c r="M8" s="14">
        <f t="shared" si="1"/>
        <v>3</v>
      </c>
      <c r="N8" s="14">
        <f t="shared" si="1"/>
        <v>3</v>
      </c>
      <c r="O8" s="13">
        <f t="shared" si="1"/>
        <v>11</v>
      </c>
      <c r="P8" s="14">
        <f t="shared" si="1"/>
        <v>10</v>
      </c>
      <c r="Q8" s="14">
        <f t="shared" si="1"/>
        <v>1</v>
      </c>
      <c r="R8" s="14">
        <f t="shared" si="1"/>
        <v>29</v>
      </c>
      <c r="S8" s="14">
        <f t="shared" si="1"/>
        <v>20</v>
      </c>
      <c r="T8" s="14">
        <f t="shared" si="1"/>
        <v>9</v>
      </c>
      <c r="U8" s="14">
        <f t="shared" si="1"/>
        <v>0</v>
      </c>
      <c r="V8" s="14">
        <f t="shared" si="1"/>
        <v>0</v>
      </c>
      <c r="W8" s="14">
        <f t="shared" si="1"/>
        <v>0</v>
      </c>
      <c r="X8" s="9" t="s">
        <v>14</v>
      </c>
    </row>
    <row r="9" spans="1:24" ht="15.75" customHeight="1">
      <c r="A9" s="3" t="s">
        <v>20</v>
      </c>
      <c r="B9" s="13">
        <v>1</v>
      </c>
      <c r="C9" s="13">
        <f>D9+E9</f>
        <v>52</v>
      </c>
      <c r="D9" s="14">
        <f>G9+J9+M9+P9+S9+V9</f>
        <v>37</v>
      </c>
      <c r="E9" s="14">
        <f>H9+K9+N9+Q9+T9+W9</f>
        <v>15</v>
      </c>
      <c r="F9" s="13">
        <f>G9+H9</f>
        <v>0</v>
      </c>
      <c r="G9" s="19">
        <v>0</v>
      </c>
      <c r="H9" s="19">
        <v>0</v>
      </c>
      <c r="I9" s="13">
        <f>J9+K9</f>
        <v>6</v>
      </c>
      <c r="J9" s="14">
        <v>4</v>
      </c>
      <c r="K9" s="14">
        <v>2</v>
      </c>
      <c r="L9" s="13">
        <f>M9+N9</f>
        <v>6</v>
      </c>
      <c r="M9" s="14">
        <v>3</v>
      </c>
      <c r="N9" s="14">
        <v>3</v>
      </c>
      <c r="O9" s="13">
        <f>P9+Q9</f>
        <v>11</v>
      </c>
      <c r="P9" s="14">
        <v>10</v>
      </c>
      <c r="Q9" s="14">
        <v>1</v>
      </c>
      <c r="R9" s="14">
        <f>S9+T9</f>
        <v>29</v>
      </c>
      <c r="S9" s="14">
        <v>20</v>
      </c>
      <c r="T9" s="19">
        <v>9</v>
      </c>
      <c r="U9" s="26">
        <f>V9+W9</f>
        <v>0</v>
      </c>
      <c r="V9" s="19">
        <v>0</v>
      </c>
      <c r="W9" s="19">
        <v>0</v>
      </c>
      <c r="X9" s="4" t="s">
        <v>29</v>
      </c>
    </row>
    <row r="10" spans="1:24" ht="15.75" customHeight="1">
      <c r="A10" s="53" t="s">
        <v>90</v>
      </c>
      <c r="B10" s="13">
        <f aca="true" t="shared" si="2" ref="B10:W10">B11+B12</f>
        <v>2</v>
      </c>
      <c r="C10" s="13">
        <f t="shared" si="2"/>
        <v>60</v>
      </c>
      <c r="D10" s="14">
        <f t="shared" si="2"/>
        <v>31</v>
      </c>
      <c r="E10" s="14">
        <f t="shared" si="2"/>
        <v>29</v>
      </c>
      <c r="F10" s="13">
        <f t="shared" si="2"/>
        <v>16</v>
      </c>
      <c r="G10" s="14">
        <f t="shared" si="2"/>
        <v>11</v>
      </c>
      <c r="H10" s="14">
        <f t="shared" si="2"/>
        <v>5</v>
      </c>
      <c r="I10" s="13">
        <f t="shared" si="2"/>
        <v>20</v>
      </c>
      <c r="J10" s="14">
        <f t="shared" si="2"/>
        <v>8</v>
      </c>
      <c r="K10" s="14">
        <f t="shared" si="2"/>
        <v>12</v>
      </c>
      <c r="L10" s="13">
        <f t="shared" si="2"/>
        <v>13</v>
      </c>
      <c r="M10" s="14">
        <f t="shared" si="2"/>
        <v>7</v>
      </c>
      <c r="N10" s="14">
        <f t="shared" si="2"/>
        <v>6</v>
      </c>
      <c r="O10" s="13">
        <f t="shared" si="2"/>
        <v>10</v>
      </c>
      <c r="P10" s="14">
        <f t="shared" si="2"/>
        <v>5</v>
      </c>
      <c r="Q10" s="14">
        <f t="shared" si="2"/>
        <v>5</v>
      </c>
      <c r="R10" s="14">
        <f t="shared" si="2"/>
        <v>1</v>
      </c>
      <c r="S10" s="14">
        <f t="shared" si="2"/>
        <v>0</v>
      </c>
      <c r="T10" s="14">
        <f t="shared" si="2"/>
        <v>1</v>
      </c>
      <c r="U10" s="14">
        <f t="shared" si="2"/>
        <v>0</v>
      </c>
      <c r="V10" s="14">
        <f t="shared" si="2"/>
        <v>0</v>
      </c>
      <c r="W10" s="14">
        <f t="shared" si="2"/>
        <v>0</v>
      </c>
      <c r="X10" s="9" t="s">
        <v>15</v>
      </c>
    </row>
    <row r="11" spans="1:24" ht="15.75" customHeight="1">
      <c r="A11" s="3" t="s">
        <v>21</v>
      </c>
      <c r="B11" s="13">
        <v>1</v>
      </c>
      <c r="C11" s="13">
        <f>D11+E11</f>
        <v>42</v>
      </c>
      <c r="D11" s="14">
        <f>G11+J11+M11+P11+S11+V11</f>
        <v>24</v>
      </c>
      <c r="E11" s="14">
        <f>H11+K11+N11+Q11+T11+W11</f>
        <v>18</v>
      </c>
      <c r="F11" s="13">
        <f>G11+H11</f>
        <v>10</v>
      </c>
      <c r="G11" s="14">
        <v>8</v>
      </c>
      <c r="H11" s="14">
        <v>2</v>
      </c>
      <c r="I11" s="13">
        <f>J11+K11</f>
        <v>13</v>
      </c>
      <c r="J11" s="14">
        <v>6</v>
      </c>
      <c r="K11" s="14">
        <v>7</v>
      </c>
      <c r="L11" s="13">
        <f>M11+N11</f>
        <v>11</v>
      </c>
      <c r="M11" s="14">
        <v>7</v>
      </c>
      <c r="N11" s="14">
        <v>4</v>
      </c>
      <c r="O11" s="13">
        <f>P11+Q11</f>
        <v>7</v>
      </c>
      <c r="P11" s="14">
        <v>3</v>
      </c>
      <c r="Q11" s="14">
        <v>4</v>
      </c>
      <c r="R11" s="14">
        <f>S11+T11</f>
        <v>1</v>
      </c>
      <c r="S11" s="19">
        <v>0</v>
      </c>
      <c r="T11" s="19">
        <v>1</v>
      </c>
      <c r="U11" s="26">
        <f>V11+W11</f>
        <v>0</v>
      </c>
      <c r="V11" s="19">
        <v>0</v>
      </c>
      <c r="W11" s="19">
        <v>0</v>
      </c>
      <c r="X11" s="4" t="s">
        <v>29</v>
      </c>
    </row>
    <row r="12" spans="1:24" ht="15.75" customHeight="1">
      <c r="A12" s="3" t="s">
        <v>22</v>
      </c>
      <c r="B12" s="13">
        <v>1</v>
      </c>
      <c r="C12" s="13">
        <f>D12+E12</f>
        <v>18</v>
      </c>
      <c r="D12" s="14">
        <f>G12+J12+M12+P12+S12+V12</f>
        <v>7</v>
      </c>
      <c r="E12" s="14">
        <f>H12+K12+N12+Q12+T12+W12</f>
        <v>11</v>
      </c>
      <c r="F12" s="13">
        <f>G12+H12</f>
        <v>6</v>
      </c>
      <c r="G12" s="14">
        <v>3</v>
      </c>
      <c r="H12" s="14">
        <v>3</v>
      </c>
      <c r="I12" s="13">
        <f>J12+K12</f>
        <v>7</v>
      </c>
      <c r="J12" s="14">
        <v>2</v>
      </c>
      <c r="K12" s="14">
        <v>5</v>
      </c>
      <c r="L12" s="13">
        <f>M12+N12</f>
        <v>2</v>
      </c>
      <c r="M12" s="14">
        <v>0</v>
      </c>
      <c r="N12" s="19">
        <v>2</v>
      </c>
      <c r="O12" s="13">
        <f>P12+Q12</f>
        <v>3</v>
      </c>
      <c r="P12" s="14">
        <v>2</v>
      </c>
      <c r="Q12" s="14">
        <v>1</v>
      </c>
      <c r="R12" s="14">
        <f>S12+T12</f>
        <v>0</v>
      </c>
      <c r="S12" s="19">
        <v>0</v>
      </c>
      <c r="T12" s="19">
        <v>0</v>
      </c>
      <c r="U12" s="26">
        <f>V12+W12</f>
        <v>0</v>
      </c>
      <c r="V12" s="19">
        <v>0</v>
      </c>
      <c r="W12" s="19">
        <v>0</v>
      </c>
      <c r="X12" s="4" t="s">
        <v>30</v>
      </c>
    </row>
    <row r="13" spans="1:24" ht="15.75" customHeight="1">
      <c r="A13" s="53" t="s">
        <v>91</v>
      </c>
      <c r="B13" s="13">
        <f aca="true" t="shared" si="3" ref="B13:W13">SUM(B14:B20)</f>
        <v>10</v>
      </c>
      <c r="C13" s="13">
        <f t="shared" si="3"/>
        <v>886</v>
      </c>
      <c r="D13" s="14">
        <f t="shared" si="3"/>
        <v>527</v>
      </c>
      <c r="E13" s="14">
        <f t="shared" si="3"/>
        <v>359</v>
      </c>
      <c r="F13" s="13">
        <f t="shared" si="3"/>
        <v>2</v>
      </c>
      <c r="G13" s="14">
        <f t="shared" si="3"/>
        <v>1</v>
      </c>
      <c r="H13" s="14">
        <f t="shared" si="3"/>
        <v>1</v>
      </c>
      <c r="I13" s="13">
        <f t="shared" si="3"/>
        <v>319</v>
      </c>
      <c r="J13" s="14">
        <f t="shared" si="3"/>
        <v>190</v>
      </c>
      <c r="K13" s="14">
        <f t="shared" si="3"/>
        <v>129</v>
      </c>
      <c r="L13" s="13">
        <f t="shared" si="3"/>
        <v>195</v>
      </c>
      <c r="M13" s="14">
        <f t="shared" si="3"/>
        <v>113</v>
      </c>
      <c r="N13" s="14">
        <f t="shared" si="3"/>
        <v>82</v>
      </c>
      <c r="O13" s="13">
        <f t="shared" si="3"/>
        <v>370</v>
      </c>
      <c r="P13" s="14">
        <f t="shared" si="3"/>
        <v>223</v>
      </c>
      <c r="Q13" s="14">
        <f t="shared" si="3"/>
        <v>147</v>
      </c>
      <c r="R13" s="14">
        <f t="shared" si="3"/>
        <v>0</v>
      </c>
      <c r="S13" s="14">
        <f t="shared" si="3"/>
        <v>0</v>
      </c>
      <c r="T13" s="14">
        <f t="shared" si="3"/>
        <v>0</v>
      </c>
      <c r="U13" s="14">
        <f t="shared" si="3"/>
        <v>0</v>
      </c>
      <c r="V13" s="14">
        <f t="shared" si="3"/>
        <v>0</v>
      </c>
      <c r="W13" s="14">
        <f t="shared" si="3"/>
        <v>0</v>
      </c>
      <c r="X13" s="9" t="s">
        <v>2</v>
      </c>
    </row>
    <row r="14" spans="1:24" ht="15.75" customHeight="1">
      <c r="A14" s="3" t="s">
        <v>20</v>
      </c>
      <c r="B14" s="13">
        <v>2</v>
      </c>
      <c r="C14" s="13">
        <f aca="true" t="shared" si="4" ref="C14:C20">D14+E14</f>
        <v>298</v>
      </c>
      <c r="D14" s="14">
        <f aca="true" t="shared" si="5" ref="D14:E20">G14+J14+M14+P14+S14+V14</f>
        <v>178</v>
      </c>
      <c r="E14" s="14">
        <f t="shared" si="5"/>
        <v>120</v>
      </c>
      <c r="F14" s="13">
        <f aca="true" t="shared" si="6" ref="F14:F20">G14+H14</f>
        <v>2</v>
      </c>
      <c r="G14" s="19">
        <v>1</v>
      </c>
      <c r="H14" s="19">
        <v>1</v>
      </c>
      <c r="I14" s="13">
        <f aca="true" t="shared" si="7" ref="I14:I20">J14+K14</f>
        <v>67</v>
      </c>
      <c r="J14" s="14">
        <v>42</v>
      </c>
      <c r="K14" s="14">
        <v>25</v>
      </c>
      <c r="L14" s="13">
        <f aca="true" t="shared" si="8" ref="L14:L20">M14+N14</f>
        <v>41</v>
      </c>
      <c r="M14" s="14">
        <v>19</v>
      </c>
      <c r="N14" s="14">
        <v>22</v>
      </c>
      <c r="O14" s="13">
        <f aca="true" t="shared" si="9" ref="O14:O20">P14+Q14</f>
        <v>188</v>
      </c>
      <c r="P14" s="14">
        <v>116</v>
      </c>
      <c r="Q14" s="14">
        <v>72</v>
      </c>
      <c r="R14" s="14">
        <f aca="true" t="shared" si="10" ref="R14:R20">S14+T14</f>
        <v>0</v>
      </c>
      <c r="S14" s="19">
        <v>0</v>
      </c>
      <c r="T14" s="19">
        <v>0</v>
      </c>
      <c r="U14" s="26">
        <f aca="true" t="shared" si="11" ref="U14:U20">V14+W14</f>
        <v>0</v>
      </c>
      <c r="V14" s="19">
        <v>0</v>
      </c>
      <c r="W14" s="19">
        <v>0</v>
      </c>
      <c r="X14" s="4" t="s">
        <v>29</v>
      </c>
    </row>
    <row r="15" spans="1:24" ht="15.75" customHeight="1">
      <c r="A15" s="3" t="s">
        <v>23</v>
      </c>
      <c r="B15" s="13">
        <v>1</v>
      </c>
      <c r="C15" s="13">
        <f t="shared" si="4"/>
        <v>175</v>
      </c>
      <c r="D15" s="14">
        <f t="shared" si="5"/>
        <v>113</v>
      </c>
      <c r="E15" s="14">
        <f t="shared" si="5"/>
        <v>62</v>
      </c>
      <c r="F15" s="13">
        <f t="shared" si="6"/>
        <v>0</v>
      </c>
      <c r="G15" s="19">
        <v>0</v>
      </c>
      <c r="H15" s="19">
        <v>0</v>
      </c>
      <c r="I15" s="13">
        <f t="shared" si="7"/>
        <v>51</v>
      </c>
      <c r="J15" s="14">
        <v>35</v>
      </c>
      <c r="K15" s="14">
        <v>16</v>
      </c>
      <c r="L15" s="13">
        <f t="shared" si="8"/>
        <v>34</v>
      </c>
      <c r="M15" s="14">
        <v>24</v>
      </c>
      <c r="N15" s="14">
        <v>10</v>
      </c>
      <c r="O15" s="13">
        <f t="shared" si="9"/>
        <v>90</v>
      </c>
      <c r="P15" s="14">
        <v>54</v>
      </c>
      <c r="Q15" s="14">
        <v>36</v>
      </c>
      <c r="R15" s="14">
        <f t="shared" si="10"/>
        <v>0</v>
      </c>
      <c r="S15" s="19">
        <v>0</v>
      </c>
      <c r="T15" s="19">
        <v>0</v>
      </c>
      <c r="U15" s="26">
        <f t="shared" si="11"/>
        <v>0</v>
      </c>
      <c r="V15" s="19">
        <v>0</v>
      </c>
      <c r="W15" s="19">
        <v>0</v>
      </c>
      <c r="X15" s="4" t="s">
        <v>30</v>
      </c>
    </row>
    <row r="16" spans="1:24" ht="15.75" customHeight="1">
      <c r="A16" s="3" t="s">
        <v>24</v>
      </c>
      <c r="B16" s="13">
        <v>2</v>
      </c>
      <c r="C16" s="13">
        <f t="shared" si="4"/>
        <v>156</v>
      </c>
      <c r="D16" s="14">
        <f t="shared" si="5"/>
        <v>91</v>
      </c>
      <c r="E16" s="14">
        <f t="shared" si="5"/>
        <v>65</v>
      </c>
      <c r="F16" s="13">
        <f t="shared" si="6"/>
        <v>0</v>
      </c>
      <c r="G16" s="19">
        <v>0</v>
      </c>
      <c r="H16" s="19">
        <v>0</v>
      </c>
      <c r="I16" s="13">
        <f t="shared" si="7"/>
        <v>40</v>
      </c>
      <c r="J16" s="14">
        <v>24</v>
      </c>
      <c r="K16" s="14">
        <v>16</v>
      </c>
      <c r="L16" s="13">
        <f t="shared" si="8"/>
        <v>24</v>
      </c>
      <c r="M16" s="14">
        <v>14</v>
      </c>
      <c r="N16" s="14">
        <v>10</v>
      </c>
      <c r="O16" s="13">
        <f t="shared" si="9"/>
        <v>92</v>
      </c>
      <c r="P16" s="14">
        <v>53</v>
      </c>
      <c r="Q16" s="14">
        <v>39</v>
      </c>
      <c r="R16" s="14">
        <f t="shared" si="10"/>
        <v>0</v>
      </c>
      <c r="S16" s="19">
        <v>0</v>
      </c>
      <c r="T16" s="19">
        <v>0</v>
      </c>
      <c r="U16" s="26">
        <f t="shared" si="11"/>
        <v>0</v>
      </c>
      <c r="V16" s="19">
        <v>0</v>
      </c>
      <c r="W16" s="19">
        <v>0</v>
      </c>
      <c r="X16" s="4" t="s">
        <v>31</v>
      </c>
    </row>
    <row r="17" spans="1:24" ht="15.75" customHeight="1">
      <c r="A17" s="3" t="s">
        <v>25</v>
      </c>
      <c r="B17" s="13">
        <v>1</v>
      </c>
      <c r="C17" s="13">
        <f t="shared" si="4"/>
        <v>31</v>
      </c>
      <c r="D17" s="14">
        <f t="shared" si="5"/>
        <v>17</v>
      </c>
      <c r="E17" s="14">
        <f t="shared" si="5"/>
        <v>14</v>
      </c>
      <c r="F17" s="13">
        <f t="shared" si="6"/>
        <v>0</v>
      </c>
      <c r="G17" s="19">
        <v>0</v>
      </c>
      <c r="H17" s="19">
        <v>0</v>
      </c>
      <c r="I17" s="13">
        <f t="shared" si="7"/>
        <v>21</v>
      </c>
      <c r="J17" s="14">
        <v>11</v>
      </c>
      <c r="K17" s="14">
        <v>10</v>
      </c>
      <c r="L17" s="13">
        <f t="shared" si="8"/>
        <v>10</v>
      </c>
      <c r="M17" s="14">
        <v>6</v>
      </c>
      <c r="N17" s="14">
        <v>4</v>
      </c>
      <c r="O17" s="13">
        <f t="shared" si="9"/>
        <v>0</v>
      </c>
      <c r="P17" s="19">
        <v>0</v>
      </c>
      <c r="Q17" s="19">
        <v>0</v>
      </c>
      <c r="R17" s="14">
        <f t="shared" si="10"/>
        <v>0</v>
      </c>
      <c r="S17" s="19">
        <v>0</v>
      </c>
      <c r="T17" s="19">
        <v>0</v>
      </c>
      <c r="U17" s="26">
        <f t="shared" si="11"/>
        <v>0</v>
      </c>
      <c r="V17" s="19">
        <v>0</v>
      </c>
      <c r="W17" s="19">
        <v>0</v>
      </c>
      <c r="X17" s="4" t="s">
        <v>32</v>
      </c>
    </row>
    <row r="18" spans="1:24" ht="15.75" customHeight="1">
      <c r="A18" s="3" t="s">
        <v>26</v>
      </c>
      <c r="B18" s="13">
        <v>1</v>
      </c>
      <c r="C18" s="13">
        <f t="shared" si="4"/>
        <v>26</v>
      </c>
      <c r="D18" s="14">
        <f t="shared" si="5"/>
        <v>11</v>
      </c>
      <c r="E18" s="14">
        <f t="shared" si="5"/>
        <v>15</v>
      </c>
      <c r="F18" s="13">
        <f t="shared" si="6"/>
        <v>0</v>
      </c>
      <c r="G18" s="19">
        <v>0</v>
      </c>
      <c r="H18" s="19">
        <v>0</v>
      </c>
      <c r="I18" s="13">
        <f t="shared" si="7"/>
        <v>15</v>
      </c>
      <c r="J18" s="14">
        <v>4</v>
      </c>
      <c r="K18" s="14">
        <v>11</v>
      </c>
      <c r="L18" s="13">
        <f t="shared" si="8"/>
        <v>11</v>
      </c>
      <c r="M18" s="14">
        <v>7</v>
      </c>
      <c r="N18" s="14">
        <v>4</v>
      </c>
      <c r="O18" s="13">
        <f t="shared" si="9"/>
        <v>0</v>
      </c>
      <c r="P18" s="19">
        <v>0</v>
      </c>
      <c r="Q18" s="19">
        <v>0</v>
      </c>
      <c r="R18" s="14">
        <f t="shared" si="10"/>
        <v>0</v>
      </c>
      <c r="S18" s="19">
        <v>0</v>
      </c>
      <c r="T18" s="19">
        <v>0</v>
      </c>
      <c r="U18" s="26">
        <f t="shared" si="11"/>
        <v>0</v>
      </c>
      <c r="V18" s="19">
        <v>0</v>
      </c>
      <c r="W18" s="19">
        <v>0</v>
      </c>
      <c r="X18" s="4" t="s">
        <v>33</v>
      </c>
    </row>
    <row r="19" spans="1:24" ht="15.75" customHeight="1">
      <c r="A19" s="3" t="s">
        <v>27</v>
      </c>
      <c r="B19" s="13">
        <v>2</v>
      </c>
      <c r="C19" s="13">
        <f t="shared" si="4"/>
        <v>164</v>
      </c>
      <c r="D19" s="14">
        <f t="shared" si="5"/>
        <v>94</v>
      </c>
      <c r="E19" s="14">
        <f t="shared" si="5"/>
        <v>70</v>
      </c>
      <c r="F19" s="13">
        <f t="shared" si="6"/>
        <v>0</v>
      </c>
      <c r="G19" s="19">
        <v>0</v>
      </c>
      <c r="H19" s="19">
        <v>0</v>
      </c>
      <c r="I19" s="13">
        <f t="shared" si="7"/>
        <v>109</v>
      </c>
      <c r="J19" s="14">
        <v>62</v>
      </c>
      <c r="K19" s="14">
        <v>47</v>
      </c>
      <c r="L19" s="13">
        <f t="shared" si="8"/>
        <v>55</v>
      </c>
      <c r="M19" s="14">
        <v>32</v>
      </c>
      <c r="N19" s="14">
        <v>23</v>
      </c>
      <c r="O19" s="13">
        <f t="shared" si="9"/>
        <v>0</v>
      </c>
      <c r="P19" s="19">
        <v>0</v>
      </c>
      <c r="Q19" s="19">
        <v>0</v>
      </c>
      <c r="R19" s="14">
        <f t="shared" si="10"/>
        <v>0</v>
      </c>
      <c r="S19" s="19">
        <v>0</v>
      </c>
      <c r="T19" s="19">
        <v>0</v>
      </c>
      <c r="U19" s="26">
        <f t="shared" si="11"/>
        <v>0</v>
      </c>
      <c r="V19" s="19">
        <v>0</v>
      </c>
      <c r="W19" s="19">
        <v>0</v>
      </c>
      <c r="X19" s="4" t="s">
        <v>34</v>
      </c>
    </row>
    <row r="20" spans="1:24" ht="15.75" customHeight="1">
      <c r="A20" s="6" t="s">
        <v>28</v>
      </c>
      <c r="B20" s="22">
        <v>1</v>
      </c>
      <c r="C20" s="22">
        <f t="shared" si="4"/>
        <v>36</v>
      </c>
      <c r="D20" s="23">
        <f t="shared" si="5"/>
        <v>23</v>
      </c>
      <c r="E20" s="23">
        <f t="shared" si="5"/>
        <v>13</v>
      </c>
      <c r="F20" s="22">
        <f t="shared" si="6"/>
        <v>0</v>
      </c>
      <c r="G20" s="24">
        <v>0</v>
      </c>
      <c r="H20" s="24">
        <v>0</v>
      </c>
      <c r="I20" s="22">
        <f t="shared" si="7"/>
        <v>16</v>
      </c>
      <c r="J20" s="23">
        <v>12</v>
      </c>
      <c r="K20" s="23">
        <v>4</v>
      </c>
      <c r="L20" s="22">
        <f t="shared" si="8"/>
        <v>20</v>
      </c>
      <c r="M20" s="23">
        <v>11</v>
      </c>
      <c r="N20" s="23">
        <v>9</v>
      </c>
      <c r="O20" s="22">
        <f t="shared" si="9"/>
        <v>0</v>
      </c>
      <c r="P20" s="24">
        <v>0</v>
      </c>
      <c r="Q20" s="24">
        <v>0</v>
      </c>
      <c r="R20" s="23">
        <f t="shared" si="10"/>
        <v>0</v>
      </c>
      <c r="S20" s="24">
        <v>0</v>
      </c>
      <c r="T20" s="24">
        <v>0</v>
      </c>
      <c r="U20" s="27">
        <f t="shared" si="11"/>
        <v>0</v>
      </c>
      <c r="V20" s="24">
        <v>0</v>
      </c>
      <c r="W20" s="24">
        <v>0</v>
      </c>
      <c r="X20" s="5" t="s">
        <v>35</v>
      </c>
    </row>
  </sheetData>
  <mergeCells count="15">
    <mergeCell ref="U1:X1"/>
    <mergeCell ref="F2:H2"/>
    <mergeCell ref="I2:K2"/>
    <mergeCell ref="L2:N2"/>
    <mergeCell ref="O2:Q2"/>
    <mergeCell ref="X2:X5"/>
    <mergeCell ref="O3:W3"/>
    <mergeCell ref="O4:Q4"/>
    <mergeCell ref="R4:T4"/>
    <mergeCell ref="U4:W4"/>
    <mergeCell ref="L3:N4"/>
    <mergeCell ref="A2:A5"/>
    <mergeCell ref="C3:E4"/>
    <mergeCell ref="F3:H4"/>
    <mergeCell ref="I3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"/>
  <sheetViews>
    <sheetView showGridLines="0" workbookViewId="0" topLeftCell="A1">
      <selection activeCell="A35" sqref="A35"/>
    </sheetView>
  </sheetViews>
  <sheetFormatPr defaultColWidth="9.00390625" defaultRowHeight="13.5"/>
  <cols>
    <col min="1" max="1" width="13.00390625" style="0" customWidth="1"/>
    <col min="2" max="4" width="6.25390625" style="0" customWidth="1"/>
    <col min="5" max="10" width="5.75390625" style="0" customWidth="1"/>
    <col min="11" max="11" width="6.625" style="0" customWidth="1"/>
    <col min="12" max="12" width="7.25390625" style="0" customWidth="1"/>
    <col min="13" max="14" width="5.625" style="0" customWidth="1"/>
    <col min="15" max="17" width="5.875" style="0" customWidth="1"/>
    <col min="18" max="28" width="5.75390625" style="0" customWidth="1"/>
    <col min="29" max="29" width="7.625" style="0" customWidth="1"/>
  </cols>
  <sheetData>
    <row r="1" spans="1:29" ht="15.75" customHeight="1">
      <c r="A1" s="6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 t="s">
        <v>0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"/>
      <c r="Z1" s="7"/>
      <c r="AA1" s="40" t="s">
        <v>1</v>
      </c>
      <c r="AB1" s="40"/>
      <c r="AC1" s="40"/>
    </row>
    <row r="2" spans="1:29" ht="15.75" customHeight="1">
      <c r="A2" s="37" t="s">
        <v>51</v>
      </c>
      <c r="B2" s="50" t="s">
        <v>52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50" t="s">
        <v>53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51"/>
      <c r="AC2" s="41" t="s">
        <v>54</v>
      </c>
    </row>
    <row r="3" spans="1:29" ht="15.75" customHeight="1">
      <c r="A3" s="38"/>
      <c r="B3" s="31" t="s">
        <v>55</v>
      </c>
      <c r="C3" s="32"/>
      <c r="D3" s="33"/>
      <c r="E3" s="31" t="s">
        <v>56</v>
      </c>
      <c r="F3" s="33"/>
      <c r="G3" s="31" t="s">
        <v>57</v>
      </c>
      <c r="H3" s="33"/>
      <c r="I3" s="31" t="s">
        <v>58</v>
      </c>
      <c r="J3" s="33"/>
      <c r="K3" s="49" t="s">
        <v>2</v>
      </c>
      <c r="L3" s="49" t="s">
        <v>59</v>
      </c>
      <c r="M3" s="31" t="s">
        <v>60</v>
      </c>
      <c r="N3" s="32"/>
      <c r="O3" s="31" t="s">
        <v>55</v>
      </c>
      <c r="P3" s="32"/>
      <c r="Q3" s="33"/>
      <c r="R3" s="31" t="s">
        <v>61</v>
      </c>
      <c r="S3" s="33"/>
      <c r="T3" s="31" t="s">
        <v>87</v>
      </c>
      <c r="U3" s="33"/>
      <c r="V3" s="49" t="s">
        <v>3</v>
      </c>
      <c r="W3" s="31" t="s">
        <v>62</v>
      </c>
      <c r="X3" s="33"/>
      <c r="Y3" s="31" t="s">
        <v>63</v>
      </c>
      <c r="Z3" s="33"/>
      <c r="AA3" s="31" t="s">
        <v>64</v>
      </c>
      <c r="AB3" s="33"/>
      <c r="AC3" s="42"/>
    </row>
    <row r="4" spans="1:29" ht="15.75" customHeight="1">
      <c r="A4" s="38"/>
      <c r="B4" s="34"/>
      <c r="C4" s="35"/>
      <c r="D4" s="36"/>
      <c r="E4" s="34"/>
      <c r="F4" s="36"/>
      <c r="G4" s="34"/>
      <c r="H4" s="36"/>
      <c r="I4" s="34"/>
      <c r="J4" s="36"/>
      <c r="K4" s="30" t="s">
        <v>4</v>
      </c>
      <c r="L4" s="30" t="s">
        <v>5</v>
      </c>
      <c r="M4" s="34"/>
      <c r="N4" s="35"/>
      <c r="O4" s="34"/>
      <c r="P4" s="35"/>
      <c r="Q4" s="36"/>
      <c r="R4" s="34" t="s">
        <v>65</v>
      </c>
      <c r="S4" s="36"/>
      <c r="T4" s="34" t="s">
        <v>88</v>
      </c>
      <c r="U4" s="36"/>
      <c r="V4" s="30" t="s">
        <v>6</v>
      </c>
      <c r="W4" s="34" t="s">
        <v>66</v>
      </c>
      <c r="X4" s="36"/>
      <c r="Y4" s="34" t="s">
        <v>67</v>
      </c>
      <c r="Z4" s="36"/>
      <c r="AA4" s="34" t="s">
        <v>68</v>
      </c>
      <c r="AB4" s="36"/>
      <c r="AC4" s="42"/>
    </row>
    <row r="5" spans="1:29" ht="15.75" customHeight="1">
      <c r="A5" s="39"/>
      <c r="B5" s="30" t="s">
        <v>7</v>
      </c>
      <c r="C5" s="30" t="s">
        <v>8</v>
      </c>
      <c r="D5" s="30" t="s">
        <v>9</v>
      </c>
      <c r="E5" s="30" t="s">
        <v>8</v>
      </c>
      <c r="F5" s="30" t="s">
        <v>9</v>
      </c>
      <c r="G5" s="30" t="s">
        <v>8</v>
      </c>
      <c r="H5" s="30" t="s">
        <v>9</v>
      </c>
      <c r="I5" s="30" t="s">
        <v>8</v>
      </c>
      <c r="J5" s="30" t="s">
        <v>9</v>
      </c>
      <c r="K5" s="30" t="s">
        <v>9</v>
      </c>
      <c r="L5" s="30" t="s">
        <v>9</v>
      </c>
      <c r="M5" s="30" t="s">
        <v>8</v>
      </c>
      <c r="N5" s="44" t="s">
        <v>9</v>
      </c>
      <c r="O5" s="30" t="s">
        <v>7</v>
      </c>
      <c r="P5" s="30" t="s">
        <v>8</v>
      </c>
      <c r="Q5" s="30" t="s">
        <v>9</v>
      </c>
      <c r="R5" s="30" t="s">
        <v>8</v>
      </c>
      <c r="S5" s="30" t="s">
        <v>9</v>
      </c>
      <c r="T5" s="30" t="s">
        <v>8</v>
      </c>
      <c r="U5" s="30" t="s">
        <v>9</v>
      </c>
      <c r="V5" s="30" t="s">
        <v>9</v>
      </c>
      <c r="W5" s="30" t="s">
        <v>8</v>
      </c>
      <c r="X5" s="30" t="s">
        <v>9</v>
      </c>
      <c r="Y5" s="30" t="s">
        <v>8</v>
      </c>
      <c r="Z5" s="30" t="s">
        <v>9</v>
      </c>
      <c r="AA5" s="30" t="s">
        <v>8</v>
      </c>
      <c r="AB5" s="54" t="s">
        <v>9</v>
      </c>
      <c r="AC5" s="43"/>
    </row>
    <row r="6" spans="1:29" ht="15.75" customHeight="1">
      <c r="A6" s="10" t="s">
        <v>69</v>
      </c>
      <c r="B6" s="13">
        <f aca="true" t="shared" si="0" ref="B6:O6">B8+B10+B13</f>
        <v>696</v>
      </c>
      <c r="C6" s="14">
        <f t="shared" si="0"/>
        <v>285</v>
      </c>
      <c r="D6" s="14">
        <f t="shared" si="0"/>
        <v>411</v>
      </c>
      <c r="E6" s="13">
        <f t="shared" si="0"/>
        <v>12</v>
      </c>
      <c r="F6" s="14">
        <f t="shared" si="0"/>
        <v>1</v>
      </c>
      <c r="G6" s="14">
        <f t="shared" si="0"/>
        <v>11</v>
      </c>
      <c r="H6" s="14">
        <f t="shared" si="0"/>
        <v>4</v>
      </c>
      <c r="I6" s="14">
        <f t="shared" si="0"/>
        <v>226</v>
      </c>
      <c r="J6" s="14">
        <f t="shared" si="0"/>
        <v>309</v>
      </c>
      <c r="K6" s="14">
        <f t="shared" si="0"/>
        <v>13</v>
      </c>
      <c r="L6" s="14">
        <f t="shared" si="0"/>
        <v>6</v>
      </c>
      <c r="M6" s="14">
        <f t="shared" si="0"/>
        <v>36</v>
      </c>
      <c r="N6" s="14">
        <f t="shared" si="0"/>
        <v>78</v>
      </c>
      <c r="O6" s="28">
        <f t="shared" si="0"/>
        <v>243</v>
      </c>
      <c r="P6" s="17">
        <f>R6+W6+Y6+AA6+T6</f>
        <v>52</v>
      </c>
      <c r="Q6" s="17">
        <f aca="true" t="shared" si="1" ref="Q6:AB6">Q8+Q10+Q13</f>
        <v>191</v>
      </c>
      <c r="R6" s="28">
        <f t="shared" si="1"/>
        <v>31</v>
      </c>
      <c r="S6" s="15">
        <f t="shared" si="1"/>
        <v>12</v>
      </c>
      <c r="T6" s="15">
        <f t="shared" si="1"/>
        <v>3</v>
      </c>
      <c r="U6" s="15">
        <f t="shared" si="1"/>
        <v>99</v>
      </c>
      <c r="V6" s="15">
        <f t="shared" si="1"/>
        <v>12</v>
      </c>
      <c r="W6" s="15">
        <f t="shared" si="1"/>
        <v>8</v>
      </c>
      <c r="X6" s="15">
        <f t="shared" si="1"/>
        <v>16</v>
      </c>
      <c r="Y6" s="15">
        <f t="shared" si="1"/>
        <v>0</v>
      </c>
      <c r="Z6" s="15">
        <f t="shared" si="1"/>
        <v>17</v>
      </c>
      <c r="AA6" s="15">
        <f t="shared" si="1"/>
        <v>10</v>
      </c>
      <c r="AB6" s="16">
        <f t="shared" si="1"/>
        <v>35</v>
      </c>
      <c r="AC6" s="9" t="s">
        <v>70</v>
      </c>
    </row>
    <row r="7" spans="1:29" ht="15.75" customHeight="1">
      <c r="A7" s="8"/>
      <c r="B7" s="18"/>
      <c r="C7" s="19"/>
      <c r="D7" s="19"/>
      <c r="E7" s="18"/>
      <c r="F7" s="19"/>
      <c r="G7" s="19"/>
      <c r="H7" s="19"/>
      <c r="I7" s="19"/>
      <c r="J7" s="19"/>
      <c r="K7" s="19"/>
      <c r="L7" s="19"/>
      <c r="M7" s="19"/>
      <c r="N7" s="19"/>
      <c r="O7" s="18"/>
      <c r="P7" s="15"/>
      <c r="Q7" s="20"/>
      <c r="R7" s="18"/>
      <c r="S7" s="20"/>
      <c r="T7" s="20"/>
      <c r="U7" s="20"/>
      <c r="V7" s="20"/>
      <c r="W7" s="20"/>
      <c r="X7" s="20"/>
      <c r="Y7" s="20"/>
      <c r="Z7" s="20"/>
      <c r="AA7" s="20"/>
      <c r="AB7" s="21"/>
      <c r="AC7" s="11"/>
    </row>
    <row r="8" spans="1:29" ht="18.75" customHeight="1">
      <c r="A8" s="55" t="s">
        <v>92</v>
      </c>
      <c r="B8" s="13">
        <f aca="true" t="shared" si="2" ref="B8:O8">B9</f>
        <v>44</v>
      </c>
      <c r="C8" s="14">
        <f t="shared" si="2"/>
        <v>21</v>
      </c>
      <c r="D8" s="14">
        <f t="shared" si="2"/>
        <v>23</v>
      </c>
      <c r="E8" s="13">
        <f t="shared" si="2"/>
        <v>1</v>
      </c>
      <c r="F8" s="14">
        <f t="shared" si="2"/>
        <v>0</v>
      </c>
      <c r="G8" s="14">
        <f t="shared" si="2"/>
        <v>1</v>
      </c>
      <c r="H8" s="14">
        <f t="shared" si="2"/>
        <v>0</v>
      </c>
      <c r="I8" s="14">
        <f t="shared" si="2"/>
        <v>16</v>
      </c>
      <c r="J8" s="14">
        <f t="shared" si="2"/>
        <v>19</v>
      </c>
      <c r="K8" s="14">
        <f t="shared" si="2"/>
        <v>1</v>
      </c>
      <c r="L8" s="14">
        <f t="shared" si="2"/>
        <v>0</v>
      </c>
      <c r="M8" s="14">
        <f t="shared" si="2"/>
        <v>3</v>
      </c>
      <c r="N8" s="14">
        <f t="shared" si="2"/>
        <v>3</v>
      </c>
      <c r="O8" s="13">
        <f t="shared" si="2"/>
        <v>27</v>
      </c>
      <c r="P8" s="15">
        <f aca="true" t="shared" si="3" ref="P8:P20">R8+W8+Y8+AA8+T8</f>
        <v>7</v>
      </c>
      <c r="Q8" s="15">
        <f aca="true" t="shared" si="4" ref="Q8:AB8">Q9</f>
        <v>20</v>
      </c>
      <c r="R8" s="13">
        <f t="shared" si="4"/>
        <v>3</v>
      </c>
      <c r="S8" s="15">
        <f t="shared" si="4"/>
        <v>1</v>
      </c>
      <c r="T8" s="15">
        <f t="shared" si="4"/>
        <v>0</v>
      </c>
      <c r="U8" s="15">
        <f t="shared" si="4"/>
        <v>15</v>
      </c>
      <c r="V8" s="15">
        <f t="shared" si="4"/>
        <v>1</v>
      </c>
      <c r="W8" s="15">
        <f t="shared" si="4"/>
        <v>1</v>
      </c>
      <c r="X8" s="15">
        <f t="shared" si="4"/>
        <v>2</v>
      </c>
      <c r="Y8" s="15">
        <f t="shared" si="4"/>
        <v>0</v>
      </c>
      <c r="Z8" s="15">
        <f t="shared" si="4"/>
        <v>0</v>
      </c>
      <c r="AA8" s="15">
        <f t="shared" si="4"/>
        <v>3</v>
      </c>
      <c r="AB8" s="16">
        <f t="shared" si="4"/>
        <v>1</v>
      </c>
      <c r="AC8" s="9" t="s">
        <v>14</v>
      </c>
    </row>
    <row r="9" spans="1:29" ht="18.75" customHeight="1">
      <c r="A9" s="3" t="s">
        <v>71</v>
      </c>
      <c r="B9" s="13">
        <f>C9+D9</f>
        <v>44</v>
      </c>
      <c r="C9" s="14">
        <f>E9+G9+I9+M9</f>
        <v>21</v>
      </c>
      <c r="D9" s="14">
        <f>F9+H9+J9+K9+L9+N9</f>
        <v>23</v>
      </c>
      <c r="E9" s="13">
        <v>1</v>
      </c>
      <c r="F9" s="14">
        <v>0</v>
      </c>
      <c r="G9" s="14">
        <v>1</v>
      </c>
      <c r="H9" s="19">
        <v>0</v>
      </c>
      <c r="I9" s="14">
        <v>16</v>
      </c>
      <c r="J9" s="14">
        <v>19</v>
      </c>
      <c r="K9" s="14">
        <v>1</v>
      </c>
      <c r="L9" s="14">
        <v>0</v>
      </c>
      <c r="M9" s="14">
        <v>3</v>
      </c>
      <c r="N9" s="14">
        <v>3</v>
      </c>
      <c r="O9" s="13">
        <f>P9+Q9</f>
        <v>27</v>
      </c>
      <c r="P9" s="15">
        <f t="shared" si="3"/>
        <v>7</v>
      </c>
      <c r="Q9" s="15">
        <f>S9+U9+V9+X9+Z9+AB9</f>
        <v>20</v>
      </c>
      <c r="R9" s="13">
        <v>3</v>
      </c>
      <c r="S9" s="15">
        <v>1</v>
      </c>
      <c r="T9" s="15">
        <v>0</v>
      </c>
      <c r="U9" s="15">
        <v>15</v>
      </c>
      <c r="V9" s="15">
        <v>1</v>
      </c>
      <c r="W9" s="15">
        <v>1</v>
      </c>
      <c r="X9" s="15">
        <v>2</v>
      </c>
      <c r="Y9" s="20">
        <v>0</v>
      </c>
      <c r="Z9" s="20">
        <v>0</v>
      </c>
      <c r="AA9" s="15">
        <v>3</v>
      </c>
      <c r="AB9" s="16">
        <v>1</v>
      </c>
      <c r="AC9" s="4" t="s">
        <v>72</v>
      </c>
    </row>
    <row r="10" spans="1:29" ht="18.75" customHeight="1">
      <c r="A10" s="55" t="s">
        <v>90</v>
      </c>
      <c r="B10" s="13">
        <f aca="true" t="shared" si="5" ref="B10:O10">B11+B12</f>
        <v>76</v>
      </c>
      <c r="C10" s="14">
        <f t="shared" si="5"/>
        <v>34</v>
      </c>
      <c r="D10" s="14">
        <f t="shared" si="5"/>
        <v>42</v>
      </c>
      <c r="E10" s="13">
        <f t="shared" si="5"/>
        <v>2</v>
      </c>
      <c r="F10" s="14">
        <f t="shared" si="5"/>
        <v>0</v>
      </c>
      <c r="G10" s="14">
        <f t="shared" si="5"/>
        <v>2</v>
      </c>
      <c r="H10" s="14">
        <f t="shared" si="5"/>
        <v>0</v>
      </c>
      <c r="I10" s="14">
        <f t="shared" si="5"/>
        <v>28</v>
      </c>
      <c r="J10" s="14">
        <f t="shared" si="5"/>
        <v>30</v>
      </c>
      <c r="K10" s="14">
        <f t="shared" si="5"/>
        <v>2</v>
      </c>
      <c r="L10" s="14">
        <f t="shared" si="5"/>
        <v>0</v>
      </c>
      <c r="M10" s="14">
        <f t="shared" si="5"/>
        <v>2</v>
      </c>
      <c r="N10" s="14">
        <f t="shared" si="5"/>
        <v>10</v>
      </c>
      <c r="O10" s="13">
        <f t="shared" si="5"/>
        <v>44</v>
      </c>
      <c r="P10" s="15">
        <f t="shared" si="3"/>
        <v>12</v>
      </c>
      <c r="Q10" s="15">
        <f aca="true" t="shared" si="6" ref="Q10:AB10">Q11+Q12</f>
        <v>32</v>
      </c>
      <c r="R10" s="13">
        <f t="shared" si="6"/>
        <v>6</v>
      </c>
      <c r="S10" s="15">
        <f t="shared" si="6"/>
        <v>2</v>
      </c>
      <c r="T10" s="15">
        <f t="shared" si="6"/>
        <v>1</v>
      </c>
      <c r="U10" s="15">
        <f t="shared" si="6"/>
        <v>22</v>
      </c>
      <c r="V10" s="15">
        <f t="shared" si="6"/>
        <v>2</v>
      </c>
      <c r="W10" s="15">
        <f t="shared" si="6"/>
        <v>4</v>
      </c>
      <c r="X10" s="15">
        <f t="shared" si="6"/>
        <v>2</v>
      </c>
      <c r="Y10" s="15">
        <f t="shared" si="6"/>
        <v>0</v>
      </c>
      <c r="Z10" s="15">
        <f t="shared" si="6"/>
        <v>3</v>
      </c>
      <c r="AA10" s="15">
        <f t="shared" si="6"/>
        <v>1</v>
      </c>
      <c r="AB10" s="16">
        <f t="shared" si="6"/>
        <v>1</v>
      </c>
      <c r="AC10" s="9" t="s">
        <v>15</v>
      </c>
    </row>
    <row r="11" spans="1:29" ht="18.75" customHeight="1">
      <c r="A11" s="3" t="s">
        <v>73</v>
      </c>
      <c r="B11" s="13">
        <f>C11+D11</f>
        <v>42</v>
      </c>
      <c r="C11" s="14">
        <f>E11+G11+I11+M11</f>
        <v>19</v>
      </c>
      <c r="D11" s="14">
        <f>F11+H11+J11+K11+L11+N11</f>
        <v>23</v>
      </c>
      <c r="E11" s="13">
        <v>1</v>
      </c>
      <c r="F11" s="14">
        <v>0</v>
      </c>
      <c r="G11" s="14">
        <v>1</v>
      </c>
      <c r="H11" s="19">
        <v>0</v>
      </c>
      <c r="I11" s="14">
        <v>15</v>
      </c>
      <c r="J11" s="14">
        <v>16</v>
      </c>
      <c r="K11" s="14">
        <v>1</v>
      </c>
      <c r="L11" s="19">
        <v>0</v>
      </c>
      <c r="M11" s="14">
        <v>2</v>
      </c>
      <c r="N11" s="14">
        <v>6</v>
      </c>
      <c r="O11" s="13">
        <f>P11+Q11</f>
        <v>25</v>
      </c>
      <c r="P11" s="15">
        <f t="shared" si="3"/>
        <v>6</v>
      </c>
      <c r="Q11" s="15">
        <f>S11+U11+V11+X11+Z11+AB11</f>
        <v>19</v>
      </c>
      <c r="R11" s="13">
        <v>4</v>
      </c>
      <c r="S11" s="15">
        <v>0</v>
      </c>
      <c r="T11" s="15">
        <v>0</v>
      </c>
      <c r="U11" s="15">
        <v>13</v>
      </c>
      <c r="V11" s="15">
        <v>1</v>
      </c>
      <c r="W11" s="15">
        <v>2</v>
      </c>
      <c r="X11" s="15">
        <v>1</v>
      </c>
      <c r="Y11" s="20">
        <v>0</v>
      </c>
      <c r="Z11" s="15">
        <v>3</v>
      </c>
      <c r="AA11" s="15">
        <v>0</v>
      </c>
      <c r="AB11" s="21">
        <v>1</v>
      </c>
      <c r="AC11" s="4" t="s">
        <v>72</v>
      </c>
    </row>
    <row r="12" spans="1:29" ht="18.75" customHeight="1">
      <c r="A12" s="3" t="s">
        <v>74</v>
      </c>
      <c r="B12" s="13">
        <f>C12+D12</f>
        <v>34</v>
      </c>
      <c r="C12" s="14">
        <f>E12+G12+I12+M12</f>
        <v>15</v>
      </c>
      <c r="D12" s="14">
        <f>F12+H12+J12+K12+L12+N12</f>
        <v>19</v>
      </c>
      <c r="E12" s="13">
        <v>1</v>
      </c>
      <c r="F12" s="14">
        <v>0</v>
      </c>
      <c r="G12" s="14">
        <v>1</v>
      </c>
      <c r="H12" s="19">
        <v>0</v>
      </c>
      <c r="I12" s="14">
        <v>13</v>
      </c>
      <c r="J12" s="14">
        <v>14</v>
      </c>
      <c r="K12" s="14">
        <v>1</v>
      </c>
      <c r="L12" s="19">
        <v>0</v>
      </c>
      <c r="M12" s="19">
        <v>0</v>
      </c>
      <c r="N12" s="14">
        <v>4</v>
      </c>
      <c r="O12" s="13">
        <f>P12+Q12</f>
        <v>19</v>
      </c>
      <c r="P12" s="15">
        <f t="shared" si="3"/>
        <v>6</v>
      </c>
      <c r="Q12" s="15">
        <f>S12+U12+V12+X12+Z12+AB12</f>
        <v>13</v>
      </c>
      <c r="R12" s="13">
        <v>2</v>
      </c>
      <c r="S12" s="15">
        <v>2</v>
      </c>
      <c r="T12" s="15">
        <v>1</v>
      </c>
      <c r="U12" s="15">
        <v>9</v>
      </c>
      <c r="V12" s="15">
        <v>1</v>
      </c>
      <c r="W12" s="15">
        <v>2</v>
      </c>
      <c r="X12" s="15">
        <v>1</v>
      </c>
      <c r="Y12" s="20">
        <v>0</v>
      </c>
      <c r="Z12" s="15">
        <v>0</v>
      </c>
      <c r="AA12" s="20">
        <v>1</v>
      </c>
      <c r="AB12" s="21">
        <v>0</v>
      </c>
      <c r="AC12" s="4" t="s">
        <v>75</v>
      </c>
    </row>
    <row r="13" spans="1:29" ht="18.75" customHeight="1">
      <c r="A13" s="55" t="s">
        <v>91</v>
      </c>
      <c r="B13" s="13">
        <f aca="true" t="shared" si="7" ref="B13:O13">SUM(B14:B20)</f>
        <v>576</v>
      </c>
      <c r="C13" s="14">
        <f t="shared" si="7"/>
        <v>230</v>
      </c>
      <c r="D13" s="14">
        <f t="shared" si="7"/>
        <v>346</v>
      </c>
      <c r="E13" s="13">
        <f t="shared" si="7"/>
        <v>9</v>
      </c>
      <c r="F13" s="14">
        <f t="shared" si="7"/>
        <v>1</v>
      </c>
      <c r="G13" s="14">
        <f t="shared" si="7"/>
        <v>8</v>
      </c>
      <c r="H13" s="14">
        <f t="shared" si="7"/>
        <v>4</v>
      </c>
      <c r="I13" s="14">
        <f t="shared" si="7"/>
        <v>182</v>
      </c>
      <c r="J13" s="14">
        <f t="shared" si="7"/>
        <v>260</v>
      </c>
      <c r="K13" s="14">
        <f t="shared" si="7"/>
        <v>10</v>
      </c>
      <c r="L13" s="14">
        <f t="shared" si="7"/>
        <v>6</v>
      </c>
      <c r="M13" s="14">
        <f t="shared" si="7"/>
        <v>31</v>
      </c>
      <c r="N13" s="14">
        <f t="shared" si="7"/>
        <v>65</v>
      </c>
      <c r="O13" s="13">
        <f t="shared" si="7"/>
        <v>172</v>
      </c>
      <c r="P13" s="15">
        <f t="shared" si="3"/>
        <v>33</v>
      </c>
      <c r="Q13" s="15">
        <f aca="true" t="shared" si="8" ref="Q13:AB13">SUM(Q14:Q20)</f>
        <v>139</v>
      </c>
      <c r="R13" s="13">
        <f t="shared" si="8"/>
        <v>22</v>
      </c>
      <c r="S13" s="15">
        <f t="shared" si="8"/>
        <v>9</v>
      </c>
      <c r="T13" s="15">
        <f t="shared" si="8"/>
        <v>2</v>
      </c>
      <c r="U13" s="15">
        <f t="shared" si="8"/>
        <v>62</v>
      </c>
      <c r="V13" s="15">
        <f t="shared" si="8"/>
        <v>9</v>
      </c>
      <c r="W13" s="15">
        <f t="shared" si="8"/>
        <v>3</v>
      </c>
      <c r="X13" s="15">
        <f t="shared" si="8"/>
        <v>12</v>
      </c>
      <c r="Y13" s="15">
        <f t="shared" si="8"/>
        <v>0</v>
      </c>
      <c r="Z13" s="15">
        <f t="shared" si="8"/>
        <v>14</v>
      </c>
      <c r="AA13" s="15">
        <f t="shared" si="8"/>
        <v>6</v>
      </c>
      <c r="AB13" s="16">
        <f t="shared" si="8"/>
        <v>33</v>
      </c>
      <c r="AC13" s="9" t="s">
        <v>2</v>
      </c>
    </row>
    <row r="14" spans="1:29" ht="18.75" customHeight="1">
      <c r="A14" s="3" t="s">
        <v>71</v>
      </c>
      <c r="B14" s="13">
        <f aca="true" t="shared" si="9" ref="B14:B20">C14+D14</f>
        <v>171</v>
      </c>
      <c r="C14" s="14">
        <f aca="true" t="shared" si="10" ref="C14:C20">E14+G14+I14+M14</f>
        <v>70</v>
      </c>
      <c r="D14" s="14">
        <f aca="true" t="shared" si="11" ref="D14:D20">F14+H14+J14+K14+L14+N14</f>
        <v>101</v>
      </c>
      <c r="E14" s="13">
        <v>2</v>
      </c>
      <c r="F14" s="14">
        <v>0</v>
      </c>
      <c r="G14" s="14">
        <v>3</v>
      </c>
      <c r="H14" s="14">
        <v>0</v>
      </c>
      <c r="I14" s="14">
        <v>57</v>
      </c>
      <c r="J14" s="14">
        <v>79</v>
      </c>
      <c r="K14" s="14">
        <v>2</v>
      </c>
      <c r="L14" s="19">
        <v>2</v>
      </c>
      <c r="M14" s="14">
        <v>8</v>
      </c>
      <c r="N14" s="14">
        <v>18</v>
      </c>
      <c r="O14" s="13">
        <f aca="true" t="shared" si="12" ref="O14:O20">P14+Q14</f>
        <v>79</v>
      </c>
      <c r="P14" s="15">
        <f t="shared" si="3"/>
        <v>10</v>
      </c>
      <c r="Q14" s="15">
        <f aca="true" t="shared" si="13" ref="Q14:Q20">S14+U14+V14+X14+Z14+AB14</f>
        <v>69</v>
      </c>
      <c r="R14" s="13">
        <v>4</v>
      </c>
      <c r="S14" s="15">
        <v>4</v>
      </c>
      <c r="T14" s="15">
        <v>0</v>
      </c>
      <c r="U14" s="15">
        <v>43</v>
      </c>
      <c r="V14" s="15">
        <v>3</v>
      </c>
      <c r="W14" s="15">
        <v>2</v>
      </c>
      <c r="X14" s="15">
        <v>5</v>
      </c>
      <c r="Y14" s="15">
        <v>0</v>
      </c>
      <c r="Z14" s="15">
        <v>10</v>
      </c>
      <c r="AA14" s="15">
        <v>4</v>
      </c>
      <c r="AB14" s="16">
        <v>4</v>
      </c>
      <c r="AC14" s="4" t="s">
        <v>72</v>
      </c>
    </row>
    <row r="15" spans="1:29" ht="18.75" customHeight="1">
      <c r="A15" s="3" t="s">
        <v>76</v>
      </c>
      <c r="B15" s="13">
        <f t="shared" si="9"/>
        <v>100</v>
      </c>
      <c r="C15" s="14">
        <f t="shared" si="10"/>
        <v>37</v>
      </c>
      <c r="D15" s="14">
        <f t="shared" si="11"/>
        <v>63</v>
      </c>
      <c r="E15" s="13">
        <v>1</v>
      </c>
      <c r="F15" s="14">
        <v>0</v>
      </c>
      <c r="G15" s="14">
        <v>1</v>
      </c>
      <c r="H15" s="19">
        <v>1</v>
      </c>
      <c r="I15" s="14">
        <v>29</v>
      </c>
      <c r="J15" s="14">
        <v>48</v>
      </c>
      <c r="K15" s="19">
        <v>1</v>
      </c>
      <c r="L15" s="14">
        <v>1</v>
      </c>
      <c r="M15" s="14">
        <v>6</v>
      </c>
      <c r="N15" s="14">
        <v>12</v>
      </c>
      <c r="O15" s="13">
        <f t="shared" si="12"/>
        <v>11</v>
      </c>
      <c r="P15" s="15">
        <f t="shared" si="3"/>
        <v>4</v>
      </c>
      <c r="Q15" s="15">
        <f t="shared" si="13"/>
        <v>7</v>
      </c>
      <c r="R15" s="13">
        <v>3</v>
      </c>
      <c r="S15" s="20">
        <v>1</v>
      </c>
      <c r="T15" s="20">
        <v>0</v>
      </c>
      <c r="U15" s="20">
        <v>0</v>
      </c>
      <c r="V15" s="15">
        <v>1</v>
      </c>
      <c r="W15" s="20">
        <v>1</v>
      </c>
      <c r="X15" s="15">
        <v>1</v>
      </c>
      <c r="Y15" s="20">
        <v>0</v>
      </c>
      <c r="Z15" s="20">
        <v>0</v>
      </c>
      <c r="AA15" s="20">
        <v>0</v>
      </c>
      <c r="AB15" s="16">
        <v>4</v>
      </c>
      <c r="AC15" s="4" t="s">
        <v>75</v>
      </c>
    </row>
    <row r="16" spans="1:29" ht="18.75" customHeight="1">
      <c r="A16" s="3" t="s">
        <v>77</v>
      </c>
      <c r="B16" s="13">
        <f t="shared" si="9"/>
        <v>112</v>
      </c>
      <c r="C16" s="14">
        <f t="shared" si="10"/>
        <v>57</v>
      </c>
      <c r="D16" s="14">
        <f t="shared" si="11"/>
        <v>55</v>
      </c>
      <c r="E16" s="13">
        <v>2</v>
      </c>
      <c r="F16" s="14">
        <v>0</v>
      </c>
      <c r="G16" s="14">
        <v>1</v>
      </c>
      <c r="H16" s="19">
        <v>1</v>
      </c>
      <c r="I16" s="14">
        <v>50</v>
      </c>
      <c r="J16" s="14">
        <v>38</v>
      </c>
      <c r="K16" s="14">
        <v>2</v>
      </c>
      <c r="L16" s="19">
        <v>1</v>
      </c>
      <c r="M16" s="14">
        <v>4</v>
      </c>
      <c r="N16" s="14">
        <v>13</v>
      </c>
      <c r="O16" s="13">
        <f t="shared" si="12"/>
        <v>50</v>
      </c>
      <c r="P16" s="15">
        <f t="shared" si="3"/>
        <v>8</v>
      </c>
      <c r="Q16" s="15">
        <f t="shared" si="13"/>
        <v>42</v>
      </c>
      <c r="R16" s="13">
        <v>5</v>
      </c>
      <c r="S16" s="15">
        <v>3</v>
      </c>
      <c r="T16" s="15">
        <v>2</v>
      </c>
      <c r="U16" s="15">
        <v>19</v>
      </c>
      <c r="V16" s="15">
        <v>2</v>
      </c>
      <c r="W16" s="20">
        <v>0</v>
      </c>
      <c r="X16" s="15">
        <v>6</v>
      </c>
      <c r="Y16" s="20">
        <v>0</v>
      </c>
      <c r="Z16" s="15">
        <v>4</v>
      </c>
      <c r="AA16" s="15">
        <v>1</v>
      </c>
      <c r="AB16" s="16">
        <v>8</v>
      </c>
      <c r="AC16" s="4" t="s">
        <v>78</v>
      </c>
    </row>
    <row r="17" spans="1:30" ht="18.75" customHeight="1">
      <c r="A17" s="3" t="s">
        <v>79</v>
      </c>
      <c r="B17" s="13">
        <f t="shared" si="9"/>
        <v>29</v>
      </c>
      <c r="C17" s="14">
        <f t="shared" si="10"/>
        <v>15</v>
      </c>
      <c r="D17" s="14">
        <f t="shared" si="11"/>
        <v>14</v>
      </c>
      <c r="E17" s="13">
        <v>1</v>
      </c>
      <c r="F17" s="14">
        <v>0</v>
      </c>
      <c r="G17" s="14">
        <v>1</v>
      </c>
      <c r="H17" s="19">
        <v>0</v>
      </c>
      <c r="I17" s="14">
        <v>11</v>
      </c>
      <c r="J17" s="14">
        <v>9</v>
      </c>
      <c r="K17" s="19">
        <v>1</v>
      </c>
      <c r="L17" s="14">
        <v>1</v>
      </c>
      <c r="M17" s="14">
        <v>2</v>
      </c>
      <c r="N17" s="14">
        <v>3</v>
      </c>
      <c r="O17" s="13">
        <f t="shared" si="12"/>
        <v>6</v>
      </c>
      <c r="P17" s="15">
        <f t="shared" si="3"/>
        <v>2</v>
      </c>
      <c r="Q17" s="15">
        <f t="shared" si="13"/>
        <v>4</v>
      </c>
      <c r="R17" s="13">
        <v>2</v>
      </c>
      <c r="S17" s="20">
        <v>0</v>
      </c>
      <c r="T17" s="20">
        <v>0</v>
      </c>
      <c r="U17" s="20">
        <v>0</v>
      </c>
      <c r="V17" s="15">
        <v>1</v>
      </c>
      <c r="W17" s="20">
        <v>0</v>
      </c>
      <c r="X17" s="20">
        <v>0</v>
      </c>
      <c r="Y17" s="20">
        <v>0</v>
      </c>
      <c r="Z17" s="20">
        <v>0</v>
      </c>
      <c r="AA17" s="15">
        <v>0</v>
      </c>
      <c r="AB17" s="16">
        <v>3</v>
      </c>
      <c r="AC17" s="4" t="s">
        <v>80</v>
      </c>
      <c r="AD17" s="2"/>
    </row>
    <row r="18" spans="1:30" ht="18.75" customHeight="1">
      <c r="A18" s="3" t="s">
        <v>81</v>
      </c>
      <c r="B18" s="13">
        <f t="shared" si="9"/>
        <v>29</v>
      </c>
      <c r="C18" s="14">
        <f t="shared" si="10"/>
        <v>9</v>
      </c>
      <c r="D18" s="14">
        <f t="shared" si="11"/>
        <v>20</v>
      </c>
      <c r="E18" s="13">
        <v>1</v>
      </c>
      <c r="F18" s="14">
        <v>0</v>
      </c>
      <c r="G18" s="14">
        <v>0</v>
      </c>
      <c r="H18" s="19">
        <v>1</v>
      </c>
      <c r="I18" s="14">
        <v>6</v>
      </c>
      <c r="J18" s="14">
        <v>13</v>
      </c>
      <c r="K18" s="14">
        <v>1</v>
      </c>
      <c r="L18" s="19">
        <v>0</v>
      </c>
      <c r="M18" s="14">
        <v>2</v>
      </c>
      <c r="N18" s="14">
        <v>5</v>
      </c>
      <c r="O18" s="13">
        <f t="shared" si="12"/>
        <v>7</v>
      </c>
      <c r="P18" s="15">
        <f t="shared" si="3"/>
        <v>3</v>
      </c>
      <c r="Q18" s="15">
        <f t="shared" si="13"/>
        <v>4</v>
      </c>
      <c r="R18" s="13">
        <v>2</v>
      </c>
      <c r="S18" s="20">
        <v>0</v>
      </c>
      <c r="T18" s="20">
        <v>0</v>
      </c>
      <c r="U18" s="20">
        <v>0</v>
      </c>
      <c r="V18" s="15">
        <v>1</v>
      </c>
      <c r="W18" s="20">
        <v>0</v>
      </c>
      <c r="X18" s="20">
        <v>0</v>
      </c>
      <c r="Y18" s="20">
        <v>0</v>
      </c>
      <c r="Z18" s="15">
        <v>0</v>
      </c>
      <c r="AA18" s="15">
        <v>1</v>
      </c>
      <c r="AB18" s="16">
        <v>3</v>
      </c>
      <c r="AC18" s="4" t="s">
        <v>82</v>
      </c>
      <c r="AD18" s="2"/>
    </row>
    <row r="19" spans="1:30" ht="18.75" customHeight="1">
      <c r="A19" s="3" t="s">
        <v>83</v>
      </c>
      <c r="B19" s="13">
        <f t="shared" si="9"/>
        <v>106</v>
      </c>
      <c r="C19" s="14">
        <f t="shared" si="10"/>
        <v>32</v>
      </c>
      <c r="D19" s="14">
        <f t="shared" si="11"/>
        <v>74</v>
      </c>
      <c r="E19" s="13">
        <v>2</v>
      </c>
      <c r="F19" s="14">
        <v>0</v>
      </c>
      <c r="G19" s="14">
        <v>1</v>
      </c>
      <c r="H19" s="19">
        <v>1</v>
      </c>
      <c r="I19" s="14">
        <v>23</v>
      </c>
      <c r="J19" s="14">
        <v>57</v>
      </c>
      <c r="K19" s="14">
        <v>2</v>
      </c>
      <c r="L19" s="19">
        <v>1</v>
      </c>
      <c r="M19" s="14">
        <v>6</v>
      </c>
      <c r="N19" s="14">
        <v>13</v>
      </c>
      <c r="O19" s="13">
        <f t="shared" si="12"/>
        <v>14</v>
      </c>
      <c r="P19" s="15">
        <f t="shared" si="3"/>
        <v>4</v>
      </c>
      <c r="Q19" s="15">
        <f t="shared" si="13"/>
        <v>10</v>
      </c>
      <c r="R19" s="13">
        <v>4</v>
      </c>
      <c r="S19" s="15">
        <v>1</v>
      </c>
      <c r="T19" s="15">
        <v>0</v>
      </c>
      <c r="U19" s="20">
        <v>0</v>
      </c>
      <c r="V19" s="15">
        <v>1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16">
        <v>8</v>
      </c>
      <c r="AC19" s="4" t="s">
        <v>84</v>
      </c>
      <c r="AD19" s="2"/>
    </row>
    <row r="20" spans="1:30" ht="18.75" customHeight="1">
      <c r="A20" s="6" t="s">
        <v>85</v>
      </c>
      <c r="B20" s="22">
        <f t="shared" si="9"/>
        <v>29</v>
      </c>
      <c r="C20" s="23">
        <f t="shared" si="10"/>
        <v>10</v>
      </c>
      <c r="D20" s="23">
        <f t="shared" si="11"/>
        <v>19</v>
      </c>
      <c r="E20" s="22">
        <v>0</v>
      </c>
      <c r="F20" s="23">
        <v>1</v>
      </c>
      <c r="G20" s="23">
        <v>1</v>
      </c>
      <c r="H20" s="24">
        <v>0</v>
      </c>
      <c r="I20" s="23">
        <v>6</v>
      </c>
      <c r="J20" s="23">
        <v>16</v>
      </c>
      <c r="K20" s="23">
        <v>1</v>
      </c>
      <c r="L20" s="24">
        <v>0</v>
      </c>
      <c r="M20" s="23">
        <v>3</v>
      </c>
      <c r="N20" s="23">
        <v>1</v>
      </c>
      <c r="O20" s="22">
        <f t="shared" si="12"/>
        <v>5</v>
      </c>
      <c r="P20" s="23">
        <f t="shared" si="3"/>
        <v>2</v>
      </c>
      <c r="Q20" s="23">
        <f t="shared" si="13"/>
        <v>3</v>
      </c>
      <c r="R20" s="22">
        <v>2</v>
      </c>
      <c r="S20" s="23">
        <v>0</v>
      </c>
      <c r="T20" s="23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5">
        <v>3</v>
      </c>
      <c r="AC20" s="5" t="s">
        <v>86</v>
      </c>
      <c r="AD20" s="2"/>
    </row>
    <row r="21" spans="1:29" ht="15.75" customHeight="1">
      <c r="A21" s="56" t="s">
        <v>93</v>
      </c>
      <c r="B21" s="12"/>
      <c r="C21" s="12"/>
      <c r="D21" s="12"/>
      <c r="E21" s="12"/>
      <c r="F21" s="12"/>
      <c r="G21" s="12"/>
      <c r="H21" s="12"/>
      <c r="I21" s="12" t="s">
        <v>10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</sheetData>
  <mergeCells count="21">
    <mergeCell ref="AA1:AC1"/>
    <mergeCell ref="AA3:AB3"/>
    <mergeCell ref="AA4:AB4"/>
    <mergeCell ref="O2:AB2"/>
    <mergeCell ref="W3:X3"/>
    <mergeCell ref="W4:X4"/>
    <mergeCell ref="Y3:Z3"/>
    <mergeCell ref="Y4:Z4"/>
    <mergeCell ref="O3:Q4"/>
    <mergeCell ref="T3:U3"/>
    <mergeCell ref="A2:A5"/>
    <mergeCell ref="B3:D4"/>
    <mergeCell ref="E3:F4"/>
    <mergeCell ref="G3:H4"/>
    <mergeCell ref="B2:N2"/>
    <mergeCell ref="I3:J4"/>
    <mergeCell ref="M3:N4"/>
    <mergeCell ref="T4:U4"/>
    <mergeCell ref="AC2:AC5"/>
    <mergeCell ref="R3:S3"/>
    <mergeCell ref="R4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2001-11-29T05:49:42Z</cp:lastPrinted>
  <dcterms:created xsi:type="dcterms:W3CDTF">1997-08-22T04:17:13Z</dcterms:created>
  <dcterms:modified xsi:type="dcterms:W3CDTF">2002-11-14T01:21:38Z</dcterms:modified>
  <cp:category/>
  <cp:version/>
  <cp:contentType/>
  <cp:contentStatus/>
</cp:coreProperties>
</file>