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9" i="9"/>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U39" i="9"/>
  <c r="BW38" i="9"/>
  <c r="BE38" i="9"/>
  <c r="U38" i="9"/>
  <c r="BW37" i="9"/>
  <c r="BE37" i="9"/>
  <c r="U37" i="9"/>
  <c r="BW36" i="9"/>
  <c r="BW35" i="9"/>
  <c r="C34" i="9"/>
  <c r="C35" i="9" s="1"/>
  <c r="C36" i="9" l="1"/>
  <c r="C37" i="9" s="1"/>
  <c r="C38" i="9" s="1"/>
  <c r="C39" i="9" s="1"/>
  <c r="U34" i="9"/>
  <c r="U35" i="9" s="1"/>
  <c r="U36" i="9" s="1"/>
  <c r="AM34" i="9"/>
  <c r="AM35" i="9" s="1"/>
  <c r="AM36" i="9" s="1"/>
  <c r="AM37" i="9" s="1"/>
  <c r="AM38" i="9" s="1"/>
  <c r="AM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CO34" i="9" s="1"/>
  <c r="CO35" i="9" s="1"/>
  <c r="CO36" i="9" s="1"/>
  <c r="CO37" i="9" s="1"/>
  <c r="CO38" i="9" s="1"/>
  <c r="CO39" i="9" s="1"/>
  <c r="CO40" i="9" s="1"/>
  <c r="CO41" i="9" s="1"/>
  <c r="CO42" i="9" s="1"/>
  <c r="BE34" i="9"/>
  <c r="BE35" i="9" s="1"/>
  <c r="BE36" i="9" s="1"/>
</calcChain>
</file>

<file path=xl/sharedStrings.xml><?xml version="1.0" encoding="utf-8"?>
<sst xmlns="http://schemas.openxmlformats.org/spreadsheetml/2006/main" count="1000" uniqueCount="556">
  <si>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</si>
  <si>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</si>
  <si>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</si>
  <si>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</si>
  <si>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</si>
  <si>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</si>
  <si>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</si>
  <si>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</si>
  <si>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</si>
  <si>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</si>
  <si>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</si>
  <si>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</si>
  <si>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</si>
  <si>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</si>
  <si>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</si>
  <si>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</si>
  <si>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</si>
  <si>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</si>
  <si>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</si>
  <si>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</si>
  <si>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</si>
  <si>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</si>
  <si>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</si>
  <si>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</si>
  <si>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</si>
  <si>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</si>
  <si>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</si>
  <si>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</si>
  <si>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</si>
  <si>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</si>
  <si>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</si>
  <si>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</si>
  <si>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</si>
  <si>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</si>
  <si>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</si>
  <si>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</si>
  <si>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</si>
  <si>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</si>
  <si>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</si>
  <si>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</si>
  <si>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</si>
  <si>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</si>
  <si>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</si>
  <si>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</si>
  <si>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</si>
  <si>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</si>
  <si>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</si>
  <si>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</si>
  <si>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</si>
  <si>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</si>
  <si>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</si>
  <si>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</si>
  <si>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</si>
  <si>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</si>
  <si>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</si>
  <si>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</si>
  <si>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</si>
  <si>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</si>
  <si>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</si>
  <si>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</si>
  <si>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</si>
  <si>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</si>
  <si>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</si>
  <si>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</si>
  <si>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</si>
  <si>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</si>
  <si>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</si>
  <si>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</si>
  <si>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</si>
  <si>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</si>
  <si>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</si>
  <si>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</si>
  <si>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</si>
  <si>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</si>
  <si>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</si>
  <si>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</si>
  <si>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</si>
  <si>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</si>
  <si>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</si>
  <si>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</si>
  <si>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</si>
  <si>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</si>
  <si>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</si>
  <si>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</si>
  <si>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</si>
  <si>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</si>
  <si>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</si>
  <si>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</si>
  <si>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</si>
  <si>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</si>
  <si>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</si>
  <si>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</si>
  <si>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</si>
  <si>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</si>
  <si>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</si>
  <si>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</si>
  <si>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</si>
  <si>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</si>
  <si>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</si>
  <si>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</si>
  <si>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</si>
  <si>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</si>
  <si>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</si>
  <si>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</si>
  <si>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</si>
  <si>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</si>
  <si>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</si>
  <si>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</si>
  <si>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</si>
  <si>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</si>
  <si>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</si>
  <si>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</si>
  <si>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</si>
  <si>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</si>
  <si>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</si>
  <si>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</si>
  <si>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</si>
  <si>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</si>
  <si>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</si>
  <si>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</si>
  <si>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</si>
  <si>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</si>
  <si>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</si>
  <si>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</si>
  <si>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</si>
  <si>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</si>
  <si>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</si>
  <si>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</si>
  <si>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</si>
  <si>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</si>
  <si>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</si>
  <si>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</si>
  <si>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</si>
  <si>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</si>
  <si>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</si>
  <si>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</si>
  <si>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</si>
  <si>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</si>
  <si>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</si>
  <si>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</si>
  <si>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</si>
  <si>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</si>
  <si>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</si>
  <si>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</si>
  <si>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</si>
  <si>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</si>
  <si>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</si>
  <si>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</si>
  <si>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</si>
  <si>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</si>
  <si>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</si>
  <si>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</si>
  <si>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</si>
  <si>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</si>
  <si>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</si>
  <si>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</si>
  <si>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</si>
  <si>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</si>
  <si>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</si>
  <si>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</si>
  <si>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</si>
  <si>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</si>
  <si>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</si>
  <si>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</si>
  <si>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</si>
  <si>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</si>
  <si>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</si>
  <si>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</si>
  <si>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</si>
  <si>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</si>
  <si>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</si>
  <si>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</si>
  <si>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</si>
  <si>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</si>
  <si>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</si>
  <si>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</si>
  <si>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</si>
  <si>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</si>
  <si>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</si>
  <si>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</si>
  <si>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</si>
  <si>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</si>
  <si>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</si>
  <si>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</si>
  <si>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</si>
  <si>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</si>
  <si>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</si>
  <si>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</si>
  <si>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</si>
  <si>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</si>
  <si>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</si>
  <si>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</si>
  <si>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宮崎県宮崎市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</si>
  <si>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</si>
  <si>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</si>
  <si>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</si>
  <si>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</si>
  <si>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</si>
  <si>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</si>
  <si>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</si>
  <si>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</si>
  <si>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</si>
  <si>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</si>
  <si>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</si>
  <si>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</si>
  <si>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</si>
  <si>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</si>
  <si>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</si>
  <si>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</si>
  <si>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</si>
  <si>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</si>
  <si>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</si>
  <si>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</si>
  <si>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</si>
  <si>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</si>
  <si>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</si>
  <si>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</si>
  <si>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</si>
  <si>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</si>
  <si>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</si>
  <si>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</si>
  <si>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</si>
  <si>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</si>
  <si>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</si>
  <si>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</si>
  <si>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</si>
  <si>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</si>
  <si>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</si>
  <si>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</si>
  <si>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</si>
  <si>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</si>
  <si>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</si>
  <si>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</si>
  <si>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</si>
  <si>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</si>
  <si>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</si>
  <si>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</si>
  <si>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</si>
  <si>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</si>
  <si>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</si>
  <si>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</si>
  <si>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</si>
  <si>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</si>
  <si>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</si>
  <si>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</si>
  <si>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</si>
  <si>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</si>
  <si>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</si>
  <si>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</si>
  <si>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</si>
  <si>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</si>
  <si>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</si>
  <si>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</si>
  <si>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</si>
  <si>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</si>
  <si>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</si>
  <si>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</si>
  <si>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</si>
  <si>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</si>
  <si>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</si>
  <si>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</si>
  <si>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</si>
  <si>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</si>
  <si>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</si>
  <si>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</si>
  <si>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</si>
  <si>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</si>
  <si>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</si>
  <si>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</si>
  <si>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</si>
  <si>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</si>
  <si>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</si>
  <si>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</si>
  <si>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</si>
  <si>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</si>
  <si>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</si>
  <si>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</si>
  <si>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</si>
  <si>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</si>
  <si>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</si>
  <si>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</si>
  <si>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</si>
  <si>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</si>
  <si>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</si>
  <si>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</si>
  <si>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</si>
  <si>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</si>
  <si>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</si>
  <si>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</si>
  <si>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</si>
  <si>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</si>
  <si>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</si>
  <si>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</si>
  <si>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</si>
  <si>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</si>
  <si>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</si>
  <si>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</si>
  <si>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</si>
  <si>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</si>
  <si>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</si>
  <si>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</si>
  <si>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</si>
  <si>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</si>
  <si>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</si>
  <si>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</si>
  <si>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</si>
  <si>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</si>
  <si>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</si>
  <si>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</si>
  <si>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</si>
  <si>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</si>
  <si>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</si>
  <si>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</si>
  <si>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</si>
  <si>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</si>
  <si>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</si>
  <si>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</si>
  <si>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</si>
  <si>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</si>
  <si>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</si>
  <si>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</si>
  <si>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</si>
  <si>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</si>
  <si>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</si>
  <si>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</si>
  <si>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</si>
  <si>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</si>
  <si>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</si>
  <si>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</si>
  <si>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</si>
  <si>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</si>
  <si>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</si>
  <si>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</si>
  <si>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</si>
  <si>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</si>
  <si>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</si>
  <si>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</si>
  <si>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</si>
  <si>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</si>
  <si>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</si>
  <si>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</si>
  <si>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宮崎県宮崎市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</si>
  <si>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</si>
  <si>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</si>
  <si>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</si>
  <si>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</si>
  <si>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</si>
  <si>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</si>
  <si>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</si>
  <si>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</si>
  <si>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</si>
  <si>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</si>
  <si>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</si>
  <si>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</si>
  <si>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</si>
  <si>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</si>
  <si>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</si>
  <si>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</si>
  <si>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</si>
  <si>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</si>
  <si>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</si>
  <si>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</si>
  <si>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公営住宅建設資金特別会計</t>
    <phoneticPr fontId="5"/>
  </si>
  <si>
    <t>公園墓地特別会計</t>
    <phoneticPr fontId="5"/>
  </si>
  <si>
    <t>用地取得特別会計</t>
    <phoneticPr fontId="5"/>
  </si>
  <si>
    <t>母子寡婦福祉資金特別会計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</si>
  <si>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</si>
  <si>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</si>
  <si>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</si>
  <si>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</si>
  <si>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</si>
  <si>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</si>
  <si>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</si>
  <si>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</si>
  <si>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</si>
  <si>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</si>
  <si>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</si>
  <si>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</si>
  <si>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</si>
  <si>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</si>
  <si>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</si>
  <si>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</si>
  <si>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</si>
  <si>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</si>
  <si>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</si>
  <si>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</si>
  <si>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工業用水道事業会計</t>
    <phoneticPr fontId="5"/>
  </si>
  <si>
    <t>公共下水道事業会計</t>
    <phoneticPr fontId="5"/>
  </si>
  <si>
    <t>農業集落排水事業会計</t>
    <phoneticPr fontId="5"/>
  </si>
  <si>
    <t>田野病院事業会計</t>
    <phoneticPr fontId="5"/>
  </si>
  <si>
    <t>卸売市場特別会計</t>
    <phoneticPr fontId="5"/>
  </si>
  <si>
    <t>法非適用企業</t>
    <phoneticPr fontId="5"/>
  </si>
  <si>
    <t>公設合併処理浄化槽事業特別会計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</si>
  <si>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</si>
  <si>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</si>
  <si>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</si>
  <si>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</si>
  <si>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</si>
  <si>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</si>
  <si>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</si>
  <si>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</si>
  <si>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</si>
  <si>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</si>
  <si>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</si>
  <si>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</si>
  <si>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</si>
  <si>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</si>
  <si>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</si>
  <si>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</si>
  <si>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</si>
  <si>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</si>
  <si>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</si>
  <si>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</si>
  <si>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</si>
  <si>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</si>
  <si>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</si>
  <si>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</si>
  <si>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</si>
  <si>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</si>
  <si>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</si>
  <si>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</si>
  <si>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</si>
  <si>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</si>
  <si>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</si>
  <si>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</si>
  <si>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</si>
  <si>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</si>
  <si>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</si>
  <si>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</si>
  <si>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</si>
  <si>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</si>
  <si>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</si>
  <si>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</si>
  <si>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</si>
  <si>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</si>
  <si>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</si>
  <si>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</si>
  <si>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</si>
  <si>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</si>
  <si>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</si>
  <si>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</si>
  <si>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</si>
  <si>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</si>
  <si>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</si>
  <si>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</si>
  <si>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</si>
  <si>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</si>
  <si>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</si>
  <si>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</si>
  <si>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</si>
  <si>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</si>
  <si>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</si>
  <si>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</si>
  <si>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</si>
  <si>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</si>
  <si>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</si>
  <si>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</si>
  <si>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</si>
  <si>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</si>
  <si>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</si>
  <si>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</si>
  <si>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</si>
  <si>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</si>
  <si>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</si>
  <si>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</si>
  <si>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</si>
  <si>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</si>
  <si>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</si>
  <si>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</si>
  <si>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</si>
  <si>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</si>
  <si>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</si>
  <si>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</si>
  <si>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</si>
  <si>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</si>
  <si>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</si>
  <si>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</si>
  <si>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</si>
  <si>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</si>
  <si>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</si>
  <si>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</si>
  <si>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</si>
  <si>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</si>
  <si>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</si>
  <si>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</si>
  <si>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</si>
  <si>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</si>
  <si>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</si>
  <si>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</si>
  <si>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</si>
  <si>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</si>
  <si>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</si>
  <si>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</si>
  <si>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</si>
  <si>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</si>
  <si>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</si>
  <si>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</si>
  <si>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</si>
  <si>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</si>
  <si>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</si>
  <si>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</si>
  <si>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</si>
  <si>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</si>
  <si>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</si>
  <si>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</si>
  <si>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</si>
  <si>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</si>
  <si>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</si>
  <si>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</si>
  <si>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</si>
  <si>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</si>
  <si>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</si>
  <si>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</si>
  <si>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</si>
  <si>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</si>
  <si>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</si>
  <si>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</si>
  <si>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</si>
  <si>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</si>
  <si>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</si>
  <si>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</si>
  <si>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</si>
  <si>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</si>
  <si>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</si>
  <si>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</si>
  <si>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</si>
  <si>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</si>
  <si>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0.38</t>
  </si>
  <si>
    <t>▲ 1.98</t>
  </si>
  <si>
    <t>▲ 2.55</t>
  </si>
  <si>
    <t>国民健康保険特別会計</t>
  </si>
  <si>
    <t>▲ 0.05</t>
  </si>
  <si>
    <t>▲ 0.26</t>
  </si>
  <si>
    <t>水道事業会計</t>
  </si>
  <si>
    <t>公共下水道事業会計</t>
  </si>
  <si>
    <t>一般会計</t>
  </si>
  <si>
    <t>田野病院事業会計</t>
  </si>
  <si>
    <t>介護保険特別会計</t>
  </si>
  <si>
    <t>農業集落排水事業会計</t>
  </si>
  <si>
    <t>簡易水道事業会計</t>
  </si>
  <si>
    <t>その他会計（赤字）</t>
  </si>
  <si>
    <t>その他会計（黒字）</t>
  </si>
  <si>
    <t>-</t>
    <phoneticPr fontId="5"/>
  </si>
  <si>
    <t>-</t>
    <phoneticPr fontId="5"/>
  </si>
  <si>
    <t>宮崎県中部地区衛生組合（一般会計）</t>
    <rPh sb="0" eb="3">
      <t>ミヤザキケン</t>
    </rPh>
    <rPh sb="3" eb="5">
      <t>チュウブ</t>
    </rPh>
    <rPh sb="5" eb="7">
      <t>チク</t>
    </rPh>
    <rPh sb="7" eb="9">
      <t>エイセイ</t>
    </rPh>
    <rPh sb="9" eb="11">
      <t>クミアイ</t>
    </rPh>
    <rPh sb="12" eb="14">
      <t>イッパン</t>
    </rPh>
    <rPh sb="14" eb="16">
      <t>カイケイ</t>
    </rPh>
    <phoneticPr fontId="5"/>
  </si>
  <si>
    <t>-</t>
    <phoneticPr fontId="5"/>
  </si>
  <si>
    <t>宮崎市体育協会</t>
    <rPh sb="0" eb="3">
      <t>ミヤザキシ</t>
    </rPh>
    <rPh sb="3" eb="5">
      <t>タイイク</t>
    </rPh>
    <rPh sb="5" eb="7">
      <t>キョウカイ</t>
    </rPh>
    <phoneticPr fontId="5"/>
  </si>
  <si>
    <t>宮崎文化振興協会</t>
    <rPh sb="0" eb="2">
      <t>ミヤザキ</t>
    </rPh>
    <rPh sb="2" eb="4">
      <t>ブンカ</t>
    </rPh>
    <rPh sb="4" eb="6">
      <t>シンコウ</t>
    </rPh>
    <rPh sb="6" eb="8">
      <t>キョウカイ</t>
    </rPh>
    <phoneticPr fontId="5"/>
  </si>
  <si>
    <t>宮崎市中央市場水産物精算株式会社</t>
    <rPh sb="0" eb="3">
      <t>ミヤザキシ</t>
    </rPh>
    <rPh sb="3" eb="5">
      <t>チュウオウ</t>
    </rPh>
    <rPh sb="5" eb="7">
      <t>イチバ</t>
    </rPh>
    <rPh sb="7" eb="10">
      <t>スイサンブツ</t>
    </rPh>
    <rPh sb="10" eb="12">
      <t>セイサン</t>
    </rPh>
    <rPh sb="12" eb="14">
      <t>カブシキ</t>
    </rPh>
    <rPh sb="14" eb="16">
      <t>カイシャ</t>
    </rPh>
    <phoneticPr fontId="5"/>
  </si>
  <si>
    <t>宮崎市中央市場精算株式会社</t>
    <rPh sb="0" eb="3">
      <t>ミヤザキシ</t>
    </rPh>
    <rPh sb="3" eb="5">
      <t>チュウオウ</t>
    </rPh>
    <rPh sb="5" eb="7">
      <t>イチバ</t>
    </rPh>
    <rPh sb="7" eb="9">
      <t>セイサン</t>
    </rPh>
    <rPh sb="9" eb="11">
      <t>カブシキ</t>
    </rPh>
    <rPh sb="11" eb="13">
      <t>カイシャ</t>
    </rPh>
    <phoneticPr fontId="5"/>
  </si>
  <si>
    <t>宮崎市フェニックス自然動物園管理株式会社</t>
    <rPh sb="0" eb="3">
      <t>ミヤザキシ</t>
    </rPh>
    <rPh sb="9" eb="11">
      <t>シゼン</t>
    </rPh>
    <rPh sb="11" eb="14">
      <t>ドウブツエン</t>
    </rPh>
    <rPh sb="14" eb="16">
      <t>カンリ</t>
    </rPh>
    <rPh sb="16" eb="20">
      <t>カブシキガイシャ</t>
    </rPh>
    <phoneticPr fontId="5"/>
  </si>
  <si>
    <t>宮崎水管理株式会社</t>
    <rPh sb="0" eb="2">
      <t>ミヤザキ</t>
    </rPh>
    <rPh sb="2" eb="3">
      <t>ミズ</t>
    </rPh>
    <rPh sb="3" eb="5">
      <t>カンリ</t>
    </rPh>
    <rPh sb="5" eb="7">
      <t>カブシキ</t>
    </rPh>
    <rPh sb="7" eb="9">
      <t>カイシャ</t>
    </rPh>
    <phoneticPr fontId="5"/>
  </si>
  <si>
    <t>宮崎市土地開発公社</t>
    <rPh sb="0" eb="3">
      <t>ミヤザキシ</t>
    </rPh>
    <rPh sb="3" eb="5">
      <t>トチ</t>
    </rPh>
    <rPh sb="5" eb="7">
      <t>カイハツ</t>
    </rPh>
    <rPh sb="7" eb="9">
      <t>コウシャ</t>
    </rPh>
    <phoneticPr fontId="5"/>
  </si>
  <si>
    <t>清武町文化会館</t>
    <rPh sb="0" eb="3">
      <t>キヨタケチョウ</t>
    </rPh>
    <rPh sb="3" eb="5">
      <t>ブンカ</t>
    </rPh>
    <rPh sb="5" eb="7">
      <t>カイカン</t>
    </rPh>
    <phoneticPr fontId="5"/>
  </si>
  <si>
    <t>公立大学法人宮崎公立大学</t>
    <rPh sb="0" eb="2">
      <t>コウリツ</t>
    </rPh>
    <rPh sb="2" eb="4">
      <t>ダイガク</t>
    </rPh>
    <rPh sb="4" eb="6">
      <t>ホウジン</t>
    </rPh>
    <rPh sb="6" eb="8">
      <t>ミヤザキ</t>
    </rPh>
    <rPh sb="8" eb="10">
      <t>コウリツ</t>
    </rPh>
    <rPh sb="10" eb="12">
      <t>ダイガク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</si>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</sst>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48904</c:v>
                </c:pt>
                <c:pt idx="1">
                  <c:v>45221</c:v>
                </c:pt>
                <c:pt idx="2">
                  <c:v>38746</c:v>
                </c:pt>
                <c:pt idx="3">
                  <c:v>37329</c:v>
                </c:pt>
                <c:pt idx="4">
                  <c:v>42733</c:v>
                </c:pt>
              </c:numCache>
            </c:numRef>
          </c:val>
          <c:smooth val="0"/>
        </c:ser>
        <c:dLbls>
          <c:showLegendKey val="0"/>
          <c:showVal val="0"/>
          <c:showCatName val="0"/>
          <c:showSerName val="0"/>
          <c:showPercent val="0"/>
          <c:showBubbleSize val="0"/>
        </c:dLbls>
        <c:marker val="1"/>
        <c:smooth val="0"/>
        <c:axId val="40550784"/>
        <c:axId val="40552704"/>
      </c:lineChart>
      <c:catAx>
        <c:axId val="40550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52704"/>
        <c:crosses val="autoZero"/>
        <c:auto val="1"/>
        <c:lblAlgn val="ctr"/>
        <c:lblOffset val="100"/>
        <c:tickLblSkip val="1"/>
        <c:tickMarkSkip val="1"/>
        <c:noMultiLvlLbl val="0"/>
      </c:catAx>
      <c:valAx>
        <c:axId val="405527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5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2.48</c:v>
                </c:pt>
                <c:pt idx="1">
                  <c:v>2.09</c:v>
                </c:pt>
                <c:pt idx="2">
                  <c:v>2.63</c:v>
                </c:pt>
                <c:pt idx="3">
                  <c:v>2.17</c:v>
                </c:pt>
                <c:pt idx="4">
                  <c:v>2.85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13.82</c:v>
                </c:pt>
                <c:pt idx="1">
                  <c:v>12.33</c:v>
                </c:pt>
                <c:pt idx="2">
                  <c:v>12.18</c:v>
                </c:pt>
                <c:pt idx="3">
                  <c:v>11.43</c:v>
                </c:pt>
                <c:pt idx="4">
                  <c:v>12.37</c:v>
                </c:pt>
              </c:numCache>
            </c:numRef>
          </c:val>
        </c:ser>
        <c:dLbls>
          <c:showLegendKey val="0"/>
          <c:showVal val="0"/>
          <c:showCatName val="0"/>
          <c:showSerName val="0"/>
          <c:showPercent val="0"/>
          <c:showBubbleSize val="0"/>
        </c:dLbls>
        <c:gapWidth val="250"/>
        <c:overlap val="100"/>
        <c:axId val="40811520"/>
        <c:axId val="40817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-0.38</c:v>
                </c:pt>
                <c:pt idx="1">
                  <c:v>-1.98</c:v>
                </c:pt>
                <c:pt idx="2">
                  <c:v>0.39</c:v>
                </c:pt>
                <c:pt idx="3">
                  <c:v>-2.5499999999999998</c:v>
                </c:pt>
                <c:pt idx="4">
                  <c:v>0.99</c:v>
                </c:pt>
              </c:numCache>
            </c:numRef>
          </c:val>
          <c:smooth val="0"/>
        </c:ser>
        <c:dLbls>
          <c:showLegendKey val="0"/>
          <c:showVal val="0"/>
          <c:showCatName val="0"/>
          <c:showSerName val="0"/>
          <c:showPercent val="0"/>
          <c:showBubbleSize val="0"/>
        </c:dLbls>
        <c:marker val="1"/>
        <c:smooth val="0"/>
        <c:axId val="40811520"/>
        <c:axId val="40817792"/>
      </c:lineChart>
      <c:catAx>
        <c:axId val="408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17792"/>
        <c:crosses val="autoZero"/>
        <c:auto val="1"/>
        <c:lblAlgn val="ctr"/>
        <c:lblOffset val="100"/>
        <c:tickLblSkip val="1"/>
        <c:tickMarkSkip val="1"/>
        <c:noMultiLvlLbl val="0"/>
      </c:catAx>
      <c:valAx>
        <c:axId val="4081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c:v>
                </c:pt>
                <c:pt idx="2">
                  <c:v>#N/A</c:v>
                </c:pt>
                <c:pt idx="3">
                  <c:v>0.14000000000000001</c:v>
                </c:pt>
                <c:pt idx="4">
                  <c:v>#N/A</c:v>
                </c:pt>
                <c:pt idx="5">
                  <c:v>0.18</c:v>
                </c:pt>
                <c:pt idx="6">
                  <c:v>#N/A</c:v>
                </c:pt>
                <c:pt idx="7">
                  <c:v>0.14000000000000001</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0.14000000000000001</c:v>
                </c:pt>
                <c:pt idx="4">
                  <c:v>#N/A</c:v>
                </c:pt>
                <c:pt idx="5">
                  <c:v>0.12</c:v>
                </c:pt>
                <c:pt idx="6">
                  <c:v>#N/A</c:v>
                </c:pt>
                <c:pt idx="7">
                  <c:v>0.13</c:v>
                </c:pt>
                <c:pt idx="8">
                  <c:v>#N/A</c:v>
                </c:pt>
                <c:pt idx="9">
                  <c:v>0.22</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0.32</c:v>
                </c:pt>
                <c:pt idx="2">
                  <c:v>#N/A</c:v>
                </c:pt>
                <c:pt idx="3">
                  <c:v>0.31</c:v>
                </c:pt>
                <c:pt idx="4">
                  <c:v>#N/A</c:v>
                </c:pt>
                <c:pt idx="5">
                  <c:v>0.33</c:v>
                </c:pt>
                <c:pt idx="6">
                  <c:v>#N/A</c:v>
                </c:pt>
                <c:pt idx="7">
                  <c:v>0.35</c:v>
                </c:pt>
                <c:pt idx="8">
                  <c:v>#N/A</c:v>
                </c:pt>
                <c:pt idx="9">
                  <c:v>0.34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c:v>
                </c:pt>
                <c:pt idx="4">
                  <c:v>#N/A</c:v>
                </c:pt>
                <c:pt idx="5">
                  <c:v>0.05</c:v>
                </c:pt>
                <c:pt idx="6">
                  <c:v>#N/A</c:v>
                </c:pt>
                <c:pt idx="7">
                  <c:v>0.6</c:v>
                </c:pt>
                <c:pt idx="8">
                  <c:v>#N/A</c:v>
                </c:pt>
                <c:pt idx="9">
                  <c:v>0.55000000000000004</c:v>
                </c:pt>
              </c:numCache>
            </c:numRef>
          </c:val>
        </c:ser>
        <c:ser>
          <c:idx val="5"/>
          <c:order val="5"/>
          <c:tx>
            <c:strRef>
              <c:f>データシート!$A$32</c:f>
              <c:strCache>
                <c:ptCount val="1"/>
                <c:pt idx="0">
                  <c:v>田野病院事業会計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0.92</c:v>
                </c:pt>
                <c:pt idx="2">
                  <c:v>#N/A</c:v>
                </c:pt>
                <c:pt idx="3">
                  <c:v>1.04</c:v>
                </c:pt>
                <c:pt idx="4">
                  <c:v>#N/A</c:v>
                </c:pt>
                <c:pt idx="5">
                  <c:v>0.99</c:v>
                </c:pt>
                <c:pt idx="6">
                  <c:v>#N/A</c:v>
                </c:pt>
                <c:pt idx="7">
                  <c:v>0.92</c:v>
                </c:pt>
                <c:pt idx="8">
                  <c:v>#N/A</c:v>
                </c:pt>
                <c:pt idx="9">
                  <c:v>0.78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2.44</c:v>
                </c:pt>
                <c:pt idx="2">
                  <c:v>#N/A</c:v>
                </c:pt>
                <c:pt idx="3">
                  <c:v>2.09</c:v>
                </c:pt>
                <c:pt idx="4">
                  <c:v>#N/A</c:v>
                </c:pt>
                <c:pt idx="5">
                  <c:v>2.58</c:v>
                </c:pt>
                <c:pt idx="6">
                  <c:v>#N/A</c:v>
                </c:pt>
                <c:pt idx="7">
                  <c:v>2.15</c:v>
                </c:pt>
                <c:pt idx="8">
                  <c:v>#N/A</c:v>
                </c:pt>
                <c:pt idx="9">
                  <c:v>2.85</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1.36</c:v>
                </c:pt>
                <c:pt idx="2">
                  <c:v>#N/A</c:v>
                </c:pt>
                <c:pt idx="3">
                  <c:v>1.64</c:v>
                </c:pt>
                <c:pt idx="4">
                  <c:v>#N/A</c:v>
                </c:pt>
                <c:pt idx="5">
                  <c:v>2.16</c:v>
                </c:pt>
                <c:pt idx="6">
                  <c:v>#N/A</c:v>
                </c:pt>
                <c:pt idx="7">
                  <c:v>2.73</c:v>
                </c:pt>
                <c:pt idx="8">
                  <c:v>#N/A</c:v>
                </c:pt>
                <c:pt idx="9">
                  <c:v>3.12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5.18</c:v>
                </c:pt>
                <c:pt idx="2">
                  <c:v>#N/A</c:v>
                </c:pt>
                <c:pt idx="3">
                  <c:v>5.4</c:v>
                </c:pt>
                <c:pt idx="4">
                  <c:v>#N/A</c:v>
                </c:pt>
                <c:pt idx="5">
                  <c:v>5.91</c:v>
                </c:pt>
                <c:pt idx="6">
                  <c:v>#N/A</c:v>
                </c:pt>
                <c:pt idx="7">
                  <c:v>5.58</c:v>
                </c:pt>
                <c:pt idx="8">
                  <c:v>#N/A</c:v>
                </c:pt>
                <c:pt idx="9">
                  <c:v>6.04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0.05</c:v>
                </c:pt>
                <c:pt idx="1">
                  <c:v>#N/A</c:v>
                </c:pt>
                <c:pt idx="2">
                  <c:v>#N/A</c:v>
                </c:pt>
                <c:pt idx="3">
                  <c:v>0.84</c:v>
                </c:pt>
                <c:pt idx="4">
                  <c:v>#N/A</c:v>
                </c:pt>
                <c:pt idx="5">
                  <c:v>0.46</c:v>
                </c:pt>
                <c:pt idx="6">
                  <c:v>#N/A</c:v>
                </c:pt>
                <c:pt idx="7">
                  <c:v>0.16</c:v>
                </c:pt>
                <c:pt idx="8">
                  <c:v>0.26</c:v>
                </c:pt>
                <c:pt idx="9">
                  <c:v>#N/A</c:v>
                </c:pt>
              </c:numCache>
            </c:numRef>
          </c:val>
        </c:ser>
        <c:dLbls>
          <c:showLegendKey val="0"/>
          <c:showVal val="0"/>
          <c:showCatName val="0"/>
          <c:showSerName val="0"/>
          <c:showPercent val="0"/>
          <c:showBubbleSize val="0"/>
        </c:dLbls>
        <c:gapWidth val="150"/>
        <c:overlap val="100"/>
        <c:axId val="41645568"/>
        <c:axId val="41647104"/>
      </c:barChart>
      <c:catAx>
        <c:axId val="4164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47104"/>
        <c:crosses val="autoZero"/>
        <c:auto val="1"/>
        <c:lblAlgn val="ctr"/>
        <c:lblOffset val="100"/>
        <c:tickLblSkip val="1"/>
        <c:tickMarkSkip val="1"/>
        <c:noMultiLvlLbl val="0"/>
      </c:catAx>
      <c:valAx>
        <c:axId val="4164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18499</c:v>
                </c:pt>
                <c:pt idx="5">
                  <c:v>18943</c:v>
                </c:pt>
                <c:pt idx="8">
                  <c:v>18963</c:v>
                </c:pt>
                <c:pt idx="11">
                  <c:v>19563</c:v>
                </c:pt>
                <c:pt idx="14">
                  <c:v>19570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230</c:v>
                </c:pt>
                <c:pt idx="3">
                  <c:v>227</c:v>
                </c:pt>
                <c:pt idx="6">
                  <c:v>355</c:v>
                </c:pt>
                <c:pt idx="9">
                  <c:v>90</c:v>
                </c:pt>
                <c:pt idx="12">
                  <c:v>79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409</c:v>
                </c:pt>
                <c:pt idx="3">
                  <c:v>409</c:v>
                </c:pt>
                <c:pt idx="6">
                  <c:v>102</c:v>
                </c:pt>
                <c:pt idx="9">
                  <c:v>54</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4862</c:v>
                </c:pt>
                <c:pt idx="3">
                  <c:v>4789</c:v>
                </c:pt>
                <c:pt idx="6">
                  <c:v>4489</c:v>
                </c:pt>
                <c:pt idx="9">
                  <c:v>4407</c:v>
                </c:pt>
                <c:pt idx="12">
                  <c:v>3849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440</c:v>
                </c:pt>
                <c:pt idx="3">
                  <c:v>517</c:v>
                </c:pt>
                <c:pt idx="6">
                  <c:v>597</c:v>
                </c:pt>
                <c:pt idx="9">
                  <c:v>417</c:v>
                </c:pt>
                <c:pt idx="12">
                  <c:v>433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20988</c:v>
                </c:pt>
                <c:pt idx="3">
                  <c:v>21580</c:v>
                </c:pt>
                <c:pt idx="6">
                  <c:v>22183</c:v>
                </c:pt>
                <c:pt idx="9">
                  <c:v>21879</c:v>
                </c:pt>
                <c:pt idx="12">
                  <c:v>21878</c:v>
                </c:pt>
              </c:numCache>
            </c:numRef>
          </c:val>
        </c:ser>
        <c:dLbls>
          <c:showLegendKey val="0"/>
          <c:showVal val="0"/>
          <c:showCatName val="0"/>
          <c:showSerName val="0"/>
          <c:showPercent val="0"/>
          <c:showBubbleSize val="0"/>
        </c:dLbls>
        <c:gapWidth val="100"/>
        <c:overlap val="100"/>
        <c:axId val="78022144"/>
        <c:axId val="78024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8430</c:v>
                </c:pt>
                <c:pt idx="2">
                  <c:v>#N/A</c:v>
                </c:pt>
                <c:pt idx="3">
                  <c:v>#N/A</c:v>
                </c:pt>
                <c:pt idx="4">
                  <c:v>8579</c:v>
                </c:pt>
                <c:pt idx="5">
                  <c:v>#N/A</c:v>
                </c:pt>
                <c:pt idx="6">
                  <c:v>#N/A</c:v>
                </c:pt>
                <c:pt idx="7">
                  <c:v>8763</c:v>
                </c:pt>
                <c:pt idx="8">
                  <c:v>#N/A</c:v>
                </c:pt>
                <c:pt idx="9">
                  <c:v>#N/A</c:v>
                </c:pt>
                <c:pt idx="10">
                  <c:v>7284</c:v>
                </c:pt>
                <c:pt idx="11">
                  <c:v>#N/A</c:v>
                </c:pt>
                <c:pt idx="12">
                  <c:v>#N/A</c:v>
                </c:pt>
                <c:pt idx="13">
                  <c:v>6724</c:v>
                </c:pt>
                <c:pt idx="14">
                  <c:v>#N/A</c:v>
                </c:pt>
              </c:numCache>
            </c:numRef>
          </c:val>
          <c:smooth val="0"/>
        </c:ser>
        <c:dLbls>
          <c:showLegendKey val="0"/>
          <c:showVal val="0"/>
          <c:showCatName val="0"/>
          <c:showSerName val="0"/>
          <c:showPercent val="0"/>
          <c:showBubbleSize val="0"/>
        </c:dLbls>
        <c:marker val="1"/>
        <c:smooth val="0"/>
        <c:axId val="78022144"/>
        <c:axId val="78024064"/>
      </c:lineChart>
      <c:catAx>
        <c:axId val="780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024064"/>
        <c:crosses val="autoZero"/>
        <c:auto val="1"/>
        <c:lblAlgn val="ctr"/>
        <c:lblOffset val="100"/>
        <c:tickLblSkip val="1"/>
        <c:tickMarkSkip val="1"/>
        <c:noMultiLvlLbl val="0"/>
      </c:catAx>
      <c:valAx>
        <c:axId val="7802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0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165446</c:v>
                </c:pt>
                <c:pt idx="5">
                  <c:v>171094</c:v>
                </c:pt>
                <c:pt idx="8">
                  <c:v>170724</c:v>
                </c:pt>
                <c:pt idx="11">
                  <c:v>168066</c:v>
                </c:pt>
                <c:pt idx="14">
                  <c:v>167524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28899</c:v>
                </c:pt>
                <c:pt idx="5">
                  <c:v>27639</c:v>
                </c:pt>
                <c:pt idx="8">
                  <c:v>28099</c:v>
                </c:pt>
                <c:pt idx="11">
                  <c:v>31198</c:v>
                </c:pt>
                <c:pt idx="14">
                  <c:v>29664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27313</c:v>
                </c:pt>
                <c:pt idx="5">
                  <c:v>24822</c:v>
                </c:pt>
                <c:pt idx="8">
                  <c:v>27068</c:v>
                </c:pt>
                <c:pt idx="11">
                  <c:v>28400</c:v>
                </c:pt>
                <c:pt idx="14">
                  <c:v>29792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22979</c:v>
                </c:pt>
                <c:pt idx="3">
                  <c:v>22007</c:v>
                </c:pt>
                <c:pt idx="6">
                  <c:v>21424</c:v>
                </c:pt>
                <c:pt idx="9">
                  <c:v>20546</c:v>
                </c:pt>
                <c:pt idx="12">
                  <c:v>19702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2425</c:v>
                </c:pt>
                <c:pt idx="3">
                  <c:v>2080</c:v>
                </c:pt>
                <c:pt idx="6">
                  <c:v>298</c:v>
                </c:pt>
                <c:pt idx="9">
                  <c:v>157</c:v>
                </c:pt>
                <c:pt idx="12">
                  <c:v>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77901</c:v>
                </c:pt>
                <c:pt idx="3">
                  <c:v>72479</c:v>
                </c:pt>
                <c:pt idx="6">
                  <c:v>70196</c:v>
                </c:pt>
                <c:pt idx="9">
                  <c:v>66965</c:v>
                </c:pt>
                <c:pt idx="12">
                  <c:v>61411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1642</c:v>
                </c:pt>
                <c:pt idx="3">
                  <c:v>1656</c:v>
                </c:pt>
                <c:pt idx="6">
                  <c:v>1216</c:v>
                </c:pt>
                <c:pt idx="9">
                  <c:v>851</c:v>
                </c:pt>
                <c:pt idx="12">
                  <c:v>720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215671</c:v>
                </c:pt>
                <c:pt idx="3">
                  <c:v>213621</c:v>
                </c:pt>
                <c:pt idx="6">
                  <c:v>211760</c:v>
                </c:pt>
                <c:pt idx="9">
                  <c:v>208156</c:v>
                </c:pt>
                <c:pt idx="12">
                  <c:v>204602</c:v>
                </c:pt>
              </c:numCache>
            </c:numRef>
          </c:val>
        </c:ser>
        <c:dLbls>
          <c:showLegendKey val="0"/>
          <c:showVal val="0"/>
          <c:showCatName val="0"/>
          <c:showSerName val="0"/>
          <c:showPercent val="0"/>
          <c:showBubbleSize val="0"/>
        </c:dLbls>
        <c:gapWidth val="100"/>
        <c:overlap val="100"/>
        <c:axId val="130201472"/>
        <c:axId val="13021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98961</c:v>
                </c:pt>
                <c:pt idx="2">
                  <c:v>#N/A</c:v>
                </c:pt>
                <c:pt idx="3">
                  <c:v>#N/A</c:v>
                </c:pt>
                <c:pt idx="4">
                  <c:v>88287</c:v>
                </c:pt>
                <c:pt idx="5">
                  <c:v>#N/A</c:v>
                </c:pt>
                <c:pt idx="6">
                  <c:v>#N/A</c:v>
                </c:pt>
                <c:pt idx="7">
                  <c:v>79003</c:v>
                </c:pt>
                <c:pt idx="8">
                  <c:v>#N/A</c:v>
                </c:pt>
                <c:pt idx="9">
                  <c:v>#N/A</c:v>
                </c:pt>
                <c:pt idx="10">
                  <c:v>69012</c:v>
                </c:pt>
                <c:pt idx="11">
                  <c:v>#N/A</c:v>
                </c:pt>
                <c:pt idx="12">
                  <c:v>#N/A</c:v>
                </c:pt>
                <c:pt idx="13">
                  <c:v>59544</c:v>
                </c:pt>
                <c:pt idx="14">
                  <c:v>#N/A</c:v>
                </c:pt>
              </c:numCache>
            </c:numRef>
          </c:val>
          <c:smooth val="0"/>
        </c:ser>
        <c:dLbls>
          <c:showLegendKey val="0"/>
          <c:showVal val="0"/>
          <c:showCatName val="0"/>
          <c:showSerName val="0"/>
          <c:showPercent val="0"/>
          <c:showBubbleSize val="0"/>
        </c:dLbls>
        <c:marker val="1"/>
        <c:smooth val="0"/>
        <c:axId val="130201472"/>
        <c:axId val="130211840"/>
      </c:lineChart>
      <c:catAx>
        <c:axId val="13020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211840"/>
        <c:crosses val="autoZero"/>
        <c:auto val="1"/>
        <c:lblAlgn val="ctr"/>
        <c:lblOffset val="100"/>
        <c:tickLblSkip val="1"/>
        <c:tickMarkSkip val="1"/>
        <c:noMultiLvlLbl val="0"/>
      </c:catAx>
      <c:valAx>
        <c:axId val="13021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0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405,890
404,447
644.61
155,704,159
152,529,297
2,632,240
92,217,709
202,835,049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rgbClr val="FF0000"/>
              </a:solidFill>
              <a:latin typeface="+mn-lt"/>
              <a:ea typeface="+mn-ea"/>
              <a:cs typeface="+mn-cs"/>
            </a:rPr>
            <a:t>　</a:t>
          </a:r>
          <a:r>
            <a:rPr lang="ja-JP" altLang="en-US" sz="1300" b="0" i="0">
              <a:solidFill>
                <a:sysClr val="windowText" lastClr="000000"/>
              </a:solidFill>
              <a:latin typeface="+mn-lt"/>
              <a:ea typeface="+mn-ea"/>
              <a:cs typeface="+mn-cs"/>
            </a:rPr>
            <a:t>類似団体平均を</a:t>
          </a:r>
          <a:r>
            <a:rPr lang="en-US" sz="1300" b="0" i="0">
              <a:solidFill>
                <a:sysClr val="windowText" lastClr="000000"/>
              </a:solidFill>
              <a:latin typeface="+mn-lt"/>
              <a:ea typeface="+mn-ea"/>
              <a:cs typeface="+mn-cs"/>
            </a:rPr>
            <a:t>0.1</a:t>
          </a:r>
          <a:r>
            <a:rPr lang="en-US" altLang="ja-JP" sz="1300" b="0" i="0">
              <a:solidFill>
                <a:sysClr val="windowText" lastClr="000000"/>
              </a:solidFill>
              <a:latin typeface="+mn-lt"/>
              <a:ea typeface="+mn-ea"/>
              <a:cs typeface="+mn-cs"/>
            </a:rPr>
            <a:t>5</a:t>
          </a:r>
          <a:r>
            <a:rPr lang="ja-JP" altLang="en-US" sz="1300" b="0" i="0">
              <a:solidFill>
                <a:sysClr val="windowText" lastClr="000000"/>
              </a:solidFill>
              <a:latin typeface="+mn-lt"/>
              <a:ea typeface="+mn-ea"/>
              <a:cs typeface="+mn-cs"/>
            </a:rPr>
            <a:t>ポイント下回っており順位も下位に位置している。主な要因として、税収が相対的に低いことや、財政力の弱かった４町との合併（平成</a:t>
          </a:r>
          <a:r>
            <a:rPr lang="en-US" sz="1300" b="0" i="0">
              <a:solidFill>
                <a:sysClr val="windowText" lastClr="000000"/>
              </a:solidFill>
              <a:latin typeface="+mn-lt"/>
              <a:ea typeface="+mn-ea"/>
              <a:cs typeface="+mn-cs"/>
            </a:rPr>
            <a:t>18</a:t>
          </a:r>
          <a:r>
            <a:rPr lang="ja-JP" altLang="en-US" sz="1300" b="0" i="0">
              <a:solidFill>
                <a:sysClr val="windowText" lastClr="000000"/>
              </a:solidFill>
              <a:latin typeface="+mn-lt"/>
              <a:ea typeface="+mn-ea"/>
              <a:cs typeface="+mn-cs"/>
            </a:rPr>
            <a:t>年</a:t>
          </a:r>
          <a:r>
            <a:rPr lang="en-US" sz="1300" b="0" i="0">
              <a:solidFill>
                <a:sysClr val="windowText" lastClr="000000"/>
              </a:solidFill>
              <a:latin typeface="+mn-lt"/>
              <a:ea typeface="+mn-ea"/>
              <a:cs typeface="+mn-cs"/>
            </a:rPr>
            <a:t>1</a:t>
          </a:r>
          <a:r>
            <a:rPr lang="ja-JP" altLang="en-US" sz="1300" b="0" i="0">
              <a:solidFill>
                <a:sysClr val="windowText" lastClr="000000"/>
              </a:solidFill>
              <a:latin typeface="+mn-lt"/>
              <a:ea typeface="+mn-ea"/>
              <a:cs typeface="+mn-cs"/>
            </a:rPr>
            <a:t>月：佐土原町・田野町・高岡町、平成</a:t>
          </a:r>
          <a:r>
            <a:rPr lang="en-US" sz="1300" b="0" i="0">
              <a:solidFill>
                <a:sysClr val="windowText" lastClr="000000"/>
              </a:solidFill>
              <a:latin typeface="+mn-lt"/>
              <a:ea typeface="+mn-ea"/>
              <a:cs typeface="+mn-cs"/>
            </a:rPr>
            <a:t>22</a:t>
          </a:r>
          <a:r>
            <a:rPr lang="ja-JP" altLang="en-US" sz="1300" b="0" i="0">
              <a:solidFill>
                <a:sysClr val="windowText" lastClr="000000"/>
              </a:solidFill>
              <a:latin typeface="+mn-lt"/>
              <a:ea typeface="+mn-ea"/>
              <a:cs typeface="+mn-cs"/>
            </a:rPr>
            <a:t>年</a:t>
          </a:r>
          <a:r>
            <a:rPr lang="en-US" sz="1300" b="0" i="0">
              <a:solidFill>
                <a:sysClr val="windowText" lastClr="000000"/>
              </a:solidFill>
              <a:latin typeface="+mn-lt"/>
              <a:ea typeface="+mn-ea"/>
              <a:cs typeface="+mn-cs"/>
            </a:rPr>
            <a:t>3</a:t>
          </a:r>
          <a:r>
            <a:rPr lang="ja-JP" altLang="en-US" sz="1300" b="0" i="0">
              <a:solidFill>
                <a:sysClr val="windowText" lastClr="000000"/>
              </a:solidFill>
              <a:latin typeface="+mn-lt"/>
              <a:ea typeface="+mn-ea"/>
              <a:cs typeface="+mn-cs"/>
            </a:rPr>
            <a:t>月：清武町）も影響している。今後も、歳出の徹底的な見直しを進めるとともに、歳入確保対策や企業誘致を積極的に推進し、自主財源の確保に努め、財政基盤の充実・強化、財政健全化を図る。</a:t>
          </a:r>
          <a:endParaRPr lang="ja-JP" sz="1300">
            <a:solidFill>
              <a:sysClr val="windowText" lastClr="000000"/>
            </a:solidFill>
          </a:endParaRPr>
        </a:p>
        <a:p>
          <a:pPr algn="l" rtl="0"/>
          <a:endParaRPr kumimoji="1" lang="ja-JP" altLang="en-US" sz="1300" i="1">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1270</xdr:rowOff>
    </xdr:from>
    <xdr:to>
      <xdr:col>7</xdr:col>
      <xdr:colOff>152400</xdr:colOff>
      <xdr:row>42</xdr:row>
      <xdr:rowOff>25400</xdr:rowOff>
    </xdr:to>
    <xdr:cxnSp macro="">
      <xdr:nvCxnSpPr>
        <xdr:cNvPr id="66" name="直線コネクタ 65"/>
        <xdr:cNvCxnSpPr/>
      </xdr:nvCxnSpPr>
      <xdr:spPr>
        <a:xfrm flipV="1">
          <a:off x="4114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1270</xdr:rowOff>
    </xdr:from>
    <xdr:to>
      <xdr:col>6</xdr:col>
      <xdr:colOff>0</xdr:colOff>
      <xdr:row>42</xdr:row>
      <xdr:rowOff>25400</xdr:rowOff>
    </xdr:to>
    <xdr:cxnSp macro="">
      <xdr:nvCxnSpPr>
        <xdr:cNvPr id="69" name="直線コネクタ 68"/>
        <xdr:cNvCxnSpPr/>
      </xdr:nvCxnSpPr>
      <xdr:spPr>
        <a:xfrm>
          <a:off x="3225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124460</xdr:rowOff>
    </xdr:from>
    <xdr:to>
      <xdr:col>4</xdr:col>
      <xdr:colOff>482600</xdr:colOff>
      <xdr:row>42</xdr:row>
      <xdr:rowOff>1270</xdr:rowOff>
    </xdr:to>
    <xdr:cxnSp macro="">
      <xdr:nvCxnSpPr>
        <xdr:cNvPr id="72" name="直線コネクタ 71"/>
        <xdr:cNvCxnSpPr/>
      </xdr:nvCxnSpPr>
      <xdr:spPr>
        <a:xfrm>
          <a:off x="2336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124460</xdr:rowOff>
    </xdr:to>
    <xdr:cxnSp macro="">
      <xdr:nvCxnSpPr>
        <xdr:cNvPr id="75" name="直線コネクタ 74"/>
        <xdr:cNvCxnSpPr/>
      </xdr:nvCxnSpPr>
      <xdr:spPr>
        <a:xfrm>
          <a:off x="1447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121920</xdr:rowOff>
    </xdr:from>
    <xdr:to>
      <xdr:col>7</xdr:col>
      <xdr:colOff>203200</xdr:colOff>
      <xdr:row>42</xdr:row>
      <xdr:rowOff>52070</xdr:rowOff>
    </xdr:to>
    <xdr:sp macro="" textlink="">
      <xdr:nvSpPr>
        <xdr:cNvPr id="85" name="円/楕円 84"/>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93997</xdr:rowOff>
    </xdr:from>
    <xdr:ext cx="762000" cy="259045"/>
    <xdr:sp macro="" textlink="">
      <xdr:nvSpPr>
        <xdr:cNvPr id="86" name="財政力該当値テキスト"/>
        <xdr:cNvSpPr txBox="1"/>
      </xdr:nvSpPr>
      <xdr:spPr>
        <a:xfrm>
          <a:off x="5041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7" name="円/楕円 86"/>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88" name="テキスト ボックス 87"/>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121920</xdr:rowOff>
    </xdr:from>
    <xdr:to>
      <xdr:col>4</xdr:col>
      <xdr:colOff>533400</xdr:colOff>
      <xdr:row>42</xdr:row>
      <xdr:rowOff>52070</xdr:rowOff>
    </xdr:to>
    <xdr:sp macro="" textlink="">
      <xdr:nvSpPr>
        <xdr:cNvPr id="89" name="円/楕円 88"/>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36847</xdr:rowOff>
    </xdr:from>
    <xdr:ext cx="762000" cy="259045"/>
    <xdr:sp macro="" textlink="">
      <xdr:nvSpPr>
        <xdr:cNvPr id="90" name="テキスト ボックス 89"/>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73660</xdr:rowOff>
    </xdr:from>
    <xdr:to>
      <xdr:col>3</xdr:col>
      <xdr:colOff>330200</xdr:colOff>
      <xdr:row>42</xdr:row>
      <xdr:rowOff>3810</xdr:rowOff>
    </xdr:to>
    <xdr:sp macro="" textlink="">
      <xdr:nvSpPr>
        <xdr:cNvPr id="91" name="円/楕円 90"/>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92" name="テキスト ボックス 91"/>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4" name="テキスト ボックス 9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9</xdr:col>
      <xdr:colOff>73025</xdr:colOff>
      <xdr:row>57</xdr:row>
      <xdr:rowOff>142875</xdr:rowOff>
    </xdr:from>
    <xdr:to>
      <xdr:col>17</xdr:col>
      <xdr:colOff>365125</xdr:colOff>
      <xdr:row>69</xdr:row>
      <xdr:rowOff>117475</xdr:rowOff>
    </xdr:to>
    <xdr:sp macro="" textlink="" fLocksText="0">
      <xdr:nvSpPr>
        <xdr:cNvPr id="107" name="テキスト ボックス 106"/>
        <xdr:cNvSpPr txBox="1"/>
      </xdr:nvSpPr>
      <xdr:spPr>
        <a:xfrm>
          <a:off x="6245225" y="9915525"/>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ysClr val="windowText" lastClr="000000"/>
              </a:solidFill>
              <a:latin typeface="+mn-lt"/>
              <a:ea typeface="+mn-ea"/>
              <a:cs typeface="+mn-cs"/>
            </a:rPr>
            <a:t>　類似団体平均とほぼ同ポイントとなっており、前年度比で</a:t>
          </a:r>
          <a:r>
            <a:rPr lang="en-US" altLang="ja-JP" sz="1300" b="0" i="0">
              <a:solidFill>
                <a:sysClr val="windowText" lastClr="000000"/>
              </a:solidFill>
              <a:latin typeface="+mn-lt"/>
              <a:ea typeface="+mn-ea"/>
              <a:cs typeface="+mn-cs"/>
            </a:rPr>
            <a:t>3.2</a:t>
          </a:r>
          <a:r>
            <a:rPr lang="ja-JP" altLang="en-US" sz="1300" b="0" i="0">
              <a:solidFill>
                <a:sysClr val="windowText" lastClr="000000"/>
              </a:solidFill>
              <a:latin typeface="+mn-lt"/>
              <a:ea typeface="+mn-ea"/>
              <a:cs typeface="+mn-cs"/>
            </a:rPr>
            <a:t>ポイント改善した。</a:t>
          </a:r>
          <a:endParaRPr lang="en-US" altLang="ja-JP" sz="1300" b="0" i="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ysClr val="windowText" lastClr="000000"/>
              </a:solidFill>
              <a:latin typeface="+mn-lt"/>
              <a:ea typeface="+mn-ea"/>
              <a:cs typeface="+mn-cs"/>
            </a:rPr>
            <a:t>経常経費充当一般財源等は、生活保護費や私立保育所運営費等に係る扶助費及び物件費が国の緊急経済対策に伴い増加した。一方、経常一般財源等も、臨時財政対策債・地方税の増に伴い増加した。結果として、昨年度よりも数値としては改善された。今後も、行財政改革の取組みや事務事業の見直しなどにより人件費や経常経費の抑制を図っていく。</a:t>
          </a:r>
          <a:endParaRPr lang="en-US" altLang="ja-JP" sz="1300" b="0" i="0">
            <a:solidFill>
              <a:sysClr val="windowText" lastClr="000000"/>
            </a:solidFill>
            <a:latin typeface="+mn-lt"/>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endParaRPr lang="ja-JP" sz="1300">
            <a:solidFill>
              <a:srgbClr val="FF0000"/>
            </a:solidFill>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144992</xdr:rowOff>
    </xdr:from>
    <xdr:to>
      <xdr:col>7</xdr:col>
      <xdr:colOff>152400</xdr:colOff>
      <xdr:row>64</xdr:row>
      <xdr:rowOff>123825</xdr:rowOff>
    </xdr:to>
    <xdr:cxnSp macro="">
      <xdr:nvCxnSpPr>
        <xdr:cNvPr id="133" name="直線コネクタ 132"/>
        <xdr:cNvCxnSpPr/>
      </xdr:nvCxnSpPr>
      <xdr:spPr>
        <a:xfrm flipV="1">
          <a:off x="4114800" y="10774892"/>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155046</xdr:rowOff>
    </xdr:from>
    <xdr:to>
      <xdr:col>6</xdr:col>
      <xdr:colOff>0</xdr:colOff>
      <xdr:row>64</xdr:row>
      <xdr:rowOff>123825</xdr:rowOff>
    </xdr:to>
    <xdr:cxnSp macro="">
      <xdr:nvCxnSpPr>
        <xdr:cNvPr id="136" name="直線コネクタ 135"/>
        <xdr:cNvCxnSpPr/>
      </xdr:nvCxnSpPr>
      <xdr:spPr>
        <a:xfrm>
          <a:off x="3225800" y="10784946"/>
          <a:ext cx="8890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155046</xdr:rowOff>
    </xdr:from>
    <xdr:to>
      <xdr:col>4</xdr:col>
      <xdr:colOff>482600</xdr:colOff>
      <xdr:row>63</xdr:row>
      <xdr:rowOff>3704</xdr:rowOff>
    </xdr:to>
    <xdr:cxnSp macro="">
      <xdr:nvCxnSpPr>
        <xdr:cNvPr id="139" name="直線コネクタ 138"/>
        <xdr:cNvCxnSpPr/>
      </xdr:nvCxnSpPr>
      <xdr:spPr>
        <a:xfrm flipV="1">
          <a:off x="2336800" y="107849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3704</xdr:rowOff>
    </xdr:from>
    <xdr:to>
      <xdr:col>3</xdr:col>
      <xdr:colOff>279400</xdr:colOff>
      <xdr:row>64</xdr:row>
      <xdr:rowOff>33338</xdr:rowOff>
    </xdr:to>
    <xdr:cxnSp macro="">
      <xdr:nvCxnSpPr>
        <xdr:cNvPr id="142" name="直線コネクタ 141"/>
        <xdr:cNvCxnSpPr/>
      </xdr:nvCxnSpPr>
      <xdr:spPr>
        <a:xfrm flipV="1">
          <a:off x="1447800" y="10805054"/>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94192</xdr:rowOff>
    </xdr:from>
    <xdr:to>
      <xdr:col>7</xdr:col>
      <xdr:colOff>203200</xdr:colOff>
      <xdr:row>63</xdr:row>
      <xdr:rowOff>24342</xdr:rowOff>
    </xdr:to>
    <xdr:sp macro="" textlink="">
      <xdr:nvSpPr>
        <xdr:cNvPr id="152" name="円/楕円 151"/>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110719</xdr:rowOff>
    </xdr:from>
    <xdr:ext cx="762000" cy="259045"/>
    <xdr:sp macro="" textlink="">
      <xdr:nvSpPr>
        <xdr:cNvPr id="153"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54" name="円/楕円 153"/>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159402</xdr:rowOff>
    </xdr:from>
    <xdr:ext cx="736600" cy="259045"/>
    <xdr:sp macro="" textlink="">
      <xdr:nvSpPr>
        <xdr:cNvPr id="155" name="テキスト ボックス 154"/>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104246</xdr:rowOff>
    </xdr:from>
    <xdr:to>
      <xdr:col>4</xdr:col>
      <xdr:colOff>533400</xdr:colOff>
      <xdr:row>63</xdr:row>
      <xdr:rowOff>34396</xdr:rowOff>
    </xdr:to>
    <xdr:sp macro="" textlink="">
      <xdr:nvSpPr>
        <xdr:cNvPr id="156" name="円/楕円 155"/>
        <xdr:cNvSpPr/>
      </xdr:nvSpPr>
      <xdr:spPr>
        <a:xfrm>
          <a:off x="3175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44573</xdr:rowOff>
    </xdr:from>
    <xdr:ext cx="762000" cy="259045"/>
    <xdr:sp macro="" textlink="">
      <xdr:nvSpPr>
        <xdr:cNvPr id="157" name="テキスト ボックス 156"/>
        <xdr:cNvSpPr txBox="1"/>
      </xdr:nvSpPr>
      <xdr:spPr>
        <a:xfrm>
          <a:off x="2844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124354</xdr:rowOff>
    </xdr:from>
    <xdr:to>
      <xdr:col>3</xdr:col>
      <xdr:colOff>330200</xdr:colOff>
      <xdr:row>63</xdr:row>
      <xdr:rowOff>54504</xdr:rowOff>
    </xdr:to>
    <xdr:sp macro="" textlink="">
      <xdr:nvSpPr>
        <xdr:cNvPr id="158" name="円/楕円 157"/>
        <xdr:cNvSpPr/>
      </xdr:nvSpPr>
      <xdr:spPr>
        <a:xfrm>
          <a:off x="2286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39281</xdr:rowOff>
    </xdr:from>
    <xdr:ext cx="762000" cy="259045"/>
    <xdr:sp macro="" textlink="">
      <xdr:nvSpPr>
        <xdr:cNvPr id="159" name="テキスト ボックス 158"/>
        <xdr:cNvSpPr txBox="1"/>
      </xdr:nvSpPr>
      <xdr:spPr>
        <a:xfrm>
          <a:off x="1955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60" name="円/楕円 159"/>
        <xdr:cNvSpPr/>
      </xdr:nvSpPr>
      <xdr:spPr>
        <a:xfrm>
          <a:off x="1397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61" name="テキスト ボックス 160"/>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oneCellAnchor>
    <xdr:from>
      <xdr:col>8</xdr:col>
      <xdr:colOff>673099</xdr:colOff>
      <xdr:row>80</xdr:row>
      <xdr:rowOff>0</xdr:rowOff>
    </xdr:from>
    <xdr:ext cx="5337175" cy="1209675"/>
    <xdr:sp macro="" textlink="" fLocksText="0">
      <xdr:nvSpPr>
        <xdr:cNvPr id="174" name="テキスト ボックス 173"/>
        <xdr:cNvSpPr txBox="1"/>
      </xdr:nvSpPr>
      <xdr:spPr>
        <a:xfrm>
          <a:off x="6159499" y="13716000"/>
          <a:ext cx="5337175" cy="12096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nchorCtr="0">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rgbClr val="FF0000"/>
              </a:solidFill>
              <a:latin typeface="ＭＳ Ｐゴシック"/>
              <a:ea typeface="+mn-ea"/>
              <a:cs typeface="+mn-cs"/>
            </a:rPr>
            <a:t>  </a:t>
          </a:r>
          <a:r>
            <a:rPr lang="ja-JP" altLang="en-US" sz="1300" b="0" i="0">
              <a:solidFill>
                <a:sysClr val="windowText" lastClr="000000"/>
              </a:solidFill>
              <a:latin typeface="+mn-lt"/>
              <a:ea typeface="+mn-ea"/>
              <a:cs typeface="+mn-cs"/>
            </a:rPr>
            <a:t>類似団体平均を</a:t>
          </a:r>
          <a:r>
            <a:rPr lang="en-US" altLang="ja-JP" sz="1300" b="0" i="0">
              <a:solidFill>
                <a:sysClr val="windowText" lastClr="000000"/>
              </a:solidFill>
              <a:latin typeface="+mn-lt"/>
              <a:ea typeface="+mn-ea"/>
              <a:cs typeface="+mn-cs"/>
            </a:rPr>
            <a:t>7,907</a:t>
          </a:r>
          <a:r>
            <a:rPr lang="ja-JP" altLang="en-US" sz="1300" b="0" i="0">
              <a:solidFill>
                <a:sysClr val="windowText" lastClr="000000"/>
              </a:solidFill>
              <a:latin typeface="+mn-lt"/>
              <a:ea typeface="+mn-ea"/>
              <a:cs typeface="+mn-cs"/>
            </a:rPr>
            <a:t>円下回り、順位は上位に位置している。これまで、ごみ収集業務、学校給食調理業務、保育所の民間化を進め、職員数の抑制と積極的な事務事業の改革・改善を進めたことによるものと思われる。今後とも、民間で実施可能な部分については、外部委託や指定管理者制度を活用し、コスト縮減を図っていく。</a:t>
          </a:r>
          <a:endParaRPr lang="ja-JP" sz="1300" b="0">
            <a:solidFill>
              <a:sysClr val="windowText" lastClr="000000"/>
            </a:solidFill>
          </a:endParaRPr>
        </a:p>
      </xdr:txBody>
    </xdr:sp>
    <xdr:clientData/>
  </xdr:one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48344</xdr:rowOff>
    </xdr:from>
    <xdr:to>
      <xdr:col>7</xdr:col>
      <xdr:colOff>152400</xdr:colOff>
      <xdr:row>81</xdr:row>
      <xdr:rowOff>66137</xdr:rowOff>
    </xdr:to>
    <xdr:cxnSp macro="">
      <xdr:nvCxnSpPr>
        <xdr:cNvPr id="194" name="直線コネクタ 193"/>
        <xdr:cNvCxnSpPr/>
      </xdr:nvCxnSpPr>
      <xdr:spPr>
        <a:xfrm flipV="1">
          <a:off x="4114800" y="13935794"/>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66137</xdr:rowOff>
    </xdr:from>
    <xdr:to>
      <xdr:col>6</xdr:col>
      <xdr:colOff>0</xdr:colOff>
      <xdr:row>81</xdr:row>
      <xdr:rowOff>118821</xdr:rowOff>
    </xdr:to>
    <xdr:cxnSp macro="">
      <xdr:nvCxnSpPr>
        <xdr:cNvPr id="197" name="直線コネクタ 196"/>
        <xdr:cNvCxnSpPr/>
      </xdr:nvCxnSpPr>
      <xdr:spPr>
        <a:xfrm flipV="1">
          <a:off x="3225800" y="13953587"/>
          <a:ext cx="889000" cy="5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118821</xdr:rowOff>
    </xdr:from>
    <xdr:to>
      <xdr:col>4</xdr:col>
      <xdr:colOff>482600</xdr:colOff>
      <xdr:row>81</xdr:row>
      <xdr:rowOff>145991</xdr:rowOff>
    </xdr:to>
    <xdr:cxnSp macro="">
      <xdr:nvCxnSpPr>
        <xdr:cNvPr id="200" name="直線コネクタ 199"/>
        <xdr:cNvCxnSpPr/>
      </xdr:nvCxnSpPr>
      <xdr:spPr>
        <a:xfrm flipV="1">
          <a:off x="2336800" y="14006271"/>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145991</xdr:rowOff>
    </xdr:from>
    <xdr:to>
      <xdr:col>3</xdr:col>
      <xdr:colOff>279400</xdr:colOff>
      <xdr:row>81</xdr:row>
      <xdr:rowOff>163285</xdr:rowOff>
    </xdr:to>
    <xdr:cxnSp macro="">
      <xdr:nvCxnSpPr>
        <xdr:cNvPr id="203" name="直線コネクタ 202"/>
        <xdr:cNvCxnSpPr/>
      </xdr:nvCxnSpPr>
      <xdr:spPr>
        <a:xfrm flipV="1">
          <a:off x="1447800" y="14033441"/>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168994</xdr:rowOff>
    </xdr:from>
    <xdr:to>
      <xdr:col>7</xdr:col>
      <xdr:colOff>203200</xdr:colOff>
      <xdr:row>81</xdr:row>
      <xdr:rowOff>99144</xdr:rowOff>
    </xdr:to>
    <xdr:sp macro="" textlink="">
      <xdr:nvSpPr>
        <xdr:cNvPr id="213" name="円/楕円 212"/>
        <xdr:cNvSpPr/>
      </xdr:nvSpPr>
      <xdr:spPr>
        <a:xfrm>
          <a:off x="4902200" y="138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14071</xdr:rowOff>
    </xdr:from>
    <xdr:ext cx="762000" cy="259045"/>
    <xdr:sp macro="" textlink="">
      <xdr:nvSpPr>
        <xdr:cNvPr id="214" name="人件費・物件費等の状況該当値テキスト"/>
        <xdr:cNvSpPr txBox="1"/>
      </xdr:nvSpPr>
      <xdr:spPr>
        <a:xfrm>
          <a:off x="5041900" y="1373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15337</xdr:rowOff>
    </xdr:from>
    <xdr:to>
      <xdr:col>6</xdr:col>
      <xdr:colOff>50800</xdr:colOff>
      <xdr:row>81</xdr:row>
      <xdr:rowOff>116937</xdr:rowOff>
    </xdr:to>
    <xdr:sp macro="" textlink="">
      <xdr:nvSpPr>
        <xdr:cNvPr id="215" name="円/楕円 214"/>
        <xdr:cNvSpPr/>
      </xdr:nvSpPr>
      <xdr:spPr>
        <a:xfrm>
          <a:off x="4064000" y="139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127114</xdr:rowOff>
    </xdr:from>
    <xdr:ext cx="736600" cy="259045"/>
    <xdr:sp macro="" textlink="">
      <xdr:nvSpPr>
        <xdr:cNvPr id="216" name="テキスト ボックス 215"/>
        <xdr:cNvSpPr txBox="1"/>
      </xdr:nvSpPr>
      <xdr:spPr>
        <a:xfrm>
          <a:off x="3733800" y="13671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68021</xdr:rowOff>
    </xdr:from>
    <xdr:to>
      <xdr:col>4</xdr:col>
      <xdr:colOff>533400</xdr:colOff>
      <xdr:row>81</xdr:row>
      <xdr:rowOff>169621</xdr:rowOff>
    </xdr:to>
    <xdr:sp macro="" textlink="">
      <xdr:nvSpPr>
        <xdr:cNvPr id="217" name="円/楕円 216"/>
        <xdr:cNvSpPr/>
      </xdr:nvSpPr>
      <xdr:spPr>
        <a:xfrm>
          <a:off x="3175000" y="13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8348</xdr:rowOff>
    </xdr:from>
    <xdr:ext cx="762000" cy="259045"/>
    <xdr:sp macro="" textlink="">
      <xdr:nvSpPr>
        <xdr:cNvPr id="218" name="テキスト ボックス 217"/>
        <xdr:cNvSpPr txBox="1"/>
      </xdr:nvSpPr>
      <xdr:spPr>
        <a:xfrm>
          <a:off x="2844800" y="13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95191</xdr:rowOff>
    </xdr:from>
    <xdr:to>
      <xdr:col>3</xdr:col>
      <xdr:colOff>330200</xdr:colOff>
      <xdr:row>82</xdr:row>
      <xdr:rowOff>25341</xdr:rowOff>
    </xdr:to>
    <xdr:sp macro="" textlink="">
      <xdr:nvSpPr>
        <xdr:cNvPr id="219" name="円/楕円 218"/>
        <xdr:cNvSpPr/>
      </xdr:nvSpPr>
      <xdr:spPr>
        <a:xfrm>
          <a:off x="2286000" y="1398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35518</xdr:rowOff>
    </xdr:from>
    <xdr:ext cx="762000" cy="259045"/>
    <xdr:sp macro="" textlink="">
      <xdr:nvSpPr>
        <xdr:cNvPr id="220" name="テキスト ボックス 219"/>
        <xdr:cNvSpPr txBox="1"/>
      </xdr:nvSpPr>
      <xdr:spPr>
        <a:xfrm>
          <a:off x="1955800" y="1375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112485</xdr:rowOff>
    </xdr:from>
    <xdr:to>
      <xdr:col>2</xdr:col>
      <xdr:colOff>127000</xdr:colOff>
      <xdr:row>82</xdr:row>
      <xdr:rowOff>42635</xdr:rowOff>
    </xdr:to>
    <xdr:sp macro="" textlink="">
      <xdr:nvSpPr>
        <xdr:cNvPr id="221" name="円/楕円 220"/>
        <xdr:cNvSpPr/>
      </xdr:nvSpPr>
      <xdr:spPr>
        <a:xfrm>
          <a:off x="1397000" y="139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52812</xdr:rowOff>
    </xdr:from>
    <xdr:ext cx="762000" cy="259045"/>
    <xdr:sp macro="" textlink="">
      <xdr:nvSpPr>
        <xdr:cNvPr id="222" name="テキスト ボックス 221"/>
        <xdr:cNvSpPr txBox="1"/>
      </xdr:nvSpPr>
      <xdr:spPr>
        <a:xfrm>
          <a:off x="1066800" y="1376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86</xdr:row>
      <xdr:rowOff>123825</xdr:rowOff>
    </xdr:to>
    <xdr:sp macro="" textlink="" fLocksText="0">
      <xdr:nvSpPr>
        <xdr:cNvPr id="235" name="テキスト ボックス 234"/>
        <xdr:cNvSpPr txBox="1"/>
      </xdr:nvSpPr>
      <xdr:spPr>
        <a:xfrm>
          <a:off x="18224500" y="13716000"/>
          <a:ext cx="5778500" cy="1152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r>
            <a:rPr kumimoji="1" lang="ja-JP" altLang="en-US" sz="1300">
              <a:solidFill>
                <a:sysClr val="windowText" lastClr="000000"/>
              </a:solidFill>
              <a:latin typeface="ＭＳ Ｐゴシック"/>
            </a:rPr>
            <a:t>　</a:t>
          </a:r>
          <a:r>
            <a:rPr lang="ja-JP" altLang="en-US" sz="1300" b="0" i="0">
              <a:solidFill>
                <a:sysClr val="windowText" lastClr="000000"/>
              </a:solidFill>
              <a:latin typeface="+mn-lt"/>
              <a:ea typeface="+mn-ea"/>
              <a:cs typeface="+mn-cs"/>
            </a:rPr>
            <a:t>類似団体平均を</a:t>
          </a:r>
          <a:r>
            <a:rPr lang="en-US" altLang="ja-JP" sz="1300" b="0" i="0">
              <a:solidFill>
                <a:sysClr val="windowText" lastClr="000000"/>
              </a:solidFill>
              <a:latin typeface="+mn-lt"/>
              <a:ea typeface="+mn-ea"/>
              <a:cs typeface="+mn-cs"/>
            </a:rPr>
            <a:t>0.3</a:t>
          </a:r>
          <a:r>
            <a:rPr lang="ja-JP" altLang="en-US" sz="1300" b="0" i="0">
              <a:solidFill>
                <a:sysClr val="windowText" lastClr="000000"/>
              </a:solidFill>
              <a:latin typeface="+mn-lt"/>
              <a:ea typeface="+mn-ea"/>
              <a:cs typeface="+mn-cs"/>
            </a:rPr>
            <a:t>ポイント上回っている。</a:t>
          </a:r>
          <a:endParaRPr lang="en-US" altLang="ja-JP" sz="1300" b="0" i="0">
            <a:solidFill>
              <a:sysClr val="windowText" lastClr="000000"/>
            </a:solidFill>
            <a:latin typeface="+mn-lt"/>
            <a:ea typeface="+mn-ea"/>
            <a:cs typeface="+mn-cs"/>
          </a:endParaRPr>
        </a:p>
        <a:p>
          <a:pPr algn="l" rtl="0"/>
          <a:r>
            <a:rPr lang="ja-JP" altLang="en-US" sz="1300">
              <a:solidFill>
                <a:sysClr val="windowText" lastClr="000000"/>
              </a:solidFill>
            </a:rPr>
            <a:t>前年度よりも大きく低下しているのは、平成</a:t>
          </a:r>
          <a:r>
            <a:rPr lang="en-US" altLang="ja-JP" sz="1300">
              <a:solidFill>
                <a:sysClr val="windowText" lastClr="000000"/>
              </a:solidFill>
            </a:rPr>
            <a:t>24</a:t>
          </a:r>
          <a:r>
            <a:rPr lang="ja-JP" altLang="en-US" sz="1300">
              <a:solidFill>
                <a:sysClr val="windowText" lastClr="000000"/>
              </a:solidFill>
            </a:rPr>
            <a:t>年度から平成</a:t>
          </a:r>
          <a:r>
            <a:rPr lang="en-US" altLang="ja-JP" sz="1300">
              <a:solidFill>
                <a:sysClr val="windowText" lastClr="000000"/>
              </a:solidFill>
            </a:rPr>
            <a:t>25</a:t>
          </a:r>
          <a:r>
            <a:rPr lang="ja-JP" altLang="en-US" sz="1300">
              <a:solidFill>
                <a:sysClr val="windowText" lastClr="000000"/>
              </a:solidFill>
            </a:rPr>
            <a:t>年度に実施された国家公務員の給与削減措置に伴う減額によるものである。</a:t>
          </a:r>
          <a:r>
            <a:rPr lang="ja-JP" altLang="en-US" sz="1300" b="0" i="0">
              <a:solidFill>
                <a:schemeClr val="dk1"/>
              </a:solidFill>
              <a:latin typeface="+mn-lt"/>
              <a:ea typeface="+mn-ea"/>
              <a:cs typeface="+mn-cs"/>
            </a:rPr>
            <a:t>今後とも、人事院勧告を尊重しながら適切な給与制度の構築に努めていく。</a:t>
          </a:r>
          <a:endParaRPr lang="ja-JP" sz="1300">
            <a:solidFill>
              <a:sysClr val="windowText" lastClr="000000"/>
            </a:solidFill>
          </a:endParaRPr>
        </a:p>
        <a:p>
          <a:pPr algn="l" rtl="0"/>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152654</xdr:rowOff>
    </xdr:from>
    <xdr:to>
      <xdr:col>24</xdr:col>
      <xdr:colOff>558800</xdr:colOff>
      <xdr:row>88</xdr:row>
      <xdr:rowOff>86868</xdr:rowOff>
    </xdr:to>
    <xdr:cxnSp macro="">
      <xdr:nvCxnSpPr>
        <xdr:cNvPr id="254" name="直線コネクタ 253"/>
        <xdr:cNvCxnSpPr/>
      </xdr:nvCxnSpPr>
      <xdr:spPr>
        <a:xfrm flipV="1">
          <a:off x="16179800" y="14383004"/>
          <a:ext cx="8382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86868</xdr:rowOff>
    </xdr:from>
    <xdr:to>
      <xdr:col>23</xdr:col>
      <xdr:colOff>406400</xdr:colOff>
      <xdr:row>89</xdr:row>
      <xdr:rowOff>31242</xdr:rowOff>
    </xdr:to>
    <xdr:cxnSp macro="">
      <xdr:nvCxnSpPr>
        <xdr:cNvPr id="257" name="直線コネクタ 256"/>
        <xdr:cNvCxnSpPr/>
      </xdr:nvCxnSpPr>
      <xdr:spPr>
        <a:xfrm flipV="1">
          <a:off x="15290800" y="151744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89</xdr:row>
      <xdr:rowOff>31242</xdr:rowOff>
    </xdr:to>
    <xdr:cxnSp macro="">
      <xdr:nvCxnSpPr>
        <xdr:cNvPr id="260" name="直線コネクタ 259"/>
        <xdr:cNvCxnSpPr/>
      </xdr:nvCxnSpPr>
      <xdr:spPr>
        <a:xfrm>
          <a:off x="14401800" y="14537437"/>
          <a:ext cx="889000" cy="7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84</xdr:row>
      <xdr:rowOff>154939</xdr:rowOff>
    </xdr:to>
    <xdr:cxnSp macro="">
      <xdr:nvCxnSpPr>
        <xdr:cNvPr id="263" name="直線コネクタ 262"/>
        <xdr:cNvCxnSpPr/>
      </xdr:nvCxnSpPr>
      <xdr:spPr>
        <a:xfrm flipV="1">
          <a:off x="13512800" y="145374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3" name="円/楕円 272"/>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73931</xdr:rowOff>
    </xdr:from>
    <xdr:ext cx="762000" cy="259045"/>
    <xdr:sp macro="" textlink="">
      <xdr:nvSpPr>
        <xdr:cNvPr id="274" name="給与水準   （国との比較）該当値テキスト"/>
        <xdr:cNvSpPr txBox="1"/>
      </xdr:nvSpPr>
      <xdr:spPr>
        <a:xfrm>
          <a:off x="17106900" y="143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36068</xdr:rowOff>
    </xdr:from>
    <xdr:to>
      <xdr:col>23</xdr:col>
      <xdr:colOff>457200</xdr:colOff>
      <xdr:row>88</xdr:row>
      <xdr:rowOff>137668</xdr:rowOff>
    </xdr:to>
    <xdr:sp macro="" textlink="">
      <xdr:nvSpPr>
        <xdr:cNvPr id="275" name="円/楕円 274"/>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76" name="テキスト ボックス 275"/>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151892</xdr:rowOff>
    </xdr:from>
    <xdr:to>
      <xdr:col>22</xdr:col>
      <xdr:colOff>254000</xdr:colOff>
      <xdr:row>89</xdr:row>
      <xdr:rowOff>82042</xdr:rowOff>
    </xdr:to>
    <xdr:sp macro="" textlink="">
      <xdr:nvSpPr>
        <xdr:cNvPr id="277" name="円/楕円 276"/>
        <xdr:cNvSpPr/>
      </xdr:nvSpPr>
      <xdr:spPr>
        <a:xfrm>
          <a:off x="15240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78" name="テキスト ボックス 277"/>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84837</xdr:rowOff>
    </xdr:from>
    <xdr:to>
      <xdr:col>21</xdr:col>
      <xdr:colOff>50800</xdr:colOff>
      <xdr:row>85</xdr:row>
      <xdr:rowOff>14987</xdr:rowOff>
    </xdr:to>
    <xdr:sp macro="" textlink="">
      <xdr:nvSpPr>
        <xdr:cNvPr id="279" name="円/楕円 278"/>
        <xdr:cNvSpPr/>
      </xdr:nvSpPr>
      <xdr:spPr>
        <a:xfrm>
          <a:off x="14351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171214</xdr:rowOff>
    </xdr:from>
    <xdr:ext cx="762000" cy="259045"/>
    <xdr:sp macro="" textlink="">
      <xdr:nvSpPr>
        <xdr:cNvPr id="280" name="テキスト ボックス 279"/>
        <xdr:cNvSpPr txBox="1"/>
      </xdr:nvSpPr>
      <xdr:spPr>
        <a:xfrm>
          <a:off x="14020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1" name="円/楕円 280"/>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82" name="テキスト ボックス 281"/>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rgbClr val="FF0000"/>
              </a:solidFill>
              <a:latin typeface="+mn-lt"/>
              <a:ea typeface="+mn-ea"/>
              <a:cs typeface="+mn-cs"/>
            </a:rPr>
            <a:t>　</a:t>
          </a:r>
          <a:r>
            <a:rPr lang="ja-JP" altLang="en-US" sz="1300" b="0" i="0">
              <a:solidFill>
                <a:sysClr val="windowText" lastClr="000000"/>
              </a:solidFill>
              <a:latin typeface="+mn-lt"/>
              <a:ea typeface="+mn-ea"/>
              <a:cs typeface="+mn-cs"/>
            </a:rPr>
            <a:t>定員適正化に努めてきた結果、類似団体平均を</a:t>
          </a:r>
          <a:r>
            <a:rPr lang="en-US" sz="1300" b="0" i="0">
              <a:solidFill>
                <a:sysClr val="windowText" lastClr="000000"/>
              </a:solidFill>
              <a:latin typeface="+mn-lt"/>
              <a:ea typeface="+mn-ea"/>
              <a:cs typeface="+mn-cs"/>
            </a:rPr>
            <a:t>0.8</a:t>
          </a:r>
          <a:r>
            <a:rPr lang="en-US" altLang="ja-JP" sz="1300" b="0" i="0">
              <a:solidFill>
                <a:sysClr val="windowText" lastClr="000000"/>
              </a:solidFill>
              <a:latin typeface="+mn-lt"/>
              <a:ea typeface="+mn-ea"/>
              <a:cs typeface="+mn-cs"/>
            </a:rPr>
            <a:t>8</a:t>
          </a:r>
          <a:r>
            <a:rPr lang="ja-JP" altLang="en-US" sz="1300" b="0" i="0">
              <a:solidFill>
                <a:sysClr val="windowText" lastClr="000000"/>
              </a:solidFill>
              <a:latin typeface="+mn-lt"/>
              <a:ea typeface="+mn-ea"/>
              <a:cs typeface="+mn-cs"/>
            </a:rPr>
            <a:t>人下回っており、順位も上位に位置している。今後とも、平成</a:t>
          </a:r>
          <a:r>
            <a:rPr lang="en-US" sz="1300" b="0" i="0">
              <a:solidFill>
                <a:sysClr val="windowText" lastClr="000000"/>
              </a:solidFill>
              <a:latin typeface="+mn-lt"/>
              <a:ea typeface="+mn-ea"/>
              <a:cs typeface="+mn-cs"/>
            </a:rPr>
            <a:t>25</a:t>
          </a:r>
          <a:r>
            <a:rPr lang="ja-JP" altLang="en-US" sz="1300" b="0" i="0">
              <a:solidFill>
                <a:sysClr val="windowText" lastClr="000000"/>
              </a:solidFill>
              <a:latin typeface="+mn-lt"/>
              <a:ea typeface="+mn-ea"/>
              <a:cs typeface="+mn-cs"/>
            </a:rPr>
            <a:t>年</a:t>
          </a:r>
          <a:r>
            <a:rPr lang="en-US" sz="1300" b="0" i="0">
              <a:solidFill>
                <a:sysClr val="windowText" lastClr="000000"/>
              </a:solidFill>
              <a:latin typeface="+mn-lt"/>
              <a:ea typeface="+mn-ea"/>
              <a:cs typeface="+mn-cs"/>
            </a:rPr>
            <a:t>3</a:t>
          </a:r>
          <a:r>
            <a:rPr lang="ja-JP" altLang="en-US" sz="1300" b="0" i="0">
              <a:solidFill>
                <a:sysClr val="windowText" lastClr="000000"/>
              </a:solidFill>
              <a:latin typeface="+mn-lt"/>
              <a:ea typeface="+mn-ea"/>
              <a:cs typeface="+mn-cs"/>
            </a:rPr>
            <a:t>月に策定した「第六次宮崎市定員適正化計画」に基づき、引き続き、組織及び定員の適正化に努めていく。</a:t>
          </a:r>
          <a:endParaRPr lang="ja-JP" sz="1300">
            <a:solidFill>
              <a:sysClr val="windowText" lastClr="000000"/>
            </a:solidFill>
          </a:endParaRPr>
        </a:p>
        <a:p>
          <a:pPr algn="l" rtl="0"/>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163195</xdr:rowOff>
    </xdr:from>
    <xdr:to>
      <xdr:col>24</xdr:col>
      <xdr:colOff>558800</xdr:colOff>
      <xdr:row>59</xdr:row>
      <xdr:rowOff>11854</xdr:rowOff>
    </xdr:to>
    <xdr:cxnSp macro="">
      <xdr:nvCxnSpPr>
        <xdr:cNvPr id="317" name="直線コネクタ 316"/>
        <xdr:cNvCxnSpPr/>
      </xdr:nvCxnSpPr>
      <xdr:spPr>
        <a:xfrm flipV="1">
          <a:off x="16179800" y="1010729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11854</xdr:rowOff>
    </xdr:from>
    <xdr:to>
      <xdr:col>23</xdr:col>
      <xdr:colOff>406400</xdr:colOff>
      <xdr:row>59</xdr:row>
      <xdr:rowOff>56092</xdr:rowOff>
    </xdr:to>
    <xdr:cxnSp macro="">
      <xdr:nvCxnSpPr>
        <xdr:cNvPr id="320" name="直線コネクタ 319"/>
        <xdr:cNvCxnSpPr/>
      </xdr:nvCxnSpPr>
      <xdr:spPr>
        <a:xfrm flipV="1">
          <a:off x="15290800" y="1012740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56092</xdr:rowOff>
    </xdr:from>
    <xdr:to>
      <xdr:col>22</xdr:col>
      <xdr:colOff>203200</xdr:colOff>
      <xdr:row>59</xdr:row>
      <xdr:rowOff>80221</xdr:rowOff>
    </xdr:to>
    <xdr:cxnSp macro="">
      <xdr:nvCxnSpPr>
        <xdr:cNvPr id="323" name="直線コネクタ 322"/>
        <xdr:cNvCxnSpPr/>
      </xdr:nvCxnSpPr>
      <xdr:spPr>
        <a:xfrm flipV="1">
          <a:off x="14401800" y="1017164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80221</xdr:rowOff>
    </xdr:from>
    <xdr:to>
      <xdr:col>21</xdr:col>
      <xdr:colOff>0</xdr:colOff>
      <xdr:row>59</xdr:row>
      <xdr:rowOff>112395</xdr:rowOff>
    </xdr:to>
    <xdr:cxnSp macro="">
      <xdr:nvCxnSpPr>
        <xdr:cNvPr id="326" name="直線コネクタ 325"/>
        <xdr:cNvCxnSpPr/>
      </xdr:nvCxnSpPr>
      <xdr:spPr>
        <a:xfrm flipV="1">
          <a:off x="13512800" y="1019577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112395</xdr:rowOff>
    </xdr:from>
    <xdr:to>
      <xdr:col>24</xdr:col>
      <xdr:colOff>609600</xdr:colOff>
      <xdr:row>59</xdr:row>
      <xdr:rowOff>42545</xdr:rowOff>
    </xdr:to>
    <xdr:sp macro="" textlink="">
      <xdr:nvSpPr>
        <xdr:cNvPr id="336" name="円/楕円 335"/>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128922</xdr:rowOff>
    </xdr:from>
    <xdr:ext cx="762000" cy="259045"/>
    <xdr:sp macro="" textlink="">
      <xdr:nvSpPr>
        <xdr:cNvPr id="337" name="定員管理の状況該当値テキスト"/>
        <xdr:cNvSpPr txBox="1"/>
      </xdr:nvSpPr>
      <xdr:spPr>
        <a:xfrm>
          <a:off x="17106900" y="990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132504</xdr:rowOff>
    </xdr:from>
    <xdr:to>
      <xdr:col>23</xdr:col>
      <xdr:colOff>457200</xdr:colOff>
      <xdr:row>59</xdr:row>
      <xdr:rowOff>62654</xdr:rowOff>
    </xdr:to>
    <xdr:sp macro="" textlink="">
      <xdr:nvSpPr>
        <xdr:cNvPr id="338" name="円/楕円 337"/>
        <xdr:cNvSpPr/>
      </xdr:nvSpPr>
      <xdr:spPr>
        <a:xfrm>
          <a:off x="16129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72831</xdr:rowOff>
    </xdr:from>
    <xdr:ext cx="736600" cy="259045"/>
    <xdr:sp macro="" textlink="">
      <xdr:nvSpPr>
        <xdr:cNvPr id="339" name="テキスト ボックス 338"/>
        <xdr:cNvSpPr txBox="1"/>
      </xdr:nvSpPr>
      <xdr:spPr>
        <a:xfrm>
          <a:off x="15798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5292</xdr:rowOff>
    </xdr:from>
    <xdr:to>
      <xdr:col>22</xdr:col>
      <xdr:colOff>254000</xdr:colOff>
      <xdr:row>59</xdr:row>
      <xdr:rowOff>106892</xdr:rowOff>
    </xdr:to>
    <xdr:sp macro="" textlink="">
      <xdr:nvSpPr>
        <xdr:cNvPr id="340" name="円/楕円 339"/>
        <xdr:cNvSpPr/>
      </xdr:nvSpPr>
      <xdr:spPr>
        <a:xfrm>
          <a:off x="15240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117069</xdr:rowOff>
    </xdr:from>
    <xdr:ext cx="762000" cy="259045"/>
    <xdr:sp macro="" textlink="">
      <xdr:nvSpPr>
        <xdr:cNvPr id="341" name="テキスト ボックス 340"/>
        <xdr:cNvSpPr txBox="1"/>
      </xdr:nvSpPr>
      <xdr:spPr>
        <a:xfrm>
          <a:off x="14909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29421</xdr:rowOff>
    </xdr:from>
    <xdr:to>
      <xdr:col>21</xdr:col>
      <xdr:colOff>50800</xdr:colOff>
      <xdr:row>59</xdr:row>
      <xdr:rowOff>131021</xdr:rowOff>
    </xdr:to>
    <xdr:sp macro="" textlink="">
      <xdr:nvSpPr>
        <xdr:cNvPr id="342" name="円/楕円 341"/>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141198</xdr:rowOff>
    </xdr:from>
    <xdr:ext cx="762000" cy="259045"/>
    <xdr:sp macro="" textlink="">
      <xdr:nvSpPr>
        <xdr:cNvPr id="343" name="テキスト ボックス 342"/>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61595</xdr:rowOff>
    </xdr:from>
    <xdr:to>
      <xdr:col>19</xdr:col>
      <xdr:colOff>533400</xdr:colOff>
      <xdr:row>59</xdr:row>
      <xdr:rowOff>163195</xdr:rowOff>
    </xdr:to>
    <xdr:sp macro="" textlink="">
      <xdr:nvSpPr>
        <xdr:cNvPr id="344" name="円/楕円 343"/>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1922</xdr:rowOff>
    </xdr:from>
    <xdr:ext cx="762000" cy="259045"/>
    <xdr:sp macro="" textlink="">
      <xdr:nvSpPr>
        <xdr:cNvPr id="345" name="テキスト ボックス 344"/>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kumimoji="1" lang="ja-JP" altLang="en-US" sz="1200">
              <a:latin typeface="ＭＳ Ｐゴシック"/>
            </a:rPr>
            <a:t>　</a:t>
          </a:r>
          <a:r>
            <a:rPr lang="ja-JP" altLang="en-US" sz="1200" b="0" i="0">
              <a:solidFill>
                <a:schemeClr val="dk1"/>
              </a:solidFill>
              <a:latin typeface="+mn-lt"/>
              <a:ea typeface="+mn-ea"/>
              <a:cs typeface="+mn-cs"/>
            </a:rPr>
            <a:t>実質公債費比率については、過去の大型プロジェクトに係る市債の償還が今後も見込まれることから、類似団体平均を</a:t>
          </a:r>
          <a:r>
            <a:rPr lang="en-US" sz="1200" b="0" i="0">
              <a:solidFill>
                <a:schemeClr val="dk1"/>
              </a:solidFill>
              <a:latin typeface="+mn-lt"/>
              <a:ea typeface="+mn-ea"/>
              <a:cs typeface="+mn-cs"/>
            </a:rPr>
            <a:t>2.0</a:t>
          </a:r>
          <a:r>
            <a:rPr lang="ja-JP" altLang="en-US" sz="1200" b="0" i="0">
              <a:solidFill>
                <a:schemeClr val="dk1"/>
              </a:solidFill>
              <a:latin typeface="+mn-lt"/>
              <a:ea typeface="+mn-ea"/>
              <a:cs typeface="+mn-cs"/>
            </a:rPr>
            <a:t>ポイント上回っている。</a:t>
          </a:r>
          <a:endParaRPr lang="ja-JP" sz="1200"/>
        </a:p>
        <a:p>
          <a:pPr algn="l" rtl="1"/>
          <a:r>
            <a:rPr lang="ja-JP" altLang="en-US" sz="1200" b="0" i="0">
              <a:solidFill>
                <a:schemeClr val="dk1"/>
              </a:solidFill>
              <a:latin typeface="+mn-lt"/>
              <a:ea typeface="+mn-ea"/>
              <a:cs typeface="+mn-cs"/>
            </a:rPr>
            <a:t>　しかしながら、プライマリーバランスの黒字化の堅持等により市債残高の圧縮に努めたことや、上下水道の企業会計において、市債の現在高が減少したことにより準元利償還金が減少したこと、また、市税等の収入実績に標準税収入額が増えたことにより、昨年度と比較して</a:t>
          </a:r>
          <a:r>
            <a:rPr lang="en-US" sz="1200" b="0" i="0">
              <a:solidFill>
                <a:schemeClr val="dk1"/>
              </a:solidFill>
              <a:latin typeface="+mn-lt"/>
              <a:ea typeface="+mn-ea"/>
              <a:cs typeface="+mn-cs"/>
            </a:rPr>
            <a:t>1.0</a:t>
          </a:r>
          <a:r>
            <a:rPr lang="ja-JP" altLang="en-US" sz="1200" b="0" i="0">
              <a:solidFill>
                <a:schemeClr val="dk1"/>
              </a:solidFill>
              <a:latin typeface="+mn-lt"/>
              <a:ea typeface="+mn-ea"/>
              <a:cs typeface="+mn-cs"/>
            </a:rPr>
            <a:t>ポイント改善している。</a:t>
          </a:r>
          <a:endParaRPr lang="ja-JP" sz="1200"/>
        </a:p>
        <a:p>
          <a:pPr algn="l" rtl="1"/>
          <a:r>
            <a:rPr lang="ja-JP" altLang="en-US" sz="1200" b="0" i="0">
              <a:solidFill>
                <a:schemeClr val="dk1"/>
              </a:solidFill>
              <a:latin typeface="+mn-lt"/>
              <a:ea typeface="+mn-ea"/>
              <a:cs typeface="+mn-cs"/>
            </a:rPr>
            <a:t>　今後も、プライマリーバランスの黒字化の堅持等により、一層の財政の健全化を図る。</a:t>
          </a:r>
          <a:endParaRPr lang="ja-JP" sz="1200"/>
        </a:p>
        <a:p>
          <a:pPr algn="l"/>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41</xdr:row>
      <xdr:rowOff>44027</xdr:rowOff>
    </xdr:to>
    <xdr:cxnSp macro="">
      <xdr:nvCxnSpPr>
        <xdr:cNvPr id="379" name="直線コネクタ 378"/>
        <xdr:cNvCxnSpPr/>
      </xdr:nvCxnSpPr>
      <xdr:spPr>
        <a:xfrm flipV="1">
          <a:off x="16179800" y="69930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100330</xdr:rowOff>
    </xdr:to>
    <xdr:cxnSp macro="">
      <xdr:nvCxnSpPr>
        <xdr:cNvPr id="382" name="直線コネクタ 381"/>
        <xdr:cNvCxnSpPr/>
      </xdr:nvCxnSpPr>
      <xdr:spPr>
        <a:xfrm flipV="1">
          <a:off x="15290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116417</xdr:rowOff>
    </xdr:to>
    <xdr:cxnSp macro="">
      <xdr:nvCxnSpPr>
        <xdr:cNvPr id="385" name="直線コネクタ 384"/>
        <xdr:cNvCxnSpPr/>
      </xdr:nvCxnSpPr>
      <xdr:spPr>
        <a:xfrm flipV="1">
          <a:off x="14401800" y="71297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41</xdr:row>
      <xdr:rowOff>164677</xdr:rowOff>
    </xdr:to>
    <xdr:cxnSp macro="">
      <xdr:nvCxnSpPr>
        <xdr:cNvPr id="388" name="直線コネクタ 387"/>
        <xdr:cNvCxnSpPr/>
      </xdr:nvCxnSpPr>
      <xdr:spPr>
        <a:xfrm flipV="1">
          <a:off x="13512800" y="714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398" name="円/楕円 397"/>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56321</xdr:rowOff>
    </xdr:from>
    <xdr:ext cx="762000" cy="259045"/>
    <xdr:sp macro="" textlink="">
      <xdr:nvSpPr>
        <xdr:cNvPr id="399"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0" name="円/楕円 399"/>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401" name="テキスト ボックス 400"/>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2" name="円/楕円 401"/>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3" name="テキスト ボックス 402"/>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4" name="円/楕円 403"/>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405" name="テキスト ボックス 40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06" name="円/楕円 405"/>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28804</xdr:rowOff>
    </xdr:from>
    <xdr:ext cx="762000" cy="259045"/>
    <xdr:sp macro="" textlink="">
      <xdr:nvSpPr>
        <xdr:cNvPr id="407" name="テキスト ボックス 406"/>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kumimoji="1" lang="ja-JP" altLang="en-US" sz="1300" baseline="0">
              <a:latin typeface="ＭＳ Ｐゴシック"/>
            </a:rPr>
            <a:t>　</a:t>
          </a:r>
          <a:r>
            <a:rPr lang="ja-JP" altLang="en-US" sz="1300" b="0" i="0">
              <a:solidFill>
                <a:schemeClr val="dk1"/>
              </a:solidFill>
              <a:latin typeface="+mn-lt"/>
              <a:ea typeface="+mn-ea"/>
              <a:cs typeface="+mn-cs"/>
            </a:rPr>
            <a:t>将来負担比率については、過去の大型プロジェクトによる市債発行等により、類似団体平均と比較して</a:t>
          </a:r>
          <a:r>
            <a:rPr lang="en-US" sz="1300" b="0" i="0">
              <a:solidFill>
                <a:schemeClr val="dk1"/>
              </a:solidFill>
              <a:latin typeface="+mn-lt"/>
              <a:ea typeface="+mn-ea"/>
              <a:cs typeface="+mn-cs"/>
            </a:rPr>
            <a:t>24.4</a:t>
          </a:r>
          <a:r>
            <a:rPr lang="ja-JP" altLang="en-US" sz="1300" b="0" i="0">
              <a:solidFill>
                <a:schemeClr val="dk1"/>
              </a:solidFill>
              <a:latin typeface="+mn-lt"/>
              <a:ea typeface="+mn-ea"/>
              <a:cs typeface="+mn-cs"/>
            </a:rPr>
            <a:t>ポイント上回っている。</a:t>
          </a:r>
          <a:endParaRPr lang="ja-JP" sz="1300"/>
        </a:p>
        <a:p>
          <a:pPr algn="l" rtl="1"/>
          <a:r>
            <a:rPr lang="ja-JP" altLang="en-US" sz="1300" b="0" i="0">
              <a:solidFill>
                <a:schemeClr val="dk1"/>
              </a:solidFill>
              <a:latin typeface="+mn-lt"/>
              <a:ea typeface="+mn-ea"/>
              <a:cs typeface="+mn-cs"/>
            </a:rPr>
            <a:t>　しかしながら、宮崎市中期財政計画（期間：</a:t>
          </a:r>
          <a:r>
            <a:rPr lang="en-US" sz="1300" b="0" i="0">
              <a:solidFill>
                <a:schemeClr val="dk1"/>
              </a:solidFill>
              <a:latin typeface="+mn-lt"/>
              <a:ea typeface="+mn-ea"/>
              <a:cs typeface="+mn-cs"/>
            </a:rPr>
            <a:t>H22</a:t>
          </a:r>
          <a:r>
            <a:rPr lang="ja-JP" altLang="en-US" sz="1300" b="0" i="0">
              <a:solidFill>
                <a:schemeClr val="dk1"/>
              </a:solidFill>
              <a:latin typeface="+mn-lt"/>
              <a:ea typeface="+mn-ea"/>
              <a:cs typeface="+mn-cs"/>
            </a:rPr>
            <a:t>～</a:t>
          </a:r>
          <a:r>
            <a:rPr lang="en-US" sz="1300" b="0" i="0">
              <a:solidFill>
                <a:schemeClr val="dk1"/>
              </a:solidFill>
              <a:latin typeface="+mn-lt"/>
              <a:ea typeface="+mn-ea"/>
              <a:cs typeface="+mn-cs"/>
            </a:rPr>
            <a:t>H26</a:t>
          </a:r>
          <a:r>
            <a:rPr lang="ja-JP" altLang="en-US" sz="1300" b="0" i="0">
              <a:solidFill>
                <a:schemeClr val="dk1"/>
              </a:solidFill>
              <a:latin typeface="+mn-lt"/>
              <a:ea typeface="+mn-ea"/>
              <a:cs typeface="+mn-cs"/>
            </a:rPr>
            <a:t>）に基づき、市全体として地方債の償還を進め市債残高の圧縮に努めたことや、退職手当の支給率の変更に伴い退職手当負担見込額などが減少したことにより、昨年度と比較して</a:t>
          </a:r>
          <a:r>
            <a:rPr lang="en-US" sz="1300" b="0" i="0">
              <a:solidFill>
                <a:schemeClr val="dk1"/>
              </a:solidFill>
              <a:latin typeface="+mn-lt"/>
              <a:ea typeface="+mn-ea"/>
              <a:cs typeface="+mn-cs"/>
            </a:rPr>
            <a:t>14.4</a:t>
          </a:r>
          <a:r>
            <a:rPr lang="ja-JP" altLang="en-US" sz="1300" b="0" i="0">
              <a:solidFill>
                <a:schemeClr val="dk1"/>
              </a:solidFill>
              <a:latin typeface="+mn-lt"/>
              <a:ea typeface="+mn-ea"/>
              <a:cs typeface="+mn-cs"/>
            </a:rPr>
            <a:t>ポイント改善している。</a:t>
          </a:r>
          <a:endParaRPr lang="ja-JP" sz="1300"/>
        </a:p>
        <a:p>
          <a:pPr algn="l" rtl="1"/>
          <a:r>
            <a:rPr lang="ja-JP" altLang="en-US" sz="1300" b="0" i="0">
              <a:solidFill>
                <a:schemeClr val="dk1"/>
              </a:solidFill>
              <a:latin typeface="+mn-lt"/>
              <a:ea typeface="+mn-ea"/>
              <a:cs typeface="+mn-cs"/>
            </a:rPr>
            <a:t>　今後も、プライマリーバランスの黒字化の堅持等により、一層の財政の健全化を図る。</a:t>
          </a:r>
          <a:endParaRPr lang="ja-JP" sz="1300"/>
        </a:p>
        <a:p>
          <a:pPr algn="l"/>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89831</xdr:rowOff>
    </xdr:from>
    <xdr:to>
      <xdr:col>24</xdr:col>
      <xdr:colOff>558800</xdr:colOff>
      <xdr:row>18</xdr:row>
      <xdr:rowOff>34205</xdr:rowOff>
    </xdr:to>
    <xdr:cxnSp macro="">
      <xdr:nvCxnSpPr>
        <xdr:cNvPr id="441" name="直線コネクタ 440"/>
        <xdr:cNvCxnSpPr/>
      </xdr:nvCxnSpPr>
      <xdr:spPr>
        <a:xfrm flipV="1">
          <a:off x="16179800" y="3004481"/>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34205</xdr:rowOff>
    </xdr:from>
    <xdr:to>
      <xdr:col>23</xdr:col>
      <xdr:colOff>406400</xdr:colOff>
      <xdr:row>18</xdr:row>
      <xdr:rowOff>137160</xdr:rowOff>
    </xdr:to>
    <xdr:cxnSp macro="">
      <xdr:nvCxnSpPr>
        <xdr:cNvPr id="444" name="直線コネクタ 443"/>
        <xdr:cNvCxnSpPr/>
      </xdr:nvCxnSpPr>
      <xdr:spPr>
        <a:xfrm flipV="1">
          <a:off x="15290800" y="3120305"/>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137160</xdr:rowOff>
    </xdr:from>
    <xdr:to>
      <xdr:col>22</xdr:col>
      <xdr:colOff>203200</xdr:colOff>
      <xdr:row>19</xdr:row>
      <xdr:rowOff>89577</xdr:rowOff>
    </xdr:to>
    <xdr:cxnSp macro="">
      <xdr:nvCxnSpPr>
        <xdr:cNvPr id="447" name="直線コネクタ 446"/>
        <xdr:cNvCxnSpPr/>
      </xdr:nvCxnSpPr>
      <xdr:spPr>
        <a:xfrm flipV="1">
          <a:off x="14401800" y="3223260"/>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89577</xdr:rowOff>
    </xdr:from>
    <xdr:to>
      <xdr:col>21</xdr:col>
      <xdr:colOff>0</xdr:colOff>
      <xdr:row>20</xdr:row>
      <xdr:rowOff>59690</xdr:rowOff>
    </xdr:to>
    <xdr:cxnSp macro="">
      <xdr:nvCxnSpPr>
        <xdr:cNvPr id="450" name="直線コネクタ 449"/>
        <xdr:cNvCxnSpPr/>
      </xdr:nvCxnSpPr>
      <xdr:spPr>
        <a:xfrm flipV="1">
          <a:off x="13512800" y="3347127"/>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39031</xdr:rowOff>
    </xdr:from>
    <xdr:to>
      <xdr:col>24</xdr:col>
      <xdr:colOff>609600</xdr:colOff>
      <xdr:row>17</xdr:row>
      <xdr:rowOff>140631</xdr:rowOff>
    </xdr:to>
    <xdr:sp macro="" textlink="">
      <xdr:nvSpPr>
        <xdr:cNvPr id="460" name="円/楕円 459"/>
        <xdr:cNvSpPr/>
      </xdr:nvSpPr>
      <xdr:spPr>
        <a:xfrm>
          <a:off x="169672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11108</xdr:rowOff>
    </xdr:from>
    <xdr:ext cx="762000" cy="259045"/>
    <xdr:sp macro="" textlink="">
      <xdr:nvSpPr>
        <xdr:cNvPr id="461" name="将来負担の状況該当値テキスト"/>
        <xdr:cNvSpPr txBox="1"/>
      </xdr:nvSpPr>
      <xdr:spPr>
        <a:xfrm>
          <a:off x="17106900" y="292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154855</xdr:rowOff>
    </xdr:from>
    <xdr:to>
      <xdr:col>23</xdr:col>
      <xdr:colOff>457200</xdr:colOff>
      <xdr:row>18</xdr:row>
      <xdr:rowOff>85005</xdr:rowOff>
    </xdr:to>
    <xdr:sp macro="" textlink="">
      <xdr:nvSpPr>
        <xdr:cNvPr id="462" name="円/楕円 461"/>
        <xdr:cNvSpPr/>
      </xdr:nvSpPr>
      <xdr:spPr>
        <a:xfrm>
          <a:off x="16129000" y="30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69782</xdr:rowOff>
    </xdr:from>
    <xdr:ext cx="736600" cy="259045"/>
    <xdr:sp macro="" textlink="">
      <xdr:nvSpPr>
        <xdr:cNvPr id="463" name="テキスト ボックス 462"/>
        <xdr:cNvSpPr txBox="1"/>
      </xdr:nvSpPr>
      <xdr:spPr>
        <a:xfrm>
          <a:off x="15798800" y="315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86360</xdr:rowOff>
    </xdr:from>
    <xdr:to>
      <xdr:col>22</xdr:col>
      <xdr:colOff>254000</xdr:colOff>
      <xdr:row>19</xdr:row>
      <xdr:rowOff>16510</xdr:rowOff>
    </xdr:to>
    <xdr:sp macro="" textlink="">
      <xdr:nvSpPr>
        <xdr:cNvPr id="464" name="円/楕円 463"/>
        <xdr:cNvSpPr/>
      </xdr:nvSpPr>
      <xdr:spPr>
        <a:xfrm>
          <a:off x="15240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1287</xdr:rowOff>
    </xdr:from>
    <xdr:ext cx="762000" cy="259045"/>
    <xdr:sp macro="" textlink="">
      <xdr:nvSpPr>
        <xdr:cNvPr id="465" name="テキスト ボックス 464"/>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38777</xdr:rowOff>
    </xdr:from>
    <xdr:to>
      <xdr:col>21</xdr:col>
      <xdr:colOff>50800</xdr:colOff>
      <xdr:row>19</xdr:row>
      <xdr:rowOff>140377</xdr:rowOff>
    </xdr:to>
    <xdr:sp macro="" textlink="">
      <xdr:nvSpPr>
        <xdr:cNvPr id="466" name="円/楕円 465"/>
        <xdr:cNvSpPr/>
      </xdr:nvSpPr>
      <xdr:spPr>
        <a:xfrm>
          <a:off x="14351000" y="32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125154</xdr:rowOff>
    </xdr:from>
    <xdr:ext cx="762000" cy="259045"/>
    <xdr:sp macro="" textlink="">
      <xdr:nvSpPr>
        <xdr:cNvPr id="467" name="テキスト ボックス 466"/>
        <xdr:cNvSpPr txBox="1"/>
      </xdr:nvSpPr>
      <xdr:spPr>
        <a:xfrm>
          <a:off x="14020800" y="33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8890</xdr:rowOff>
    </xdr:from>
    <xdr:to>
      <xdr:col>19</xdr:col>
      <xdr:colOff>533400</xdr:colOff>
      <xdr:row>20</xdr:row>
      <xdr:rowOff>110490</xdr:rowOff>
    </xdr:to>
    <xdr:sp macro="" textlink="">
      <xdr:nvSpPr>
        <xdr:cNvPr id="468" name="円/楕円 467"/>
        <xdr:cNvSpPr/>
      </xdr:nvSpPr>
      <xdr:spPr>
        <a:xfrm>
          <a:off x="13462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95267</xdr:rowOff>
    </xdr:from>
    <xdr:ext cx="762000" cy="259045"/>
    <xdr:sp macro="" textlink="">
      <xdr:nvSpPr>
        <xdr:cNvPr id="469" name="テキスト ボックス 468"/>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405,890
404,447
644.61
155,704,159
152,529,297
2,632,240
92,217,709
202,835,049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292100</xdr:colOff>
      <xdr:row>32</xdr:row>
      <xdr:rowOff>111125</xdr:rowOff>
    </xdr:from>
    <xdr:to>
      <xdr:col>15</xdr:col>
      <xdr:colOff>571500</xdr:colOff>
      <xdr:row>43</xdr:row>
      <xdr:rowOff>130175</xdr:rowOff>
    </xdr:to>
    <xdr:sp macro="" textlink="" fLocksText="0">
      <xdr:nvSpPr>
        <xdr:cNvPr id="43" name="テキスト ボックス 42"/>
        <xdr:cNvSpPr txBox="1"/>
      </xdr:nvSpPr>
      <xdr:spPr>
        <a:xfrm>
          <a:off x="5788025" y="559752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rgbClr val="FF0000"/>
              </a:solidFill>
              <a:latin typeface="+mn-lt"/>
              <a:ea typeface="+mn-ea"/>
              <a:cs typeface="+mn-cs"/>
            </a:rPr>
            <a:t>　</a:t>
          </a:r>
          <a:r>
            <a:rPr lang="ja-JP" altLang="en-US" sz="1300" b="0" i="0">
              <a:solidFill>
                <a:sysClr val="windowText" lastClr="000000"/>
              </a:solidFill>
              <a:latin typeface="+mn-lt"/>
              <a:ea typeface="+mn-ea"/>
              <a:cs typeface="+mn-cs"/>
            </a:rPr>
            <a:t>類似団体平均を</a:t>
          </a:r>
          <a:r>
            <a:rPr lang="en-US" sz="1300" b="0" i="0">
              <a:solidFill>
                <a:sysClr val="windowText" lastClr="000000"/>
              </a:solidFill>
              <a:latin typeface="+mn-lt"/>
              <a:ea typeface="+mn-ea"/>
              <a:cs typeface="+mn-cs"/>
            </a:rPr>
            <a:t>3.</a:t>
          </a:r>
          <a:r>
            <a:rPr lang="en-US" altLang="ja-JP" sz="1300" b="0" i="0">
              <a:solidFill>
                <a:sysClr val="windowText" lastClr="000000"/>
              </a:solidFill>
              <a:latin typeface="+mn-lt"/>
              <a:ea typeface="+mn-ea"/>
              <a:cs typeface="+mn-cs"/>
            </a:rPr>
            <a:t>8</a:t>
          </a:r>
          <a:r>
            <a:rPr lang="ja-JP" altLang="en-US" sz="1300" b="0" i="0">
              <a:solidFill>
                <a:sysClr val="windowText" lastClr="000000"/>
              </a:solidFill>
              <a:latin typeface="+mn-lt"/>
              <a:ea typeface="+mn-ea"/>
              <a:cs typeface="+mn-cs"/>
            </a:rPr>
            <a:t>ポイント下回っており、順位も上位に位置している。主な要因としては、指定管理者制度の活用、給食調理業務やごみ収集業務の外部委託などにより、定員の適正化が進んだことによるものと思われる。今後とも引き続き、平成</a:t>
          </a:r>
          <a:r>
            <a:rPr lang="en-US" sz="1300" b="0" i="0">
              <a:solidFill>
                <a:sysClr val="windowText" lastClr="000000"/>
              </a:solidFill>
              <a:latin typeface="+mn-lt"/>
              <a:ea typeface="+mn-ea"/>
              <a:cs typeface="+mn-cs"/>
            </a:rPr>
            <a:t>25</a:t>
          </a:r>
          <a:r>
            <a:rPr lang="ja-JP" altLang="en-US" sz="1300" b="0" i="0">
              <a:solidFill>
                <a:sysClr val="windowText" lastClr="000000"/>
              </a:solidFill>
              <a:latin typeface="+mn-lt"/>
              <a:ea typeface="+mn-ea"/>
              <a:cs typeface="+mn-cs"/>
            </a:rPr>
            <a:t>年</a:t>
          </a:r>
          <a:r>
            <a:rPr lang="en-US" sz="1300" b="0" i="0">
              <a:solidFill>
                <a:sysClr val="windowText" lastClr="000000"/>
              </a:solidFill>
              <a:latin typeface="+mn-lt"/>
              <a:ea typeface="+mn-ea"/>
              <a:cs typeface="+mn-cs"/>
            </a:rPr>
            <a:t>3</a:t>
          </a:r>
          <a:r>
            <a:rPr lang="ja-JP" altLang="en-US" sz="1300" b="0" i="0">
              <a:solidFill>
                <a:sysClr val="windowText" lastClr="000000"/>
              </a:solidFill>
              <a:latin typeface="+mn-lt"/>
              <a:ea typeface="+mn-ea"/>
              <a:cs typeface="+mn-cs"/>
            </a:rPr>
            <a:t>月に策定した「第六次宮崎市定員適正化計画」に基づき、近隣町との合併によるスケールメリットを活かしながら、職員の定員管理に努めていく。</a:t>
          </a:r>
          <a:endParaRPr lang="ja-JP" sz="1300">
            <a:solidFill>
              <a:sysClr val="windowText" lastClr="000000"/>
            </a:solidFill>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36</xdr:row>
      <xdr:rowOff>78014</xdr:rowOff>
    </xdr:to>
    <xdr:cxnSp macro="">
      <xdr:nvCxnSpPr>
        <xdr:cNvPr id="67" name="直線コネクタ 66"/>
        <xdr:cNvCxnSpPr/>
      </xdr:nvCxnSpPr>
      <xdr:spPr>
        <a:xfrm flipV="1">
          <a:off x="3987800" y="60978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88900</xdr:rowOff>
    </xdr:to>
    <xdr:cxnSp macro="">
      <xdr:nvCxnSpPr>
        <xdr:cNvPr id="70" name="直線コネクタ 69"/>
        <xdr:cNvCxnSpPr/>
      </xdr:nvCxnSpPr>
      <xdr:spPr>
        <a:xfrm flipV="1">
          <a:off x="3098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37</xdr:row>
      <xdr:rowOff>58964</xdr:rowOff>
    </xdr:to>
    <xdr:cxnSp macro="">
      <xdr:nvCxnSpPr>
        <xdr:cNvPr id="73" name="直線コネクタ 72"/>
        <xdr:cNvCxnSpPr/>
      </xdr:nvCxnSpPr>
      <xdr:spPr>
        <a:xfrm flipV="1">
          <a:off x="2209800" y="62611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58964</xdr:rowOff>
    </xdr:from>
    <xdr:to>
      <xdr:col>3</xdr:col>
      <xdr:colOff>142875</xdr:colOff>
      <xdr:row>37</xdr:row>
      <xdr:rowOff>80736</xdr:rowOff>
    </xdr:to>
    <xdr:cxnSp macro="">
      <xdr:nvCxnSpPr>
        <xdr:cNvPr id="76" name="直線コネクタ 75"/>
        <xdr:cNvCxnSpPr/>
      </xdr:nvCxnSpPr>
      <xdr:spPr>
        <a:xfrm flipV="1">
          <a:off x="1320800" y="640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46264</xdr:rowOff>
    </xdr:from>
    <xdr:to>
      <xdr:col>7</xdr:col>
      <xdr:colOff>66675</xdr:colOff>
      <xdr:row>35</xdr:row>
      <xdr:rowOff>147864</xdr:rowOff>
    </xdr:to>
    <xdr:sp macro="" textlink="">
      <xdr:nvSpPr>
        <xdr:cNvPr id="86" name="円/楕円 85"/>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62791</xdr:rowOff>
    </xdr:from>
    <xdr:ext cx="762000" cy="259045"/>
    <xdr:sp macro="" textlink="">
      <xdr:nvSpPr>
        <xdr:cNvPr id="87"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8" name="円/楕円 87"/>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9" name="テキスト ボックス 88"/>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90" name="円/楕円 89"/>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1" name="テキスト ボックス 90"/>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8164</xdr:rowOff>
    </xdr:from>
    <xdr:to>
      <xdr:col>3</xdr:col>
      <xdr:colOff>193675</xdr:colOff>
      <xdr:row>37</xdr:row>
      <xdr:rowOff>109764</xdr:rowOff>
    </xdr:to>
    <xdr:sp macro="" textlink="">
      <xdr:nvSpPr>
        <xdr:cNvPr id="92" name="円/楕円 91"/>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119941</xdr:rowOff>
    </xdr:from>
    <xdr:ext cx="762000" cy="259045"/>
    <xdr:sp macro="" textlink="">
      <xdr:nvSpPr>
        <xdr:cNvPr id="93" name="テキスト ボックス 92"/>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94" name="円/楕円 93"/>
        <xdr:cNvSpPr/>
      </xdr:nvSpPr>
      <xdr:spPr>
        <a:xfrm>
          <a:off x="1270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95" name="テキスト ボックス 94"/>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300" b="0" i="0">
              <a:solidFill>
                <a:sysClr val="windowText" lastClr="000000"/>
              </a:solidFill>
              <a:latin typeface="+mn-lt"/>
              <a:ea typeface="+mn-ea"/>
              <a:cs typeface="+mn-cs"/>
            </a:rPr>
            <a:t>　類似団体平均を</a:t>
          </a:r>
          <a:r>
            <a:rPr lang="en-US" sz="1300" b="0" i="0">
              <a:solidFill>
                <a:sysClr val="windowText" lastClr="000000"/>
              </a:solidFill>
              <a:latin typeface="+mn-lt"/>
              <a:ea typeface="+mn-ea"/>
              <a:cs typeface="+mn-cs"/>
            </a:rPr>
            <a:t>0.3</a:t>
          </a:r>
          <a:r>
            <a:rPr lang="ja-JP" altLang="en-US" sz="1300" b="0" i="0">
              <a:solidFill>
                <a:sysClr val="windowText" lastClr="000000"/>
              </a:solidFill>
              <a:latin typeface="+mn-lt"/>
              <a:ea typeface="+mn-ea"/>
              <a:cs typeface="+mn-cs"/>
            </a:rPr>
            <a:t>ポイント上回っており、順位も中位に位置している。今後も市全体の歳出の徹底した見直しと積極的な事務事業の改革・改善に努めていく。</a:t>
          </a:r>
          <a:endParaRPr lang="ja-JP" sz="1300">
            <a:solidFill>
              <a:sysClr val="windowText" lastClr="000000"/>
            </a:solidFill>
          </a:endParaRPr>
        </a:p>
        <a:p>
          <a:pPr algn="l"/>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127000</xdr:rowOff>
    </xdr:to>
    <xdr:cxnSp macro="">
      <xdr:nvCxnSpPr>
        <xdr:cNvPr id="128" name="直線コネクタ 127"/>
        <xdr:cNvCxnSpPr/>
      </xdr:nvCxnSpPr>
      <xdr:spPr>
        <a:xfrm>
          <a:off x="15671800" y="2819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9"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158750</xdr:rowOff>
    </xdr:from>
    <xdr:to>
      <xdr:col>22</xdr:col>
      <xdr:colOff>565150</xdr:colOff>
      <xdr:row>16</xdr:row>
      <xdr:rowOff>76200</xdr:rowOff>
    </xdr:to>
    <xdr:cxnSp macro="">
      <xdr:nvCxnSpPr>
        <xdr:cNvPr id="131" name="直線コネクタ 130"/>
        <xdr:cNvCxnSpPr/>
      </xdr:nvCxnSpPr>
      <xdr:spPr>
        <a:xfrm>
          <a:off x="14782800" y="2730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33" name="テキスト ボックス 132"/>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15</xdr:row>
      <xdr:rowOff>158750</xdr:rowOff>
    </xdr:to>
    <xdr:cxnSp macro="">
      <xdr:nvCxnSpPr>
        <xdr:cNvPr id="134" name="直線コネクタ 133"/>
        <xdr:cNvCxnSpPr/>
      </xdr:nvCxnSpPr>
      <xdr:spPr>
        <a:xfrm>
          <a:off x="13893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6" name="テキスト ボックス 135"/>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133350</xdr:rowOff>
    </xdr:from>
    <xdr:to>
      <xdr:col>20</xdr:col>
      <xdr:colOff>158750</xdr:colOff>
      <xdr:row>16</xdr:row>
      <xdr:rowOff>38100</xdr:rowOff>
    </xdr:to>
    <xdr:cxnSp macro="">
      <xdr:nvCxnSpPr>
        <xdr:cNvPr id="137" name="直線コネクタ 136"/>
        <xdr:cNvCxnSpPr/>
      </xdr:nvCxnSpPr>
      <xdr:spPr>
        <a:xfrm flipV="1">
          <a:off x="13004800" y="270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9" name="テキスト ボックス 13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1" name="テキスト ボックス 14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7" name="円/楕円 146"/>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8"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9" name="円/楕円 148"/>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50" name="テキスト ボックス 149"/>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1" name="円/楕円 150"/>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52" name="テキスト ボックス 151"/>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3" name="円/楕円 152"/>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54" name="テキスト ボックス 153"/>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5" name="円/楕円 154"/>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6" name="テキスト ボックス 155"/>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ysClr val="windowText" lastClr="000000"/>
              </a:solidFill>
              <a:latin typeface="+mn-lt"/>
              <a:ea typeface="+mn-ea"/>
              <a:cs typeface="+mn-cs"/>
            </a:rPr>
            <a:t>　類似団体平均を</a:t>
          </a:r>
          <a:r>
            <a:rPr lang="en-US" sz="1300" b="0" i="0">
              <a:solidFill>
                <a:sysClr val="windowText" lastClr="000000"/>
              </a:solidFill>
              <a:latin typeface="+mn-lt"/>
              <a:ea typeface="+mn-ea"/>
              <a:cs typeface="+mn-cs"/>
            </a:rPr>
            <a:t>2.6</a:t>
          </a:r>
          <a:r>
            <a:rPr lang="ja-JP" altLang="en-US" sz="1300" b="0" i="0">
              <a:solidFill>
                <a:sysClr val="windowText" lastClr="000000"/>
              </a:solidFill>
              <a:latin typeface="+mn-lt"/>
              <a:ea typeface="+mn-ea"/>
              <a:cs typeface="+mn-cs"/>
            </a:rPr>
            <a:t>ポイント上回っており、順位も下位に位置している。要因としては、生活保護費の増や高齢化に伴う障がい福祉サービス対象者の増が挙げられる。今後も事業の見直しなどにより抑制に努めていく。</a:t>
          </a:r>
          <a:endParaRPr lang="ja-JP" sz="1300">
            <a:solidFill>
              <a:sysClr val="windowText" lastClr="000000"/>
            </a:solidFill>
          </a:endParaRPr>
        </a:p>
        <a:p>
          <a:pPr algn="l" rtl="0"/>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58</xdr:row>
      <xdr:rowOff>101600</xdr:rowOff>
    </xdr:to>
    <xdr:cxnSp macro="">
      <xdr:nvCxnSpPr>
        <xdr:cNvPr id="189" name="直線コネクタ 188"/>
        <xdr:cNvCxnSpPr/>
      </xdr:nvCxnSpPr>
      <xdr:spPr>
        <a:xfrm>
          <a:off x="3987800" y="1003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90"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120650</xdr:rowOff>
    </xdr:from>
    <xdr:to>
      <xdr:col>5</xdr:col>
      <xdr:colOff>549275</xdr:colOff>
      <xdr:row>58</xdr:row>
      <xdr:rowOff>88900</xdr:rowOff>
    </xdr:to>
    <xdr:cxnSp macro="">
      <xdr:nvCxnSpPr>
        <xdr:cNvPr id="192" name="直線コネクタ 191"/>
        <xdr:cNvCxnSpPr/>
      </xdr:nvCxnSpPr>
      <xdr:spPr>
        <a:xfrm>
          <a:off x="3098800" y="9893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94" name="テキスト ボックス 19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120650</xdr:rowOff>
    </xdr:to>
    <xdr:cxnSp macro="">
      <xdr:nvCxnSpPr>
        <xdr:cNvPr id="195" name="直線コネクタ 194"/>
        <xdr:cNvCxnSpPr/>
      </xdr:nvCxnSpPr>
      <xdr:spPr>
        <a:xfrm>
          <a:off x="2209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7" name="テキスト ボックス 196"/>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57</xdr:row>
      <xdr:rowOff>82550</xdr:rowOff>
    </xdr:to>
    <xdr:cxnSp macro="">
      <xdr:nvCxnSpPr>
        <xdr:cNvPr id="198" name="直線コネクタ 197"/>
        <xdr:cNvCxnSpPr/>
      </xdr:nvCxnSpPr>
      <xdr:spPr>
        <a:xfrm>
          <a:off x="1320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00" name="テキスト ボックス 199"/>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02" name="テキスト ボックス 201"/>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8" name="円/楕円 207"/>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9"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10" name="円/楕円 209"/>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11" name="テキスト ボックス 210"/>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69850</xdr:rowOff>
    </xdr:from>
    <xdr:to>
      <xdr:col>4</xdr:col>
      <xdr:colOff>396875</xdr:colOff>
      <xdr:row>58</xdr:row>
      <xdr:rowOff>0</xdr:rowOff>
    </xdr:to>
    <xdr:sp macro="" textlink="">
      <xdr:nvSpPr>
        <xdr:cNvPr id="212" name="円/楕円 211"/>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156227</xdr:rowOff>
    </xdr:from>
    <xdr:ext cx="762000" cy="259045"/>
    <xdr:sp macro="" textlink="">
      <xdr:nvSpPr>
        <xdr:cNvPr id="213" name="テキスト ボックス 212"/>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14" name="円/楕円 213"/>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15" name="テキスト ボックス 214"/>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6" name="円/楕円 215"/>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7" name="テキスト ボックス 216"/>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ysClr val="windowText" lastClr="000000"/>
              </a:solidFill>
              <a:latin typeface="+mn-lt"/>
              <a:ea typeface="+mn-ea"/>
              <a:cs typeface="+mn-cs"/>
            </a:rPr>
            <a:t>　類似団体平均を</a:t>
          </a:r>
          <a:r>
            <a:rPr lang="en-US" altLang="ja-JP" sz="1300" b="0" i="0">
              <a:solidFill>
                <a:sysClr val="windowText" lastClr="000000"/>
              </a:solidFill>
              <a:latin typeface="+mn-lt"/>
              <a:ea typeface="+mn-ea"/>
              <a:cs typeface="+mn-cs"/>
            </a:rPr>
            <a:t>2.3</a:t>
          </a:r>
          <a:r>
            <a:rPr lang="ja-JP" altLang="en-US" sz="1300" b="0" i="0">
              <a:solidFill>
                <a:sysClr val="windowText" lastClr="000000"/>
              </a:solidFill>
              <a:latin typeface="+mn-lt"/>
              <a:ea typeface="+mn-ea"/>
              <a:cs typeface="+mn-cs"/>
            </a:rPr>
            <a:t>ポイント下回っており、順位も上位に位置している。今後も繰出基準に沿った特別会計繰出金や、維持補修費などの改革・改善に努め、歳出の抑制を図っていく。</a:t>
          </a:r>
          <a:endParaRPr lang="ja-JP" sz="1300">
            <a:solidFill>
              <a:sysClr val="windowText" lastClr="000000"/>
            </a:solidFill>
          </a:endParaRPr>
        </a:p>
        <a:p>
          <a:pPr algn="l" rtl="0"/>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39370</xdr:rowOff>
    </xdr:to>
    <xdr:cxnSp macro="">
      <xdr:nvCxnSpPr>
        <xdr:cNvPr id="250" name="直線コネクタ 249"/>
        <xdr:cNvCxnSpPr/>
      </xdr:nvCxnSpPr>
      <xdr:spPr>
        <a:xfrm flipV="1">
          <a:off x="15671800" y="946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55</xdr:row>
      <xdr:rowOff>39370</xdr:rowOff>
    </xdr:to>
    <xdr:cxnSp macro="">
      <xdr:nvCxnSpPr>
        <xdr:cNvPr id="253" name="直線コネクタ 252"/>
        <xdr:cNvCxnSpPr/>
      </xdr:nvCxnSpPr>
      <xdr:spPr>
        <a:xfrm>
          <a:off x="14782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1270</xdr:rowOff>
    </xdr:to>
    <xdr:cxnSp macro="">
      <xdr:nvCxnSpPr>
        <xdr:cNvPr id="256" name="直線コネクタ 255"/>
        <xdr:cNvCxnSpPr/>
      </xdr:nvCxnSpPr>
      <xdr:spPr>
        <a:xfrm>
          <a:off x="13893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1270</xdr:rowOff>
    </xdr:to>
    <xdr:cxnSp macro="">
      <xdr:nvCxnSpPr>
        <xdr:cNvPr id="259" name="直線コネクタ 258"/>
        <xdr:cNvCxnSpPr/>
      </xdr:nvCxnSpPr>
      <xdr:spPr>
        <a:xfrm flipV="1">
          <a:off x="13004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9" name="円/楕円 268"/>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0"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1" name="円/楕円 270"/>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72" name="テキスト ボックス 271"/>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73" name="円/楕円 272"/>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74" name="テキスト ボックス 273"/>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5" name="円/楕円 274"/>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6" name="テキスト ボックス 275"/>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7" name="円/楕円 276"/>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8" name="テキスト ボックス 277"/>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rgbClr val="FF0000"/>
              </a:solidFill>
              <a:latin typeface="+mn-lt"/>
              <a:ea typeface="+mn-ea"/>
              <a:cs typeface="+mn-cs"/>
            </a:rPr>
            <a:t>　 </a:t>
          </a:r>
          <a:r>
            <a:rPr lang="ja-JP" altLang="en-US" sz="1300" b="0" i="0">
              <a:solidFill>
                <a:sysClr val="windowText" lastClr="000000"/>
              </a:solidFill>
              <a:latin typeface="+mn-lt"/>
              <a:ea typeface="+mn-ea"/>
              <a:cs typeface="+mn-cs"/>
            </a:rPr>
            <a:t>類似団体平均を</a:t>
          </a:r>
          <a:r>
            <a:rPr lang="en-US" altLang="ja-JP" sz="1300" b="0" i="0">
              <a:solidFill>
                <a:sysClr val="windowText" lastClr="000000"/>
              </a:solidFill>
              <a:latin typeface="+mn-lt"/>
              <a:ea typeface="+mn-ea"/>
              <a:cs typeface="+mn-cs"/>
            </a:rPr>
            <a:t>2.0</a:t>
          </a:r>
          <a:r>
            <a:rPr lang="ja-JP" altLang="en-US" sz="1300" b="0" i="0">
              <a:solidFill>
                <a:sysClr val="windowText" lastClr="000000"/>
              </a:solidFill>
              <a:latin typeface="+mn-lt"/>
              <a:ea typeface="+mn-ea"/>
              <a:cs typeface="+mn-cs"/>
            </a:rPr>
            <a:t>ポイント下回っており、順位も上位に位置している。今後も補助期間の終期を設定した上で運営費補助から事業費補助への転換を図りながら、多額の繰越金が生じている団体については減額を念頭に置いた整理・見直しを行っていく。</a:t>
          </a:r>
          <a:endParaRPr lang="ja-JP" sz="1300">
            <a:solidFill>
              <a:sysClr val="windowText" lastClr="000000"/>
            </a:solidFill>
          </a:endParaRPr>
        </a:p>
        <a:p>
          <a:pPr algn="l" rtl="0"/>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120650</xdr:rowOff>
    </xdr:to>
    <xdr:cxnSp macro="">
      <xdr:nvCxnSpPr>
        <xdr:cNvPr id="311" name="直線コネクタ 310"/>
        <xdr:cNvCxnSpPr/>
      </xdr:nvCxnSpPr>
      <xdr:spPr>
        <a:xfrm flipV="1">
          <a:off x="15671800" y="607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2"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120650</xdr:rowOff>
    </xdr:from>
    <xdr:to>
      <xdr:col>22</xdr:col>
      <xdr:colOff>565150</xdr:colOff>
      <xdr:row>35</xdr:row>
      <xdr:rowOff>133350</xdr:rowOff>
    </xdr:to>
    <xdr:cxnSp macro="">
      <xdr:nvCxnSpPr>
        <xdr:cNvPr id="314" name="直線コネクタ 313"/>
        <xdr:cNvCxnSpPr/>
      </xdr:nvCxnSpPr>
      <xdr:spPr>
        <a:xfrm flipV="1">
          <a:off x="14782800" y="612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6" name="テキスト ボックス 31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133350</xdr:rowOff>
    </xdr:from>
    <xdr:to>
      <xdr:col>21</xdr:col>
      <xdr:colOff>361950</xdr:colOff>
      <xdr:row>36</xdr:row>
      <xdr:rowOff>25400</xdr:rowOff>
    </xdr:to>
    <xdr:cxnSp macro="">
      <xdr:nvCxnSpPr>
        <xdr:cNvPr id="317" name="直線コネクタ 316"/>
        <xdr:cNvCxnSpPr/>
      </xdr:nvCxnSpPr>
      <xdr:spPr>
        <a:xfrm flipV="1">
          <a:off x="13893800" y="613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9" name="テキスト ボックス 318"/>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25400</xdr:rowOff>
    </xdr:from>
    <xdr:to>
      <xdr:col>20</xdr:col>
      <xdr:colOff>158750</xdr:colOff>
      <xdr:row>36</xdr:row>
      <xdr:rowOff>139700</xdr:rowOff>
    </xdr:to>
    <xdr:cxnSp macro="">
      <xdr:nvCxnSpPr>
        <xdr:cNvPr id="320" name="直線コネクタ 319"/>
        <xdr:cNvCxnSpPr/>
      </xdr:nvCxnSpPr>
      <xdr:spPr>
        <a:xfrm flipV="1">
          <a:off x="13004800" y="619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2" name="テキスト ボックス 32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0" name="円/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69850</xdr:rowOff>
    </xdr:from>
    <xdr:to>
      <xdr:col>22</xdr:col>
      <xdr:colOff>615950</xdr:colOff>
      <xdr:row>36</xdr:row>
      <xdr:rowOff>0</xdr:rowOff>
    </xdr:to>
    <xdr:sp macro="" textlink="">
      <xdr:nvSpPr>
        <xdr:cNvPr id="332" name="円/楕円 331"/>
        <xdr:cNvSpPr/>
      </xdr:nvSpPr>
      <xdr:spPr>
        <a:xfrm>
          <a:off x="15621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10177</xdr:rowOff>
    </xdr:from>
    <xdr:ext cx="736600" cy="259045"/>
    <xdr:sp macro="" textlink="">
      <xdr:nvSpPr>
        <xdr:cNvPr id="333" name="テキスト ボックス 332"/>
        <xdr:cNvSpPr txBox="1"/>
      </xdr:nvSpPr>
      <xdr:spPr>
        <a:xfrm>
          <a:off x="15290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82550</xdr:rowOff>
    </xdr:from>
    <xdr:to>
      <xdr:col>21</xdr:col>
      <xdr:colOff>412750</xdr:colOff>
      <xdr:row>36</xdr:row>
      <xdr:rowOff>12700</xdr:rowOff>
    </xdr:to>
    <xdr:sp macro="" textlink="">
      <xdr:nvSpPr>
        <xdr:cNvPr id="334" name="円/楕円 333"/>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22877</xdr:rowOff>
    </xdr:from>
    <xdr:ext cx="762000" cy="259045"/>
    <xdr:sp macro="" textlink="">
      <xdr:nvSpPr>
        <xdr:cNvPr id="335" name="テキスト ボックス 334"/>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146050</xdr:rowOff>
    </xdr:from>
    <xdr:to>
      <xdr:col>20</xdr:col>
      <xdr:colOff>209550</xdr:colOff>
      <xdr:row>36</xdr:row>
      <xdr:rowOff>76200</xdr:rowOff>
    </xdr:to>
    <xdr:sp macro="" textlink="">
      <xdr:nvSpPr>
        <xdr:cNvPr id="336" name="円/楕円 335"/>
        <xdr:cNvSpPr/>
      </xdr:nvSpPr>
      <xdr:spPr>
        <a:xfrm>
          <a:off x="13843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86377</xdr:rowOff>
    </xdr:from>
    <xdr:ext cx="762000" cy="259045"/>
    <xdr:sp macro="" textlink="">
      <xdr:nvSpPr>
        <xdr:cNvPr id="337" name="テキスト ボックス 336"/>
        <xdr:cNvSpPr txBox="1"/>
      </xdr:nvSpPr>
      <xdr:spPr>
        <a:xfrm>
          <a:off x="13512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38" name="円/楕円 337"/>
        <xdr:cNvSpPr/>
      </xdr:nvSpPr>
      <xdr:spPr>
        <a:xfrm>
          <a:off x="12954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39" name="テキスト ボックス 338"/>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a:solidFill>
                <a:sysClr val="windowText" lastClr="000000"/>
              </a:solidFill>
              <a:latin typeface="+mn-lt"/>
              <a:ea typeface="+mn-ea"/>
              <a:cs typeface="+mn-cs"/>
            </a:rPr>
            <a:t>　類似団体平均を</a:t>
          </a:r>
          <a:r>
            <a:rPr lang="en-US" altLang="ja-JP" sz="1300" b="0" i="0">
              <a:solidFill>
                <a:sysClr val="windowText" lastClr="000000"/>
              </a:solidFill>
              <a:latin typeface="+mn-lt"/>
              <a:ea typeface="+mn-ea"/>
              <a:cs typeface="+mn-cs"/>
            </a:rPr>
            <a:t>5.1</a:t>
          </a:r>
          <a:r>
            <a:rPr lang="ja-JP" altLang="en-US" sz="1300" b="0" i="0">
              <a:solidFill>
                <a:sysClr val="windowText" lastClr="000000"/>
              </a:solidFill>
              <a:latin typeface="+mn-lt"/>
              <a:ea typeface="+mn-ea"/>
              <a:cs typeface="+mn-cs"/>
            </a:rPr>
            <a:t>ポイント上回っており、順位も下位に位置している。今後も過去の大型プロジェクト事業分の起債償還や合併特例債の償還が続く一方で、平成２６年度に新たに策定した中期財政計画に基づき市債残高の圧縮を行っていくことから、市債残高の圧縮を行い、公債費が減るように努める。</a:t>
          </a:r>
          <a:endParaRPr lang="ja-JP" sz="1300">
            <a:solidFill>
              <a:sysClr val="windowText" lastClr="000000"/>
            </a:solidFill>
          </a:endParaRPr>
        </a:p>
        <a:p>
          <a:pPr algn="l" rtl="0"/>
          <a:endParaRPr kumimoji="1" lang="ja-JP" altLang="en-US" sz="1300">
            <a:solidFill>
              <a:srgbClr val="FF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79</xdr:row>
      <xdr:rowOff>107950</xdr:rowOff>
    </xdr:to>
    <xdr:cxnSp macro="">
      <xdr:nvCxnSpPr>
        <xdr:cNvPr id="372" name="直線コネクタ 371"/>
        <xdr:cNvCxnSpPr/>
      </xdr:nvCxnSpPr>
      <xdr:spPr>
        <a:xfrm flipV="1">
          <a:off x="3987800" y="135153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107950</xdr:rowOff>
    </xdr:to>
    <xdr:cxnSp macro="">
      <xdr:nvCxnSpPr>
        <xdr:cNvPr id="375" name="直線コネクタ 374"/>
        <xdr:cNvCxnSpPr/>
      </xdr:nvCxnSpPr>
      <xdr:spPr>
        <a:xfrm>
          <a:off x="3098800" y="1357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31750</xdr:rowOff>
    </xdr:to>
    <xdr:cxnSp macro="">
      <xdr:nvCxnSpPr>
        <xdr:cNvPr id="378" name="直線コネクタ 377"/>
        <xdr:cNvCxnSpPr/>
      </xdr:nvCxnSpPr>
      <xdr:spPr>
        <a:xfrm>
          <a:off x="2209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157480</xdr:rowOff>
    </xdr:from>
    <xdr:to>
      <xdr:col>3</xdr:col>
      <xdr:colOff>142875</xdr:colOff>
      <xdr:row>79</xdr:row>
      <xdr:rowOff>39370</xdr:rowOff>
    </xdr:to>
    <xdr:cxnSp macro="">
      <xdr:nvCxnSpPr>
        <xdr:cNvPr id="381" name="直線コネクタ 380"/>
        <xdr:cNvCxnSpPr/>
      </xdr:nvCxnSpPr>
      <xdr:spPr>
        <a:xfrm flipV="1">
          <a:off x="1320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91" name="円/楕円 390"/>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63516</xdr:rowOff>
    </xdr:from>
    <xdr:ext cx="762000" cy="259045"/>
    <xdr:sp macro="" textlink="">
      <xdr:nvSpPr>
        <xdr:cNvPr id="392"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57150</xdr:rowOff>
    </xdr:from>
    <xdr:to>
      <xdr:col>5</xdr:col>
      <xdr:colOff>600075</xdr:colOff>
      <xdr:row>79</xdr:row>
      <xdr:rowOff>158750</xdr:rowOff>
    </xdr:to>
    <xdr:sp macro="" textlink="">
      <xdr:nvSpPr>
        <xdr:cNvPr id="393" name="円/楕円 392"/>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94" name="テキスト ボックス 393"/>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95" name="円/楕円 394"/>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96" name="テキスト ボックス 395"/>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106680</xdr:rowOff>
    </xdr:from>
    <xdr:to>
      <xdr:col>3</xdr:col>
      <xdr:colOff>193675</xdr:colOff>
      <xdr:row>79</xdr:row>
      <xdr:rowOff>36830</xdr:rowOff>
    </xdr:to>
    <xdr:sp macro="" textlink="">
      <xdr:nvSpPr>
        <xdr:cNvPr id="397" name="円/楕円 396"/>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98" name="テキスト ボックス 397"/>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99" name="円/楕円 398"/>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400" name="テキスト ボックス 399"/>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300" b="0" i="0">
              <a:solidFill>
                <a:sysClr val="windowText" lastClr="000000"/>
              </a:solidFill>
              <a:latin typeface="+mn-lt"/>
              <a:ea typeface="+mn-ea"/>
              <a:cs typeface="+mn-cs"/>
            </a:rPr>
            <a:t> 　類似団体平均を</a:t>
          </a:r>
          <a:r>
            <a:rPr lang="en-US" altLang="ja-JP" sz="1300" b="0" i="0">
              <a:solidFill>
                <a:sysClr val="windowText" lastClr="000000"/>
              </a:solidFill>
              <a:latin typeface="+mn-lt"/>
              <a:ea typeface="+mn-ea"/>
              <a:cs typeface="+mn-cs"/>
            </a:rPr>
            <a:t>5.2</a:t>
          </a:r>
          <a:r>
            <a:rPr lang="ja-JP" altLang="en-US" sz="1300" b="0" i="0">
              <a:solidFill>
                <a:sysClr val="windowText" lastClr="000000"/>
              </a:solidFill>
              <a:latin typeface="+mn-lt"/>
              <a:ea typeface="+mn-ea"/>
              <a:cs typeface="+mn-cs"/>
            </a:rPr>
            <a:t>ポイント下回っており、順位も上位に位置している。主な要因としては、「人件費」及び「その他」において類似団体平均を大きく下回ったことによる。今後とも、歳出の徹底的な見直しを推進しするとともに、歳入確保対策や企業誘致を積極的に推進し、税収を確保することなどにより、財政基盤の充実・強化に努め、財政健全化を図っていく。</a:t>
          </a:r>
          <a:endParaRPr lang="ja-JP" sz="1300">
            <a:solidFill>
              <a:sysClr val="windowText" lastClr="000000"/>
            </a:solidFill>
          </a:endParaRPr>
        </a:p>
        <a:p>
          <a:pPr algn="l"/>
          <a:endParaRPr kumimoji="1" lang="ja-JP" altLang="en-US" sz="1300">
            <a:solidFill>
              <a:srgbClr val="FF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74</xdr:row>
      <xdr:rowOff>50800</xdr:rowOff>
    </xdr:to>
    <xdr:cxnSp macro="">
      <xdr:nvCxnSpPr>
        <xdr:cNvPr id="433" name="直線コネクタ 432"/>
        <xdr:cNvCxnSpPr/>
      </xdr:nvCxnSpPr>
      <xdr:spPr>
        <a:xfrm flipV="1">
          <a:off x="15671800" y="126314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62230</xdr:rowOff>
    </xdr:from>
    <xdr:to>
      <xdr:col>22</xdr:col>
      <xdr:colOff>565150</xdr:colOff>
      <xdr:row>74</xdr:row>
      <xdr:rowOff>50800</xdr:rowOff>
    </xdr:to>
    <xdr:cxnSp macro="">
      <xdr:nvCxnSpPr>
        <xdr:cNvPr id="436" name="直線コネクタ 435"/>
        <xdr:cNvCxnSpPr/>
      </xdr:nvCxnSpPr>
      <xdr:spPr>
        <a:xfrm>
          <a:off x="14782800" y="12578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62230</xdr:rowOff>
    </xdr:from>
    <xdr:to>
      <xdr:col>21</xdr:col>
      <xdr:colOff>361950</xdr:colOff>
      <xdr:row>73</xdr:row>
      <xdr:rowOff>123190</xdr:rowOff>
    </xdr:to>
    <xdr:cxnSp macro="">
      <xdr:nvCxnSpPr>
        <xdr:cNvPr id="439" name="直線コネクタ 438"/>
        <xdr:cNvCxnSpPr/>
      </xdr:nvCxnSpPr>
      <xdr:spPr>
        <a:xfrm flipV="1">
          <a:off x="13893800" y="12578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74</xdr:row>
      <xdr:rowOff>50800</xdr:rowOff>
    </xdr:to>
    <xdr:cxnSp macro="">
      <xdr:nvCxnSpPr>
        <xdr:cNvPr id="442" name="直線コネクタ 441"/>
        <xdr:cNvCxnSpPr/>
      </xdr:nvCxnSpPr>
      <xdr:spPr>
        <a:xfrm flipV="1">
          <a:off x="13004800" y="12639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64770</xdr:rowOff>
    </xdr:from>
    <xdr:to>
      <xdr:col>24</xdr:col>
      <xdr:colOff>82550</xdr:colOff>
      <xdr:row>73</xdr:row>
      <xdr:rowOff>166370</xdr:rowOff>
    </xdr:to>
    <xdr:sp macro="" textlink="">
      <xdr:nvSpPr>
        <xdr:cNvPr id="452" name="円/楕円 451"/>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81297</xdr:rowOff>
    </xdr:from>
    <xdr:ext cx="762000" cy="259045"/>
    <xdr:sp macro="" textlink="">
      <xdr:nvSpPr>
        <xdr:cNvPr id="453" name="公債費以外該当値テキスト"/>
        <xdr:cNvSpPr txBox="1"/>
      </xdr:nvSpPr>
      <xdr:spPr>
        <a:xfrm>
          <a:off x="16598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0</xdr:rowOff>
    </xdr:from>
    <xdr:to>
      <xdr:col>22</xdr:col>
      <xdr:colOff>615950</xdr:colOff>
      <xdr:row>74</xdr:row>
      <xdr:rowOff>101600</xdr:rowOff>
    </xdr:to>
    <xdr:sp macro="" textlink="">
      <xdr:nvSpPr>
        <xdr:cNvPr id="454" name="円/楕円 453"/>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111777</xdr:rowOff>
    </xdr:from>
    <xdr:ext cx="736600" cy="259045"/>
    <xdr:sp macro="" textlink="">
      <xdr:nvSpPr>
        <xdr:cNvPr id="455" name="テキスト ボックス 454"/>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11430</xdr:rowOff>
    </xdr:from>
    <xdr:to>
      <xdr:col>21</xdr:col>
      <xdr:colOff>412750</xdr:colOff>
      <xdr:row>73</xdr:row>
      <xdr:rowOff>113030</xdr:rowOff>
    </xdr:to>
    <xdr:sp macro="" textlink="">
      <xdr:nvSpPr>
        <xdr:cNvPr id="456" name="円/楕円 455"/>
        <xdr:cNvSpPr/>
      </xdr:nvSpPr>
      <xdr:spPr>
        <a:xfrm>
          <a:off x="14732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123207</xdr:rowOff>
    </xdr:from>
    <xdr:ext cx="762000" cy="259045"/>
    <xdr:sp macro="" textlink="">
      <xdr:nvSpPr>
        <xdr:cNvPr id="457" name="テキスト ボックス 456"/>
        <xdr:cNvSpPr txBox="1"/>
      </xdr:nvSpPr>
      <xdr:spPr>
        <a:xfrm>
          <a:off x="14401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72390</xdr:rowOff>
    </xdr:from>
    <xdr:to>
      <xdr:col>20</xdr:col>
      <xdr:colOff>209550</xdr:colOff>
      <xdr:row>74</xdr:row>
      <xdr:rowOff>2540</xdr:rowOff>
    </xdr:to>
    <xdr:sp macro="" textlink="">
      <xdr:nvSpPr>
        <xdr:cNvPr id="458" name="円/楕円 457"/>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12717</xdr:rowOff>
    </xdr:from>
    <xdr:ext cx="762000" cy="259045"/>
    <xdr:sp macro="" textlink="">
      <xdr:nvSpPr>
        <xdr:cNvPr id="459" name="テキスト ボックス 458"/>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0</xdr:rowOff>
    </xdr:from>
    <xdr:to>
      <xdr:col>19</xdr:col>
      <xdr:colOff>6350</xdr:colOff>
      <xdr:row>74</xdr:row>
      <xdr:rowOff>101600</xdr:rowOff>
    </xdr:to>
    <xdr:sp macro="" textlink="">
      <xdr:nvSpPr>
        <xdr:cNvPr id="460" name="円/楕円 459"/>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111777</xdr:rowOff>
    </xdr:from>
    <xdr:ext cx="762000" cy="259045"/>
    <xdr:sp macro="" textlink="">
      <xdr:nvSpPr>
        <xdr:cNvPr id="461" name="テキスト ボックス 460"/>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宮崎県宮崎市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138239</xdr:rowOff>
    </xdr:from>
    <xdr:to>
      <xdr:col>4</xdr:col>
      <xdr:colOff>1117600</xdr:colOff>
      <xdr:row>18</xdr:row>
      <xdr:rowOff>68440</xdr:rowOff>
    </xdr:to>
    <xdr:cxnSp macro="">
      <xdr:nvCxnSpPr>
        <xdr:cNvPr id="50" name="直線コネクタ 49"/>
        <xdr:cNvCxnSpPr/>
      </xdr:nvCxnSpPr>
      <xdr:spPr bwMode="auto">
        <a:xfrm>
          <a:off x="5003800" y="3100514"/>
          <a:ext cx="647700" cy="10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87909</xdr:rowOff>
    </xdr:from>
    <xdr:to>
      <xdr:col>4</xdr:col>
      <xdr:colOff>469900</xdr:colOff>
      <xdr:row>17</xdr:row>
      <xdr:rowOff>138239</xdr:rowOff>
    </xdr:to>
    <xdr:cxnSp macro="">
      <xdr:nvCxnSpPr>
        <xdr:cNvPr id="53" name="直線コネクタ 52"/>
        <xdr:cNvCxnSpPr/>
      </xdr:nvCxnSpPr>
      <xdr:spPr bwMode="auto">
        <a:xfrm>
          <a:off x="4305300" y="3050184"/>
          <a:ext cx="6985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36017</xdr:rowOff>
    </xdr:from>
    <xdr:to>
      <xdr:col>3</xdr:col>
      <xdr:colOff>904875</xdr:colOff>
      <xdr:row>17</xdr:row>
      <xdr:rowOff>87909</xdr:rowOff>
    </xdr:to>
    <xdr:cxnSp macro="">
      <xdr:nvCxnSpPr>
        <xdr:cNvPr id="56" name="直線コネクタ 55"/>
        <xdr:cNvCxnSpPr/>
      </xdr:nvCxnSpPr>
      <xdr:spPr bwMode="auto">
        <a:xfrm>
          <a:off x="3606800" y="2998292"/>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19253</xdr:rowOff>
    </xdr:from>
    <xdr:to>
      <xdr:col>3</xdr:col>
      <xdr:colOff>206375</xdr:colOff>
      <xdr:row>17</xdr:row>
      <xdr:rowOff>36017</xdr:rowOff>
    </xdr:to>
    <xdr:cxnSp macro="">
      <xdr:nvCxnSpPr>
        <xdr:cNvPr id="59" name="直線コネクタ 58"/>
        <xdr:cNvCxnSpPr/>
      </xdr:nvCxnSpPr>
      <xdr:spPr bwMode="auto">
        <a:xfrm>
          <a:off x="2908300" y="2981528"/>
          <a:ext cx="698500" cy="16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17640</xdr:rowOff>
    </xdr:from>
    <xdr:to>
      <xdr:col>5</xdr:col>
      <xdr:colOff>34925</xdr:colOff>
      <xdr:row>18</xdr:row>
      <xdr:rowOff>119240</xdr:rowOff>
    </xdr:to>
    <xdr:sp macro="" textlink="">
      <xdr:nvSpPr>
        <xdr:cNvPr id="69" name="円/楕円 68"/>
        <xdr:cNvSpPr/>
      </xdr:nvSpPr>
      <xdr:spPr bwMode="auto">
        <a:xfrm>
          <a:off x="5600700" y="3151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97667</xdr:rowOff>
    </xdr:from>
    <xdr:ext cx="762000" cy="259045"/>
    <xdr:sp macro="" textlink="">
      <xdr:nvSpPr>
        <xdr:cNvPr id="70" name="人口1人当たり決算額の推移該当値テキスト130"/>
        <xdr:cNvSpPr txBox="1"/>
      </xdr:nvSpPr>
      <xdr:spPr>
        <a:xfrm>
          <a:off x="5740400" y="305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87439</xdr:rowOff>
    </xdr:from>
    <xdr:to>
      <xdr:col>4</xdr:col>
      <xdr:colOff>520700</xdr:colOff>
      <xdr:row>18</xdr:row>
      <xdr:rowOff>17589</xdr:rowOff>
    </xdr:to>
    <xdr:sp macro="" textlink="">
      <xdr:nvSpPr>
        <xdr:cNvPr id="71" name="円/楕円 70"/>
        <xdr:cNvSpPr/>
      </xdr:nvSpPr>
      <xdr:spPr bwMode="auto">
        <a:xfrm>
          <a:off x="4953000" y="304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2366</xdr:rowOff>
    </xdr:from>
    <xdr:ext cx="736600" cy="259045"/>
    <xdr:sp macro="" textlink="">
      <xdr:nvSpPr>
        <xdr:cNvPr id="72" name="テキスト ボックス 71"/>
        <xdr:cNvSpPr txBox="1"/>
      </xdr:nvSpPr>
      <xdr:spPr>
        <a:xfrm>
          <a:off x="4622800" y="313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37109</xdr:rowOff>
    </xdr:from>
    <xdr:to>
      <xdr:col>3</xdr:col>
      <xdr:colOff>955675</xdr:colOff>
      <xdr:row>17</xdr:row>
      <xdr:rowOff>138709</xdr:rowOff>
    </xdr:to>
    <xdr:sp macro="" textlink="">
      <xdr:nvSpPr>
        <xdr:cNvPr id="73" name="円/楕円 72"/>
        <xdr:cNvSpPr/>
      </xdr:nvSpPr>
      <xdr:spPr bwMode="auto">
        <a:xfrm>
          <a:off x="4254500" y="299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123486</xdr:rowOff>
    </xdr:from>
    <xdr:ext cx="762000" cy="259045"/>
    <xdr:sp macro="" textlink="">
      <xdr:nvSpPr>
        <xdr:cNvPr id="74" name="テキスト ボックス 73"/>
        <xdr:cNvSpPr txBox="1"/>
      </xdr:nvSpPr>
      <xdr:spPr>
        <a:xfrm>
          <a:off x="3924300" y="30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156667</xdr:rowOff>
    </xdr:from>
    <xdr:to>
      <xdr:col>3</xdr:col>
      <xdr:colOff>257175</xdr:colOff>
      <xdr:row>17</xdr:row>
      <xdr:rowOff>86817</xdr:rowOff>
    </xdr:to>
    <xdr:sp macro="" textlink="">
      <xdr:nvSpPr>
        <xdr:cNvPr id="75" name="円/楕円 74"/>
        <xdr:cNvSpPr/>
      </xdr:nvSpPr>
      <xdr:spPr bwMode="auto">
        <a:xfrm>
          <a:off x="3556000" y="294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71594</xdr:rowOff>
    </xdr:from>
    <xdr:ext cx="762000" cy="259045"/>
    <xdr:sp macro="" textlink="">
      <xdr:nvSpPr>
        <xdr:cNvPr id="76" name="テキスト ボックス 75"/>
        <xdr:cNvSpPr txBox="1"/>
      </xdr:nvSpPr>
      <xdr:spPr>
        <a:xfrm>
          <a:off x="3225800" y="30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139903</xdr:rowOff>
    </xdr:from>
    <xdr:to>
      <xdr:col>2</xdr:col>
      <xdr:colOff>692150</xdr:colOff>
      <xdr:row>17</xdr:row>
      <xdr:rowOff>70053</xdr:rowOff>
    </xdr:to>
    <xdr:sp macro="" textlink="">
      <xdr:nvSpPr>
        <xdr:cNvPr id="77" name="円/楕円 76"/>
        <xdr:cNvSpPr/>
      </xdr:nvSpPr>
      <xdr:spPr bwMode="auto">
        <a:xfrm>
          <a:off x="2857500" y="293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54830</xdr:rowOff>
    </xdr:from>
    <xdr:ext cx="762000" cy="259045"/>
    <xdr:sp macro="" textlink="">
      <xdr:nvSpPr>
        <xdr:cNvPr id="78" name="テキスト ボックス 77"/>
        <xdr:cNvSpPr txBox="1"/>
      </xdr:nvSpPr>
      <xdr:spPr>
        <a:xfrm>
          <a:off x="2527300" y="30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46533</xdr:rowOff>
    </xdr:from>
    <xdr:to>
      <xdr:col>4</xdr:col>
      <xdr:colOff>1117600</xdr:colOff>
      <xdr:row>35</xdr:row>
      <xdr:rowOff>112461</xdr:rowOff>
    </xdr:to>
    <xdr:cxnSp macro="">
      <xdr:nvCxnSpPr>
        <xdr:cNvPr id="110" name="直線コネクタ 109"/>
        <xdr:cNvCxnSpPr/>
      </xdr:nvCxnSpPr>
      <xdr:spPr bwMode="auto">
        <a:xfrm>
          <a:off x="5003800" y="6656883"/>
          <a:ext cx="647700" cy="6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218303</xdr:rowOff>
    </xdr:from>
    <xdr:to>
      <xdr:col>4</xdr:col>
      <xdr:colOff>469900</xdr:colOff>
      <xdr:row>35</xdr:row>
      <xdr:rowOff>46533</xdr:rowOff>
    </xdr:to>
    <xdr:cxnSp macro="">
      <xdr:nvCxnSpPr>
        <xdr:cNvPr id="113" name="直線コネクタ 112"/>
        <xdr:cNvCxnSpPr/>
      </xdr:nvCxnSpPr>
      <xdr:spPr bwMode="auto">
        <a:xfrm>
          <a:off x="4305300" y="6485753"/>
          <a:ext cx="698500" cy="17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218303</xdr:rowOff>
    </xdr:from>
    <xdr:to>
      <xdr:col>3</xdr:col>
      <xdr:colOff>904875</xdr:colOff>
      <xdr:row>34</xdr:row>
      <xdr:rowOff>236225</xdr:rowOff>
    </xdr:to>
    <xdr:cxnSp macro="">
      <xdr:nvCxnSpPr>
        <xdr:cNvPr id="116" name="直線コネクタ 115"/>
        <xdr:cNvCxnSpPr/>
      </xdr:nvCxnSpPr>
      <xdr:spPr bwMode="auto">
        <a:xfrm flipV="1">
          <a:off x="3606800" y="6485753"/>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236225</xdr:rowOff>
    </xdr:from>
    <xdr:to>
      <xdr:col>3</xdr:col>
      <xdr:colOff>206375</xdr:colOff>
      <xdr:row>34</xdr:row>
      <xdr:rowOff>251496</xdr:rowOff>
    </xdr:to>
    <xdr:cxnSp macro="">
      <xdr:nvCxnSpPr>
        <xdr:cNvPr id="119" name="直線コネクタ 118"/>
        <xdr:cNvCxnSpPr/>
      </xdr:nvCxnSpPr>
      <xdr:spPr bwMode="auto">
        <a:xfrm flipV="1">
          <a:off x="2908300" y="6503675"/>
          <a:ext cx="698500" cy="1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61661</xdr:rowOff>
    </xdr:from>
    <xdr:to>
      <xdr:col>5</xdr:col>
      <xdr:colOff>34925</xdr:colOff>
      <xdr:row>35</xdr:row>
      <xdr:rowOff>163261</xdr:rowOff>
    </xdr:to>
    <xdr:sp macro="" textlink="">
      <xdr:nvSpPr>
        <xdr:cNvPr id="129" name="円/楕円 128"/>
        <xdr:cNvSpPr/>
      </xdr:nvSpPr>
      <xdr:spPr bwMode="auto">
        <a:xfrm>
          <a:off x="5600700" y="667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249638</xdr:rowOff>
    </xdr:from>
    <xdr:ext cx="762000" cy="259045"/>
    <xdr:sp macro="" textlink="">
      <xdr:nvSpPr>
        <xdr:cNvPr id="130" name="人口1人当たり決算額の推移該当値テキスト445"/>
        <xdr:cNvSpPr txBox="1"/>
      </xdr:nvSpPr>
      <xdr:spPr>
        <a:xfrm>
          <a:off x="5740400" y="651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338633</xdr:rowOff>
    </xdr:from>
    <xdr:to>
      <xdr:col>4</xdr:col>
      <xdr:colOff>520700</xdr:colOff>
      <xdr:row>35</xdr:row>
      <xdr:rowOff>97333</xdr:rowOff>
    </xdr:to>
    <xdr:sp macro="" textlink="">
      <xdr:nvSpPr>
        <xdr:cNvPr id="131" name="円/楕円 130"/>
        <xdr:cNvSpPr/>
      </xdr:nvSpPr>
      <xdr:spPr bwMode="auto">
        <a:xfrm>
          <a:off x="4953000" y="6606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107510</xdr:rowOff>
    </xdr:from>
    <xdr:ext cx="736600" cy="259045"/>
    <xdr:sp macro="" textlink="">
      <xdr:nvSpPr>
        <xdr:cNvPr id="132" name="テキスト ボックス 131"/>
        <xdr:cNvSpPr txBox="1"/>
      </xdr:nvSpPr>
      <xdr:spPr>
        <a:xfrm>
          <a:off x="4622800" y="637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167503</xdr:rowOff>
    </xdr:from>
    <xdr:to>
      <xdr:col>3</xdr:col>
      <xdr:colOff>955675</xdr:colOff>
      <xdr:row>34</xdr:row>
      <xdr:rowOff>269103</xdr:rowOff>
    </xdr:to>
    <xdr:sp macro="" textlink="">
      <xdr:nvSpPr>
        <xdr:cNvPr id="133" name="円/楕円 132"/>
        <xdr:cNvSpPr/>
      </xdr:nvSpPr>
      <xdr:spPr bwMode="auto">
        <a:xfrm>
          <a:off x="4254500" y="643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279280</xdr:rowOff>
    </xdr:from>
    <xdr:ext cx="762000" cy="259045"/>
    <xdr:sp macro="" textlink="">
      <xdr:nvSpPr>
        <xdr:cNvPr id="134" name="テキスト ボックス 133"/>
        <xdr:cNvSpPr txBox="1"/>
      </xdr:nvSpPr>
      <xdr:spPr>
        <a:xfrm>
          <a:off x="3924300" y="620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185425</xdr:rowOff>
    </xdr:from>
    <xdr:to>
      <xdr:col>3</xdr:col>
      <xdr:colOff>257175</xdr:colOff>
      <xdr:row>34</xdr:row>
      <xdr:rowOff>287025</xdr:rowOff>
    </xdr:to>
    <xdr:sp macro="" textlink="">
      <xdr:nvSpPr>
        <xdr:cNvPr id="135" name="円/楕円 134"/>
        <xdr:cNvSpPr/>
      </xdr:nvSpPr>
      <xdr:spPr bwMode="auto">
        <a:xfrm>
          <a:off x="3556000" y="645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297202</xdr:rowOff>
    </xdr:from>
    <xdr:ext cx="762000" cy="259045"/>
    <xdr:sp macro="" textlink="">
      <xdr:nvSpPr>
        <xdr:cNvPr id="136" name="テキスト ボックス 135"/>
        <xdr:cNvSpPr txBox="1"/>
      </xdr:nvSpPr>
      <xdr:spPr>
        <a:xfrm>
          <a:off x="3225800" y="622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200696</xdr:rowOff>
    </xdr:from>
    <xdr:to>
      <xdr:col>2</xdr:col>
      <xdr:colOff>692150</xdr:colOff>
      <xdr:row>34</xdr:row>
      <xdr:rowOff>302296</xdr:rowOff>
    </xdr:to>
    <xdr:sp macro="" textlink="">
      <xdr:nvSpPr>
        <xdr:cNvPr id="137" name="円/楕円 136"/>
        <xdr:cNvSpPr/>
      </xdr:nvSpPr>
      <xdr:spPr bwMode="auto">
        <a:xfrm>
          <a:off x="2857500" y="646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312473</xdr:rowOff>
    </xdr:from>
    <xdr:ext cx="762000" cy="259045"/>
    <xdr:sp macro="" textlink="">
      <xdr:nvSpPr>
        <xdr:cNvPr id="138" name="テキスト ボックス 137"/>
        <xdr:cNvSpPr txBox="1"/>
      </xdr:nvSpPr>
      <xdr:spPr>
        <a:xfrm>
          <a:off x="2527300" y="623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財政調整基金については、地方税及び臨時財政対策債の増による収支が改善され、基金繰入を実施しなかったことが昨年度と比較して</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ポイント増加した大きな要因である。結果、経常一般財源等が増加し、人件費や公債費が減となったことによる経常経費充当一般財源が減となったことにより、実質収支比率においても昨年度と比較し</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kumimoji="1" lang="ja-JP" altLang="en-US" sz="1400">
              <a:latin typeface="ＭＳ ゴシック" pitchFamily="49" charset="-128"/>
              <a:ea typeface="ＭＳ ゴシック" pitchFamily="49" charset="-128"/>
            </a:rPr>
            <a:t>　</a:t>
          </a:r>
          <a:r>
            <a:rPr lang="ja-JP" altLang="en-US" sz="1300" b="0" i="0">
              <a:solidFill>
                <a:schemeClr val="dk1"/>
              </a:solidFill>
              <a:latin typeface="+mn-lt"/>
              <a:ea typeface="+mn-ea"/>
              <a:cs typeface="+mn-cs"/>
            </a:rPr>
            <a:t>国民健康保険特別会計については、被保険者数の減少に伴い国民健康保険税の税収が減少する一方、高齢化の進展や医療の高度化により、保険給付費は増加傾向にある。また、後期高齢者医療制度への拠出金である後期高齢者支援金等や、同じく介護保険制度への拠出金である介護納付金の増加等もあり歳出は増加している。このため、歳入減と歳出増により収支バランスが悪化し、実質収支が赤字となっている。</a:t>
          </a:r>
          <a:endParaRPr lang="ja-JP" sz="1300"/>
        </a:p>
        <a:p>
          <a:pPr algn="l" rtl="1"/>
          <a:r>
            <a:rPr lang="ja-JP" altLang="en-US" sz="1300" b="0" i="0">
              <a:solidFill>
                <a:schemeClr val="dk1"/>
              </a:solidFill>
              <a:latin typeface="+mn-lt"/>
              <a:ea typeface="+mn-ea"/>
              <a:cs typeface="+mn-cs"/>
            </a:rPr>
            <a:t>　これらの現状を踏まえ、平成２６年度より国民健康保険税の税率改定を行い、収支バランスの改善に努めている。</a:t>
          </a:r>
          <a:endParaRPr lang="ja-JP" sz="1300"/>
        </a:p>
        <a:p>
          <a:pPr algn="l" rtl="1"/>
          <a:r>
            <a:rPr lang="ja-JP" altLang="en-US" sz="1300" b="0" i="0">
              <a:solidFill>
                <a:schemeClr val="dk1"/>
              </a:solidFill>
              <a:latin typeface="+mn-lt"/>
              <a:ea typeface="+mn-ea"/>
              <a:cs typeface="+mn-cs"/>
            </a:rPr>
            <a:t>　その他の会計については全て黒字であり、全体として健全な財政運営が行われていると考えるが、今後も引き続き適正な財政運営に努める。</a:t>
          </a:r>
          <a:endParaRPr lang="ja-JP" sz="1300"/>
        </a:p>
        <a:p>
          <a:pPr algn="l"/>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kumimoji="1" lang="ja-JP" altLang="en-US" sz="1300">
              <a:latin typeface="ＭＳ ゴシック" pitchFamily="49" charset="-128"/>
              <a:ea typeface="ＭＳ ゴシック" pitchFamily="49" charset="-128"/>
            </a:rPr>
            <a:t>　</a:t>
          </a:r>
          <a:r>
            <a:rPr lang="ja-JP" altLang="en-US" sz="1300" b="0" i="0">
              <a:solidFill>
                <a:schemeClr val="dk1"/>
              </a:solidFill>
              <a:latin typeface="+mn-lt"/>
              <a:ea typeface="+mn-ea"/>
              <a:cs typeface="+mn-cs"/>
            </a:rPr>
            <a:t>上下水道の企業会計において、市債の現在高が減少したことにより、公営企業債の元利償還金に対する繰入金（準元利償還金）が減少したことによるものが主である。</a:t>
          </a:r>
          <a:endParaRPr lang="ja-JP" sz="1300"/>
        </a:p>
        <a:p>
          <a:pPr algn="l" rtl="1"/>
          <a:r>
            <a:rPr lang="ja-JP" altLang="en-US" sz="1300" b="0" i="0">
              <a:solidFill>
                <a:schemeClr val="dk1"/>
              </a:solidFill>
              <a:latin typeface="+mn-lt"/>
              <a:ea typeface="+mn-ea"/>
              <a:cs typeface="+mn-cs"/>
            </a:rPr>
            <a:t>　今後も、市債残高の圧縮に努め、実質公債費比率の改善を図る。</a:t>
          </a:r>
          <a:endParaRPr lang="ja-JP" sz="1300"/>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kumimoji="1" lang="ja-JP" altLang="en-US" sz="1400">
              <a:latin typeface="ＭＳ ゴシック" pitchFamily="49" charset="-128"/>
              <a:ea typeface="ＭＳ ゴシック" pitchFamily="49" charset="-128"/>
            </a:rPr>
            <a:t>　</a:t>
          </a:r>
          <a:r>
            <a:rPr lang="ja-JP" altLang="en-US" sz="1300" b="0" i="0">
              <a:solidFill>
                <a:schemeClr val="dk1"/>
              </a:solidFill>
              <a:latin typeface="+mn-lt"/>
              <a:ea typeface="+mn-ea"/>
              <a:cs typeface="+mn-cs"/>
            </a:rPr>
            <a:t>宮崎市中期財政計画（期間：</a:t>
          </a:r>
          <a:r>
            <a:rPr lang="en-US" sz="1300" b="0" i="0">
              <a:solidFill>
                <a:schemeClr val="dk1"/>
              </a:solidFill>
              <a:latin typeface="+mn-lt"/>
              <a:ea typeface="+mn-ea"/>
              <a:cs typeface="+mn-cs"/>
            </a:rPr>
            <a:t>H22</a:t>
          </a:r>
          <a:r>
            <a:rPr lang="ja-JP" altLang="en-US" sz="1300" b="0" i="0">
              <a:solidFill>
                <a:schemeClr val="dk1"/>
              </a:solidFill>
              <a:latin typeface="+mn-lt"/>
              <a:ea typeface="+mn-ea"/>
              <a:cs typeface="+mn-cs"/>
            </a:rPr>
            <a:t>～</a:t>
          </a:r>
          <a:r>
            <a:rPr lang="en-US" sz="1300" b="0" i="0">
              <a:solidFill>
                <a:schemeClr val="dk1"/>
              </a:solidFill>
              <a:latin typeface="+mn-lt"/>
              <a:ea typeface="+mn-ea"/>
              <a:cs typeface="+mn-cs"/>
            </a:rPr>
            <a:t>H26</a:t>
          </a:r>
          <a:r>
            <a:rPr lang="ja-JP" altLang="en-US" sz="1300" b="0" i="0">
              <a:solidFill>
                <a:schemeClr val="dk1"/>
              </a:solidFill>
              <a:latin typeface="+mn-lt"/>
              <a:ea typeface="+mn-ea"/>
              <a:cs typeface="+mn-cs"/>
            </a:rPr>
            <a:t>）に基づき、市全体として地方債の償還を進め市債残高の圧縮（目標：</a:t>
          </a:r>
          <a:r>
            <a:rPr lang="en-US" sz="1300" b="0" i="0">
              <a:solidFill>
                <a:schemeClr val="dk1"/>
              </a:solidFill>
              <a:latin typeface="+mn-lt"/>
              <a:ea typeface="+mn-ea"/>
              <a:cs typeface="+mn-cs"/>
            </a:rPr>
            <a:t>150</a:t>
          </a:r>
          <a:r>
            <a:rPr lang="ja-JP" altLang="en-US" sz="1300" b="0" i="0">
              <a:solidFill>
                <a:schemeClr val="dk1"/>
              </a:solidFill>
              <a:latin typeface="+mn-lt"/>
              <a:ea typeface="+mn-ea"/>
              <a:cs typeface="+mn-cs"/>
            </a:rPr>
            <a:t>億円以上圧縮）に努めたことや、退職手当の支給率の変更により、地方債現残高及び退職手当負担見込額などが減少したものである。</a:t>
          </a:r>
          <a:endParaRPr lang="ja-JP" sz="1300"/>
        </a:p>
        <a:p>
          <a:pPr algn="l" rtl="1"/>
          <a:r>
            <a:rPr lang="ja-JP" altLang="en-US" sz="1300" b="0" i="0">
              <a:solidFill>
                <a:schemeClr val="dk1"/>
              </a:solidFill>
              <a:latin typeface="+mn-lt"/>
              <a:ea typeface="+mn-ea"/>
              <a:cs typeface="+mn-cs"/>
            </a:rPr>
            <a:t>　今後も、プライマリーバランスの黒字化の堅持等により市債残高を圧縮し、将来負担比率の改善を図る。</a:t>
          </a:r>
          <a:endParaRPr lang="ja-JP" sz="1300"/>
        </a:p>
        <a:p>
          <a:pPr marL="0" marR="0" indent="0" defTabSz="914400" eaLnBrk="1" fontAlgn="auto" latinLnBrk="0" hangingPunct="1">
            <a:lnSpc>
              <a:spcPct val="100000"/>
            </a:lnSpc>
            <a:spcBef>
              <a:spcPts val="0"/>
            </a:spcBef>
            <a:spcAft>
              <a:spcPts val="0"/>
            </a:spcAft>
            <a:buClrTx/>
            <a:buSzTx/>
            <a:buFontTx/>
            <a:buNone/>
            <a:tabLst/>
            <a:defRPr/>
          </a:pPr>
          <a:endParaRPr 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a:spPr>
      <a:bodyPr vertOverflow="clip" horzOverflow="clip" vert="horz" rtlCol="0" anchor="t"/>
      <a:lstStyle>
        <a:defPPr marL="0" marR="0" indent="0" algn="l" defTabSz="914400" rtl="1" eaLnBrk="1" fontAlgn="auto" latinLnBrk="0" hangingPunct="1">
          <a:lnSpc>
            <a:spcPct val="100000"/>
          </a:lnSpc>
          <a:spcBef>
            <a:spcPts val="0"/>
          </a:spcBef>
          <a:spcAft>
            <a:spcPts val="0"/>
          </a:spcAft>
          <a:buClrTx/>
          <a:buSzTx/>
          <a:buFontTx/>
          <a:buNone/>
          <a:tabLst/>
          <a:defRPr kumimoji="1" sz="1300">
            <a:solidFill>
              <a:srgbClr val="FF0000"/>
            </a:solidFill>
            <a:latin typeface="ＭＳ Ｐゴシック"/>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3"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155704159</v>
      </c>
      <c r="BO4" s="379"/>
      <c r="BP4" s="379"/>
      <c r="BQ4" s="379"/>
      <c r="BR4" s="379"/>
      <c r="BS4" s="379"/>
      <c r="BT4" s="379"/>
      <c r="BU4" s="380"/>
      <c r="BV4" s="378">
        <v>156405264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2.2000000000000002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152529297</v>
      </c>
      <c r="BO5" s="384"/>
      <c r="BP5" s="384"/>
      <c r="BQ5" s="384"/>
      <c r="BR5" s="384"/>
      <c r="BS5" s="384"/>
      <c r="BT5" s="384"/>
      <c r="BU5" s="385"/>
      <c r="BV5" s="383">
        <v>153684502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93</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3174862</v>
      </c>
      <c r="BO6" s="384"/>
      <c r="BP6" s="384"/>
      <c r="BQ6" s="384"/>
      <c r="BR6" s="384"/>
      <c r="BS6" s="384"/>
      <c r="BT6" s="384"/>
      <c r="BU6" s="385"/>
      <c r="BV6" s="383">
        <v>2720762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98.1</v>
      </c>
      <c r="CU6" s="528"/>
      <c r="CV6" s="528"/>
      <c r="CW6" s="528"/>
      <c r="CX6" s="528"/>
      <c r="CY6" s="528"/>
      <c r="CZ6" s="528"/>
      <c r="DA6" s="529"/>
      <c r="DB6" s="527">
        <v>101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542622</v>
      </c>
      <c r="BO7" s="384"/>
      <c r="BP7" s="384"/>
      <c r="BQ7" s="384"/>
      <c r="BR7" s="384"/>
      <c r="BS7" s="384"/>
      <c r="BT7" s="384"/>
      <c r="BU7" s="385"/>
      <c r="BV7" s="383">
        <v>755032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92217709</v>
      </c>
      <c r="CU7" s="384"/>
      <c r="CV7" s="384"/>
      <c r="CW7" s="384"/>
      <c r="CX7" s="384"/>
      <c r="CY7" s="384"/>
      <c r="CZ7" s="384"/>
      <c r="DA7" s="385"/>
      <c r="DB7" s="383">
        <v>90604459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2632240</v>
      </c>
      <c r="BO8" s="384"/>
      <c r="BP8" s="384"/>
      <c r="BQ8" s="384"/>
      <c r="BR8" s="384"/>
      <c r="BS8" s="384"/>
      <c r="BT8" s="384"/>
      <c r="BU8" s="385"/>
      <c r="BV8" s="383">
        <v>1965730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0.61</v>
      </c>
      <c r="CU8" s="491"/>
      <c r="CV8" s="491"/>
      <c r="CW8" s="491"/>
      <c r="CX8" s="491"/>
      <c r="CY8" s="491"/>
      <c r="CZ8" s="491"/>
      <c r="DA8" s="492"/>
      <c r="DB8" s="490">
        <v>0.6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400583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666510</v>
      </c>
      <c r="BO9" s="384"/>
      <c r="BP9" s="384"/>
      <c r="BQ9" s="384"/>
      <c r="BR9" s="384"/>
      <c r="BS9" s="384"/>
      <c r="BT9" s="384"/>
      <c r="BU9" s="385"/>
      <c r="BV9" s="383">
        <v>-415311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21.5</v>
      </c>
      <c r="CU9" s="354"/>
      <c r="CV9" s="354"/>
      <c r="CW9" s="354"/>
      <c r="CX9" s="354"/>
      <c r="CY9" s="354"/>
      <c r="CZ9" s="354"/>
      <c r="DA9" s="355"/>
      <c r="DB9" s="353">
        <v>22.5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395593</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57017</v>
      </c>
      <c r="BO10" s="384"/>
      <c r="BP10" s="384"/>
      <c r="BQ10" s="384"/>
      <c r="BR10" s="384"/>
      <c r="BS10" s="384"/>
      <c r="BT10" s="384"/>
      <c r="BU10" s="385"/>
      <c r="BV10" s="383">
        <v>631957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191062</v>
      </c>
      <c r="BO11" s="384"/>
      <c r="BP11" s="384"/>
      <c r="BQ11" s="384"/>
      <c r="BR11" s="384"/>
      <c r="BS11" s="384"/>
      <c r="BT11" s="384"/>
      <c r="BU11" s="385"/>
      <c r="BV11" s="383">
        <v>63930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405890</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2591477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404447</v>
      </c>
      <c r="S13" s="483"/>
      <c r="T13" s="483"/>
      <c r="U13" s="483"/>
      <c r="V13" s="484"/>
      <c r="W13" s="470" t="s">
        <v>122</v>
      </c>
      <c r="X13" s="396"/>
      <c r="Y13" s="396"/>
      <c r="Z13" s="396"/>
      <c r="AA13" s="396"/>
      <c r="AB13" s="397"/>
      <c r="AC13" s="359">
        <v>9614</v>
      </c>
      <c r="AD13" s="360"/>
      <c r="AE13" s="360"/>
      <c r="AF13" s="360"/>
      <c r="AG13" s="361"/>
      <c r="AH13" s="359">
        <v>11572</v>
      </c>
      <c r="AI13" s="360"/>
      <c r="AJ13" s="360"/>
      <c r="AK13" s="360"/>
      <c r="AL13" s="362"/>
      <c r="AM13" s="450" t="s">
        <v>123</v>
      </c>
      <c r="AN13" s="357"/>
      <c r="AO13" s="357"/>
      <c r="AP13" s="357"/>
      <c r="AQ13" s="357"/>
      <c r="AR13" s="357"/>
      <c r="AS13" s="357"/>
      <c r="AT13" s="358"/>
      <c r="AU13" s="438" t="s">
        <v>117</v>
      </c>
      <c r="AV13" s="439"/>
      <c r="AW13" s="439"/>
      <c r="AX13" s="439"/>
      <c r="AY13" s="363" t="s">
        <v>124</v>
      </c>
      <c r="AZ13" s="364"/>
      <c r="BA13" s="364"/>
      <c r="BB13" s="364"/>
      <c r="BC13" s="364"/>
      <c r="BD13" s="364"/>
      <c r="BE13" s="364"/>
      <c r="BF13" s="364"/>
      <c r="BG13" s="364"/>
      <c r="BH13" s="364"/>
      <c r="BI13" s="364"/>
      <c r="BJ13" s="364"/>
      <c r="BK13" s="364"/>
      <c r="BL13" s="364"/>
      <c r="BM13" s="365"/>
      <c r="BN13" s="383">
        <v>914589</v>
      </c>
      <c r="BO13" s="384"/>
      <c r="BP13" s="384"/>
      <c r="BQ13" s="384"/>
      <c r="BR13" s="384"/>
      <c r="BS13" s="384"/>
      <c r="BT13" s="384"/>
      <c r="BU13" s="385"/>
      <c r="BV13" s="383">
        <v>-2310901</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126</v>
      </c>
      <c r="M14" s="511"/>
      <c r="N14" s="511"/>
      <c r="O14" s="511"/>
      <c r="P14" s="511"/>
      <c r="Q14" s="512"/>
      <c r="R14" s="482">
        <v>404439</v>
      </c>
      <c r="S14" s="483"/>
      <c r="T14" s="483"/>
      <c r="U14" s="483"/>
      <c r="V14" s="484"/>
      <c r="W14" s="485"/>
      <c r="X14" s="399"/>
      <c r="Y14" s="399"/>
      <c r="Z14" s="399"/>
      <c r="AA14" s="399"/>
      <c r="AB14" s="400"/>
      <c r="AC14" s="475">
        <v>5.4</v>
      </c>
      <c r="AD14" s="476"/>
      <c r="AE14" s="476"/>
      <c r="AF14" s="476"/>
      <c r="AG14" s="477"/>
      <c r="AH14" s="475">
        <v>6.1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6">
        <v>78.8</v>
      </c>
      <c r="CU14" s="454"/>
      <c r="CV14" s="454"/>
      <c r="CW14" s="454"/>
      <c r="CX14" s="454"/>
      <c r="CY14" s="454"/>
      <c r="CZ14" s="454"/>
      <c r="DA14" s="455"/>
      <c r="DB14" s="486">
        <v>93.2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403027</v>
      </c>
      <c r="S15" s="483"/>
      <c r="T15" s="483"/>
      <c r="U15" s="483"/>
      <c r="V15" s="484"/>
      <c r="W15" s="470" t="s">
        <v>128</v>
      </c>
      <c r="X15" s="396"/>
      <c r="Y15" s="396"/>
      <c r="Z15" s="396"/>
      <c r="AA15" s="396"/>
      <c r="AB15" s="397"/>
      <c r="AC15" s="359">
        <v>29161</v>
      </c>
      <c r="AD15" s="360"/>
      <c r="AE15" s="360"/>
      <c r="AF15" s="360"/>
      <c r="AG15" s="361"/>
      <c r="AH15" s="359">
        <v>32922</v>
      </c>
      <c r="AI15" s="360"/>
      <c r="AJ15" s="360"/>
      <c r="AK15" s="360"/>
      <c r="AL15" s="362"/>
      <c r="AM15" s="450"/>
      <c r="AN15" s="357"/>
      <c r="AO15" s="357"/>
      <c r="AP15" s="357"/>
      <c r="AQ15" s="357"/>
      <c r="AR15" s="357"/>
      <c r="AS15" s="357"/>
      <c r="AT15" s="358"/>
      <c r="AU15" s="438"/>
      <c r="AV15" s="439"/>
      <c r="AW15" s="439"/>
      <c r="AX15" s="439"/>
      <c r="AY15" s="375" t="s">
        <v>129</v>
      </c>
      <c r="AZ15" s="376"/>
      <c r="BA15" s="376"/>
      <c r="BB15" s="376"/>
      <c r="BC15" s="376"/>
      <c r="BD15" s="376"/>
      <c r="BE15" s="376"/>
      <c r="BF15" s="376"/>
      <c r="BG15" s="376"/>
      <c r="BH15" s="376"/>
      <c r="BI15" s="376"/>
      <c r="BJ15" s="376"/>
      <c r="BK15" s="376"/>
      <c r="BL15" s="376"/>
      <c r="BM15" s="377"/>
      <c r="BN15" s="378">
        <v>42138008</v>
      </c>
      <c r="BO15" s="379"/>
      <c r="BP15" s="379"/>
      <c r="BQ15" s="379"/>
      <c r="BR15" s="379"/>
      <c r="BS15" s="379"/>
      <c r="BT15" s="379"/>
      <c r="BU15" s="380"/>
      <c r="BV15" s="378">
        <v>41366212</v>
      </c>
      <c r="BW15" s="379"/>
      <c r="BX15" s="379"/>
      <c r="BY15" s="379"/>
      <c r="BZ15" s="379"/>
      <c r="CA15" s="379"/>
      <c r="CB15" s="379"/>
      <c r="CC15" s="380"/>
      <c r="CD15" s="487" t="s">
        <v>130</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131</v>
      </c>
      <c r="M16" s="473"/>
      <c r="N16" s="473"/>
      <c r="O16" s="473"/>
      <c r="P16" s="473"/>
      <c r="Q16" s="474"/>
      <c r="R16" s="467" t="s">
        <v>132</v>
      </c>
      <c r="S16" s="468"/>
      <c r="T16" s="468"/>
      <c r="U16" s="468"/>
      <c r="V16" s="469"/>
      <c r="W16" s="485"/>
      <c r="X16" s="399"/>
      <c r="Y16" s="399"/>
      <c r="Z16" s="399"/>
      <c r="AA16" s="399"/>
      <c r="AB16" s="400"/>
      <c r="AC16" s="475">
        <v>16.5</v>
      </c>
      <c r="AD16" s="476"/>
      <c r="AE16" s="476"/>
      <c r="AF16" s="476"/>
      <c r="AG16" s="477"/>
      <c r="AH16" s="475">
        <v>17.399999999999999</v>
      </c>
      <c r="AI16" s="476"/>
      <c r="AJ16" s="476"/>
      <c r="AK16" s="476"/>
      <c r="AL16" s="478"/>
      <c r="AM16" s="450"/>
      <c r="AN16" s="357"/>
      <c r="AO16" s="357"/>
      <c r="AP16" s="357"/>
      <c r="AQ16" s="357"/>
      <c r="AR16" s="357"/>
      <c r="AS16" s="357"/>
      <c r="AT16" s="358"/>
      <c r="AU16" s="438"/>
      <c r="AV16" s="439"/>
      <c r="AW16" s="439"/>
      <c r="AX16" s="439"/>
      <c r="AY16" s="363" t="s">
        <v>133</v>
      </c>
      <c r="AZ16" s="364"/>
      <c r="BA16" s="364"/>
      <c r="BB16" s="364"/>
      <c r="BC16" s="364"/>
      <c r="BD16" s="364"/>
      <c r="BE16" s="364"/>
      <c r="BF16" s="364"/>
      <c r="BG16" s="364"/>
      <c r="BH16" s="364"/>
      <c r="BI16" s="364"/>
      <c r="BJ16" s="364"/>
      <c r="BK16" s="364"/>
      <c r="BL16" s="364"/>
      <c r="BM16" s="365"/>
      <c r="BN16" s="383">
        <v>68135116</v>
      </c>
      <c r="BO16" s="384"/>
      <c r="BP16" s="384"/>
      <c r="BQ16" s="384"/>
      <c r="BR16" s="384"/>
      <c r="BS16" s="384"/>
      <c r="BT16" s="384"/>
      <c r="BU16" s="385"/>
      <c r="BV16" s="383">
        <v>68436359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134</v>
      </c>
      <c r="N17" s="465"/>
      <c r="O17" s="465"/>
      <c r="P17" s="465"/>
      <c r="Q17" s="466"/>
      <c r="R17" s="467" t="s">
        <v>132</v>
      </c>
      <c r="S17" s="468"/>
      <c r="T17" s="468"/>
      <c r="U17" s="468"/>
      <c r="V17" s="469"/>
      <c r="W17" s="470" t="s">
        <v>135</v>
      </c>
      <c r="X17" s="396"/>
      <c r="Y17" s="396"/>
      <c r="Z17" s="396"/>
      <c r="AA17" s="396"/>
      <c r="AB17" s="397"/>
      <c r="AC17" s="359">
        <v>138209</v>
      </c>
      <c r="AD17" s="360"/>
      <c r="AE17" s="360"/>
      <c r="AF17" s="360"/>
      <c r="AG17" s="361"/>
      <c r="AH17" s="359">
        <v>141629</v>
      </c>
      <c r="AI17" s="360"/>
      <c r="AJ17" s="360"/>
      <c r="AK17" s="360"/>
      <c r="AL17" s="362"/>
      <c r="AM17" s="450"/>
      <c r="AN17" s="357"/>
      <c r="AO17" s="357"/>
      <c r="AP17" s="357"/>
      <c r="AQ17" s="357"/>
      <c r="AR17" s="357"/>
      <c r="AS17" s="357"/>
      <c r="AT17" s="358"/>
      <c r="AU17" s="438"/>
      <c r="AV17" s="439"/>
      <c r="AW17" s="439"/>
      <c r="AX17" s="439"/>
      <c r="AY17" s="363" t="s">
        <v>136</v>
      </c>
      <c r="AZ17" s="364"/>
      <c r="BA17" s="364"/>
      <c r="BB17" s="364"/>
      <c r="BC17" s="364"/>
      <c r="BD17" s="364"/>
      <c r="BE17" s="364"/>
      <c r="BF17" s="364"/>
      <c r="BG17" s="364"/>
      <c r="BH17" s="364"/>
      <c r="BI17" s="364"/>
      <c r="BJ17" s="364"/>
      <c r="BK17" s="364"/>
      <c r="BL17" s="364"/>
      <c r="BM17" s="365"/>
      <c r="BN17" s="383">
        <v>54574741</v>
      </c>
      <c r="BO17" s="384"/>
      <c r="BP17" s="384"/>
      <c r="BQ17" s="384"/>
      <c r="BR17" s="384"/>
      <c r="BS17" s="384"/>
      <c r="BT17" s="384"/>
      <c r="BU17" s="385"/>
      <c r="BV17" s="383">
        <v>53476451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137</v>
      </c>
      <c r="C18" s="444"/>
      <c r="D18" s="444"/>
      <c r="E18" s="445"/>
      <c r="F18" s="445"/>
      <c r="G18" s="445"/>
      <c r="H18" s="445"/>
      <c r="I18" s="445"/>
      <c r="J18" s="445"/>
      <c r="K18" s="445"/>
      <c r="L18" s="446">
        <v>644.61</v>
      </c>
      <c r="M18" s="446"/>
      <c r="N18" s="446"/>
      <c r="O18" s="446"/>
      <c r="P18" s="446"/>
      <c r="Q18" s="446"/>
      <c r="R18" s="447"/>
      <c r="S18" s="447"/>
      <c r="T18" s="447"/>
      <c r="U18" s="447"/>
      <c r="V18" s="448"/>
      <c r="W18" s="462"/>
      <c r="X18" s="463"/>
      <c r="Y18" s="463"/>
      <c r="Z18" s="463"/>
      <c r="AA18" s="463"/>
      <c r="AB18" s="471"/>
      <c r="AC18" s="347">
        <v>78.099999999999994</v>
      </c>
      <c r="AD18" s="348"/>
      <c r="AE18" s="348"/>
      <c r="AF18" s="348"/>
      <c r="AG18" s="449"/>
      <c r="AH18" s="347">
        <v>74.900000000000006</v>
      </c>
      <c r="AI18" s="348"/>
      <c r="AJ18" s="348"/>
      <c r="AK18" s="348"/>
      <c r="AL18" s="349"/>
      <c r="AM18" s="450"/>
      <c r="AN18" s="357"/>
      <c r="AO18" s="357"/>
      <c r="AP18" s="357"/>
      <c r="AQ18" s="357"/>
      <c r="AR18" s="357"/>
      <c r="AS18" s="357"/>
      <c r="AT18" s="358"/>
      <c r="AU18" s="438"/>
      <c r="AV18" s="439"/>
      <c r="AW18" s="439"/>
      <c r="AX18" s="439"/>
      <c r="AY18" s="363" t="s">
        <v>138</v>
      </c>
      <c r="AZ18" s="364"/>
      <c r="BA18" s="364"/>
      <c r="BB18" s="364"/>
      <c r="BC18" s="364"/>
      <c r="BD18" s="364"/>
      <c r="BE18" s="364"/>
      <c r="BF18" s="364"/>
      <c r="BG18" s="364"/>
      <c r="BH18" s="364"/>
      <c r="BI18" s="364"/>
      <c r="BJ18" s="364"/>
      <c r="BK18" s="364"/>
      <c r="BL18" s="364"/>
      <c r="BM18" s="365"/>
      <c r="BN18" s="383">
        <v>83740274</v>
      </c>
      <c r="BO18" s="384"/>
      <c r="BP18" s="384"/>
      <c r="BQ18" s="384"/>
      <c r="BR18" s="384"/>
      <c r="BS18" s="384"/>
      <c r="BT18" s="384"/>
      <c r="BU18" s="385"/>
      <c r="BV18" s="383">
        <v>85069702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139</v>
      </c>
      <c r="C19" s="444"/>
      <c r="D19" s="444"/>
      <c r="E19" s="445"/>
      <c r="F19" s="445"/>
      <c r="G19" s="445"/>
      <c r="H19" s="445"/>
      <c r="I19" s="445"/>
      <c r="J19" s="445"/>
      <c r="K19" s="445"/>
      <c r="L19" s="451">
        <v>621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140</v>
      </c>
      <c r="AZ19" s="364"/>
      <c r="BA19" s="364"/>
      <c r="BB19" s="364"/>
      <c r="BC19" s="364"/>
      <c r="BD19" s="364"/>
      <c r="BE19" s="364"/>
      <c r="BF19" s="364"/>
      <c r="BG19" s="364"/>
      <c r="BH19" s="364"/>
      <c r="BI19" s="364"/>
      <c r="BJ19" s="364"/>
      <c r="BK19" s="364"/>
      <c r="BL19" s="364"/>
      <c r="BM19" s="365"/>
      <c r="BN19" s="383">
        <v>101131856</v>
      </c>
      <c r="BO19" s="384"/>
      <c r="BP19" s="384"/>
      <c r="BQ19" s="384"/>
      <c r="BR19" s="384"/>
      <c r="BS19" s="384"/>
      <c r="BT19" s="384"/>
      <c r="BU19" s="385"/>
      <c r="BV19" s="383">
        <v>101592131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141</v>
      </c>
      <c r="C20" s="444"/>
      <c r="D20" s="444"/>
      <c r="E20" s="445"/>
      <c r="F20" s="445"/>
      <c r="G20" s="445"/>
      <c r="H20" s="445"/>
      <c r="I20" s="445"/>
      <c r="J20" s="445"/>
      <c r="K20" s="445"/>
      <c r="L20" s="451">
        <v>170136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142</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202835049</v>
      </c>
      <c r="BO23" s="384"/>
      <c r="BP23" s="384"/>
      <c r="BQ23" s="384"/>
      <c r="BR23" s="384"/>
      <c r="BS23" s="384"/>
      <c r="BT23" s="384"/>
      <c r="BU23" s="385"/>
      <c r="BV23" s="383">
        <v>206409069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10530</v>
      </c>
      <c r="R24" s="360"/>
      <c r="S24" s="360"/>
      <c r="T24" s="360"/>
      <c r="U24" s="360"/>
      <c r="V24" s="361"/>
      <c r="W24" s="425"/>
      <c r="X24" s="416"/>
      <c r="Y24" s="417"/>
      <c r="Z24" s="356" t="s">
        <v>151</v>
      </c>
      <c r="AA24" s="357"/>
      <c r="AB24" s="357"/>
      <c r="AC24" s="357"/>
      <c r="AD24" s="357"/>
      <c r="AE24" s="357"/>
      <c r="AF24" s="357"/>
      <c r="AG24" s="358"/>
      <c r="AH24" s="359">
        <v>2125</v>
      </c>
      <c r="AI24" s="360"/>
      <c r="AJ24" s="360"/>
      <c r="AK24" s="360"/>
      <c r="AL24" s="361"/>
      <c r="AM24" s="359">
        <v>6880750</v>
      </c>
      <c r="AN24" s="360"/>
      <c r="AO24" s="360"/>
      <c r="AP24" s="360"/>
      <c r="AQ24" s="360"/>
      <c r="AR24" s="361"/>
      <c r="AS24" s="359">
        <v>3238</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64406440</v>
      </c>
      <c r="BO24" s="384"/>
      <c r="BP24" s="384"/>
      <c r="BQ24" s="384"/>
      <c r="BR24" s="384"/>
      <c r="BS24" s="384"/>
      <c r="BT24" s="384"/>
      <c r="BU24" s="385"/>
      <c r="BV24" s="383">
        <v>75075884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3</v>
      </c>
      <c r="M25" s="360"/>
      <c r="N25" s="360"/>
      <c r="O25" s="360"/>
      <c r="P25" s="361"/>
      <c r="Q25" s="359">
        <v>8127</v>
      </c>
      <c r="R25" s="360"/>
      <c r="S25" s="360"/>
      <c r="T25" s="360"/>
      <c r="U25" s="360"/>
      <c r="V25" s="361"/>
      <c r="W25" s="425"/>
      <c r="X25" s="416"/>
      <c r="Y25" s="417"/>
      <c r="Z25" s="356" t="s">
        <v>154</v>
      </c>
      <c r="AA25" s="357"/>
      <c r="AB25" s="357"/>
      <c r="AC25" s="357"/>
      <c r="AD25" s="357"/>
      <c r="AE25" s="357"/>
      <c r="AF25" s="357"/>
      <c r="AG25" s="358"/>
      <c r="AH25" s="359">
        <v>332</v>
      </c>
      <c r="AI25" s="360"/>
      <c r="AJ25" s="360"/>
      <c r="AK25" s="360"/>
      <c r="AL25" s="361"/>
      <c r="AM25" s="359">
        <v>959148</v>
      </c>
      <c r="AN25" s="360"/>
      <c r="AO25" s="360"/>
      <c r="AP25" s="360"/>
      <c r="AQ25" s="360"/>
      <c r="AR25" s="361"/>
      <c r="AS25" s="359">
        <v>2889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26643954</v>
      </c>
      <c r="BO25" s="379"/>
      <c r="BP25" s="379"/>
      <c r="BQ25" s="379"/>
      <c r="BR25" s="379"/>
      <c r="BS25" s="379"/>
      <c r="BT25" s="379"/>
      <c r="BU25" s="380"/>
      <c r="BV25" s="378">
        <v>18965353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7130</v>
      </c>
      <c r="R26" s="360"/>
      <c r="S26" s="360"/>
      <c r="T26" s="360"/>
      <c r="U26" s="360"/>
      <c r="V26" s="361"/>
      <c r="W26" s="425"/>
      <c r="X26" s="416"/>
      <c r="Y26" s="417"/>
      <c r="Z26" s="356" t="s">
        <v>157</v>
      </c>
      <c r="AA26" s="436"/>
      <c r="AB26" s="436"/>
      <c r="AC26" s="436"/>
      <c r="AD26" s="436"/>
      <c r="AE26" s="436"/>
      <c r="AF26" s="436"/>
      <c r="AG26" s="437"/>
      <c r="AH26" s="359">
        <v>158</v>
      </c>
      <c r="AI26" s="360"/>
      <c r="AJ26" s="360"/>
      <c r="AK26" s="360"/>
      <c r="AL26" s="361"/>
      <c r="AM26" s="359">
        <v>616990</v>
      </c>
      <c r="AN26" s="360"/>
      <c r="AO26" s="360"/>
      <c r="AP26" s="360"/>
      <c r="AQ26" s="360"/>
      <c r="AR26" s="361"/>
      <c r="AS26" s="359">
        <v>3905</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6960</v>
      </c>
      <c r="R27" s="360"/>
      <c r="S27" s="360"/>
      <c r="T27" s="360"/>
      <c r="U27" s="360"/>
      <c r="V27" s="361"/>
      <c r="W27" s="425"/>
      <c r="X27" s="416"/>
      <c r="Y27" s="417"/>
      <c r="Z27" s="356" t="s">
        <v>160</v>
      </c>
      <c r="AA27" s="357"/>
      <c r="AB27" s="357"/>
      <c r="AC27" s="357"/>
      <c r="AD27" s="357"/>
      <c r="AE27" s="357"/>
      <c r="AF27" s="357"/>
      <c r="AG27" s="358"/>
      <c r="AH27" s="359">
        <v>22</v>
      </c>
      <c r="AI27" s="360"/>
      <c r="AJ27" s="360"/>
      <c r="AK27" s="360"/>
      <c r="AL27" s="361"/>
      <c r="AM27" s="359">
        <v>84477</v>
      </c>
      <c r="AN27" s="360"/>
      <c r="AO27" s="360"/>
      <c r="AP27" s="360"/>
      <c r="AQ27" s="360"/>
      <c r="AR27" s="361"/>
      <c r="AS27" s="359">
        <v>3840</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3500000</v>
      </c>
      <c r="BO27" s="387"/>
      <c r="BP27" s="387"/>
      <c r="BQ27" s="387"/>
      <c r="BR27" s="387"/>
      <c r="BS27" s="387"/>
      <c r="BT27" s="387"/>
      <c r="BU27" s="388"/>
      <c r="BV27" s="386">
        <v>3500000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6250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11411179</v>
      </c>
      <c r="BO28" s="379"/>
      <c r="BP28" s="379"/>
      <c r="BQ28" s="379"/>
      <c r="BR28" s="379"/>
      <c r="BS28" s="379"/>
      <c r="BT28" s="379"/>
      <c r="BU28" s="380"/>
      <c r="BV28" s="378">
        <v>10354162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44</v>
      </c>
      <c r="M29" s="360"/>
      <c r="N29" s="360"/>
      <c r="O29" s="360"/>
      <c r="P29" s="361"/>
      <c r="Q29" s="359">
        <v>5830</v>
      </c>
      <c r="R29" s="360"/>
      <c r="S29" s="360"/>
      <c r="T29" s="360"/>
      <c r="U29" s="360"/>
      <c r="V29" s="361"/>
      <c r="W29" s="425"/>
      <c r="X29" s="416"/>
      <c r="Y29" s="417"/>
      <c r="Z29" s="356" t="s">
        <v>167</v>
      </c>
      <c r="AA29" s="357"/>
      <c r="AB29" s="357"/>
      <c r="AC29" s="357"/>
      <c r="AD29" s="357"/>
      <c r="AE29" s="357"/>
      <c r="AF29" s="357"/>
      <c r="AG29" s="358"/>
      <c r="AH29" s="359">
        <v>2147</v>
      </c>
      <c r="AI29" s="360"/>
      <c r="AJ29" s="360"/>
      <c r="AK29" s="360"/>
      <c r="AL29" s="361"/>
      <c r="AM29" s="359">
        <v>6965227</v>
      </c>
      <c r="AN29" s="360"/>
      <c r="AO29" s="360"/>
      <c r="AP29" s="360"/>
      <c r="AQ29" s="360"/>
      <c r="AR29" s="361"/>
      <c r="AS29" s="359">
        <v>3244</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6605670</v>
      </c>
      <c r="BO29" s="384"/>
      <c r="BP29" s="384"/>
      <c r="BQ29" s="384"/>
      <c r="BR29" s="384"/>
      <c r="BS29" s="384"/>
      <c r="BT29" s="384"/>
      <c r="BU29" s="385"/>
      <c r="BV29" s="383">
        <v>5674288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169</v>
      </c>
      <c r="AA30" s="434"/>
      <c r="AB30" s="434"/>
      <c r="AC30" s="434"/>
      <c r="AD30" s="434"/>
      <c r="AE30" s="434"/>
      <c r="AF30" s="434"/>
      <c r="AG30" s="435"/>
      <c r="AH30" s="347">
        <v>100.2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13582691</v>
      </c>
      <c r="BO30" s="387"/>
      <c r="BP30" s="387"/>
      <c r="BQ30" s="387"/>
      <c r="BR30" s="387"/>
      <c r="BS30" s="387"/>
      <c r="BT30" s="387"/>
      <c r="BU30" s="388"/>
      <c r="BV30" s="386">
        <v>12748436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16</v>
      </c>
      <c r="BF34" s="343"/>
      <c r="BG34" s="342" t="str">
        <f>IF('各会計、関係団体の財政状況及び健全化判断比率'!B37="","",'各会計、関係団体の財政状況及び健全化判断比率'!B37)</f>
        <v>卸売市場特別会計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宮崎県中部地区衛生組合（一般会計）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宮崎市体育協会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公営住宅建設資金特別会計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IF('各会計、関係団体の財政状況及び健全化判断比率'!B32="","",'各会計、関係団体の財政状況及び健全化判断比率'!B32)</f>
        <v>簡易水道事業会計</v>
      </c>
      <c r="AP35" s="342"/>
      <c r="AQ35" s="342"/>
      <c r="AR35" s="342"/>
      <c r="AS35" s="342"/>
      <c r="AT35" s="342"/>
      <c r="AU35" s="342"/>
      <c r="AV35" s="342"/>
      <c r="AW35" s="342"/>
      <c r="AX35" s="342"/>
      <c r="AY35" s="342"/>
      <c r="AZ35" s="342"/>
      <c r="BA35" s="342"/>
      <c r="BB35" s="342"/>
      <c r="BC35" s="342"/>
      <c r="BD35" s="165"/>
      <c r="BE35" s="343">
        <f t="shared" ref="BE35:BE43" si="1">IF(BG35="","",BE34+1)</f>
        <v>17</v>
      </c>
      <c r="BF35" s="343"/>
      <c r="BG35" s="342" t="str">
        <f>IF('各会計、関係団体の財政状況及び健全化判断比率'!B38="","",'各会計、関係団体の財政状況及び健全化判断比率'!B38)</f>
        <v>公設合併処理浄化槽事業特別会計</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宮崎文化振興協会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公園墓地特別会計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IF('各会計、関係団体の財政状況及び健全化判断比率'!B33="","",'各会計、関係団体の財政状況及び健全化判断比率'!B33)</f>
        <v>工業用水道事業会計</v>
      </c>
      <c r="AP36" s="342"/>
      <c r="AQ36" s="342"/>
      <c r="AR36" s="342"/>
      <c r="AS36" s="342"/>
      <c r="AT36" s="342"/>
      <c r="AU36" s="342"/>
      <c r="AV36" s="342"/>
      <c r="AW36" s="342"/>
      <c r="AX36" s="342"/>
      <c r="AY36" s="342"/>
      <c r="AZ36" s="342"/>
      <c r="BA36" s="342"/>
      <c r="BB36" s="342"/>
      <c r="BC36" s="342"/>
      <c r="BD36" s="165"/>
      <c r="BE36" s="343">
        <f t="shared" si="1"/>
        <v>18</v>
      </c>
      <c r="BF36" s="343"/>
      <c r="BG36" s="342" t="str">
        <f>IF('各会計、関係団体の財政状況及び健全化判断比率'!B39="","",'各会計、関係団体の財政状況及び健全化判断比率'!B39)</f>
        <v>宅地造成事業特別会計</v>
      </c>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宮崎市中央市場水産物精算株式会社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用地取得特別会計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13</v>
      </c>
      <c r="AN37" s="343"/>
      <c r="AO37" s="342" t="str">
        <f>IF('各会計、関係団体の財政状況及び健全化判断比率'!B34="","",'各会計、関係団体の財政状況及び健全化判断比率'!B34)</f>
        <v>公共下水道事業会計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宮崎市中央市場精算株式会社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母子寡婦福祉資金特別会計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14</v>
      </c>
      <c r="AN38" s="343"/>
      <c r="AO38" s="342" t="str">
        <f>IF('各会計、関係団体の財政状況及び健全化判断比率'!B35="","",'各会計、関係団体の財政状況及び健全化判断比率'!B35)</f>
        <v>農業集落排水事業会計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宮崎市フェニックス自然動物園管理株式会社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公債管理特別会計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f t="shared" si="0"/>
        <v>15</v>
      </c>
      <c r="AN39" s="343"/>
      <c r="AO39" s="342" t="str">
        <f>IF('各会計、関係団体の財政状況及び健全化判断比率'!B36="","",'各会計、関係団体の財政状況及び健全化判断比率'!B36)</f>
        <v>田野病院事業会計</v>
      </c>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宮崎水管理株式会社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宮崎市土地開発公社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清武町文化会館</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公立大学法人宮崎公立大学</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215671</v>
      </c>
      <c r="J41" s="83">
        <v>213621</v>
      </c>
      <c r="K41" s="83">
        <v>211760</v>
      </c>
      <c r="L41" s="83">
        <v>208156</v>
      </c>
      <c r="M41" s="84">
        <v>204602</v>
      </c>
    </row>
    <row r="42" spans="2:13" ht="27.75" customHeight="1">
      <c r="B42" s="1169"/>
      <c r="C42" s="1170"/>
      <c r="D42" s="85"/>
      <c r="E42" s="1173" t="s">
        <v>26</v>
      </c>
      <c r="F42" s="1173"/>
      <c r="G42" s="1173"/>
      <c r="H42" s="1174"/>
      <c r="I42" s="86">
        <v>1642</v>
      </c>
      <c r="J42" s="87">
        <v>1656</v>
      </c>
      <c r="K42" s="87">
        <v>1216</v>
      </c>
      <c r="L42" s="87">
        <v>851</v>
      </c>
      <c r="M42" s="88">
        <v>720</v>
      </c>
    </row>
    <row r="43" spans="2:13" ht="27.75" customHeight="1">
      <c r="B43" s="1169"/>
      <c r="C43" s="1170"/>
      <c r="D43" s="85"/>
      <c r="E43" s="1173" t="s">
        <v>27</v>
      </c>
      <c r="F43" s="1173"/>
      <c r="G43" s="1173"/>
      <c r="H43" s="1174"/>
      <c r="I43" s="86">
        <v>77901</v>
      </c>
      <c r="J43" s="87">
        <v>72479</v>
      </c>
      <c r="K43" s="87">
        <v>70196</v>
      </c>
      <c r="L43" s="87">
        <v>66965</v>
      </c>
      <c r="M43" s="88">
        <v>61411</v>
      </c>
    </row>
    <row r="44" spans="2:13" ht="27.75" customHeight="1">
      <c r="B44" s="1169"/>
      <c r="C44" s="1170"/>
      <c r="D44" s="85"/>
      <c r="E44" s="1173" t="s">
        <v>28</v>
      </c>
      <c r="F44" s="1173"/>
      <c r="G44" s="1173"/>
      <c r="H44" s="1174"/>
      <c r="I44" s="86">
        <v>2425</v>
      </c>
      <c r="J44" s="87">
        <v>2080</v>
      </c>
      <c r="K44" s="87">
        <v>298</v>
      </c>
      <c r="L44" s="87">
        <v>157</v>
      </c>
      <c r="M44" s="88">
        <v>87</v>
      </c>
    </row>
    <row r="45" spans="2:13" ht="27.75" customHeight="1">
      <c r="B45" s="1169"/>
      <c r="C45" s="1170"/>
      <c r="D45" s="85"/>
      <c r="E45" s="1173" t="s">
        <v>29</v>
      </c>
      <c r="F45" s="1173"/>
      <c r="G45" s="1173"/>
      <c r="H45" s="1174"/>
      <c r="I45" s="86">
        <v>22979</v>
      </c>
      <c r="J45" s="87">
        <v>22007</v>
      </c>
      <c r="K45" s="87">
        <v>21424</v>
      </c>
      <c r="L45" s="87">
        <v>20546</v>
      </c>
      <c r="M45" s="88">
        <v>19702</v>
      </c>
    </row>
    <row r="46" spans="2:13" ht="27.75" customHeight="1">
      <c r="B46" s="1169"/>
      <c r="C46" s="1170"/>
      <c r="D46" s="85"/>
      <c r="E46" s="1173" t="s">
        <v>30</v>
      </c>
      <c r="F46" s="1173"/>
      <c r="G46" s="1173"/>
      <c r="H46" s="1174"/>
      <c r="I46" s="86" t="s">
        <v>483</v>
      </c>
      <c r="J46" s="87" t="s">
        <v>483</v>
      </c>
      <c r="K46" s="87" t="s">
        <v>483</v>
      </c>
      <c r="L46" s="87" t="s">
        <v>483</v>
      </c>
      <c r="M46" s="88" t="s">
        <v>483</v>
      </c>
    </row>
    <row r="47" spans="2:13" ht="27.75" customHeight="1">
      <c r="B47" s="1169"/>
      <c r="C47" s="1170"/>
      <c r="D47" s="85"/>
      <c r="E47" s="1173" t="s">
        <v>31</v>
      </c>
      <c r="F47" s="1173"/>
      <c r="G47" s="1173"/>
      <c r="H47" s="1174"/>
      <c r="I47" s="86" t="s">
        <v>483</v>
      </c>
      <c r="J47" s="87" t="s">
        <v>483</v>
      </c>
      <c r="K47" s="87" t="s">
        <v>483</v>
      </c>
      <c r="L47" s="87" t="s">
        <v>483</v>
      </c>
      <c r="M47" s="88" t="s">
        <v>483</v>
      </c>
    </row>
    <row r="48" spans="2:13" ht="27.75" customHeight="1">
      <c r="B48" s="1171"/>
      <c r="C48" s="1172"/>
      <c r="D48" s="85"/>
      <c r="E48" s="1173" t="s">
        <v>32</v>
      </c>
      <c r="F48" s="1173"/>
      <c r="G48" s="1173"/>
      <c r="H48" s="1174"/>
      <c r="I48" s="86" t="s">
        <v>483</v>
      </c>
      <c r="J48" s="87" t="s">
        <v>483</v>
      </c>
      <c r="K48" s="87" t="s">
        <v>483</v>
      </c>
      <c r="L48" s="87" t="s">
        <v>483</v>
      </c>
      <c r="M48" s="88" t="s">
        <v>483</v>
      </c>
    </row>
    <row r="49" spans="2:13" ht="27.75" customHeight="1">
      <c r="B49" s="1167" t="s">
        <v>33</v>
      </c>
      <c r="C49" s="1168"/>
      <c r="D49" s="89"/>
      <c r="E49" s="1173" t="s">
        <v>34</v>
      </c>
      <c r="F49" s="1173"/>
      <c r="G49" s="1173"/>
      <c r="H49" s="1174"/>
      <c r="I49" s="86">
        <v>27313</v>
      </c>
      <c r="J49" s="87">
        <v>24822</v>
      </c>
      <c r="K49" s="87">
        <v>27068</v>
      </c>
      <c r="L49" s="87">
        <v>28400</v>
      </c>
      <c r="M49" s="88">
        <v>29792</v>
      </c>
    </row>
    <row r="50" spans="2:13" ht="27.75" customHeight="1">
      <c r="B50" s="1169"/>
      <c r="C50" s="1170"/>
      <c r="D50" s="85"/>
      <c r="E50" s="1173" t="s">
        <v>35</v>
      </c>
      <c r="F50" s="1173"/>
      <c r="G50" s="1173"/>
      <c r="H50" s="1174"/>
      <c r="I50" s="86">
        <v>28899</v>
      </c>
      <c r="J50" s="87">
        <v>27639</v>
      </c>
      <c r="K50" s="87">
        <v>28099</v>
      </c>
      <c r="L50" s="87">
        <v>31198</v>
      </c>
      <c r="M50" s="88">
        <v>29664</v>
      </c>
    </row>
    <row r="51" spans="2:13" ht="27.75" customHeight="1">
      <c r="B51" s="1171"/>
      <c r="C51" s="1172"/>
      <c r="D51" s="85"/>
      <c r="E51" s="1173" t="s">
        <v>36</v>
      </c>
      <c r="F51" s="1173"/>
      <c r="G51" s="1173"/>
      <c r="H51" s="1174"/>
      <c r="I51" s="86">
        <v>165446</v>
      </c>
      <c r="J51" s="87">
        <v>171094</v>
      </c>
      <c r="K51" s="87">
        <v>170724</v>
      </c>
      <c r="L51" s="87">
        <v>168066</v>
      </c>
      <c r="M51" s="88">
        <v>167524</v>
      </c>
    </row>
    <row r="52" spans="2:13" ht="27.75" customHeight="1" thickBot="1">
      <c r="B52" s="1175" t="s">
        <v>37</v>
      </c>
      <c r="C52" s="1176"/>
      <c r="D52" s="90"/>
      <c r="E52" s="1177" t="s">
        <v>38</v>
      </c>
      <c r="F52" s="1177"/>
      <c r="G52" s="1177"/>
      <c r="H52" s="1178"/>
      <c r="I52" s="91">
        <v>98961</v>
      </c>
      <c r="J52" s="92">
        <v>88287</v>
      </c>
      <c r="K52" s="92">
        <v>79003</v>
      </c>
      <c r="L52" s="92">
        <v>69012</v>
      </c>
      <c r="M52" s="93">
        <v>59544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48904</v>
      </c>
      <c r="E3" s="116"/>
      <c r="F3" s="117">
        <v>47646</v>
      </c>
      <c r="G3" s="118"/>
      <c r="H3" s="119"/>
    </row>
    <row r="4" spans="1:8">
      <c r="A4" s="120"/>
      <c r="B4" s="121"/>
      <c r="C4" s="122"/>
      <c r="D4" s="123">
        <v>32470</v>
      </c>
      <c r="E4" s="124"/>
      <c r="F4" s="125">
        <v>27308</v>
      </c>
      <c r="G4" s="126"/>
      <c r="H4" s="127"/>
    </row>
    <row r="5" spans="1:8">
      <c r="A5" s="108" t="s">
        <v>516</v>
      </c>
      <c r="B5" s="113"/>
      <c r="C5" s="114"/>
      <c r="D5" s="115">
        <v>45221</v>
      </c>
      <c r="E5" s="116"/>
      <c r="F5" s="117">
        <v>47155</v>
      </c>
      <c r="G5" s="118"/>
      <c r="H5" s="119"/>
    </row>
    <row r="6" spans="1:8">
      <c r="A6" s="120"/>
      <c r="B6" s="121"/>
      <c r="C6" s="122"/>
      <c r="D6" s="123">
        <v>30581</v>
      </c>
      <c r="E6" s="124"/>
      <c r="F6" s="125">
        <v>26802</v>
      </c>
      <c r="G6" s="126"/>
      <c r="H6" s="127"/>
    </row>
    <row r="7" spans="1:8">
      <c r="A7" s="108" t="s">
        <v>517</v>
      </c>
      <c r="B7" s="113"/>
      <c r="C7" s="114"/>
      <c r="D7" s="115">
        <v>38746</v>
      </c>
      <c r="E7" s="116"/>
      <c r="F7" s="117">
        <v>43858</v>
      </c>
      <c r="G7" s="118"/>
      <c r="H7" s="119"/>
    </row>
    <row r="8" spans="1:8">
      <c r="A8" s="120"/>
      <c r="B8" s="121"/>
      <c r="C8" s="122"/>
      <c r="D8" s="123">
        <v>21658</v>
      </c>
      <c r="E8" s="124"/>
      <c r="F8" s="125">
        <v>23714</v>
      </c>
      <c r="G8" s="126"/>
      <c r="H8" s="127"/>
    </row>
    <row r="9" spans="1:8">
      <c r="A9" s="108" t="s">
        <v>518</v>
      </c>
      <c r="B9" s="113"/>
      <c r="C9" s="114"/>
      <c r="D9" s="115">
        <v>37329</v>
      </c>
      <c r="E9" s="116"/>
      <c r="F9" s="117">
        <v>41705</v>
      </c>
      <c r="G9" s="118"/>
      <c r="H9" s="119"/>
    </row>
    <row r="10" spans="1:8">
      <c r="A10" s="120"/>
      <c r="B10" s="121"/>
      <c r="C10" s="122"/>
      <c r="D10" s="123">
        <v>17672</v>
      </c>
      <c r="E10" s="124"/>
      <c r="F10" s="125">
        <v>22742</v>
      </c>
      <c r="G10" s="126"/>
      <c r="H10" s="127"/>
    </row>
    <row r="11" spans="1:8">
      <c r="A11" s="108" t="s">
        <v>519</v>
      </c>
      <c r="B11" s="113"/>
      <c r="C11" s="114"/>
      <c r="D11" s="115">
        <v>42733</v>
      </c>
      <c r="E11" s="116"/>
      <c r="F11" s="117">
        <v>47677</v>
      </c>
      <c r="G11" s="118"/>
      <c r="H11" s="119"/>
    </row>
    <row r="12" spans="1:8">
      <c r="A12" s="120"/>
      <c r="B12" s="121"/>
      <c r="C12" s="128"/>
      <c r="D12" s="123">
        <v>20572</v>
      </c>
      <c r="E12" s="124"/>
      <c r="F12" s="125">
        <v>23360</v>
      </c>
      <c r="G12" s="126"/>
      <c r="H12" s="127"/>
    </row>
    <row r="13" spans="1:8">
      <c r="A13" s="108"/>
      <c r="B13" s="113"/>
      <c r="C13" s="129"/>
      <c r="D13" s="130">
        <v>42587</v>
      </c>
      <c r="E13" s="131"/>
      <c r="F13" s="132">
        <v>45608</v>
      </c>
      <c r="G13" s="133"/>
      <c r="H13" s="119"/>
    </row>
    <row r="14" spans="1:8">
      <c r="A14" s="120"/>
      <c r="B14" s="121"/>
      <c r="C14" s="122"/>
      <c r="D14" s="123">
        <v>24591</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2.48</v>
      </c>
      <c r="C19" s="134">
        <f>ROUND(VALUE(SUBSTITUTE(実質収支比率等に係る経年分析!G$48,"▲","-")),2)</f>
        <v>2.09</v>
      </c>
      <c r="D19" s="134">
        <f>ROUND(VALUE(SUBSTITUTE(実質収支比率等に係る経年分析!H$48,"▲","-")),2)</f>
        <v>2.63</v>
      </c>
      <c r="E19" s="134">
        <f>ROUND(VALUE(SUBSTITUTE(実質収支比率等に係る経年分析!I$48,"▲","-")),2)</f>
        <v>2.17</v>
      </c>
      <c r="F19" s="134">
        <f>ROUND(VALUE(SUBSTITUTE(実質収支比率等に係る経年分析!J$48,"▲","-")),2)</f>
        <v>2.85</v>
      </c>
    </row>
    <row r="20" spans="1:11">
      <c r="A20" s="134" t="s">
        <v>43</v>
      </c>
      <c r="B20" s="134">
        <f>ROUND(VALUE(SUBSTITUTE(実質収支比率等に係る経年分析!F$47,"▲","-")),2)</f>
        <v>13.82</v>
      </c>
      <c r="C20" s="134">
        <f>ROUND(VALUE(SUBSTITUTE(実質収支比率等に係る経年分析!G$47,"▲","-")),2)</f>
        <v>12.33</v>
      </c>
      <c r="D20" s="134">
        <f>ROUND(VALUE(SUBSTITUTE(実質収支比率等に係る経年分析!H$47,"▲","-")),2)</f>
        <v>12.18</v>
      </c>
      <c r="E20" s="134">
        <f>ROUND(VALUE(SUBSTITUTE(実質収支比率等に係る経年分析!I$47,"▲","-")),2)</f>
        <v>11.43</v>
      </c>
      <c r="F20" s="134">
        <f>ROUND(VALUE(SUBSTITUTE(実質収支比率等に係る経年分析!J$47,"▲","-")),2)</f>
        <v>12.37</v>
      </c>
    </row>
    <row r="21" spans="1:11">
      <c r="A21" s="134" t="s">
        <v>44</v>
      </c>
      <c r="B21" s="134">
        <f>IF(ISNUMBER(VALUE(SUBSTITUTE(実質収支比率等に係る経年分析!F$49,"▲","-"))),ROUND(VALUE(SUBSTITUTE(実質収支比率等に係る経年分析!F$49,"▲","-")),2),NA())</f>
        <v>-0.38</v>
      </c>
      <c r="C21" s="134">
        <f>IF(ISNUMBER(VALUE(SUBSTITUTE(実質収支比率等に係る経年分析!G$49,"▲","-"))),ROUND(VALUE(SUBSTITUTE(実質収支比率等に係る経年分析!G$49,"▲","-")),2),NA())</f>
        <v>-1.98</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-2.5499999999999998</v>
      </c>
      <c r="F21" s="134">
        <f>IF(ISNUMBER(VALUE(SUBSTITUTE(実質収支比率等に係る経年分析!J$49,"▲","-"))),ROUND(VALUE(SUBSTITUTE(実質収支比率等に係る経年分析!J$49,"▲","-")),2),NA())</f>
        <v>0.99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農業集落排水事業会計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田野病院事業会計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2.85</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6.04</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0.05</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0.16</v>
      </c>
      <c r="J36" s="135">
        <f>IF(ROUND(VALUE(SUBSTITUTE(連結実質赤字比率に係る赤字・黒字の構成分析!J$34,"▲", "-")), 2) &lt; 0, ABS(ROUND(VALUE(SUBSTITUTE(連結実質赤字比率に係る赤字・黒字の構成分析!J$34,"▲", "-")), 2)), NA())</f>
        <v>0.26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18499</v>
      </c>
      <c r="E42" s="136"/>
      <c r="F42" s="136"/>
      <c r="G42" s="136">
        <f>'実質公債費比率（分子）の構造'!L$52</f>
        <v>18943</v>
      </c>
      <c r="H42" s="136"/>
      <c r="I42" s="136"/>
      <c r="J42" s="136">
        <f>'実質公債費比率（分子）の構造'!M$52</f>
        <v>18963</v>
      </c>
      <c r="K42" s="136"/>
      <c r="L42" s="136"/>
      <c r="M42" s="136">
        <f>'実質公債費比率（分子）の構造'!N$52</f>
        <v>19563</v>
      </c>
      <c r="N42" s="136"/>
      <c r="O42" s="136"/>
      <c r="P42" s="136">
        <f>'実質公債費比率（分子）の構造'!O$52</f>
        <v>19570</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230</v>
      </c>
      <c r="C44" s="136"/>
      <c r="D44" s="136"/>
      <c r="E44" s="136">
        <f>'実質公債費比率（分子）の構造'!L$50</f>
        <v>227</v>
      </c>
      <c r="F44" s="136"/>
      <c r="G44" s="136"/>
      <c r="H44" s="136">
        <f>'実質公債費比率（分子）の構造'!M$50</f>
        <v>355</v>
      </c>
      <c r="I44" s="136"/>
      <c r="J44" s="136"/>
      <c r="K44" s="136">
        <f>'実質公債費比率（分子）の構造'!N$50</f>
        <v>90</v>
      </c>
      <c r="L44" s="136"/>
      <c r="M44" s="136"/>
      <c r="N44" s="136">
        <f>'実質公債費比率（分子）の構造'!O$50</f>
        <v>79</v>
      </c>
      <c r="O44" s="136"/>
      <c r="P44" s="136"/>
    </row>
    <row r="45" spans="1:16">
      <c r="A45" s="136" t="s">
        <v>54</v>
      </c>
      <c r="B45" s="136">
        <f>'実質公債費比率（分子）の構造'!K$49</f>
        <v>409</v>
      </c>
      <c r="C45" s="136"/>
      <c r="D45" s="136"/>
      <c r="E45" s="136">
        <f>'実質公債費比率（分子）の構造'!L$49</f>
        <v>409</v>
      </c>
      <c r="F45" s="136"/>
      <c r="G45" s="136"/>
      <c r="H45" s="136">
        <f>'実質公債費比率（分子）の構造'!M$49</f>
        <v>102</v>
      </c>
      <c r="I45" s="136"/>
      <c r="J45" s="136"/>
      <c r="K45" s="136">
        <f>'実質公債費比率（分子）の構造'!N$49</f>
        <v>54</v>
      </c>
      <c r="L45" s="136"/>
      <c r="M45" s="136"/>
      <c r="N45" s="136">
        <f>'実質公債費比率（分子）の構造'!O$49</f>
        <v>55</v>
      </c>
      <c r="O45" s="136"/>
      <c r="P45" s="136"/>
    </row>
    <row r="46" spans="1:16">
      <c r="A46" s="136" t="s">
        <v>55</v>
      </c>
      <c r="B46" s="136">
        <f>'実質公債費比率（分子）の構造'!K$48</f>
        <v>4862</v>
      </c>
      <c r="C46" s="136"/>
      <c r="D46" s="136"/>
      <c r="E46" s="136">
        <f>'実質公債費比率（分子）の構造'!L$48</f>
        <v>4789</v>
      </c>
      <c r="F46" s="136"/>
      <c r="G46" s="136"/>
      <c r="H46" s="136">
        <f>'実質公債費比率（分子）の構造'!M$48</f>
        <v>4489</v>
      </c>
      <c r="I46" s="136"/>
      <c r="J46" s="136"/>
      <c r="K46" s="136">
        <f>'実質公債費比率（分子）の構造'!N$48</f>
        <v>4407</v>
      </c>
      <c r="L46" s="136"/>
      <c r="M46" s="136"/>
      <c r="N46" s="136">
        <f>'実質公債費比率（分子）の構造'!O$48</f>
        <v>3849</v>
      </c>
      <c r="O46" s="136"/>
      <c r="P46" s="136"/>
    </row>
    <row r="47" spans="1:16">
      <c r="A47" s="136" t="s">
        <v>56</v>
      </c>
      <c r="B47" s="136">
        <f>'実質公債費比率（分子）の構造'!K$47</f>
        <v>440</v>
      </c>
      <c r="C47" s="136"/>
      <c r="D47" s="136"/>
      <c r="E47" s="136">
        <f>'実質公債費比率（分子）の構造'!L$47</f>
        <v>517</v>
      </c>
      <c r="F47" s="136"/>
      <c r="G47" s="136"/>
      <c r="H47" s="136">
        <f>'実質公債費比率（分子）の構造'!M$47</f>
        <v>597</v>
      </c>
      <c r="I47" s="136"/>
      <c r="J47" s="136"/>
      <c r="K47" s="136">
        <f>'実質公債費比率（分子）の構造'!N$47</f>
        <v>417</v>
      </c>
      <c r="L47" s="136"/>
      <c r="M47" s="136"/>
      <c r="N47" s="136">
        <f>'実質公債費比率（分子）の構造'!O$47</f>
        <v>433</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20988</v>
      </c>
      <c r="C49" s="136"/>
      <c r="D49" s="136"/>
      <c r="E49" s="136">
        <f>'実質公債費比率（分子）の構造'!L$45</f>
        <v>21580</v>
      </c>
      <c r="F49" s="136"/>
      <c r="G49" s="136"/>
      <c r="H49" s="136">
        <f>'実質公債費比率（分子）の構造'!M$45</f>
        <v>22183</v>
      </c>
      <c r="I49" s="136"/>
      <c r="J49" s="136"/>
      <c r="K49" s="136">
        <f>'実質公債費比率（分子）の構造'!N$45</f>
        <v>21879</v>
      </c>
      <c r="L49" s="136"/>
      <c r="M49" s="136"/>
      <c r="N49" s="136">
        <f>'実質公債費比率（分子）の構造'!O$45</f>
        <v>21878</v>
      </c>
      <c r="O49" s="136"/>
      <c r="P49" s="136"/>
    </row>
    <row r="50" spans="1:16">
      <c r="A50" s="136" t="s">
        <v>58</v>
      </c>
      <c r="B50" s="136" t="e">
        <f>NA()</f>
        <v>#N/A</v>
      </c>
      <c r="C50" s="136">
        <f>IF(ISNUMBER('実質公債費比率（分子）の構造'!K$53),'実質公債費比率（分子）の構造'!K$53,NA())</f>
        <v>8430</v>
      </c>
      <c r="D50" s="136" t="e">
        <f>NA()</f>
        <v>#N/A</v>
      </c>
      <c r="E50" s="136" t="e">
        <f>NA()</f>
        <v>#N/A</v>
      </c>
      <c r="F50" s="136">
        <f>IF(ISNUMBER('実質公債費比率（分子）の構造'!L$53),'実質公債費比率（分子）の構造'!L$53,NA())</f>
        <v>8579</v>
      </c>
      <c r="G50" s="136" t="e">
        <f>NA()</f>
        <v>#N/A</v>
      </c>
      <c r="H50" s="136" t="e">
        <f>NA()</f>
        <v>#N/A</v>
      </c>
      <c r="I50" s="136">
        <f>IF(ISNUMBER('実質公債費比率（分子）の構造'!M$53),'実質公債費比率（分子）の構造'!M$53,NA())</f>
        <v>8763</v>
      </c>
      <c r="J50" s="136" t="e">
        <f>NA()</f>
        <v>#N/A</v>
      </c>
      <c r="K50" s="136" t="e">
        <f>NA()</f>
        <v>#N/A</v>
      </c>
      <c r="L50" s="136">
        <f>IF(ISNUMBER('実質公債費比率（分子）の構造'!N$53),'実質公債費比率（分子）の構造'!N$53,NA())</f>
        <v>7284</v>
      </c>
      <c r="M50" s="136" t="e">
        <f>NA()</f>
        <v>#N/A</v>
      </c>
      <c r="N50" s="136" t="e">
        <f>NA()</f>
        <v>#N/A</v>
      </c>
      <c r="O50" s="136">
        <f>IF(ISNUMBER('実質公債費比率（分子）の構造'!O$53),'実質公債費比率（分子）の構造'!O$53,NA())</f>
        <v>6724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165446</v>
      </c>
      <c r="E56" s="135"/>
      <c r="F56" s="135"/>
      <c r="G56" s="135">
        <f>'将来負担比率（分子）の構造'!J$51</f>
        <v>171094</v>
      </c>
      <c r="H56" s="135"/>
      <c r="I56" s="135"/>
      <c r="J56" s="135">
        <f>'将来負担比率（分子）の構造'!K$51</f>
        <v>170724</v>
      </c>
      <c r="K56" s="135"/>
      <c r="L56" s="135"/>
      <c r="M56" s="135">
        <f>'将来負担比率（分子）の構造'!L$51</f>
        <v>168066</v>
      </c>
      <c r="N56" s="135"/>
      <c r="O56" s="135"/>
      <c r="P56" s="135">
        <f>'将来負担比率（分子）の構造'!M$51</f>
        <v>167524</v>
      </c>
    </row>
    <row r="57" spans="1:16">
      <c r="A57" s="135" t="s">
        <v>35</v>
      </c>
      <c r="B57" s="135"/>
      <c r="C57" s="135"/>
      <c r="D57" s="135">
        <f>'将来負担比率（分子）の構造'!I$50</f>
        <v>28899</v>
      </c>
      <c r="E57" s="135"/>
      <c r="F57" s="135"/>
      <c r="G57" s="135">
        <f>'将来負担比率（分子）の構造'!J$50</f>
        <v>27639</v>
      </c>
      <c r="H57" s="135"/>
      <c r="I57" s="135"/>
      <c r="J57" s="135">
        <f>'将来負担比率（分子）の構造'!K$50</f>
        <v>28099</v>
      </c>
      <c r="K57" s="135"/>
      <c r="L57" s="135"/>
      <c r="M57" s="135">
        <f>'将来負担比率（分子）の構造'!L$50</f>
        <v>31198</v>
      </c>
      <c r="N57" s="135"/>
      <c r="O57" s="135"/>
      <c r="P57" s="135">
        <f>'将来負担比率（分子）の構造'!M$50</f>
        <v>29664</v>
      </c>
    </row>
    <row r="58" spans="1:16">
      <c r="A58" s="135" t="s">
        <v>34</v>
      </c>
      <c r="B58" s="135"/>
      <c r="C58" s="135"/>
      <c r="D58" s="135">
        <f>'将来負担比率（分子）の構造'!I$49</f>
        <v>27313</v>
      </c>
      <c r="E58" s="135"/>
      <c r="F58" s="135"/>
      <c r="G58" s="135">
        <f>'将来負担比率（分子）の構造'!J$49</f>
        <v>24822</v>
      </c>
      <c r="H58" s="135"/>
      <c r="I58" s="135"/>
      <c r="J58" s="135">
        <f>'将来負担比率（分子）の構造'!K$49</f>
        <v>27068</v>
      </c>
      <c r="K58" s="135"/>
      <c r="L58" s="135"/>
      <c r="M58" s="135">
        <f>'将来負担比率（分子）の構造'!L$49</f>
        <v>28400</v>
      </c>
      <c r="N58" s="135"/>
      <c r="O58" s="135"/>
      <c r="P58" s="135">
        <f>'将来負担比率（分子）の構造'!M$49</f>
        <v>29792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22979</v>
      </c>
      <c r="C62" s="135"/>
      <c r="D62" s="135"/>
      <c r="E62" s="135">
        <f>'将来負担比率（分子）の構造'!J$45</f>
        <v>22007</v>
      </c>
      <c r="F62" s="135"/>
      <c r="G62" s="135"/>
      <c r="H62" s="135">
        <f>'将来負担比率（分子）の構造'!K$45</f>
        <v>21424</v>
      </c>
      <c r="I62" s="135"/>
      <c r="J62" s="135"/>
      <c r="K62" s="135">
        <f>'将来負担比率（分子）の構造'!L$45</f>
        <v>20546</v>
      </c>
      <c r="L62" s="135"/>
      <c r="M62" s="135"/>
      <c r="N62" s="135">
        <f>'将来負担比率（分子）の構造'!M$45</f>
        <v>19702</v>
      </c>
      <c r="O62" s="135"/>
      <c r="P62" s="135"/>
    </row>
    <row r="63" spans="1:16">
      <c r="A63" s="135" t="s">
        <v>28</v>
      </c>
      <c r="B63" s="135">
        <f>'将来負担比率（分子）の構造'!I$44</f>
        <v>2425</v>
      </c>
      <c r="C63" s="135"/>
      <c r="D63" s="135"/>
      <c r="E63" s="135">
        <f>'将来負担比率（分子）の構造'!J$44</f>
        <v>2080</v>
      </c>
      <c r="F63" s="135"/>
      <c r="G63" s="135"/>
      <c r="H63" s="135">
        <f>'将来負担比率（分子）の構造'!K$44</f>
        <v>298</v>
      </c>
      <c r="I63" s="135"/>
      <c r="J63" s="135"/>
      <c r="K63" s="135">
        <f>'将来負担比率（分子）の構造'!L$44</f>
        <v>157</v>
      </c>
      <c r="L63" s="135"/>
      <c r="M63" s="135"/>
      <c r="N63" s="135">
        <f>'将来負担比率（分子）の構造'!M$44</f>
        <v>87</v>
      </c>
      <c r="O63" s="135"/>
      <c r="P63" s="135"/>
    </row>
    <row r="64" spans="1:16">
      <c r="A64" s="135" t="s">
        <v>27</v>
      </c>
      <c r="B64" s="135">
        <f>'将来負担比率（分子）の構造'!I$43</f>
        <v>77901</v>
      </c>
      <c r="C64" s="135"/>
      <c r="D64" s="135"/>
      <c r="E64" s="135">
        <f>'将来負担比率（分子）の構造'!J$43</f>
        <v>72479</v>
      </c>
      <c r="F64" s="135"/>
      <c r="G64" s="135"/>
      <c r="H64" s="135">
        <f>'将来負担比率（分子）の構造'!K$43</f>
        <v>70196</v>
      </c>
      <c r="I64" s="135"/>
      <c r="J64" s="135"/>
      <c r="K64" s="135">
        <f>'将来負担比率（分子）の構造'!L$43</f>
        <v>66965</v>
      </c>
      <c r="L64" s="135"/>
      <c r="M64" s="135"/>
      <c r="N64" s="135">
        <f>'将来負担比率（分子）の構造'!M$43</f>
        <v>61411</v>
      </c>
      <c r="O64" s="135"/>
      <c r="P64" s="135"/>
    </row>
    <row r="65" spans="1:16">
      <c r="A65" s="135" t="s">
        <v>26</v>
      </c>
      <c r="B65" s="135">
        <f>'将来負担比率（分子）の構造'!I$42</f>
        <v>1642</v>
      </c>
      <c r="C65" s="135"/>
      <c r="D65" s="135"/>
      <c r="E65" s="135">
        <f>'将来負担比率（分子）の構造'!J$42</f>
        <v>1656</v>
      </c>
      <c r="F65" s="135"/>
      <c r="G65" s="135"/>
      <c r="H65" s="135">
        <f>'将来負担比率（分子）の構造'!K$42</f>
        <v>1216</v>
      </c>
      <c r="I65" s="135"/>
      <c r="J65" s="135"/>
      <c r="K65" s="135">
        <f>'将来負担比率（分子）の構造'!L$42</f>
        <v>851</v>
      </c>
      <c r="L65" s="135"/>
      <c r="M65" s="135"/>
      <c r="N65" s="135">
        <f>'将来負担比率（分子）の構造'!M$42</f>
        <v>720</v>
      </c>
      <c r="O65" s="135"/>
      <c r="P65" s="135"/>
    </row>
    <row r="66" spans="1:16">
      <c r="A66" s="135" t="s">
        <v>25</v>
      </c>
      <c r="B66" s="135">
        <f>'将来負担比率（分子）の構造'!I$41</f>
        <v>215671</v>
      </c>
      <c r="C66" s="135"/>
      <c r="D66" s="135"/>
      <c r="E66" s="135">
        <f>'将来負担比率（分子）の構造'!J$41</f>
        <v>213621</v>
      </c>
      <c r="F66" s="135"/>
      <c r="G66" s="135"/>
      <c r="H66" s="135">
        <f>'将来負担比率（分子）の構造'!K$41</f>
        <v>211760</v>
      </c>
      <c r="I66" s="135"/>
      <c r="J66" s="135"/>
      <c r="K66" s="135">
        <f>'将来負担比率（分子）の構造'!L$41</f>
        <v>208156</v>
      </c>
      <c r="L66" s="135"/>
      <c r="M66" s="135"/>
      <c r="N66" s="135">
        <f>'将来負担比率（分子）の構造'!M$41</f>
        <v>204602</v>
      </c>
      <c r="O66" s="135"/>
      <c r="P66" s="135"/>
    </row>
    <row r="67" spans="1:16">
      <c r="A67" s="135" t="s">
        <v>62</v>
      </c>
      <c r="B67" s="135" t="e">
        <f>NA()</f>
        <v>#N/A</v>
      </c>
      <c r="C67" s="135">
        <f>IF(ISNUMBER('将来負担比率（分子）の構造'!I$52), IF('将来負担比率（分子）の構造'!I$52 &lt; 0, 0, '将来負担比率（分子）の構造'!I$52), NA())</f>
        <v>98961</v>
      </c>
      <c r="D67" s="135" t="e">
        <f>NA()</f>
        <v>#N/A</v>
      </c>
      <c r="E67" s="135" t="e">
        <f>NA()</f>
        <v>#N/A</v>
      </c>
      <c r="F67" s="135">
        <f>IF(ISNUMBER('将来負担比率（分子）の構造'!J$52), IF('将来負担比率（分子）の構造'!J$52 &lt; 0, 0, '将来負担比率（分子）の構造'!J$52), NA())</f>
        <v>88287</v>
      </c>
      <c r="G67" s="135" t="e">
        <f>NA()</f>
        <v>#N/A</v>
      </c>
      <c r="H67" s="135" t="e">
        <f>NA()</f>
        <v>#N/A</v>
      </c>
      <c r="I67" s="135">
        <f>IF(ISNUMBER('将来負担比率（分子）の構造'!K$52), IF('将来負担比率（分子）の構造'!K$52 &lt; 0, 0, '将来負担比率（分子）の構造'!K$52), NA())</f>
        <v>79003</v>
      </c>
      <c r="J67" s="135" t="e">
        <f>NA()</f>
        <v>#N/A</v>
      </c>
      <c r="K67" s="135" t="e">
        <f>NA()</f>
        <v>#N/A</v>
      </c>
      <c r="L67" s="135">
        <f>IF(ISNUMBER('将来負担比率（分子）の構造'!L$52), IF('将来負担比率（分子）の構造'!L$52 &lt; 0, 0, '将来負担比率（分子）の構造'!L$52), NA())</f>
        <v>69012</v>
      </c>
      <c r="M67" s="135" t="e">
        <f>NA()</f>
        <v>#N/A</v>
      </c>
      <c r="N67" s="135" t="e">
        <f>NA()</f>
        <v>#N/A</v>
      </c>
      <c r="O67" s="135">
        <f>IF(ISNUMBER('将来負担比率（分子）の構造'!M$52), IF('将来負担比率（分子）の構造'!M$52 &lt; 0, 0, '将来負担比率（分子）の構造'!M$52), NA())</f>
        <v>59544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191</v>
      </c>
      <c r="DI1" s="700"/>
      <c r="DJ1" s="700"/>
      <c r="DK1" s="700"/>
      <c r="DL1" s="700"/>
      <c r="DM1" s="700"/>
      <c r="DN1" s="701"/>
      <c r="DP1" s="699" t="s">
        <v>192</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194</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195</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196</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197</v>
      </c>
      <c r="S4" s="647"/>
      <c r="T4" s="647"/>
      <c r="U4" s="647"/>
      <c r="V4" s="647"/>
      <c r="W4" s="647"/>
      <c r="X4" s="647"/>
      <c r="Y4" s="648"/>
      <c r="Z4" s="646" t="s">
        <v>198</v>
      </c>
      <c r="AA4" s="647"/>
      <c r="AB4" s="647"/>
      <c r="AC4" s="648"/>
      <c r="AD4" s="646" t="s">
        <v>199</v>
      </c>
      <c r="AE4" s="647"/>
      <c r="AF4" s="647"/>
      <c r="AG4" s="647"/>
      <c r="AH4" s="647"/>
      <c r="AI4" s="647"/>
      <c r="AJ4" s="647"/>
      <c r="AK4" s="648"/>
      <c r="AL4" s="646" t="s">
        <v>198</v>
      </c>
      <c r="AM4" s="647"/>
      <c r="AN4" s="647"/>
      <c r="AO4" s="648"/>
      <c r="AP4" s="702" t="s">
        <v>200</v>
      </c>
      <c r="AQ4" s="702"/>
      <c r="AR4" s="702"/>
      <c r="AS4" s="702"/>
      <c r="AT4" s="702"/>
      <c r="AU4" s="702"/>
      <c r="AV4" s="702"/>
      <c r="AW4" s="702"/>
      <c r="AX4" s="702"/>
      <c r="AY4" s="702"/>
      <c r="AZ4" s="702"/>
      <c r="BA4" s="702"/>
      <c r="BB4" s="702"/>
      <c r="BC4" s="702"/>
      <c r="BD4" s="702"/>
      <c r="BE4" s="702"/>
      <c r="BF4" s="702"/>
      <c r="BG4" s="702" t="s">
        <v>201</v>
      </c>
      <c r="BH4" s="702"/>
      <c r="BI4" s="702"/>
      <c r="BJ4" s="702"/>
      <c r="BK4" s="702"/>
      <c r="BL4" s="702"/>
      <c r="BM4" s="702"/>
      <c r="BN4" s="702"/>
      <c r="BO4" s="702" t="s">
        <v>198</v>
      </c>
      <c r="BP4" s="702"/>
      <c r="BQ4" s="702"/>
      <c r="BR4" s="702"/>
      <c r="BS4" s="702" t="s">
        <v>202</v>
      </c>
      <c r="BT4" s="702"/>
      <c r="BU4" s="702"/>
      <c r="BV4" s="702"/>
      <c r="BW4" s="702"/>
      <c r="BX4" s="702"/>
      <c r="BY4" s="702"/>
      <c r="BZ4" s="702"/>
      <c r="CA4" s="702"/>
      <c r="CB4" s="702"/>
      <c r="CD4" s="691" t="s">
        <v>203</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204</v>
      </c>
      <c r="C5" s="674"/>
      <c r="D5" s="674"/>
      <c r="E5" s="674"/>
      <c r="F5" s="674"/>
      <c r="G5" s="674"/>
      <c r="H5" s="674"/>
      <c r="I5" s="674"/>
      <c r="J5" s="674"/>
      <c r="K5" s="674"/>
      <c r="L5" s="674"/>
      <c r="M5" s="674"/>
      <c r="N5" s="674"/>
      <c r="O5" s="674"/>
      <c r="P5" s="674"/>
      <c r="Q5" s="675"/>
      <c r="R5" s="636">
        <v>51206670</v>
      </c>
      <c r="S5" s="637"/>
      <c r="T5" s="637"/>
      <c r="U5" s="637"/>
      <c r="V5" s="637"/>
      <c r="W5" s="637"/>
      <c r="X5" s="637"/>
      <c r="Y5" s="684"/>
      <c r="Z5" s="697">
        <v>32.9</v>
      </c>
      <c r="AA5" s="697"/>
      <c r="AB5" s="697"/>
      <c r="AC5" s="697"/>
      <c r="AD5" s="698">
        <v>48735729</v>
      </c>
      <c r="AE5" s="698"/>
      <c r="AF5" s="698"/>
      <c r="AG5" s="698"/>
      <c r="AH5" s="698"/>
      <c r="AI5" s="698"/>
      <c r="AJ5" s="698"/>
      <c r="AK5" s="698"/>
      <c r="AL5" s="685">
        <v>57.1</v>
      </c>
      <c r="AM5" s="654"/>
      <c r="AN5" s="654"/>
      <c r="AO5" s="686"/>
      <c r="AP5" s="673" t="s">
        <v>205</v>
      </c>
      <c r="AQ5" s="674"/>
      <c r="AR5" s="674"/>
      <c r="AS5" s="674"/>
      <c r="AT5" s="674"/>
      <c r="AU5" s="674"/>
      <c r="AV5" s="674"/>
      <c r="AW5" s="674"/>
      <c r="AX5" s="674"/>
      <c r="AY5" s="674"/>
      <c r="AZ5" s="674"/>
      <c r="BA5" s="674"/>
      <c r="BB5" s="674"/>
      <c r="BC5" s="674"/>
      <c r="BD5" s="674"/>
      <c r="BE5" s="674"/>
      <c r="BF5" s="675"/>
      <c r="BG5" s="586">
        <v>47389229</v>
      </c>
      <c r="BH5" s="587"/>
      <c r="BI5" s="587"/>
      <c r="BJ5" s="587"/>
      <c r="BK5" s="587"/>
      <c r="BL5" s="587"/>
      <c r="BM5" s="587"/>
      <c r="BN5" s="588"/>
      <c r="BO5" s="639">
        <v>92.5</v>
      </c>
      <c r="BP5" s="639"/>
      <c r="BQ5" s="639"/>
      <c r="BR5" s="639"/>
      <c r="BS5" s="640">
        <v>496111</v>
      </c>
      <c r="BT5" s="640"/>
      <c r="BU5" s="640"/>
      <c r="BV5" s="640"/>
      <c r="BW5" s="640"/>
      <c r="BX5" s="640"/>
      <c r="BY5" s="640"/>
      <c r="BZ5" s="640"/>
      <c r="CA5" s="640"/>
      <c r="CB5" s="676"/>
      <c r="CD5" s="691" t="s">
        <v>200</v>
      </c>
      <c r="CE5" s="692"/>
      <c r="CF5" s="692"/>
      <c r="CG5" s="692"/>
      <c r="CH5" s="692"/>
      <c r="CI5" s="692"/>
      <c r="CJ5" s="692"/>
      <c r="CK5" s="692"/>
      <c r="CL5" s="692"/>
      <c r="CM5" s="692"/>
      <c r="CN5" s="692"/>
      <c r="CO5" s="692"/>
      <c r="CP5" s="692"/>
      <c r="CQ5" s="693"/>
      <c r="CR5" s="691" t="s">
        <v>206</v>
      </c>
      <c r="CS5" s="692"/>
      <c r="CT5" s="692"/>
      <c r="CU5" s="692"/>
      <c r="CV5" s="692"/>
      <c r="CW5" s="692"/>
      <c r="CX5" s="692"/>
      <c r="CY5" s="693"/>
      <c r="CZ5" s="691" t="s">
        <v>198</v>
      </c>
      <c r="DA5" s="692"/>
      <c r="DB5" s="692"/>
      <c r="DC5" s="693"/>
      <c r="DD5" s="691" t="s">
        <v>207</v>
      </c>
      <c r="DE5" s="692"/>
      <c r="DF5" s="692"/>
      <c r="DG5" s="692"/>
      <c r="DH5" s="692"/>
      <c r="DI5" s="692"/>
      <c r="DJ5" s="692"/>
      <c r="DK5" s="692"/>
      <c r="DL5" s="692"/>
      <c r="DM5" s="692"/>
      <c r="DN5" s="692"/>
      <c r="DO5" s="692"/>
      <c r="DP5" s="693"/>
      <c r="DQ5" s="691" t="s">
        <v>208</v>
      </c>
      <c r="DR5" s="692"/>
      <c r="DS5" s="692"/>
      <c r="DT5" s="692"/>
      <c r="DU5" s="692"/>
      <c r="DV5" s="692"/>
      <c r="DW5" s="692"/>
      <c r="DX5" s="692"/>
      <c r="DY5" s="692"/>
      <c r="DZ5" s="692"/>
      <c r="EA5" s="692"/>
      <c r="EB5" s="692"/>
      <c r="EC5" s="693"/>
    </row>
    <row r="6" spans="2:143" ht="11.25" customHeight="1">
      <c r="B6" s="583" t="s">
        <v>209</v>
      </c>
      <c r="C6" s="584"/>
      <c r="D6" s="584"/>
      <c r="E6" s="584"/>
      <c r="F6" s="584"/>
      <c r="G6" s="584"/>
      <c r="H6" s="584"/>
      <c r="I6" s="584"/>
      <c r="J6" s="584"/>
      <c r="K6" s="584"/>
      <c r="L6" s="584"/>
      <c r="M6" s="584"/>
      <c r="N6" s="584"/>
      <c r="O6" s="584"/>
      <c r="P6" s="584"/>
      <c r="Q6" s="585"/>
      <c r="R6" s="586">
        <v>1870254</v>
      </c>
      <c r="S6" s="587"/>
      <c r="T6" s="587"/>
      <c r="U6" s="587"/>
      <c r="V6" s="587"/>
      <c r="W6" s="587"/>
      <c r="X6" s="587"/>
      <c r="Y6" s="588"/>
      <c r="Z6" s="639">
        <v>1.2</v>
      </c>
      <c r="AA6" s="639"/>
      <c r="AB6" s="639"/>
      <c r="AC6" s="639"/>
      <c r="AD6" s="640">
        <v>1870254</v>
      </c>
      <c r="AE6" s="640"/>
      <c r="AF6" s="640"/>
      <c r="AG6" s="640"/>
      <c r="AH6" s="640"/>
      <c r="AI6" s="640"/>
      <c r="AJ6" s="640"/>
      <c r="AK6" s="640"/>
      <c r="AL6" s="609">
        <v>2.2000000000000002</v>
      </c>
      <c r="AM6" s="641"/>
      <c r="AN6" s="641"/>
      <c r="AO6" s="642"/>
      <c r="AP6" s="583" t="s">
        <v>210</v>
      </c>
      <c r="AQ6" s="584"/>
      <c r="AR6" s="584"/>
      <c r="AS6" s="584"/>
      <c r="AT6" s="584"/>
      <c r="AU6" s="584"/>
      <c r="AV6" s="584"/>
      <c r="AW6" s="584"/>
      <c r="AX6" s="584"/>
      <c r="AY6" s="584"/>
      <c r="AZ6" s="584"/>
      <c r="BA6" s="584"/>
      <c r="BB6" s="584"/>
      <c r="BC6" s="584"/>
      <c r="BD6" s="584"/>
      <c r="BE6" s="584"/>
      <c r="BF6" s="585"/>
      <c r="BG6" s="586">
        <v>47389229</v>
      </c>
      <c r="BH6" s="587"/>
      <c r="BI6" s="587"/>
      <c r="BJ6" s="587"/>
      <c r="BK6" s="587"/>
      <c r="BL6" s="587"/>
      <c r="BM6" s="587"/>
      <c r="BN6" s="588"/>
      <c r="BO6" s="639">
        <v>92.5</v>
      </c>
      <c r="BP6" s="639"/>
      <c r="BQ6" s="639"/>
      <c r="BR6" s="639"/>
      <c r="BS6" s="640">
        <v>496111</v>
      </c>
      <c r="BT6" s="640"/>
      <c r="BU6" s="640"/>
      <c r="BV6" s="640"/>
      <c r="BW6" s="640"/>
      <c r="BX6" s="640"/>
      <c r="BY6" s="640"/>
      <c r="BZ6" s="640"/>
      <c r="CA6" s="640"/>
      <c r="CB6" s="676"/>
      <c r="CD6" s="643" t="s">
        <v>211</v>
      </c>
      <c r="CE6" s="644"/>
      <c r="CF6" s="644"/>
      <c r="CG6" s="644"/>
      <c r="CH6" s="644"/>
      <c r="CI6" s="644"/>
      <c r="CJ6" s="644"/>
      <c r="CK6" s="644"/>
      <c r="CL6" s="644"/>
      <c r="CM6" s="644"/>
      <c r="CN6" s="644"/>
      <c r="CO6" s="644"/>
      <c r="CP6" s="644"/>
      <c r="CQ6" s="645"/>
      <c r="CR6" s="586">
        <v>774912</v>
      </c>
      <c r="CS6" s="587"/>
      <c r="CT6" s="587"/>
      <c r="CU6" s="587"/>
      <c r="CV6" s="587"/>
      <c r="CW6" s="587"/>
      <c r="CX6" s="587"/>
      <c r="CY6" s="588"/>
      <c r="CZ6" s="639">
        <v>0.5</v>
      </c>
      <c r="DA6" s="639"/>
      <c r="DB6" s="639"/>
      <c r="DC6" s="639"/>
      <c r="DD6" s="592" t="s">
        <v>212</v>
      </c>
      <c r="DE6" s="587"/>
      <c r="DF6" s="587"/>
      <c r="DG6" s="587"/>
      <c r="DH6" s="587"/>
      <c r="DI6" s="587"/>
      <c r="DJ6" s="587"/>
      <c r="DK6" s="587"/>
      <c r="DL6" s="587"/>
      <c r="DM6" s="587"/>
      <c r="DN6" s="587"/>
      <c r="DO6" s="587"/>
      <c r="DP6" s="588"/>
      <c r="DQ6" s="592">
        <v>774912</v>
      </c>
      <c r="DR6" s="587"/>
      <c r="DS6" s="587"/>
      <c r="DT6" s="587"/>
      <c r="DU6" s="587"/>
      <c r="DV6" s="587"/>
      <c r="DW6" s="587"/>
      <c r="DX6" s="587"/>
      <c r="DY6" s="587"/>
      <c r="DZ6" s="587"/>
      <c r="EA6" s="587"/>
      <c r="EB6" s="587"/>
      <c r="EC6" s="622"/>
    </row>
    <row r="7" spans="2:143" ht="11.25" customHeight="1">
      <c r="B7" s="583" t="s">
        <v>213</v>
      </c>
      <c r="C7" s="584"/>
      <c r="D7" s="584"/>
      <c r="E7" s="584"/>
      <c r="F7" s="584"/>
      <c r="G7" s="584"/>
      <c r="H7" s="584"/>
      <c r="I7" s="584"/>
      <c r="J7" s="584"/>
      <c r="K7" s="584"/>
      <c r="L7" s="584"/>
      <c r="M7" s="584"/>
      <c r="N7" s="584"/>
      <c r="O7" s="584"/>
      <c r="P7" s="584"/>
      <c r="Q7" s="585"/>
      <c r="R7" s="586">
        <v>79362</v>
      </c>
      <c r="S7" s="587"/>
      <c r="T7" s="587"/>
      <c r="U7" s="587"/>
      <c r="V7" s="587"/>
      <c r="W7" s="587"/>
      <c r="X7" s="587"/>
      <c r="Y7" s="588"/>
      <c r="Z7" s="639">
        <v>0.1</v>
      </c>
      <c r="AA7" s="639"/>
      <c r="AB7" s="639"/>
      <c r="AC7" s="639"/>
      <c r="AD7" s="640">
        <v>79362</v>
      </c>
      <c r="AE7" s="640"/>
      <c r="AF7" s="640"/>
      <c r="AG7" s="640"/>
      <c r="AH7" s="640"/>
      <c r="AI7" s="640"/>
      <c r="AJ7" s="640"/>
      <c r="AK7" s="640"/>
      <c r="AL7" s="609">
        <v>0.1</v>
      </c>
      <c r="AM7" s="641"/>
      <c r="AN7" s="641"/>
      <c r="AO7" s="642"/>
      <c r="AP7" s="583" t="s">
        <v>214</v>
      </c>
      <c r="AQ7" s="584"/>
      <c r="AR7" s="584"/>
      <c r="AS7" s="584"/>
      <c r="AT7" s="584"/>
      <c r="AU7" s="584"/>
      <c r="AV7" s="584"/>
      <c r="AW7" s="584"/>
      <c r="AX7" s="584"/>
      <c r="AY7" s="584"/>
      <c r="AZ7" s="584"/>
      <c r="BA7" s="584"/>
      <c r="BB7" s="584"/>
      <c r="BC7" s="584"/>
      <c r="BD7" s="584"/>
      <c r="BE7" s="584"/>
      <c r="BF7" s="585"/>
      <c r="BG7" s="586">
        <v>21719720</v>
      </c>
      <c r="BH7" s="587"/>
      <c r="BI7" s="587"/>
      <c r="BJ7" s="587"/>
      <c r="BK7" s="587"/>
      <c r="BL7" s="587"/>
      <c r="BM7" s="587"/>
      <c r="BN7" s="588"/>
      <c r="BO7" s="639">
        <v>42.4</v>
      </c>
      <c r="BP7" s="639"/>
      <c r="BQ7" s="639"/>
      <c r="BR7" s="639"/>
      <c r="BS7" s="640">
        <v>496111</v>
      </c>
      <c r="BT7" s="640"/>
      <c r="BU7" s="640"/>
      <c r="BV7" s="640"/>
      <c r="BW7" s="640"/>
      <c r="BX7" s="640"/>
      <c r="BY7" s="640"/>
      <c r="BZ7" s="640"/>
      <c r="CA7" s="640"/>
      <c r="CB7" s="676"/>
      <c r="CD7" s="623" t="s">
        <v>215</v>
      </c>
      <c r="CE7" s="620"/>
      <c r="CF7" s="620"/>
      <c r="CG7" s="620"/>
      <c r="CH7" s="620"/>
      <c r="CI7" s="620"/>
      <c r="CJ7" s="620"/>
      <c r="CK7" s="620"/>
      <c r="CL7" s="620"/>
      <c r="CM7" s="620"/>
      <c r="CN7" s="620"/>
      <c r="CO7" s="620"/>
      <c r="CP7" s="620"/>
      <c r="CQ7" s="621"/>
      <c r="CR7" s="586">
        <v>14135246</v>
      </c>
      <c r="CS7" s="587"/>
      <c r="CT7" s="587"/>
      <c r="CU7" s="587"/>
      <c r="CV7" s="587"/>
      <c r="CW7" s="587"/>
      <c r="CX7" s="587"/>
      <c r="CY7" s="588"/>
      <c r="CZ7" s="639">
        <v>9.3000000000000007</v>
      </c>
      <c r="DA7" s="639"/>
      <c r="DB7" s="639"/>
      <c r="DC7" s="639"/>
      <c r="DD7" s="592">
        <v>814537</v>
      </c>
      <c r="DE7" s="587"/>
      <c r="DF7" s="587"/>
      <c r="DG7" s="587"/>
      <c r="DH7" s="587"/>
      <c r="DI7" s="587"/>
      <c r="DJ7" s="587"/>
      <c r="DK7" s="587"/>
      <c r="DL7" s="587"/>
      <c r="DM7" s="587"/>
      <c r="DN7" s="587"/>
      <c r="DO7" s="587"/>
      <c r="DP7" s="588"/>
      <c r="DQ7" s="592">
        <v>12359413</v>
      </c>
      <c r="DR7" s="587"/>
      <c r="DS7" s="587"/>
      <c r="DT7" s="587"/>
      <c r="DU7" s="587"/>
      <c r="DV7" s="587"/>
      <c r="DW7" s="587"/>
      <c r="DX7" s="587"/>
      <c r="DY7" s="587"/>
      <c r="DZ7" s="587"/>
      <c r="EA7" s="587"/>
      <c r="EB7" s="587"/>
      <c r="EC7" s="622"/>
    </row>
    <row r="8" spans="2:143" ht="11.25" customHeight="1">
      <c r="B8" s="583" t="s">
        <v>216</v>
      </c>
      <c r="C8" s="584"/>
      <c r="D8" s="584"/>
      <c r="E8" s="584"/>
      <c r="F8" s="584"/>
      <c r="G8" s="584"/>
      <c r="H8" s="584"/>
      <c r="I8" s="584"/>
      <c r="J8" s="584"/>
      <c r="K8" s="584"/>
      <c r="L8" s="584"/>
      <c r="M8" s="584"/>
      <c r="N8" s="584"/>
      <c r="O8" s="584"/>
      <c r="P8" s="584"/>
      <c r="Q8" s="585"/>
      <c r="R8" s="586">
        <v>90084</v>
      </c>
      <c r="S8" s="587"/>
      <c r="T8" s="587"/>
      <c r="U8" s="587"/>
      <c r="V8" s="587"/>
      <c r="W8" s="587"/>
      <c r="X8" s="587"/>
      <c r="Y8" s="588"/>
      <c r="Z8" s="639">
        <v>0.1</v>
      </c>
      <c r="AA8" s="639"/>
      <c r="AB8" s="639"/>
      <c r="AC8" s="639"/>
      <c r="AD8" s="640">
        <v>90084</v>
      </c>
      <c r="AE8" s="640"/>
      <c r="AF8" s="640"/>
      <c r="AG8" s="640"/>
      <c r="AH8" s="640"/>
      <c r="AI8" s="640"/>
      <c r="AJ8" s="640"/>
      <c r="AK8" s="640"/>
      <c r="AL8" s="609">
        <v>0.1</v>
      </c>
      <c r="AM8" s="641"/>
      <c r="AN8" s="641"/>
      <c r="AO8" s="642"/>
      <c r="AP8" s="583" t="s">
        <v>217</v>
      </c>
      <c r="AQ8" s="584"/>
      <c r="AR8" s="584"/>
      <c r="AS8" s="584"/>
      <c r="AT8" s="584"/>
      <c r="AU8" s="584"/>
      <c r="AV8" s="584"/>
      <c r="AW8" s="584"/>
      <c r="AX8" s="584"/>
      <c r="AY8" s="584"/>
      <c r="AZ8" s="584"/>
      <c r="BA8" s="584"/>
      <c r="BB8" s="584"/>
      <c r="BC8" s="584"/>
      <c r="BD8" s="584"/>
      <c r="BE8" s="584"/>
      <c r="BF8" s="585"/>
      <c r="BG8" s="586">
        <v>533470</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218</v>
      </c>
      <c r="CE8" s="620"/>
      <c r="CF8" s="620"/>
      <c r="CG8" s="620"/>
      <c r="CH8" s="620"/>
      <c r="CI8" s="620"/>
      <c r="CJ8" s="620"/>
      <c r="CK8" s="620"/>
      <c r="CL8" s="620"/>
      <c r="CM8" s="620"/>
      <c r="CN8" s="620"/>
      <c r="CO8" s="620"/>
      <c r="CP8" s="620"/>
      <c r="CQ8" s="621"/>
      <c r="CR8" s="586">
        <v>62558574</v>
      </c>
      <c r="CS8" s="587"/>
      <c r="CT8" s="587"/>
      <c r="CU8" s="587"/>
      <c r="CV8" s="587"/>
      <c r="CW8" s="587"/>
      <c r="CX8" s="587"/>
      <c r="CY8" s="588"/>
      <c r="CZ8" s="639">
        <v>41</v>
      </c>
      <c r="DA8" s="639"/>
      <c r="DB8" s="639"/>
      <c r="DC8" s="639"/>
      <c r="DD8" s="592">
        <v>777329</v>
      </c>
      <c r="DE8" s="587"/>
      <c r="DF8" s="587"/>
      <c r="DG8" s="587"/>
      <c r="DH8" s="587"/>
      <c r="DI8" s="587"/>
      <c r="DJ8" s="587"/>
      <c r="DK8" s="587"/>
      <c r="DL8" s="587"/>
      <c r="DM8" s="587"/>
      <c r="DN8" s="587"/>
      <c r="DO8" s="587"/>
      <c r="DP8" s="588"/>
      <c r="DQ8" s="592">
        <v>28943260</v>
      </c>
      <c r="DR8" s="587"/>
      <c r="DS8" s="587"/>
      <c r="DT8" s="587"/>
      <c r="DU8" s="587"/>
      <c r="DV8" s="587"/>
      <c r="DW8" s="587"/>
      <c r="DX8" s="587"/>
      <c r="DY8" s="587"/>
      <c r="DZ8" s="587"/>
      <c r="EA8" s="587"/>
      <c r="EB8" s="587"/>
      <c r="EC8" s="622"/>
    </row>
    <row r="9" spans="2:143" ht="11.25" customHeight="1">
      <c r="B9" s="583" t="s">
        <v>219</v>
      </c>
      <c r="C9" s="584"/>
      <c r="D9" s="584"/>
      <c r="E9" s="584"/>
      <c r="F9" s="584"/>
      <c r="G9" s="584"/>
      <c r="H9" s="584"/>
      <c r="I9" s="584"/>
      <c r="J9" s="584"/>
      <c r="K9" s="584"/>
      <c r="L9" s="584"/>
      <c r="M9" s="584"/>
      <c r="N9" s="584"/>
      <c r="O9" s="584"/>
      <c r="P9" s="584"/>
      <c r="Q9" s="585"/>
      <c r="R9" s="586">
        <v>106639</v>
      </c>
      <c r="S9" s="587"/>
      <c r="T9" s="587"/>
      <c r="U9" s="587"/>
      <c r="V9" s="587"/>
      <c r="W9" s="587"/>
      <c r="X9" s="587"/>
      <c r="Y9" s="588"/>
      <c r="Z9" s="639">
        <v>0.1</v>
      </c>
      <c r="AA9" s="639"/>
      <c r="AB9" s="639"/>
      <c r="AC9" s="639"/>
      <c r="AD9" s="640">
        <v>106639</v>
      </c>
      <c r="AE9" s="640"/>
      <c r="AF9" s="640"/>
      <c r="AG9" s="640"/>
      <c r="AH9" s="640"/>
      <c r="AI9" s="640"/>
      <c r="AJ9" s="640"/>
      <c r="AK9" s="640"/>
      <c r="AL9" s="609">
        <v>0.1</v>
      </c>
      <c r="AM9" s="641"/>
      <c r="AN9" s="641"/>
      <c r="AO9" s="642"/>
      <c r="AP9" s="583" t="s">
        <v>220</v>
      </c>
      <c r="AQ9" s="584"/>
      <c r="AR9" s="584"/>
      <c r="AS9" s="584"/>
      <c r="AT9" s="584"/>
      <c r="AU9" s="584"/>
      <c r="AV9" s="584"/>
      <c r="AW9" s="584"/>
      <c r="AX9" s="584"/>
      <c r="AY9" s="584"/>
      <c r="AZ9" s="584"/>
      <c r="BA9" s="584"/>
      <c r="BB9" s="584"/>
      <c r="BC9" s="584"/>
      <c r="BD9" s="584"/>
      <c r="BE9" s="584"/>
      <c r="BF9" s="585"/>
      <c r="BG9" s="586">
        <v>16963086</v>
      </c>
      <c r="BH9" s="587"/>
      <c r="BI9" s="587"/>
      <c r="BJ9" s="587"/>
      <c r="BK9" s="587"/>
      <c r="BL9" s="587"/>
      <c r="BM9" s="587"/>
      <c r="BN9" s="588"/>
      <c r="BO9" s="639">
        <v>33.1</v>
      </c>
      <c r="BP9" s="639"/>
      <c r="BQ9" s="639"/>
      <c r="BR9" s="639"/>
      <c r="BS9" s="592" t="s">
        <v>111</v>
      </c>
      <c r="BT9" s="587"/>
      <c r="BU9" s="587"/>
      <c r="BV9" s="587"/>
      <c r="BW9" s="587"/>
      <c r="BX9" s="587"/>
      <c r="BY9" s="587"/>
      <c r="BZ9" s="587"/>
      <c r="CA9" s="587"/>
      <c r="CB9" s="622"/>
      <c r="CD9" s="623" t="s">
        <v>221</v>
      </c>
      <c r="CE9" s="620"/>
      <c r="CF9" s="620"/>
      <c r="CG9" s="620"/>
      <c r="CH9" s="620"/>
      <c r="CI9" s="620"/>
      <c r="CJ9" s="620"/>
      <c r="CK9" s="620"/>
      <c r="CL9" s="620"/>
      <c r="CM9" s="620"/>
      <c r="CN9" s="620"/>
      <c r="CO9" s="620"/>
      <c r="CP9" s="620"/>
      <c r="CQ9" s="621"/>
      <c r="CR9" s="586">
        <v>10614528</v>
      </c>
      <c r="CS9" s="587"/>
      <c r="CT9" s="587"/>
      <c r="CU9" s="587"/>
      <c r="CV9" s="587"/>
      <c r="CW9" s="587"/>
      <c r="CX9" s="587"/>
      <c r="CY9" s="588"/>
      <c r="CZ9" s="639">
        <v>7</v>
      </c>
      <c r="DA9" s="639"/>
      <c r="DB9" s="639"/>
      <c r="DC9" s="639"/>
      <c r="DD9" s="592">
        <v>162136</v>
      </c>
      <c r="DE9" s="587"/>
      <c r="DF9" s="587"/>
      <c r="DG9" s="587"/>
      <c r="DH9" s="587"/>
      <c r="DI9" s="587"/>
      <c r="DJ9" s="587"/>
      <c r="DK9" s="587"/>
      <c r="DL9" s="587"/>
      <c r="DM9" s="587"/>
      <c r="DN9" s="587"/>
      <c r="DO9" s="587"/>
      <c r="DP9" s="588"/>
      <c r="DQ9" s="592">
        <v>7732158</v>
      </c>
      <c r="DR9" s="587"/>
      <c r="DS9" s="587"/>
      <c r="DT9" s="587"/>
      <c r="DU9" s="587"/>
      <c r="DV9" s="587"/>
      <c r="DW9" s="587"/>
      <c r="DX9" s="587"/>
      <c r="DY9" s="587"/>
      <c r="DZ9" s="587"/>
      <c r="EA9" s="587"/>
      <c r="EB9" s="587"/>
      <c r="EC9" s="622"/>
    </row>
    <row r="10" spans="2:143" ht="11.25" customHeight="1">
      <c r="B10" s="583" t="s">
        <v>222</v>
      </c>
      <c r="C10" s="584"/>
      <c r="D10" s="584"/>
      <c r="E10" s="584"/>
      <c r="F10" s="584"/>
      <c r="G10" s="584"/>
      <c r="H10" s="584"/>
      <c r="I10" s="584"/>
      <c r="J10" s="584"/>
      <c r="K10" s="584"/>
      <c r="L10" s="584"/>
      <c r="M10" s="584"/>
      <c r="N10" s="584"/>
      <c r="O10" s="584"/>
      <c r="P10" s="584"/>
      <c r="Q10" s="585"/>
      <c r="R10" s="586">
        <v>3841793</v>
      </c>
      <c r="S10" s="587"/>
      <c r="T10" s="587"/>
      <c r="U10" s="587"/>
      <c r="V10" s="587"/>
      <c r="W10" s="587"/>
      <c r="X10" s="587"/>
      <c r="Y10" s="588"/>
      <c r="Z10" s="639">
        <v>2.5</v>
      </c>
      <c r="AA10" s="639"/>
      <c r="AB10" s="639"/>
      <c r="AC10" s="639"/>
      <c r="AD10" s="640">
        <v>3841793</v>
      </c>
      <c r="AE10" s="640"/>
      <c r="AF10" s="640"/>
      <c r="AG10" s="640"/>
      <c r="AH10" s="640"/>
      <c r="AI10" s="640"/>
      <c r="AJ10" s="640"/>
      <c r="AK10" s="640"/>
      <c r="AL10" s="609">
        <v>4.5</v>
      </c>
      <c r="AM10" s="641"/>
      <c r="AN10" s="641"/>
      <c r="AO10" s="642"/>
      <c r="AP10" s="583" t="s">
        <v>223</v>
      </c>
      <c r="AQ10" s="584"/>
      <c r="AR10" s="584"/>
      <c r="AS10" s="584"/>
      <c r="AT10" s="584"/>
      <c r="AU10" s="584"/>
      <c r="AV10" s="584"/>
      <c r="AW10" s="584"/>
      <c r="AX10" s="584"/>
      <c r="AY10" s="584"/>
      <c r="AZ10" s="584"/>
      <c r="BA10" s="584"/>
      <c r="BB10" s="584"/>
      <c r="BC10" s="584"/>
      <c r="BD10" s="584"/>
      <c r="BE10" s="584"/>
      <c r="BF10" s="585"/>
      <c r="BG10" s="586">
        <v>1092321</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224</v>
      </c>
      <c r="CE10" s="620"/>
      <c r="CF10" s="620"/>
      <c r="CG10" s="620"/>
      <c r="CH10" s="620"/>
      <c r="CI10" s="620"/>
      <c r="CJ10" s="620"/>
      <c r="CK10" s="620"/>
      <c r="CL10" s="620"/>
      <c r="CM10" s="620"/>
      <c r="CN10" s="620"/>
      <c r="CO10" s="620"/>
      <c r="CP10" s="620"/>
      <c r="CQ10" s="621"/>
      <c r="CR10" s="586">
        <v>276185</v>
      </c>
      <c r="CS10" s="587"/>
      <c r="CT10" s="587"/>
      <c r="CU10" s="587"/>
      <c r="CV10" s="587"/>
      <c r="CW10" s="587"/>
      <c r="CX10" s="587"/>
      <c r="CY10" s="588"/>
      <c r="CZ10" s="639">
        <v>0.2</v>
      </c>
      <c r="DA10" s="639"/>
      <c r="DB10" s="639"/>
      <c r="DC10" s="639"/>
      <c r="DD10" s="592">
        <v>9312</v>
      </c>
      <c r="DE10" s="587"/>
      <c r="DF10" s="587"/>
      <c r="DG10" s="587"/>
      <c r="DH10" s="587"/>
      <c r="DI10" s="587"/>
      <c r="DJ10" s="587"/>
      <c r="DK10" s="587"/>
      <c r="DL10" s="587"/>
      <c r="DM10" s="587"/>
      <c r="DN10" s="587"/>
      <c r="DO10" s="587"/>
      <c r="DP10" s="588"/>
      <c r="DQ10" s="592">
        <v>69857</v>
      </c>
      <c r="DR10" s="587"/>
      <c r="DS10" s="587"/>
      <c r="DT10" s="587"/>
      <c r="DU10" s="587"/>
      <c r="DV10" s="587"/>
      <c r="DW10" s="587"/>
      <c r="DX10" s="587"/>
      <c r="DY10" s="587"/>
      <c r="DZ10" s="587"/>
      <c r="EA10" s="587"/>
      <c r="EB10" s="587"/>
      <c r="EC10" s="622"/>
    </row>
    <row r="11" spans="2:143" ht="11.25" customHeight="1">
      <c r="B11" s="583" t="s">
        <v>225</v>
      </c>
      <c r="C11" s="584"/>
      <c r="D11" s="584"/>
      <c r="E11" s="584"/>
      <c r="F11" s="584"/>
      <c r="G11" s="584"/>
      <c r="H11" s="584"/>
      <c r="I11" s="584"/>
      <c r="J11" s="584"/>
      <c r="K11" s="584"/>
      <c r="L11" s="584"/>
      <c r="M11" s="584"/>
      <c r="N11" s="584"/>
      <c r="O11" s="584"/>
      <c r="P11" s="584"/>
      <c r="Q11" s="585"/>
      <c r="R11" s="586">
        <v>243739</v>
      </c>
      <c r="S11" s="587"/>
      <c r="T11" s="587"/>
      <c r="U11" s="587"/>
      <c r="V11" s="587"/>
      <c r="W11" s="587"/>
      <c r="X11" s="587"/>
      <c r="Y11" s="588"/>
      <c r="Z11" s="639">
        <v>0.2</v>
      </c>
      <c r="AA11" s="639"/>
      <c r="AB11" s="639"/>
      <c r="AC11" s="639"/>
      <c r="AD11" s="640">
        <v>243739</v>
      </c>
      <c r="AE11" s="640"/>
      <c r="AF11" s="640"/>
      <c r="AG11" s="640"/>
      <c r="AH11" s="640"/>
      <c r="AI11" s="640"/>
      <c r="AJ11" s="640"/>
      <c r="AK11" s="640"/>
      <c r="AL11" s="609">
        <v>0.3</v>
      </c>
      <c r="AM11" s="641"/>
      <c r="AN11" s="641"/>
      <c r="AO11" s="642"/>
      <c r="AP11" s="583" t="s">
        <v>226</v>
      </c>
      <c r="AQ11" s="584"/>
      <c r="AR11" s="584"/>
      <c r="AS11" s="584"/>
      <c r="AT11" s="584"/>
      <c r="AU11" s="584"/>
      <c r="AV11" s="584"/>
      <c r="AW11" s="584"/>
      <c r="AX11" s="584"/>
      <c r="AY11" s="584"/>
      <c r="AZ11" s="584"/>
      <c r="BA11" s="584"/>
      <c r="BB11" s="584"/>
      <c r="BC11" s="584"/>
      <c r="BD11" s="584"/>
      <c r="BE11" s="584"/>
      <c r="BF11" s="585"/>
      <c r="BG11" s="586">
        <v>3130843</v>
      </c>
      <c r="BH11" s="587"/>
      <c r="BI11" s="587"/>
      <c r="BJ11" s="587"/>
      <c r="BK11" s="587"/>
      <c r="BL11" s="587"/>
      <c r="BM11" s="587"/>
      <c r="BN11" s="588"/>
      <c r="BO11" s="639">
        <v>6.1</v>
      </c>
      <c r="BP11" s="639"/>
      <c r="BQ11" s="639"/>
      <c r="BR11" s="639"/>
      <c r="BS11" s="592">
        <v>496111</v>
      </c>
      <c r="BT11" s="587"/>
      <c r="BU11" s="587"/>
      <c r="BV11" s="587"/>
      <c r="BW11" s="587"/>
      <c r="BX11" s="587"/>
      <c r="BY11" s="587"/>
      <c r="BZ11" s="587"/>
      <c r="CA11" s="587"/>
      <c r="CB11" s="622"/>
      <c r="CD11" s="623" t="s">
        <v>227</v>
      </c>
      <c r="CE11" s="620"/>
      <c r="CF11" s="620"/>
      <c r="CG11" s="620"/>
      <c r="CH11" s="620"/>
      <c r="CI11" s="620"/>
      <c r="CJ11" s="620"/>
      <c r="CK11" s="620"/>
      <c r="CL11" s="620"/>
      <c r="CM11" s="620"/>
      <c r="CN11" s="620"/>
      <c r="CO11" s="620"/>
      <c r="CP11" s="620"/>
      <c r="CQ11" s="621"/>
      <c r="CR11" s="586">
        <v>3935749</v>
      </c>
      <c r="CS11" s="587"/>
      <c r="CT11" s="587"/>
      <c r="CU11" s="587"/>
      <c r="CV11" s="587"/>
      <c r="CW11" s="587"/>
      <c r="CX11" s="587"/>
      <c r="CY11" s="588"/>
      <c r="CZ11" s="639">
        <v>2.6</v>
      </c>
      <c r="DA11" s="639"/>
      <c r="DB11" s="639"/>
      <c r="DC11" s="639"/>
      <c r="DD11" s="592">
        <v>1185015</v>
      </c>
      <c r="DE11" s="587"/>
      <c r="DF11" s="587"/>
      <c r="DG11" s="587"/>
      <c r="DH11" s="587"/>
      <c r="DI11" s="587"/>
      <c r="DJ11" s="587"/>
      <c r="DK11" s="587"/>
      <c r="DL11" s="587"/>
      <c r="DM11" s="587"/>
      <c r="DN11" s="587"/>
      <c r="DO11" s="587"/>
      <c r="DP11" s="588"/>
      <c r="DQ11" s="592">
        <v>2561477</v>
      </c>
      <c r="DR11" s="587"/>
      <c r="DS11" s="587"/>
      <c r="DT11" s="587"/>
      <c r="DU11" s="587"/>
      <c r="DV11" s="587"/>
      <c r="DW11" s="587"/>
      <c r="DX11" s="587"/>
      <c r="DY11" s="587"/>
      <c r="DZ11" s="587"/>
      <c r="EA11" s="587"/>
      <c r="EB11" s="587"/>
      <c r="EC11" s="622"/>
    </row>
    <row r="12" spans="2:143" ht="11.25" customHeight="1">
      <c r="B12" s="583" t="s">
        <v>228</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229</v>
      </c>
      <c r="AQ12" s="584"/>
      <c r="AR12" s="584"/>
      <c r="AS12" s="584"/>
      <c r="AT12" s="584"/>
      <c r="AU12" s="584"/>
      <c r="AV12" s="584"/>
      <c r="AW12" s="584"/>
      <c r="AX12" s="584"/>
      <c r="AY12" s="584"/>
      <c r="AZ12" s="584"/>
      <c r="BA12" s="584"/>
      <c r="BB12" s="584"/>
      <c r="BC12" s="584"/>
      <c r="BD12" s="584"/>
      <c r="BE12" s="584"/>
      <c r="BF12" s="585"/>
      <c r="BG12" s="586">
        <v>21672417</v>
      </c>
      <c r="BH12" s="587"/>
      <c r="BI12" s="587"/>
      <c r="BJ12" s="587"/>
      <c r="BK12" s="587"/>
      <c r="BL12" s="587"/>
      <c r="BM12" s="587"/>
      <c r="BN12" s="588"/>
      <c r="BO12" s="639">
        <v>42.3</v>
      </c>
      <c r="BP12" s="639"/>
      <c r="BQ12" s="639"/>
      <c r="BR12" s="639"/>
      <c r="BS12" s="592" t="s">
        <v>111</v>
      </c>
      <c r="BT12" s="587"/>
      <c r="BU12" s="587"/>
      <c r="BV12" s="587"/>
      <c r="BW12" s="587"/>
      <c r="BX12" s="587"/>
      <c r="BY12" s="587"/>
      <c r="BZ12" s="587"/>
      <c r="CA12" s="587"/>
      <c r="CB12" s="622"/>
      <c r="CD12" s="623" t="s">
        <v>230</v>
      </c>
      <c r="CE12" s="620"/>
      <c r="CF12" s="620"/>
      <c r="CG12" s="620"/>
      <c r="CH12" s="620"/>
      <c r="CI12" s="620"/>
      <c r="CJ12" s="620"/>
      <c r="CK12" s="620"/>
      <c r="CL12" s="620"/>
      <c r="CM12" s="620"/>
      <c r="CN12" s="620"/>
      <c r="CO12" s="620"/>
      <c r="CP12" s="620"/>
      <c r="CQ12" s="621"/>
      <c r="CR12" s="586">
        <v>1672494</v>
      </c>
      <c r="CS12" s="587"/>
      <c r="CT12" s="587"/>
      <c r="CU12" s="587"/>
      <c r="CV12" s="587"/>
      <c r="CW12" s="587"/>
      <c r="CX12" s="587"/>
      <c r="CY12" s="588"/>
      <c r="CZ12" s="639">
        <v>1.1000000000000001</v>
      </c>
      <c r="DA12" s="639"/>
      <c r="DB12" s="639"/>
      <c r="DC12" s="639"/>
      <c r="DD12" s="592">
        <v>270748</v>
      </c>
      <c r="DE12" s="587"/>
      <c r="DF12" s="587"/>
      <c r="DG12" s="587"/>
      <c r="DH12" s="587"/>
      <c r="DI12" s="587"/>
      <c r="DJ12" s="587"/>
      <c r="DK12" s="587"/>
      <c r="DL12" s="587"/>
      <c r="DM12" s="587"/>
      <c r="DN12" s="587"/>
      <c r="DO12" s="587"/>
      <c r="DP12" s="588"/>
      <c r="DQ12" s="592">
        <v>1533151</v>
      </c>
      <c r="DR12" s="587"/>
      <c r="DS12" s="587"/>
      <c r="DT12" s="587"/>
      <c r="DU12" s="587"/>
      <c r="DV12" s="587"/>
      <c r="DW12" s="587"/>
      <c r="DX12" s="587"/>
      <c r="DY12" s="587"/>
      <c r="DZ12" s="587"/>
      <c r="EA12" s="587"/>
      <c r="EB12" s="587"/>
      <c r="EC12" s="622"/>
    </row>
    <row r="13" spans="2:143" ht="11.25" customHeight="1">
      <c r="B13" s="583" t="s">
        <v>231</v>
      </c>
      <c r="C13" s="584"/>
      <c r="D13" s="584"/>
      <c r="E13" s="584"/>
      <c r="F13" s="584"/>
      <c r="G13" s="584"/>
      <c r="H13" s="584"/>
      <c r="I13" s="584"/>
      <c r="J13" s="584"/>
      <c r="K13" s="584"/>
      <c r="L13" s="584"/>
      <c r="M13" s="584"/>
      <c r="N13" s="584"/>
      <c r="O13" s="584"/>
      <c r="P13" s="584"/>
      <c r="Q13" s="585"/>
      <c r="R13" s="586">
        <v>185390</v>
      </c>
      <c r="S13" s="587"/>
      <c r="T13" s="587"/>
      <c r="U13" s="587"/>
      <c r="V13" s="587"/>
      <c r="W13" s="587"/>
      <c r="X13" s="587"/>
      <c r="Y13" s="588"/>
      <c r="Z13" s="639">
        <v>0.1</v>
      </c>
      <c r="AA13" s="639"/>
      <c r="AB13" s="639"/>
      <c r="AC13" s="639"/>
      <c r="AD13" s="640">
        <v>185390</v>
      </c>
      <c r="AE13" s="640"/>
      <c r="AF13" s="640"/>
      <c r="AG13" s="640"/>
      <c r="AH13" s="640"/>
      <c r="AI13" s="640"/>
      <c r="AJ13" s="640"/>
      <c r="AK13" s="640"/>
      <c r="AL13" s="609">
        <v>0.2</v>
      </c>
      <c r="AM13" s="641"/>
      <c r="AN13" s="641"/>
      <c r="AO13" s="642"/>
      <c r="AP13" s="583" t="s">
        <v>232</v>
      </c>
      <c r="AQ13" s="584"/>
      <c r="AR13" s="584"/>
      <c r="AS13" s="584"/>
      <c r="AT13" s="584"/>
      <c r="AU13" s="584"/>
      <c r="AV13" s="584"/>
      <c r="AW13" s="584"/>
      <c r="AX13" s="584"/>
      <c r="AY13" s="584"/>
      <c r="AZ13" s="584"/>
      <c r="BA13" s="584"/>
      <c r="BB13" s="584"/>
      <c r="BC13" s="584"/>
      <c r="BD13" s="584"/>
      <c r="BE13" s="584"/>
      <c r="BF13" s="585"/>
      <c r="BG13" s="586">
        <v>21344432</v>
      </c>
      <c r="BH13" s="587"/>
      <c r="BI13" s="587"/>
      <c r="BJ13" s="587"/>
      <c r="BK13" s="587"/>
      <c r="BL13" s="587"/>
      <c r="BM13" s="587"/>
      <c r="BN13" s="588"/>
      <c r="BO13" s="639">
        <v>41.7</v>
      </c>
      <c r="BP13" s="639"/>
      <c r="BQ13" s="639"/>
      <c r="BR13" s="639"/>
      <c r="BS13" s="592" t="s">
        <v>111</v>
      </c>
      <c r="BT13" s="587"/>
      <c r="BU13" s="587"/>
      <c r="BV13" s="587"/>
      <c r="BW13" s="587"/>
      <c r="BX13" s="587"/>
      <c r="BY13" s="587"/>
      <c r="BZ13" s="587"/>
      <c r="CA13" s="587"/>
      <c r="CB13" s="622"/>
      <c r="CD13" s="623" t="s">
        <v>233</v>
      </c>
      <c r="CE13" s="620"/>
      <c r="CF13" s="620"/>
      <c r="CG13" s="620"/>
      <c r="CH13" s="620"/>
      <c r="CI13" s="620"/>
      <c r="CJ13" s="620"/>
      <c r="CK13" s="620"/>
      <c r="CL13" s="620"/>
      <c r="CM13" s="620"/>
      <c r="CN13" s="620"/>
      <c r="CO13" s="620"/>
      <c r="CP13" s="620"/>
      <c r="CQ13" s="621"/>
      <c r="CR13" s="586">
        <v>20222040</v>
      </c>
      <c r="CS13" s="587"/>
      <c r="CT13" s="587"/>
      <c r="CU13" s="587"/>
      <c r="CV13" s="587"/>
      <c r="CW13" s="587"/>
      <c r="CX13" s="587"/>
      <c r="CY13" s="588"/>
      <c r="CZ13" s="639">
        <v>13.3</v>
      </c>
      <c r="DA13" s="639"/>
      <c r="DB13" s="639"/>
      <c r="DC13" s="639"/>
      <c r="DD13" s="592">
        <v>11207601</v>
      </c>
      <c r="DE13" s="587"/>
      <c r="DF13" s="587"/>
      <c r="DG13" s="587"/>
      <c r="DH13" s="587"/>
      <c r="DI13" s="587"/>
      <c r="DJ13" s="587"/>
      <c r="DK13" s="587"/>
      <c r="DL13" s="587"/>
      <c r="DM13" s="587"/>
      <c r="DN13" s="587"/>
      <c r="DO13" s="587"/>
      <c r="DP13" s="588"/>
      <c r="DQ13" s="592">
        <v>9817886</v>
      </c>
      <c r="DR13" s="587"/>
      <c r="DS13" s="587"/>
      <c r="DT13" s="587"/>
      <c r="DU13" s="587"/>
      <c r="DV13" s="587"/>
      <c r="DW13" s="587"/>
      <c r="DX13" s="587"/>
      <c r="DY13" s="587"/>
      <c r="DZ13" s="587"/>
      <c r="EA13" s="587"/>
      <c r="EB13" s="587"/>
      <c r="EC13" s="622"/>
    </row>
    <row r="14" spans="2:143" ht="11.25" customHeight="1">
      <c r="B14" s="583" t="s">
        <v>234</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235</v>
      </c>
      <c r="AQ14" s="584"/>
      <c r="AR14" s="584"/>
      <c r="AS14" s="584"/>
      <c r="AT14" s="584"/>
      <c r="AU14" s="584"/>
      <c r="AV14" s="584"/>
      <c r="AW14" s="584"/>
      <c r="AX14" s="584"/>
      <c r="AY14" s="584"/>
      <c r="AZ14" s="584"/>
      <c r="BA14" s="584"/>
      <c r="BB14" s="584"/>
      <c r="BC14" s="584"/>
      <c r="BD14" s="584"/>
      <c r="BE14" s="584"/>
      <c r="BF14" s="585"/>
      <c r="BG14" s="586">
        <v>855276</v>
      </c>
      <c r="BH14" s="587"/>
      <c r="BI14" s="587"/>
      <c r="BJ14" s="587"/>
      <c r="BK14" s="587"/>
      <c r="BL14" s="587"/>
      <c r="BM14" s="587"/>
      <c r="BN14" s="588"/>
      <c r="BO14" s="639">
        <v>1.7</v>
      </c>
      <c r="BP14" s="639"/>
      <c r="BQ14" s="639"/>
      <c r="BR14" s="639"/>
      <c r="BS14" s="592" t="s">
        <v>111</v>
      </c>
      <c r="BT14" s="587"/>
      <c r="BU14" s="587"/>
      <c r="BV14" s="587"/>
      <c r="BW14" s="587"/>
      <c r="BX14" s="587"/>
      <c r="BY14" s="587"/>
      <c r="BZ14" s="587"/>
      <c r="CA14" s="587"/>
      <c r="CB14" s="622"/>
      <c r="CD14" s="623" t="s">
        <v>236</v>
      </c>
      <c r="CE14" s="620"/>
      <c r="CF14" s="620"/>
      <c r="CG14" s="620"/>
      <c r="CH14" s="620"/>
      <c r="CI14" s="620"/>
      <c r="CJ14" s="620"/>
      <c r="CK14" s="620"/>
      <c r="CL14" s="620"/>
      <c r="CM14" s="620"/>
      <c r="CN14" s="620"/>
      <c r="CO14" s="620"/>
      <c r="CP14" s="620"/>
      <c r="CQ14" s="621"/>
      <c r="CR14" s="586">
        <v>3768784</v>
      </c>
      <c r="CS14" s="587"/>
      <c r="CT14" s="587"/>
      <c r="CU14" s="587"/>
      <c r="CV14" s="587"/>
      <c r="CW14" s="587"/>
      <c r="CX14" s="587"/>
      <c r="CY14" s="588"/>
      <c r="CZ14" s="639">
        <v>2.5</v>
      </c>
      <c r="DA14" s="639"/>
      <c r="DB14" s="639"/>
      <c r="DC14" s="639"/>
      <c r="DD14" s="592">
        <v>650533</v>
      </c>
      <c r="DE14" s="587"/>
      <c r="DF14" s="587"/>
      <c r="DG14" s="587"/>
      <c r="DH14" s="587"/>
      <c r="DI14" s="587"/>
      <c r="DJ14" s="587"/>
      <c r="DK14" s="587"/>
      <c r="DL14" s="587"/>
      <c r="DM14" s="587"/>
      <c r="DN14" s="587"/>
      <c r="DO14" s="587"/>
      <c r="DP14" s="588"/>
      <c r="DQ14" s="592">
        <v>2817093</v>
      </c>
      <c r="DR14" s="587"/>
      <c r="DS14" s="587"/>
      <c r="DT14" s="587"/>
      <c r="DU14" s="587"/>
      <c r="DV14" s="587"/>
      <c r="DW14" s="587"/>
      <c r="DX14" s="587"/>
      <c r="DY14" s="587"/>
      <c r="DZ14" s="587"/>
      <c r="EA14" s="587"/>
      <c r="EB14" s="587"/>
      <c r="EC14" s="622"/>
    </row>
    <row r="15" spans="2:143" ht="11.25" customHeight="1">
      <c r="B15" s="583" t="s">
        <v>237</v>
      </c>
      <c r="C15" s="584"/>
      <c r="D15" s="584"/>
      <c r="E15" s="584"/>
      <c r="F15" s="584"/>
      <c r="G15" s="584"/>
      <c r="H15" s="584"/>
      <c r="I15" s="584"/>
      <c r="J15" s="584"/>
      <c r="K15" s="584"/>
      <c r="L15" s="584"/>
      <c r="M15" s="584"/>
      <c r="N15" s="584"/>
      <c r="O15" s="584"/>
      <c r="P15" s="584"/>
      <c r="Q15" s="585"/>
      <c r="R15" s="586">
        <v>195157</v>
      </c>
      <c r="S15" s="587"/>
      <c r="T15" s="587"/>
      <c r="U15" s="587"/>
      <c r="V15" s="587"/>
      <c r="W15" s="587"/>
      <c r="X15" s="587"/>
      <c r="Y15" s="588"/>
      <c r="Z15" s="639">
        <v>0.1</v>
      </c>
      <c r="AA15" s="639"/>
      <c r="AB15" s="639"/>
      <c r="AC15" s="639"/>
      <c r="AD15" s="640">
        <v>195157</v>
      </c>
      <c r="AE15" s="640"/>
      <c r="AF15" s="640"/>
      <c r="AG15" s="640"/>
      <c r="AH15" s="640"/>
      <c r="AI15" s="640"/>
      <c r="AJ15" s="640"/>
      <c r="AK15" s="640"/>
      <c r="AL15" s="609">
        <v>0.2</v>
      </c>
      <c r="AM15" s="641"/>
      <c r="AN15" s="641"/>
      <c r="AO15" s="642"/>
      <c r="AP15" s="583" t="s">
        <v>238</v>
      </c>
      <c r="AQ15" s="584"/>
      <c r="AR15" s="584"/>
      <c r="AS15" s="584"/>
      <c r="AT15" s="584"/>
      <c r="AU15" s="584"/>
      <c r="AV15" s="584"/>
      <c r="AW15" s="584"/>
      <c r="AX15" s="584"/>
      <c r="AY15" s="584"/>
      <c r="AZ15" s="584"/>
      <c r="BA15" s="584"/>
      <c r="BB15" s="584"/>
      <c r="BC15" s="584"/>
      <c r="BD15" s="584"/>
      <c r="BE15" s="584"/>
      <c r="BF15" s="585"/>
      <c r="BG15" s="586">
        <v>3131543</v>
      </c>
      <c r="BH15" s="587"/>
      <c r="BI15" s="587"/>
      <c r="BJ15" s="587"/>
      <c r="BK15" s="587"/>
      <c r="BL15" s="587"/>
      <c r="BM15" s="587"/>
      <c r="BN15" s="588"/>
      <c r="BO15" s="639">
        <v>6.1</v>
      </c>
      <c r="BP15" s="639"/>
      <c r="BQ15" s="639"/>
      <c r="BR15" s="639"/>
      <c r="BS15" s="592" t="s">
        <v>111</v>
      </c>
      <c r="BT15" s="587"/>
      <c r="BU15" s="587"/>
      <c r="BV15" s="587"/>
      <c r="BW15" s="587"/>
      <c r="BX15" s="587"/>
      <c r="BY15" s="587"/>
      <c r="BZ15" s="587"/>
      <c r="CA15" s="587"/>
      <c r="CB15" s="622"/>
      <c r="CD15" s="623" t="s">
        <v>239</v>
      </c>
      <c r="CE15" s="620"/>
      <c r="CF15" s="620"/>
      <c r="CG15" s="620"/>
      <c r="CH15" s="620"/>
      <c r="CI15" s="620"/>
      <c r="CJ15" s="620"/>
      <c r="CK15" s="620"/>
      <c r="CL15" s="620"/>
      <c r="CM15" s="620"/>
      <c r="CN15" s="620"/>
      <c r="CO15" s="620"/>
      <c r="CP15" s="620"/>
      <c r="CQ15" s="621"/>
      <c r="CR15" s="586">
        <v>11963132</v>
      </c>
      <c r="CS15" s="587"/>
      <c r="CT15" s="587"/>
      <c r="CU15" s="587"/>
      <c r="CV15" s="587"/>
      <c r="CW15" s="587"/>
      <c r="CX15" s="587"/>
      <c r="CY15" s="588"/>
      <c r="CZ15" s="639">
        <v>7.8</v>
      </c>
      <c r="DA15" s="639"/>
      <c r="DB15" s="639"/>
      <c r="DC15" s="639"/>
      <c r="DD15" s="592">
        <v>2267698</v>
      </c>
      <c r="DE15" s="587"/>
      <c r="DF15" s="587"/>
      <c r="DG15" s="587"/>
      <c r="DH15" s="587"/>
      <c r="DI15" s="587"/>
      <c r="DJ15" s="587"/>
      <c r="DK15" s="587"/>
      <c r="DL15" s="587"/>
      <c r="DM15" s="587"/>
      <c r="DN15" s="587"/>
      <c r="DO15" s="587"/>
      <c r="DP15" s="588"/>
      <c r="DQ15" s="592">
        <v>9539750</v>
      </c>
      <c r="DR15" s="587"/>
      <c r="DS15" s="587"/>
      <c r="DT15" s="587"/>
      <c r="DU15" s="587"/>
      <c r="DV15" s="587"/>
      <c r="DW15" s="587"/>
      <c r="DX15" s="587"/>
      <c r="DY15" s="587"/>
      <c r="DZ15" s="587"/>
      <c r="EA15" s="587"/>
      <c r="EB15" s="587"/>
      <c r="EC15" s="622"/>
    </row>
    <row r="16" spans="2:143" ht="11.25" customHeight="1">
      <c r="B16" s="583" t="s">
        <v>240</v>
      </c>
      <c r="C16" s="584"/>
      <c r="D16" s="584"/>
      <c r="E16" s="584"/>
      <c r="F16" s="584"/>
      <c r="G16" s="584"/>
      <c r="H16" s="584"/>
      <c r="I16" s="584"/>
      <c r="J16" s="584"/>
      <c r="K16" s="584"/>
      <c r="L16" s="584"/>
      <c r="M16" s="584"/>
      <c r="N16" s="584"/>
      <c r="O16" s="584"/>
      <c r="P16" s="584"/>
      <c r="Q16" s="585"/>
      <c r="R16" s="586">
        <v>31346176</v>
      </c>
      <c r="S16" s="587"/>
      <c r="T16" s="587"/>
      <c r="U16" s="587"/>
      <c r="V16" s="587"/>
      <c r="W16" s="587"/>
      <c r="X16" s="587"/>
      <c r="Y16" s="588"/>
      <c r="Z16" s="639">
        <v>20.100000000000001</v>
      </c>
      <c r="AA16" s="639"/>
      <c r="AB16" s="639"/>
      <c r="AC16" s="639"/>
      <c r="AD16" s="640">
        <v>29756584</v>
      </c>
      <c r="AE16" s="640"/>
      <c r="AF16" s="640"/>
      <c r="AG16" s="640"/>
      <c r="AH16" s="640"/>
      <c r="AI16" s="640"/>
      <c r="AJ16" s="640"/>
      <c r="AK16" s="640"/>
      <c r="AL16" s="609">
        <v>34.9</v>
      </c>
      <c r="AM16" s="641"/>
      <c r="AN16" s="641"/>
      <c r="AO16" s="642"/>
      <c r="AP16" s="583" t="s">
        <v>241</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242</v>
      </c>
      <c r="CE16" s="620"/>
      <c r="CF16" s="620"/>
      <c r="CG16" s="620"/>
      <c r="CH16" s="620"/>
      <c r="CI16" s="620"/>
      <c r="CJ16" s="620"/>
      <c r="CK16" s="620"/>
      <c r="CL16" s="620"/>
      <c r="CM16" s="620"/>
      <c r="CN16" s="620"/>
      <c r="CO16" s="620"/>
      <c r="CP16" s="620"/>
      <c r="CQ16" s="621"/>
      <c r="CR16" s="586">
        <v>24949</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7759</v>
      </c>
      <c r="DR16" s="587"/>
      <c r="DS16" s="587"/>
      <c r="DT16" s="587"/>
      <c r="DU16" s="587"/>
      <c r="DV16" s="587"/>
      <c r="DW16" s="587"/>
      <c r="DX16" s="587"/>
      <c r="DY16" s="587"/>
      <c r="DZ16" s="587"/>
      <c r="EA16" s="587"/>
      <c r="EB16" s="587"/>
      <c r="EC16" s="622"/>
    </row>
    <row r="17" spans="2:133" ht="11.25" customHeight="1">
      <c r="B17" s="583" t="s">
        <v>243</v>
      </c>
      <c r="C17" s="584"/>
      <c r="D17" s="584"/>
      <c r="E17" s="584"/>
      <c r="F17" s="584"/>
      <c r="G17" s="584"/>
      <c r="H17" s="584"/>
      <c r="I17" s="584"/>
      <c r="J17" s="584"/>
      <c r="K17" s="584"/>
      <c r="L17" s="584"/>
      <c r="M17" s="584"/>
      <c r="N17" s="584"/>
      <c r="O17" s="584"/>
      <c r="P17" s="584"/>
      <c r="Q17" s="585"/>
      <c r="R17" s="586">
        <v>29756584</v>
      </c>
      <c r="S17" s="587"/>
      <c r="T17" s="587"/>
      <c r="U17" s="587"/>
      <c r="V17" s="587"/>
      <c r="W17" s="587"/>
      <c r="X17" s="587"/>
      <c r="Y17" s="588"/>
      <c r="Z17" s="639">
        <v>19.100000000000001</v>
      </c>
      <c r="AA17" s="639"/>
      <c r="AB17" s="639"/>
      <c r="AC17" s="639"/>
      <c r="AD17" s="640">
        <v>29756584</v>
      </c>
      <c r="AE17" s="640"/>
      <c r="AF17" s="640"/>
      <c r="AG17" s="640"/>
      <c r="AH17" s="640"/>
      <c r="AI17" s="640"/>
      <c r="AJ17" s="640"/>
      <c r="AK17" s="640"/>
      <c r="AL17" s="609">
        <v>34.9</v>
      </c>
      <c r="AM17" s="641"/>
      <c r="AN17" s="641"/>
      <c r="AO17" s="642"/>
      <c r="AP17" s="583" t="s">
        <v>244</v>
      </c>
      <c r="AQ17" s="584"/>
      <c r="AR17" s="584"/>
      <c r="AS17" s="584"/>
      <c r="AT17" s="584"/>
      <c r="AU17" s="584"/>
      <c r="AV17" s="584"/>
      <c r="AW17" s="584"/>
      <c r="AX17" s="584"/>
      <c r="AY17" s="584"/>
      <c r="AZ17" s="584"/>
      <c r="BA17" s="584"/>
      <c r="BB17" s="584"/>
      <c r="BC17" s="584"/>
      <c r="BD17" s="584"/>
      <c r="BE17" s="584"/>
      <c r="BF17" s="585"/>
      <c r="BG17" s="586">
        <v>10273</v>
      </c>
      <c r="BH17" s="587"/>
      <c r="BI17" s="587"/>
      <c r="BJ17" s="587"/>
      <c r="BK17" s="587"/>
      <c r="BL17" s="587"/>
      <c r="BM17" s="587"/>
      <c r="BN17" s="588"/>
      <c r="BO17" s="639">
        <v>0</v>
      </c>
      <c r="BP17" s="639"/>
      <c r="BQ17" s="639"/>
      <c r="BR17" s="639"/>
      <c r="BS17" s="592" t="s">
        <v>111</v>
      </c>
      <c r="BT17" s="587"/>
      <c r="BU17" s="587"/>
      <c r="BV17" s="587"/>
      <c r="BW17" s="587"/>
      <c r="BX17" s="587"/>
      <c r="BY17" s="587"/>
      <c r="BZ17" s="587"/>
      <c r="CA17" s="587"/>
      <c r="CB17" s="622"/>
      <c r="CD17" s="623" t="s">
        <v>245</v>
      </c>
      <c r="CE17" s="620"/>
      <c r="CF17" s="620"/>
      <c r="CG17" s="620"/>
      <c r="CH17" s="620"/>
      <c r="CI17" s="620"/>
      <c r="CJ17" s="620"/>
      <c r="CK17" s="620"/>
      <c r="CL17" s="620"/>
      <c r="CM17" s="620"/>
      <c r="CN17" s="620"/>
      <c r="CO17" s="620"/>
      <c r="CP17" s="620"/>
      <c r="CQ17" s="621"/>
      <c r="CR17" s="586">
        <v>22582704</v>
      </c>
      <c r="CS17" s="587"/>
      <c r="CT17" s="587"/>
      <c r="CU17" s="587"/>
      <c r="CV17" s="587"/>
      <c r="CW17" s="587"/>
      <c r="CX17" s="587"/>
      <c r="CY17" s="588"/>
      <c r="CZ17" s="639">
        <v>14.8</v>
      </c>
      <c r="DA17" s="639"/>
      <c r="DB17" s="639"/>
      <c r="DC17" s="639"/>
      <c r="DD17" s="592" t="s">
        <v>111</v>
      </c>
      <c r="DE17" s="587"/>
      <c r="DF17" s="587"/>
      <c r="DG17" s="587"/>
      <c r="DH17" s="587"/>
      <c r="DI17" s="587"/>
      <c r="DJ17" s="587"/>
      <c r="DK17" s="587"/>
      <c r="DL17" s="587"/>
      <c r="DM17" s="587"/>
      <c r="DN17" s="587"/>
      <c r="DO17" s="587"/>
      <c r="DP17" s="588"/>
      <c r="DQ17" s="592">
        <v>21800278</v>
      </c>
      <c r="DR17" s="587"/>
      <c r="DS17" s="587"/>
      <c r="DT17" s="587"/>
      <c r="DU17" s="587"/>
      <c r="DV17" s="587"/>
      <c r="DW17" s="587"/>
      <c r="DX17" s="587"/>
      <c r="DY17" s="587"/>
      <c r="DZ17" s="587"/>
      <c r="EA17" s="587"/>
      <c r="EB17" s="587"/>
      <c r="EC17" s="622"/>
    </row>
    <row r="18" spans="2:133" ht="11.25" customHeight="1">
      <c r="B18" s="583" t="s">
        <v>246</v>
      </c>
      <c r="C18" s="584"/>
      <c r="D18" s="584"/>
      <c r="E18" s="584"/>
      <c r="F18" s="584"/>
      <c r="G18" s="584"/>
      <c r="H18" s="584"/>
      <c r="I18" s="584"/>
      <c r="J18" s="584"/>
      <c r="K18" s="584"/>
      <c r="L18" s="584"/>
      <c r="M18" s="584"/>
      <c r="N18" s="584"/>
      <c r="O18" s="584"/>
      <c r="P18" s="584"/>
      <c r="Q18" s="585"/>
      <c r="R18" s="586">
        <v>1589567</v>
      </c>
      <c r="S18" s="587"/>
      <c r="T18" s="587"/>
      <c r="U18" s="587"/>
      <c r="V18" s="587"/>
      <c r="W18" s="587"/>
      <c r="X18" s="587"/>
      <c r="Y18" s="588"/>
      <c r="Z18" s="639">
        <v>1</v>
      </c>
      <c r="AA18" s="639"/>
      <c r="AB18" s="639"/>
      <c r="AC18" s="639"/>
      <c r="AD18" s="640" t="s">
        <v>111</v>
      </c>
      <c r="AE18" s="640"/>
      <c r="AF18" s="640"/>
      <c r="AG18" s="640"/>
      <c r="AH18" s="640"/>
      <c r="AI18" s="640"/>
      <c r="AJ18" s="640"/>
      <c r="AK18" s="640"/>
      <c r="AL18" s="609" t="s">
        <v>111</v>
      </c>
      <c r="AM18" s="641"/>
      <c r="AN18" s="641"/>
      <c r="AO18" s="642"/>
      <c r="AP18" s="583" t="s">
        <v>247</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248</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249</v>
      </c>
      <c r="C19" s="584"/>
      <c r="D19" s="584"/>
      <c r="E19" s="584"/>
      <c r="F19" s="584"/>
      <c r="G19" s="584"/>
      <c r="H19" s="584"/>
      <c r="I19" s="584"/>
      <c r="J19" s="584"/>
      <c r="K19" s="584"/>
      <c r="L19" s="584"/>
      <c r="M19" s="584"/>
      <c r="N19" s="584"/>
      <c r="O19" s="584"/>
      <c r="P19" s="584"/>
      <c r="Q19" s="585"/>
      <c r="R19" s="586">
        <v>25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250</v>
      </c>
      <c r="AQ19" s="584"/>
      <c r="AR19" s="584"/>
      <c r="AS19" s="584"/>
      <c r="AT19" s="584"/>
      <c r="AU19" s="584"/>
      <c r="AV19" s="584"/>
      <c r="AW19" s="584"/>
      <c r="AX19" s="584"/>
      <c r="AY19" s="584"/>
      <c r="AZ19" s="584"/>
      <c r="BA19" s="584"/>
      <c r="BB19" s="584"/>
      <c r="BC19" s="584"/>
      <c r="BD19" s="584"/>
      <c r="BE19" s="584"/>
      <c r="BF19" s="585"/>
      <c r="BG19" s="586">
        <v>3817441</v>
      </c>
      <c r="BH19" s="587"/>
      <c r="BI19" s="587"/>
      <c r="BJ19" s="587"/>
      <c r="BK19" s="587"/>
      <c r="BL19" s="587"/>
      <c r="BM19" s="587"/>
      <c r="BN19" s="588"/>
      <c r="BO19" s="639">
        <v>7.5</v>
      </c>
      <c r="BP19" s="639"/>
      <c r="BQ19" s="639"/>
      <c r="BR19" s="639"/>
      <c r="BS19" s="592" t="s">
        <v>111</v>
      </c>
      <c r="BT19" s="587"/>
      <c r="BU19" s="587"/>
      <c r="BV19" s="587"/>
      <c r="BW19" s="587"/>
      <c r="BX19" s="587"/>
      <c r="BY19" s="587"/>
      <c r="BZ19" s="587"/>
      <c r="CA19" s="587"/>
      <c r="CB19" s="622"/>
      <c r="CD19" s="623" t="s">
        <v>251</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252</v>
      </c>
      <c r="C20" s="584"/>
      <c r="D20" s="584"/>
      <c r="E20" s="584"/>
      <c r="F20" s="584"/>
      <c r="G20" s="584"/>
      <c r="H20" s="584"/>
      <c r="I20" s="584"/>
      <c r="J20" s="584"/>
      <c r="K20" s="584"/>
      <c r="L20" s="584"/>
      <c r="M20" s="584"/>
      <c r="N20" s="584"/>
      <c r="O20" s="584"/>
      <c r="P20" s="584"/>
      <c r="Q20" s="585"/>
      <c r="R20" s="586">
        <v>89165264</v>
      </c>
      <c r="S20" s="587"/>
      <c r="T20" s="587"/>
      <c r="U20" s="587"/>
      <c r="V20" s="587"/>
      <c r="W20" s="587"/>
      <c r="X20" s="587"/>
      <c r="Y20" s="588"/>
      <c r="Z20" s="639">
        <v>57.3</v>
      </c>
      <c r="AA20" s="639"/>
      <c r="AB20" s="639"/>
      <c r="AC20" s="639"/>
      <c r="AD20" s="640">
        <v>85104731</v>
      </c>
      <c r="AE20" s="640"/>
      <c r="AF20" s="640"/>
      <c r="AG20" s="640"/>
      <c r="AH20" s="640"/>
      <c r="AI20" s="640"/>
      <c r="AJ20" s="640"/>
      <c r="AK20" s="640"/>
      <c r="AL20" s="609">
        <v>99.7</v>
      </c>
      <c r="AM20" s="641"/>
      <c r="AN20" s="641"/>
      <c r="AO20" s="642"/>
      <c r="AP20" s="583" t="s">
        <v>253</v>
      </c>
      <c r="AQ20" s="584"/>
      <c r="AR20" s="584"/>
      <c r="AS20" s="584"/>
      <c r="AT20" s="584"/>
      <c r="AU20" s="584"/>
      <c r="AV20" s="584"/>
      <c r="AW20" s="584"/>
      <c r="AX20" s="584"/>
      <c r="AY20" s="584"/>
      <c r="AZ20" s="584"/>
      <c r="BA20" s="584"/>
      <c r="BB20" s="584"/>
      <c r="BC20" s="584"/>
      <c r="BD20" s="584"/>
      <c r="BE20" s="584"/>
      <c r="BF20" s="585"/>
      <c r="BG20" s="586">
        <v>3817441</v>
      </c>
      <c r="BH20" s="587"/>
      <c r="BI20" s="587"/>
      <c r="BJ20" s="587"/>
      <c r="BK20" s="587"/>
      <c r="BL20" s="587"/>
      <c r="BM20" s="587"/>
      <c r="BN20" s="588"/>
      <c r="BO20" s="639">
        <v>7.5</v>
      </c>
      <c r="BP20" s="639"/>
      <c r="BQ20" s="639"/>
      <c r="BR20" s="639"/>
      <c r="BS20" s="592" t="s">
        <v>111</v>
      </c>
      <c r="BT20" s="587"/>
      <c r="BU20" s="587"/>
      <c r="BV20" s="587"/>
      <c r="BW20" s="587"/>
      <c r="BX20" s="587"/>
      <c r="BY20" s="587"/>
      <c r="BZ20" s="587"/>
      <c r="CA20" s="587"/>
      <c r="CB20" s="622"/>
      <c r="CD20" s="623" t="s">
        <v>254</v>
      </c>
      <c r="CE20" s="620"/>
      <c r="CF20" s="620"/>
      <c r="CG20" s="620"/>
      <c r="CH20" s="620"/>
      <c r="CI20" s="620"/>
      <c r="CJ20" s="620"/>
      <c r="CK20" s="620"/>
      <c r="CL20" s="620"/>
      <c r="CM20" s="620"/>
      <c r="CN20" s="620"/>
      <c r="CO20" s="620"/>
      <c r="CP20" s="620"/>
      <c r="CQ20" s="621"/>
      <c r="CR20" s="586">
        <v>152529297</v>
      </c>
      <c r="CS20" s="587"/>
      <c r="CT20" s="587"/>
      <c r="CU20" s="587"/>
      <c r="CV20" s="587"/>
      <c r="CW20" s="587"/>
      <c r="CX20" s="587"/>
      <c r="CY20" s="588"/>
      <c r="CZ20" s="639">
        <v>100</v>
      </c>
      <c r="DA20" s="639"/>
      <c r="DB20" s="639"/>
      <c r="DC20" s="639"/>
      <c r="DD20" s="592">
        <v>17344909</v>
      </c>
      <c r="DE20" s="587"/>
      <c r="DF20" s="587"/>
      <c r="DG20" s="587"/>
      <c r="DH20" s="587"/>
      <c r="DI20" s="587"/>
      <c r="DJ20" s="587"/>
      <c r="DK20" s="587"/>
      <c r="DL20" s="587"/>
      <c r="DM20" s="587"/>
      <c r="DN20" s="587"/>
      <c r="DO20" s="587"/>
      <c r="DP20" s="588"/>
      <c r="DQ20" s="592">
        <v>97956994</v>
      </c>
      <c r="DR20" s="587"/>
      <c r="DS20" s="587"/>
      <c r="DT20" s="587"/>
      <c r="DU20" s="587"/>
      <c r="DV20" s="587"/>
      <c r="DW20" s="587"/>
      <c r="DX20" s="587"/>
      <c r="DY20" s="587"/>
      <c r="DZ20" s="587"/>
      <c r="EA20" s="587"/>
      <c r="EB20" s="587"/>
      <c r="EC20" s="622"/>
    </row>
    <row r="21" spans="2:133" ht="11.25" customHeight="1">
      <c r="B21" s="583" t="s">
        <v>255</v>
      </c>
      <c r="C21" s="584"/>
      <c r="D21" s="584"/>
      <c r="E21" s="584"/>
      <c r="F21" s="584"/>
      <c r="G21" s="584"/>
      <c r="H21" s="584"/>
      <c r="I21" s="584"/>
      <c r="J21" s="584"/>
      <c r="K21" s="584"/>
      <c r="L21" s="584"/>
      <c r="M21" s="584"/>
      <c r="N21" s="584"/>
      <c r="O21" s="584"/>
      <c r="P21" s="584"/>
      <c r="Q21" s="585"/>
      <c r="R21" s="586">
        <v>117849</v>
      </c>
      <c r="S21" s="587"/>
      <c r="T21" s="587"/>
      <c r="U21" s="587"/>
      <c r="V21" s="587"/>
      <c r="W21" s="587"/>
      <c r="X21" s="587"/>
      <c r="Y21" s="588"/>
      <c r="Z21" s="639">
        <v>0.1</v>
      </c>
      <c r="AA21" s="639"/>
      <c r="AB21" s="639"/>
      <c r="AC21" s="639"/>
      <c r="AD21" s="640">
        <v>117849</v>
      </c>
      <c r="AE21" s="640"/>
      <c r="AF21" s="640"/>
      <c r="AG21" s="640"/>
      <c r="AH21" s="640"/>
      <c r="AI21" s="640"/>
      <c r="AJ21" s="640"/>
      <c r="AK21" s="640"/>
      <c r="AL21" s="609">
        <v>0.1</v>
      </c>
      <c r="AM21" s="641"/>
      <c r="AN21" s="641"/>
      <c r="AO21" s="642"/>
      <c r="AP21" s="677" t="s">
        <v>256</v>
      </c>
      <c r="AQ21" s="687"/>
      <c r="AR21" s="687"/>
      <c r="AS21" s="687"/>
      <c r="AT21" s="687"/>
      <c r="AU21" s="687"/>
      <c r="AV21" s="687"/>
      <c r="AW21" s="687"/>
      <c r="AX21" s="687"/>
      <c r="AY21" s="687"/>
      <c r="AZ21" s="687"/>
      <c r="BA21" s="687"/>
      <c r="BB21" s="687"/>
      <c r="BC21" s="687"/>
      <c r="BD21" s="687"/>
      <c r="BE21" s="687"/>
      <c r="BF21" s="679"/>
      <c r="BG21" s="586">
        <v>57177</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257</v>
      </c>
      <c r="C22" s="584"/>
      <c r="D22" s="584"/>
      <c r="E22" s="584"/>
      <c r="F22" s="584"/>
      <c r="G22" s="584"/>
      <c r="H22" s="584"/>
      <c r="I22" s="584"/>
      <c r="J22" s="584"/>
      <c r="K22" s="584"/>
      <c r="L22" s="584"/>
      <c r="M22" s="584"/>
      <c r="N22" s="584"/>
      <c r="O22" s="584"/>
      <c r="P22" s="584"/>
      <c r="Q22" s="585"/>
      <c r="R22" s="586">
        <v>2970595</v>
      </c>
      <c r="S22" s="587"/>
      <c r="T22" s="587"/>
      <c r="U22" s="587"/>
      <c r="V22" s="587"/>
      <c r="W22" s="587"/>
      <c r="X22" s="587"/>
      <c r="Y22" s="588"/>
      <c r="Z22" s="639">
        <v>1.9</v>
      </c>
      <c r="AA22" s="639"/>
      <c r="AB22" s="639"/>
      <c r="AC22" s="639"/>
      <c r="AD22" s="640" t="s">
        <v>111</v>
      </c>
      <c r="AE22" s="640"/>
      <c r="AF22" s="640"/>
      <c r="AG22" s="640"/>
      <c r="AH22" s="640"/>
      <c r="AI22" s="640"/>
      <c r="AJ22" s="640"/>
      <c r="AK22" s="640"/>
      <c r="AL22" s="609" t="s">
        <v>111</v>
      </c>
      <c r="AM22" s="641"/>
      <c r="AN22" s="641"/>
      <c r="AO22" s="642"/>
      <c r="AP22" s="677" t="s">
        <v>258</v>
      </c>
      <c r="AQ22" s="687"/>
      <c r="AR22" s="687"/>
      <c r="AS22" s="687"/>
      <c r="AT22" s="687"/>
      <c r="AU22" s="687"/>
      <c r="AV22" s="687"/>
      <c r="AW22" s="687"/>
      <c r="AX22" s="687"/>
      <c r="AY22" s="687"/>
      <c r="AZ22" s="687"/>
      <c r="BA22" s="687"/>
      <c r="BB22" s="687"/>
      <c r="BC22" s="687"/>
      <c r="BD22" s="687"/>
      <c r="BE22" s="687"/>
      <c r="BF22" s="679"/>
      <c r="BG22" s="586">
        <v>1299596</v>
      </c>
      <c r="BH22" s="587"/>
      <c r="BI22" s="587"/>
      <c r="BJ22" s="587"/>
      <c r="BK22" s="587"/>
      <c r="BL22" s="587"/>
      <c r="BM22" s="587"/>
      <c r="BN22" s="588"/>
      <c r="BO22" s="639">
        <v>2.5</v>
      </c>
      <c r="BP22" s="639"/>
      <c r="BQ22" s="639"/>
      <c r="BR22" s="639"/>
      <c r="BS22" s="592" t="s">
        <v>111</v>
      </c>
      <c r="BT22" s="587"/>
      <c r="BU22" s="587"/>
      <c r="BV22" s="587"/>
      <c r="BW22" s="587"/>
      <c r="BX22" s="587"/>
      <c r="BY22" s="587"/>
      <c r="BZ22" s="587"/>
      <c r="CA22" s="587"/>
      <c r="CB22" s="622"/>
      <c r="CD22" s="691" t="s">
        <v>259</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260</v>
      </c>
      <c r="C23" s="584"/>
      <c r="D23" s="584"/>
      <c r="E23" s="584"/>
      <c r="F23" s="584"/>
      <c r="G23" s="584"/>
      <c r="H23" s="584"/>
      <c r="I23" s="584"/>
      <c r="J23" s="584"/>
      <c r="K23" s="584"/>
      <c r="L23" s="584"/>
      <c r="M23" s="584"/>
      <c r="N23" s="584"/>
      <c r="O23" s="584"/>
      <c r="P23" s="584"/>
      <c r="Q23" s="585"/>
      <c r="R23" s="586">
        <v>2497840</v>
      </c>
      <c r="S23" s="587"/>
      <c r="T23" s="587"/>
      <c r="U23" s="587"/>
      <c r="V23" s="587"/>
      <c r="W23" s="587"/>
      <c r="X23" s="587"/>
      <c r="Y23" s="588"/>
      <c r="Z23" s="639">
        <v>1.6</v>
      </c>
      <c r="AA23" s="639"/>
      <c r="AB23" s="639"/>
      <c r="AC23" s="639"/>
      <c r="AD23" s="640">
        <v>115640</v>
      </c>
      <c r="AE23" s="640"/>
      <c r="AF23" s="640"/>
      <c r="AG23" s="640"/>
      <c r="AH23" s="640"/>
      <c r="AI23" s="640"/>
      <c r="AJ23" s="640"/>
      <c r="AK23" s="640"/>
      <c r="AL23" s="609">
        <v>0.1</v>
      </c>
      <c r="AM23" s="641"/>
      <c r="AN23" s="641"/>
      <c r="AO23" s="642"/>
      <c r="AP23" s="677" t="s">
        <v>261</v>
      </c>
      <c r="AQ23" s="687"/>
      <c r="AR23" s="687"/>
      <c r="AS23" s="687"/>
      <c r="AT23" s="687"/>
      <c r="AU23" s="687"/>
      <c r="AV23" s="687"/>
      <c r="AW23" s="687"/>
      <c r="AX23" s="687"/>
      <c r="AY23" s="687"/>
      <c r="AZ23" s="687"/>
      <c r="BA23" s="687"/>
      <c r="BB23" s="687"/>
      <c r="BC23" s="687"/>
      <c r="BD23" s="687"/>
      <c r="BE23" s="687"/>
      <c r="BF23" s="679"/>
      <c r="BG23" s="586">
        <v>2460668</v>
      </c>
      <c r="BH23" s="587"/>
      <c r="BI23" s="587"/>
      <c r="BJ23" s="587"/>
      <c r="BK23" s="587"/>
      <c r="BL23" s="587"/>
      <c r="BM23" s="587"/>
      <c r="BN23" s="588"/>
      <c r="BO23" s="639">
        <v>4.8</v>
      </c>
      <c r="BP23" s="639"/>
      <c r="BQ23" s="639"/>
      <c r="BR23" s="639"/>
      <c r="BS23" s="592" t="s">
        <v>111</v>
      </c>
      <c r="BT23" s="587"/>
      <c r="BU23" s="587"/>
      <c r="BV23" s="587"/>
      <c r="BW23" s="587"/>
      <c r="BX23" s="587"/>
      <c r="BY23" s="587"/>
      <c r="BZ23" s="587"/>
      <c r="CA23" s="587"/>
      <c r="CB23" s="622"/>
      <c r="CD23" s="691" t="s">
        <v>200</v>
      </c>
      <c r="CE23" s="692"/>
      <c r="CF23" s="692"/>
      <c r="CG23" s="692"/>
      <c r="CH23" s="692"/>
      <c r="CI23" s="692"/>
      <c r="CJ23" s="692"/>
      <c r="CK23" s="692"/>
      <c r="CL23" s="692"/>
      <c r="CM23" s="692"/>
      <c r="CN23" s="692"/>
      <c r="CO23" s="692"/>
      <c r="CP23" s="692"/>
      <c r="CQ23" s="693"/>
      <c r="CR23" s="691" t="s">
        <v>262</v>
      </c>
      <c r="CS23" s="692"/>
      <c r="CT23" s="692"/>
      <c r="CU23" s="692"/>
      <c r="CV23" s="692"/>
      <c r="CW23" s="692"/>
      <c r="CX23" s="692"/>
      <c r="CY23" s="693"/>
      <c r="CZ23" s="691" t="s">
        <v>263</v>
      </c>
      <c r="DA23" s="692"/>
      <c r="DB23" s="692"/>
      <c r="DC23" s="693"/>
      <c r="DD23" s="691" t="s">
        <v>264</v>
      </c>
      <c r="DE23" s="692"/>
      <c r="DF23" s="692"/>
      <c r="DG23" s="692"/>
      <c r="DH23" s="692"/>
      <c r="DI23" s="692"/>
      <c r="DJ23" s="692"/>
      <c r="DK23" s="693"/>
      <c r="DL23" s="694" t="s">
        <v>265</v>
      </c>
      <c r="DM23" s="695"/>
      <c r="DN23" s="695"/>
      <c r="DO23" s="695"/>
      <c r="DP23" s="695"/>
      <c r="DQ23" s="695"/>
      <c r="DR23" s="695"/>
      <c r="DS23" s="695"/>
      <c r="DT23" s="695"/>
      <c r="DU23" s="695"/>
      <c r="DV23" s="696"/>
      <c r="DW23" s="691" t="s">
        <v>266</v>
      </c>
      <c r="DX23" s="692"/>
      <c r="DY23" s="692"/>
      <c r="DZ23" s="692"/>
      <c r="EA23" s="692"/>
      <c r="EB23" s="692"/>
      <c r="EC23" s="693"/>
    </row>
    <row r="24" spans="2:133" ht="11.25" customHeight="1">
      <c r="B24" s="583" t="s">
        <v>267</v>
      </c>
      <c r="C24" s="584"/>
      <c r="D24" s="584"/>
      <c r="E24" s="584"/>
      <c r="F24" s="584"/>
      <c r="G24" s="584"/>
      <c r="H24" s="584"/>
      <c r="I24" s="584"/>
      <c r="J24" s="584"/>
      <c r="K24" s="584"/>
      <c r="L24" s="584"/>
      <c r="M24" s="584"/>
      <c r="N24" s="584"/>
      <c r="O24" s="584"/>
      <c r="P24" s="584"/>
      <c r="Q24" s="585"/>
      <c r="R24" s="586">
        <v>1130467</v>
      </c>
      <c r="S24" s="587"/>
      <c r="T24" s="587"/>
      <c r="U24" s="587"/>
      <c r="V24" s="587"/>
      <c r="W24" s="587"/>
      <c r="X24" s="587"/>
      <c r="Y24" s="588"/>
      <c r="Z24" s="639">
        <v>0.7</v>
      </c>
      <c r="AA24" s="639"/>
      <c r="AB24" s="639"/>
      <c r="AC24" s="639"/>
      <c r="AD24" s="640" t="s">
        <v>111</v>
      </c>
      <c r="AE24" s="640"/>
      <c r="AF24" s="640"/>
      <c r="AG24" s="640"/>
      <c r="AH24" s="640"/>
      <c r="AI24" s="640"/>
      <c r="AJ24" s="640"/>
      <c r="AK24" s="640"/>
      <c r="AL24" s="609" t="s">
        <v>111</v>
      </c>
      <c r="AM24" s="641"/>
      <c r="AN24" s="641"/>
      <c r="AO24" s="642"/>
      <c r="AP24" s="677" t="s">
        <v>268</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269</v>
      </c>
      <c r="CE24" s="644"/>
      <c r="CF24" s="644"/>
      <c r="CG24" s="644"/>
      <c r="CH24" s="644"/>
      <c r="CI24" s="644"/>
      <c r="CJ24" s="644"/>
      <c r="CK24" s="644"/>
      <c r="CL24" s="644"/>
      <c r="CM24" s="644"/>
      <c r="CN24" s="644"/>
      <c r="CO24" s="644"/>
      <c r="CP24" s="644"/>
      <c r="CQ24" s="645"/>
      <c r="CR24" s="636">
        <v>88497699</v>
      </c>
      <c r="CS24" s="637"/>
      <c r="CT24" s="637"/>
      <c r="CU24" s="637"/>
      <c r="CV24" s="637"/>
      <c r="CW24" s="637"/>
      <c r="CX24" s="637"/>
      <c r="CY24" s="684"/>
      <c r="CZ24" s="688">
        <v>58</v>
      </c>
      <c r="DA24" s="689"/>
      <c r="DB24" s="689"/>
      <c r="DC24" s="690"/>
      <c r="DD24" s="683">
        <v>56144260</v>
      </c>
      <c r="DE24" s="637"/>
      <c r="DF24" s="637"/>
      <c r="DG24" s="637"/>
      <c r="DH24" s="637"/>
      <c r="DI24" s="637"/>
      <c r="DJ24" s="637"/>
      <c r="DK24" s="684"/>
      <c r="DL24" s="683">
        <v>55298382</v>
      </c>
      <c r="DM24" s="637"/>
      <c r="DN24" s="637"/>
      <c r="DO24" s="637"/>
      <c r="DP24" s="637"/>
      <c r="DQ24" s="637"/>
      <c r="DR24" s="637"/>
      <c r="DS24" s="637"/>
      <c r="DT24" s="637"/>
      <c r="DU24" s="637"/>
      <c r="DV24" s="684"/>
      <c r="DW24" s="685">
        <v>59.3</v>
      </c>
      <c r="DX24" s="654"/>
      <c r="DY24" s="654"/>
      <c r="DZ24" s="654"/>
      <c r="EA24" s="654"/>
      <c r="EB24" s="654"/>
      <c r="EC24" s="686"/>
    </row>
    <row r="25" spans="2:133" ht="11.25" customHeight="1">
      <c r="B25" s="583" t="s">
        <v>270</v>
      </c>
      <c r="C25" s="584"/>
      <c r="D25" s="584"/>
      <c r="E25" s="584"/>
      <c r="F25" s="584"/>
      <c r="G25" s="584"/>
      <c r="H25" s="584"/>
      <c r="I25" s="584"/>
      <c r="J25" s="584"/>
      <c r="K25" s="584"/>
      <c r="L25" s="584"/>
      <c r="M25" s="584"/>
      <c r="N25" s="584"/>
      <c r="O25" s="584"/>
      <c r="P25" s="584"/>
      <c r="Q25" s="585"/>
      <c r="R25" s="586">
        <v>29027062</v>
      </c>
      <c r="S25" s="587"/>
      <c r="T25" s="587"/>
      <c r="U25" s="587"/>
      <c r="V25" s="587"/>
      <c r="W25" s="587"/>
      <c r="X25" s="587"/>
      <c r="Y25" s="588"/>
      <c r="Z25" s="639">
        <v>18.600000000000001</v>
      </c>
      <c r="AA25" s="639"/>
      <c r="AB25" s="639"/>
      <c r="AC25" s="639"/>
      <c r="AD25" s="640" t="s">
        <v>111</v>
      </c>
      <c r="AE25" s="640"/>
      <c r="AF25" s="640"/>
      <c r="AG25" s="640"/>
      <c r="AH25" s="640"/>
      <c r="AI25" s="640"/>
      <c r="AJ25" s="640"/>
      <c r="AK25" s="640"/>
      <c r="AL25" s="609" t="s">
        <v>111</v>
      </c>
      <c r="AM25" s="641"/>
      <c r="AN25" s="641"/>
      <c r="AO25" s="642"/>
      <c r="AP25" s="677" t="s">
        <v>271</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272</v>
      </c>
      <c r="CE25" s="620"/>
      <c r="CF25" s="620"/>
      <c r="CG25" s="620"/>
      <c r="CH25" s="620"/>
      <c r="CI25" s="620"/>
      <c r="CJ25" s="620"/>
      <c r="CK25" s="620"/>
      <c r="CL25" s="620"/>
      <c r="CM25" s="620"/>
      <c r="CN25" s="620"/>
      <c r="CO25" s="620"/>
      <c r="CP25" s="620"/>
      <c r="CQ25" s="621"/>
      <c r="CR25" s="586">
        <v>20282338</v>
      </c>
      <c r="CS25" s="605"/>
      <c r="CT25" s="605"/>
      <c r="CU25" s="605"/>
      <c r="CV25" s="605"/>
      <c r="CW25" s="605"/>
      <c r="CX25" s="605"/>
      <c r="CY25" s="606"/>
      <c r="CZ25" s="589">
        <v>13.3</v>
      </c>
      <c r="DA25" s="607"/>
      <c r="DB25" s="607"/>
      <c r="DC25" s="608"/>
      <c r="DD25" s="592">
        <v>18915027</v>
      </c>
      <c r="DE25" s="605"/>
      <c r="DF25" s="605"/>
      <c r="DG25" s="605"/>
      <c r="DH25" s="605"/>
      <c r="DI25" s="605"/>
      <c r="DJ25" s="605"/>
      <c r="DK25" s="606"/>
      <c r="DL25" s="592">
        <v>18261680</v>
      </c>
      <c r="DM25" s="605"/>
      <c r="DN25" s="605"/>
      <c r="DO25" s="605"/>
      <c r="DP25" s="605"/>
      <c r="DQ25" s="605"/>
      <c r="DR25" s="605"/>
      <c r="DS25" s="605"/>
      <c r="DT25" s="605"/>
      <c r="DU25" s="605"/>
      <c r="DV25" s="606"/>
      <c r="DW25" s="609">
        <v>19.600000000000001</v>
      </c>
      <c r="DX25" s="610"/>
      <c r="DY25" s="610"/>
      <c r="DZ25" s="610"/>
      <c r="EA25" s="610"/>
      <c r="EB25" s="610"/>
      <c r="EC25" s="611"/>
    </row>
    <row r="26" spans="2:133" ht="11.25" customHeight="1">
      <c r="B26" s="680" t="s">
        <v>273</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274</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275</v>
      </c>
      <c r="CE26" s="620"/>
      <c r="CF26" s="620"/>
      <c r="CG26" s="620"/>
      <c r="CH26" s="620"/>
      <c r="CI26" s="620"/>
      <c r="CJ26" s="620"/>
      <c r="CK26" s="620"/>
      <c r="CL26" s="620"/>
      <c r="CM26" s="620"/>
      <c r="CN26" s="620"/>
      <c r="CO26" s="620"/>
      <c r="CP26" s="620"/>
      <c r="CQ26" s="621"/>
      <c r="CR26" s="586">
        <v>12681644</v>
      </c>
      <c r="CS26" s="587"/>
      <c r="CT26" s="587"/>
      <c r="CU26" s="587"/>
      <c r="CV26" s="587"/>
      <c r="CW26" s="587"/>
      <c r="CX26" s="587"/>
      <c r="CY26" s="588"/>
      <c r="CZ26" s="589">
        <v>8.3000000000000007</v>
      </c>
      <c r="DA26" s="607"/>
      <c r="DB26" s="607"/>
      <c r="DC26" s="608"/>
      <c r="DD26" s="592">
        <v>11384846</v>
      </c>
      <c r="DE26" s="587"/>
      <c r="DF26" s="587"/>
      <c r="DG26" s="587"/>
      <c r="DH26" s="587"/>
      <c r="DI26" s="587"/>
      <c r="DJ26" s="587"/>
      <c r="DK26" s="588"/>
      <c r="DL26" s="592" t="s">
        <v>212</v>
      </c>
      <c r="DM26" s="587"/>
      <c r="DN26" s="587"/>
      <c r="DO26" s="587"/>
      <c r="DP26" s="587"/>
      <c r="DQ26" s="587"/>
      <c r="DR26" s="587"/>
      <c r="DS26" s="587"/>
      <c r="DT26" s="587"/>
      <c r="DU26" s="587"/>
      <c r="DV26" s="588"/>
      <c r="DW26" s="609" t="s">
        <v>212</v>
      </c>
      <c r="DX26" s="610"/>
      <c r="DY26" s="610"/>
      <c r="DZ26" s="610"/>
      <c r="EA26" s="610"/>
      <c r="EB26" s="610"/>
      <c r="EC26" s="611"/>
    </row>
    <row r="27" spans="2:133" ht="11.25" customHeight="1">
      <c r="B27" s="583" t="s">
        <v>276</v>
      </c>
      <c r="C27" s="584"/>
      <c r="D27" s="584"/>
      <c r="E27" s="584"/>
      <c r="F27" s="584"/>
      <c r="G27" s="584"/>
      <c r="H27" s="584"/>
      <c r="I27" s="584"/>
      <c r="J27" s="584"/>
      <c r="K27" s="584"/>
      <c r="L27" s="584"/>
      <c r="M27" s="584"/>
      <c r="N27" s="584"/>
      <c r="O27" s="584"/>
      <c r="P27" s="584"/>
      <c r="Q27" s="585"/>
      <c r="R27" s="586">
        <v>8144537</v>
      </c>
      <c r="S27" s="587"/>
      <c r="T27" s="587"/>
      <c r="U27" s="587"/>
      <c r="V27" s="587"/>
      <c r="W27" s="587"/>
      <c r="X27" s="587"/>
      <c r="Y27" s="588"/>
      <c r="Z27" s="639">
        <v>5.2</v>
      </c>
      <c r="AA27" s="639"/>
      <c r="AB27" s="639"/>
      <c r="AC27" s="639"/>
      <c r="AD27" s="640" t="s">
        <v>111</v>
      </c>
      <c r="AE27" s="640"/>
      <c r="AF27" s="640"/>
      <c r="AG27" s="640"/>
      <c r="AH27" s="640"/>
      <c r="AI27" s="640"/>
      <c r="AJ27" s="640"/>
      <c r="AK27" s="640"/>
      <c r="AL27" s="609" t="s">
        <v>111</v>
      </c>
      <c r="AM27" s="641"/>
      <c r="AN27" s="641"/>
      <c r="AO27" s="642"/>
      <c r="AP27" s="583" t="s">
        <v>277</v>
      </c>
      <c r="AQ27" s="584"/>
      <c r="AR27" s="584"/>
      <c r="AS27" s="584"/>
      <c r="AT27" s="584"/>
      <c r="AU27" s="584"/>
      <c r="AV27" s="584"/>
      <c r="AW27" s="584"/>
      <c r="AX27" s="584"/>
      <c r="AY27" s="584"/>
      <c r="AZ27" s="584"/>
      <c r="BA27" s="584"/>
      <c r="BB27" s="584"/>
      <c r="BC27" s="584"/>
      <c r="BD27" s="584"/>
      <c r="BE27" s="584"/>
      <c r="BF27" s="585"/>
      <c r="BG27" s="586">
        <v>51206670</v>
      </c>
      <c r="BH27" s="587"/>
      <c r="BI27" s="587"/>
      <c r="BJ27" s="587"/>
      <c r="BK27" s="587"/>
      <c r="BL27" s="587"/>
      <c r="BM27" s="587"/>
      <c r="BN27" s="588"/>
      <c r="BO27" s="639">
        <v>100</v>
      </c>
      <c r="BP27" s="639"/>
      <c r="BQ27" s="639"/>
      <c r="BR27" s="639"/>
      <c r="BS27" s="592">
        <v>496111</v>
      </c>
      <c r="BT27" s="587"/>
      <c r="BU27" s="587"/>
      <c r="BV27" s="587"/>
      <c r="BW27" s="587"/>
      <c r="BX27" s="587"/>
      <c r="BY27" s="587"/>
      <c r="BZ27" s="587"/>
      <c r="CA27" s="587"/>
      <c r="CB27" s="622"/>
      <c r="CD27" s="623" t="s">
        <v>278</v>
      </c>
      <c r="CE27" s="620"/>
      <c r="CF27" s="620"/>
      <c r="CG27" s="620"/>
      <c r="CH27" s="620"/>
      <c r="CI27" s="620"/>
      <c r="CJ27" s="620"/>
      <c r="CK27" s="620"/>
      <c r="CL27" s="620"/>
      <c r="CM27" s="620"/>
      <c r="CN27" s="620"/>
      <c r="CO27" s="620"/>
      <c r="CP27" s="620"/>
      <c r="CQ27" s="621"/>
      <c r="CR27" s="586">
        <v>45646499</v>
      </c>
      <c r="CS27" s="605"/>
      <c r="CT27" s="605"/>
      <c r="CU27" s="605"/>
      <c r="CV27" s="605"/>
      <c r="CW27" s="605"/>
      <c r="CX27" s="605"/>
      <c r="CY27" s="606"/>
      <c r="CZ27" s="589">
        <v>29.9</v>
      </c>
      <c r="DA27" s="607"/>
      <c r="DB27" s="607"/>
      <c r="DC27" s="608"/>
      <c r="DD27" s="592">
        <v>15442797</v>
      </c>
      <c r="DE27" s="605"/>
      <c r="DF27" s="605"/>
      <c r="DG27" s="605"/>
      <c r="DH27" s="605"/>
      <c r="DI27" s="605"/>
      <c r="DJ27" s="605"/>
      <c r="DK27" s="606"/>
      <c r="DL27" s="592">
        <v>15441328</v>
      </c>
      <c r="DM27" s="605"/>
      <c r="DN27" s="605"/>
      <c r="DO27" s="605"/>
      <c r="DP27" s="605"/>
      <c r="DQ27" s="605"/>
      <c r="DR27" s="605"/>
      <c r="DS27" s="605"/>
      <c r="DT27" s="605"/>
      <c r="DU27" s="605"/>
      <c r="DV27" s="606"/>
      <c r="DW27" s="609">
        <v>16.600000000000001</v>
      </c>
      <c r="DX27" s="610"/>
      <c r="DY27" s="610"/>
      <c r="DZ27" s="610"/>
      <c r="EA27" s="610"/>
      <c r="EB27" s="610"/>
      <c r="EC27" s="611"/>
    </row>
    <row r="28" spans="2:133" ht="11.25" customHeight="1">
      <c r="B28" s="583" t="s">
        <v>279</v>
      </c>
      <c r="C28" s="584"/>
      <c r="D28" s="584"/>
      <c r="E28" s="584"/>
      <c r="F28" s="584"/>
      <c r="G28" s="584"/>
      <c r="H28" s="584"/>
      <c r="I28" s="584"/>
      <c r="J28" s="584"/>
      <c r="K28" s="584"/>
      <c r="L28" s="584"/>
      <c r="M28" s="584"/>
      <c r="N28" s="584"/>
      <c r="O28" s="584"/>
      <c r="P28" s="584"/>
      <c r="Q28" s="585"/>
      <c r="R28" s="586">
        <v>346093</v>
      </c>
      <c r="S28" s="587"/>
      <c r="T28" s="587"/>
      <c r="U28" s="587"/>
      <c r="V28" s="587"/>
      <c r="W28" s="587"/>
      <c r="X28" s="587"/>
      <c r="Y28" s="588"/>
      <c r="Z28" s="639">
        <v>0.2</v>
      </c>
      <c r="AA28" s="639"/>
      <c r="AB28" s="639"/>
      <c r="AC28" s="639"/>
      <c r="AD28" s="640">
        <v>28301</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280</v>
      </c>
      <c r="CE28" s="620"/>
      <c r="CF28" s="620"/>
      <c r="CG28" s="620"/>
      <c r="CH28" s="620"/>
      <c r="CI28" s="620"/>
      <c r="CJ28" s="620"/>
      <c r="CK28" s="620"/>
      <c r="CL28" s="620"/>
      <c r="CM28" s="620"/>
      <c r="CN28" s="620"/>
      <c r="CO28" s="620"/>
      <c r="CP28" s="620"/>
      <c r="CQ28" s="621"/>
      <c r="CR28" s="586">
        <v>22568862</v>
      </c>
      <c r="CS28" s="587"/>
      <c r="CT28" s="587"/>
      <c r="CU28" s="587"/>
      <c r="CV28" s="587"/>
      <c r="CW28" s="587"/>
      <c r="CX28" s="587"/>
      <c r="CY28" s="588"/>
      <c r="CZ28" s="589">
        <v>14.8</v>
      </c>
      <c r="DA28" s="607"/>
      <c r="DB28" s="607"/>
      <c r="DC28" s="608"/>
      <c r="DD28" s="592">
        <v>21786436</v>
      </c>
      <c r="DE28" s="587"/>
      <c r="DF28" s="587"/>
      <c r="DG28" s="587"/>
      <c r="DH28" s="587"/>
      <c r="DI28" s="587"/>
      <c r="DJ28" s="587"/>
      <c r="DK28" s="588"/>
      <c r="DL28" s="592">
        <v>21595374</v>
      </c>
      <c r="DM28" s="587"/>
      <c r="DN28" s="587"/>
      <c r="DO28" s="587"/>
      <c r="DP28" s="587"/>
      <c r="DQ28" s="587"/>
      <c r="DR28" s="587"/>
      <c r="DS28" s="587"/>
      <c r="DT28" s="587"/>
      <c r="DU28" s="587"/>
      <c r="DV28" s="588"/>
      <c r="DW28" s="609">
        <v>23.2</v>
      </c>
      <c r="DX28" s="610"/>
      <c r="DY28" s="610"/>
      <c r="DZ28" s="610"/>
      <c r="EA28" s="610"/>
      <c r="EB28" s="610"/>
      <c r="EC28" s="611"/>
    </row>
    <row r="29" spans="2:133" ht="11.25" customHeight="1">
      <c r="B29" s="583" t="s">
        <v>281</v>
      </c>
      <c r="C29" s="584"/>
      <c r="D29" s="584"/>
      <c r="E29" s="584"/>
      <c r="F29" s="584"/>
      <c r="G29" s="584"/>
      <c r="H29" s="584"/>
      <c r="I29" s="584"/>
      <c r="J29" s="584"/>
      <c r="K29" s="584"/>
      <c r="L29" s="584"/>
      <c r="M29" s="584"/>
      <c r="N29" s="584"/>
      <c r="O29" s="584"/>
      <c r="P29" s="584"/>
      <c r="Q29" s="585"/>
      <c r="R29" s="586">
        <v>166464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200</v>
      </c>
      <c r="AQ29" s="647"/>
      <c r="AR29" s="647"/>
      <c r="AS29" s="647"/>
      <c r="AT29" s="647"/>
      <c r="AU29" s="647"/>
      <c r="AV29" s="647"/>
      <c r="AW29" s="647"/>
      <c r="AX29" s="647"/>
      <c r="AY29" s="647"/>
      <c r="AZ29" s="647"/>
      <c r="BA29" s="647"/>
      <c r="BB29" s="647"/>
      <c r="BC29" s="647"/>
      <c r="BD29" s="647"/>
      <c r="BE29" s="647"/>
      <c r="BF29" s="648"/>
      <c r="BG29" s="646" t="s">
        <v>282</v>
      </c>
      <c r="BH29" s="662"/>
      <c r="BI29" s="662"/>
      <c r="BJ29" s="662"/>
      <c r="BK29" s="662"/>
      <c r="BL29" s="662"/>
      <c r="BM29" s="662"/>
      <c r="BN29" s="662"/>
      <c r="BO29" s="662"/>
      <c r="BP29" s="662"/>
      <c r="BQ29" s="663"/>
      <c r="BR29" s="646" t="s">
        <v>283</v>
      </c>
      <c r="BS29" s="662"/>
      <c r="BT29" s="662"/>
      <c r="BU29" s="662"/>
      <c r="BV29" s="662"/>
      <c r="BW29" s="662"/>
      <c r="BX29" s="662"/>
      <c r="BY29" s="662"/>
      <c r="BZ29" s="662"/>
      <c r="CA29" s="662"/>
      <c r="CB29" s="663"/>
      <c r="CD29" s="656" t="s">
        <v>284</v>
      </c>
      <c r="CE29" s="657"/>
      <c r="CF29" s="623" t="s">
        <v>57</v>
      </c>
      <c r="CG29" s="620"/>
      <c r="CH29" s="620"/>
      <c r="CI29" s="620"/>
      <c r="CJ29" s="620"/>
      <c r="CK29" s="620"/>
      <c r="CL29" s="620"/>
      <c r="CM29" s="620"/>
      <c r="CN29" s="620"/>
      <c r="CO29" s="620"/>
      <c r="CP29" s="620"/>
      <c r="CQ29" s="621"/>
      <c r="CR29" s="586">
        <v>22568852</v>
      </c>
      <c r="CS29" s="605"/>
      <c r="CT29" s="605"/>
      <c r="CU29" s="605"/>
      <c r="CV29" s="605"/>
      <c r="CW29" s="605"/>
      <c r="CX29" s="605"/>
      <c r="CY29" s="606"/>
      <c r="CZ29" s="589">
        <v>14.8</v>
      </c>
      <c r="DA29" s="607"/>
      <c r="DB29" s="607"/>
      <c r="DC29" s="608"/>
      <c r="DD29" s="592">
        <v>21786426</v>
      </c>
      <c r="DE29" s="605"/>
      <c r="DF29" s="605"/>
      <c r="DG29" s="605"/>
      <c r="DH29" s="605"/>
      <c r="DI29" s="605"/>
      <c r="DJ29" s="605"/>
      <c r="DK29" s="606"/>
      <c r="DL29" s="592">
        <v>21595364</v>
      </c>
      <c r="DM29" s="605"/>
      <c r="DN29" s="605"/>
      <c r="DO29" s="605"/>
      <c r="DP29" s="605"/>
      <c r="DQ29" s="605"/>
      <c r="DR29" s="605"/>
      <c r="DS29" s="605"/>
      <c r="DT29" s="605"/>
      <c r="DU29" s="605"/>
      <c r="DV29" s="606"/>
      <c r="DW29" s="609">
        <v>23.2</v>
      </c>
      <c r="DX29" s="610"/>
      <c r="DY29" s="610"/>
      <c r="DZ29" s="610"/>
      <c r="EA29" s="610"/>
      <c r="EB29" s="610"/>
      <c r="EC29" s="611"/>
    </row>
    <row r="30" spans="2:133" ht="11.25" customHeight="1">
      <c r="B30" s="583" t="s">
        <v>285</v>
      </c>
      <c r="C30" s="584"/>
      <c r="D30" s="584"/>
      <c r="E30" s="584"/>
      <c r="F30" s="584"/>
      <c r="G30" s="584"/>
      <c r="H30" s="584"/>
      <c r="I30" s="584"/>
      <c r="J30" s="584"/>
      <c r="K30" s="584"/>
      <c r="L30" s="584"/>
      <c r="M30" s="584"/>
      <c r="N30" s="584"/>
      <c r="O30" s="584"/>
      <c r="P30" s="584"/>
      <c r="Q30" s="585"/>
      <c r="R30" s="586">
        <v>776939</v>
      </c>
      <c r="S30" s="587"/>
      <c r="T30" s="587"/>
      <c r="U30" s="587"/>
      <c r="V30" s="587"/>
      <c r="W30" s="587"/>
      <c r="X30" s="587"/>
      <c r="Y30" s="588"/>
      <c r="Z30" s="639">
        <v>0.5</v>
      </c>
      <c r="AA30" s="639"/>
      <c r="AB30" s="639"/>
      <c r="AC30" s="639"/>
      <c r="AD30" s="640" t="s">
        <v>111</v>
      </c>
      <c r="AE30" s="640"/>
      <c r="AF30" s="640"/>
      <c r="AG30" s="640"/>
      <c r="AH30" s="640"/>
      <c r="AI30" s="640"/>
      <c r="AJ30" s="640"/>
      <c r="AK30" s="640"/>
      <c r="AL30" s="609" t="s">
        <v>111</v>
      </c>
      <c r="AM30" s="641"/>
      <c r="AN30" s="641"/>
      <c r="AO30" s="642"/>
      <c r="AP30" s="664" t="s">
        <v>286</v>
      </c>
      <c r="AQ30" s="665"/>
      <c r="AR30" s="665"/>
      <c r="AS30" s="665"/>
      <c r="AT30" s="670" t="s">
        <v>287</v>
      </c>
      <c r="AU30" s="182"/>
      <c r="AV30" s="182"/>
      <c r="AW30" s="182"/>
      <c r="AX30" s="673" t="s">
        <v>167</v>
      </c>
      <c r="AY30" s="674"/>
      <c r="AZ30" s="674"/>
      <c r="BA30" s="674"/>
      <c r="BB30" s="674"/>
      <c r="BC30" s="674"/>
      <c r="BD30" s="674"/>
      <c r="BE30" s="674"/>
      <c r="BF30" s="675"/>
      <c r="BG30" s="652">
        <v>98.6</v>
      </c>
      <c r="BH30" s="653"/>
      <c r="BI30" s="653"/>
      <c r="BJ30" s="653"/>
      <c r="BK30" s="653"/>
      <c r="BL30" s="653"/>
      <c r="BM30" s="654">
        <v>93.8</v>
      </c>
      <c r="BN30" s="653"/>
      <c r="BO30" s="653"/>
      <c r="BP30" s="653"/>
      <c r="BQ30" s="655"/>
      <c r="BR30" s="652">
        <v>98.1</v>
      </c>
      <c r="BS30" s="653"/>
      <c r="BT30" s="653"/>
      <c r="BU30" s="653"/>
      <c r="BV30" s="653"/>
      <c r="BW30" s="653"/>
      <c r="BX30" s="654">
        <v>92.4</v>
      </c>
      <c r="BY30" s="653"/>
      <c r="BZ30" s="653"/>
      <c r="CA30" s="653"/>
      <c r="CB30" s="655"/>
      <c r="CD30" s="658"/>
      <c r="CE30" s="659"/>
      <c r="CF30" s="623" t="s">
        <v>288</v>
      </c>
      <c r="CG30" s="620"/>
      <c r="CH30" s="620"/>
      <c r="CI30" s="620"/>
      <c r="CJ30" s="620"/>
      <c r="CK30" s="620"/>
      <c r="CL30" s="620"/>
      <c r="CM30" s="620"/>
      <c r="CN30" s="620"/>
      <c r="CO30" s="620"/>
      <c r="CP30" s="620"/>
      <c r="CQ30" s="621"/>
      <c r="CR30" s="586">
        <v>19975804</v>
      </c>
      <c r="CS30" s="587"/>
      <c r="CT30" s="587"/>
      <c r="CU30" s="587"/>
      <c r="CV30" s="587"/>
      <c r="CW30" s="587"/>
      <c r="CX30" s="587"/>
      <c r="CY30" s="588"/>
      <c r="CZ30" s="589">
        <v>13.1</v>
      </c>
      <c r="DA30" s="607"/>
      <c r="DB30" s="607"/>
      <c r="DC30" s="608"/>
      <c r="DD30" s="592">
        <v>19314979</v>
      </c>
      <c r="DE30" s="587"/>
      <c r="DF30" s="587"/>
      <c r="DG30" s="587"/>
      <c r="DH30" s="587"/>
      <c r="DI30" s="587"/>
      <c r="DJ30" s="587"/>
      <c r="DK30" s="588"/>
      <c r="DL30" s="592">
        <v>19123917</v>
      </c>
      <c r="DM30" s="587"/>
      <c r="DN30" s="587"/>
      <c r="DO30" s="587"/>
      <c r="DP30" s="587"/>
      <c r="DQ30" s="587"/>
      <c r="DR30" s="587"/>
      <c r="DS30" s="587"/>
      <c r="DT30" s="587"/>
      <c r="DU30" s="587"/>
      <c r="DV30" s="588"/>
      <c r="DW30" s="609">
        <v>20.5</v>
      </c>
      <c r="DX30" s="610"/>
      <c r="DY30" s="610"/>
      <c r="DZ30" s="610"/>
      <c r="EA30" s="610"/>
      <c r="EB30" s="610"/>
      <c r="EC30" s="611"/>
    </row>
    <row r="31" spans="2:133" ht="11.25" customHeight="1">
      <c r="B31" s="583" t="s">
        <v>289</v>
      </c>
      <c r="C31" s="584"/>
      <c r="D31" s="584"/>
      <c r="E31" s="584"/>
      <c r="F31" s="584"/>
      <c r="G31" s="584"/>
      <c r="H31" s="584"/>
      <c r="I31" s="584"/>
      <c r="J31" s="584"/>
      <c r="K31" s="584"/>
      <c r="L31" s="584"/>
      <c r="M31" s="584"/>
      <c r="N31" s="584"/>
      <c r="O31" s="584"/>
      <c r="P31" s="584"/>
      <c r="Q31" s="585"/>
      <c r="R31" s="586">
        <v>1700659</v>
      </c>
      <c r="S31" s="587"/>
      <c r="T31" s="587"/>
      <c r="U31" s="587"/>
      <c r="V31" s="587"/>
      <c r="W31" s="587"/>
      <c r="X31" s="587"/>
      <c r="Y31" s="588"/>
      <c r="Z31" s="639">
        <v>1.1000000000000001</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290</v>
      </c>
      <c r="AV31" s="181"/>
      <c r="AW31" s="181"/>
      <c r="AX31" s="583" t="s">
        <v>291</v>
      </c>
      <c r="AY31" s="584"/>
      <c r="AZ31" s="584"/>
      <c r="BA31" s="584"/>
      <c r="BB31" s="584"/>
      <c r="BC31" s="584"/>
      <c r="BD31" s="584"/>
      <c r="BE31" s="584"/>
      <c r="BF31" s="585"/>
      <c r="BG31" s="650">
        <v>98.5</v>
      </c>
      <c r="BH31" s="605"/>
      <c r="BI31" s="605"/>
      <c r="BJ31" s="605"/>
      <c r="BK31" s="605"/>
      <c r="BL31" s="605"/>
      <c r="BM31" s="641">
        <v>93.9</v>
      </c>
      <c r="BN31" s="651"/>
      <c r="BO31" s="651"/>
      <c r="BP31" s="651"/>
      <c r="BQ31" s="615"/>
      <c r="BR31" s="650">
        <v>98.1</v>
      </c>
      <c r="BS31" s="605"/>
      <c r="BT31" s="605"/>
      <c r="BU31" s="605"/>
      <c r="BV31" s="605"/>
      <c r="BW31" s="605"/>
      <c r="BX31" s="641">
        <v>93.3</v>
      </c>
      <c r="BY31" s="651"/>
      <c r="BZ31" s="651"/>
      <c r="CA31" s="651"/>
      <c r="CB31" s="615"/>
      <c r="CD31" s="658"/>
      <c r="CE31" s="659"/>
      <c r="CF31" s="623" t="s">
        <v>292</v>
      </c>
      <c r="CG31" s="620"/>
      <c r="CH31" s="620"/>
      <c r="CI31" s="620"/>
      <c r="CJ31" s="620"/>
      <c r="CK31" s="620"/>
      <c r="CL31" s="620"/>
      <c r="CM31" s="620"/>
      <c r="CN31" s="620"/>
      <c r="CO31" s="620"/>
      <c r="CP31" s="620"/>
      <c r="CQ31" s="621"/>
      <c r="CR31" s="586">
        <v>2593048</v>
      </c>
      <c r="CS31" s="605"/>
      <c r="CT31" s="605"/>
      <c r="CU31" s="605"/>
      <c r="CV31" s="605"/>
      <c r="CW31" s="605"/>
      <c r="CX31" s="605"/>
      <c r="CY31" s="606"/>
      <c r="CZ31" s="589">
        <v>1.7</v>
      </c>
      <c r="DA31" s="607"/>
      <c r="DB31" s="607"/>
      <c r="DC31" s="608"/>
      <c r="DD31" s="592">
        <v>2471447</v>
      </c>
      <c r="DE31" s="605"/>
      <c r="DF31" s="605"/>
      <c r="DG31" s="605"/>
      <c r="DH31" s="605"/>
      <c r="DI31" s="605"/>
      <c r="DJ31" s="605"/>
      <c r="DK31" s="606"/>
      <c r="DL31" s="592">
        <v>2471447</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293</v>
      </c>
      <c r="C32" s="584"/>
      <c r="D32" s="584"/>
      <c r="E32" s="584"/>
      <c r="F32" s="584"/>
      <c r="G32" s="584"/>
      <c r="H32" s="584"/>
      <c r="I32" s="584"/>
      <c r="J32" s="584"/>
      <c r="K32" s="584"/>
      <c r="L32" s="584"/>
      <c r="M32" s="584"/>
      <c r="N32" s="584"/>
      <c r="O32" s="584"/>
      <c r="P32" s="584"/>
      <c r="Q32" s="585"/>
      <c r="R32" s="586">
        <v>3258606</v>
      </c>
      <c r="S32" s="587"/>
      <c r="T32" s="587"/>
      <c r="U32" s="587"/>
      <c r="V32" s="587"/>
      <c r="W32" s="587"/>
      <c r="X32" s="587"/>
      <c r="Y32" s="588"/>
      <c r="Z32" s="639">
        <v>2.1</v>
      </c>
      <c r="AA32" s="639"/>
      <c r="AB32" s="639"/>
      <c r="AC32" s="639"/>
      <c r="AD32" s="640">
        <v>10519</v>
      </c>
      <c r="AE32" s="640"/>
      <c r="AF32" s="640"/>
      <c r="AG32" s="640"/>
      <c r="AH32" s="640"/>
      <c r="AI32" s="640"/>
      <c r="AJ32" s="640"/>
      <c r="AK32" s="640"/>
      <c r="AL32" s="609">
        <v>0</v>
      </c>
      <c r="AM32" s="641"/>
      <c r="AN32" s="641"/>
      <c r="AO32" s="642"/>
      <c r="AP32" s="668"/>
      <c r="AQ32" s="669"/>
      <c r="AR32" s="669"/>
      <c r="AS32" s="669"/>
      <c r="AT32" s="672"/>
      <c r="AU32" s="183"/>
      <c r="AV32" s="183"/>
      <c r="AW32" s="183"/>
      <c r="AX32" s="567" t="s">
        <v>294</v>
      </c>
      <c r="AY32" s="568"/>
      <c r="AZ32" s="568"/>
      <c r="BA32" s="568"/>
      <c r="BB32" s="568"/>
      <c r="BC32" s="568"/>
      <c r="BD32" s="568"/>
      <c r="BE32" s="568"/>
      <c r="BF32" s="569"/>
      <c r="BG32" s="649">
        <v>98.5</v>
      </c>
      <c r="BH32" s="571"/>
      <c r="BI32" s="571"/>
      <c r="BJ32" s="571"/>
      <c r="BK32" s="571"/>
      <c r="BL32" s="571"/>
      <c r="BM32" s="634">
        <v>92.8</v>
      </c>
      <c r="BN32" s="571"/>
      <c r="BO32" s="571"/>
      <c r="BP32" s="571"/>
      <c r="BQ32" s="628"/>
      <c r="BR32" s="649">
        <v>97.9</v>
      </c>
      <c r="BS32" s="571"/>
      <c r="BT32" s="571"/>
      <c r="BU32" s="571"/>
      <c r="BV32" s="571"/>
      <c r="BW32" s="571"/>
      <c r="BX32" s="634">
        <v>90.4</v>
      </c>
      <c r="BY32" s="571"/>
      <c r="BZ32" s="571"/>
      <c r="CA32" s="571"/>
      <c r="CB32" s="628"/>
      <c r="CD32" s="660"/>
      <c r="CE32" s="661"/>
      <c r="CF32" s="623" t="s">
        <v>295</v>
      </c>
      <c r="CG32" s="620"/>
      <c r="CH32" s="620"/>
      <c r="CI32" s="620"/>
      <c r="CJ32" s="620"/>
      <c r="CK32" s="620"/>
      <c r="CL32" s="620"/>
      <c r="CM32" s="620"/>
      <c r="CN32" s="620"/>
      <c r="CO32" s="620"/>
      <c r="CP32" s="620"/>
      <c r="CQ32" s="621"/>
      <c r="CR32" s="586">
        <v>10</v>
      </c>
      <c r="CS32" s="587"/>
      <c r="CT32" s="587"/>
      <c r="CU32" s="587"/>
      <c r="CV32" s="587"/>
      <c r="CW32" s="587"/>
      <c r="CX32" s="587"/>
      <c r="CY32" s="588"/>
      <c r="CZ32" s="589">
        <v>0</v>
      </c>
      <c r="DA32" s="607"/>
      <c r="DB32" s="607"/>
      <c r="DC32" s="608"/>
      <c r="DD32" s="592">
        <v>10</v>
      </c>
      <c r="DE32" s="587"/>
      <c r="DF32" s="587"/>
      <c r="DG32" s="587"/>
      <c r="DH32" s="587"/>
      <c r="DI32" s="587"/>
      <c r="DJ32" s="587"/>
      <c r="DK32" s="588"/>
      <c r="DL32" s="592">
        <v>10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296</v>
      </c>
      <c r="C33" s="584"/>
      <c r="D33" s="584"/>
      <c r="E33" s="584"/>
      <c r="F33" s="584"/>
      <c r="G33" s="584"/>
      <c r="H33" s="584"/>
      <c r="I33" s="584"/>
      <c r="J33" s="584"/>
      <c r="K33" s="584"/>
      <c r="L33" s="584"/>
      <c r="M33" s="584"/>
      <c r="N33" s="584"/>
      <c r="O33" s="584"/>
      <c r="P33" s="584"/>
      <c r="Q33" s="585"/>
      <c r="R33" s="586">
        <v>16401784</v>
      </c>
      <c r="S33" s="587"/>
      <c r="T33" s="587"/>
      <c r="U33" s="587"/>
      <c r="V33" s="587"/>
      <c r="W33" s="587"/>
      <c r="X33" s="587"/>
      <c r="Y33" s="588"/>
      <c r="Z33" s="639">
        <v>10.5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297</v>
      </c>
      <c r="CE33" s="620"/>
      <c r="CF33" s="620"/>
      <c r="CG33" s="620"/>
      <c r="CH33" s="620"/>
      <c r="CI33" s="620"/>
      <c r="CJ33" s="620"/>
      <c r="CK33" s="620"/>
      <c r="CL33" s="620"/>
      <c r="CM33" s="620"/>
      <c r="CN33" s="620"/>
      <c r="CO33" s="620"/>
      <c r="CP33" s="620"/>
      <c r="CQ33" s="621"/>
      <c r="CR33" s="586">
        <v>46661740</v>
      </c>
      <c r="CS33" s="605"/>
      <c r="CT33" s="605"/>
      <c r="CU33" s="605"/>
      <c r="CV33" s="605"/>
      <c r="CW33" s="605"/>
      <c r="CX33" s="605"/>
      <c r="CY33" s="606"/>
      <c r="CZ33" s="589">
        <v>30.6</v>
      </c>
      <c r="DA33" s="607"/>
      <c r="DB33" s="607"/>
      <c r="DC33" s="608"/>
      <c r="DD33" s="592">
        <v>37861957</v>
      </c>
      <c r="DE33" s="605"/>
      <c r="DF33" s="605"/>
      <c r="DG33" s="605"/>
      <c r="DH33" s="605"/>
      <c r="DI33" s="605"/>
      <c r="DJ33" s="605"/>
      <c r="DK33" s="606"/>
      <c r="DL33" s="592">
        <v>28441892</v>
      </c>
      <c r="DM33" s="605"/>
      <c r="DN33" s="605"/>
      <c r="DO33" s="605"/>
      <c r="DP33" s="605"/>
      <c r="DQ33" s="605"/>
      <c r="DR33" s="605"/>
      <c r="DS33" s="605"/>
      <c r="DT33" s="605"/>
      <c r="DU33" s="605"/>
      <c r="DV33" s="606"/>
      <c r="DW33" s="609">
        <v>30.5</v>
      </c>
      <c r="DX33" s="610"/>
      <c r="DY33" s="610"/>
      <c r="DZ33" s="610"/>
      <c r="EA33" s="610"/>
      <c r="EB33" s="610"/>
      <c r="EC33" s="611"/>
    </row>
    <row r="34" spans="2:133" ht="11.25" customHeight="1">
      <c r="B34" s="583" t="s">
        <v>298</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299</v>
      </c>
      <c r="AR34" s="647"/>
      <c r="AS34" s="647"/>
      <c r="AT34" s="647"/>
      <c r="AU34" s="647"/>
      <c r="AV34" s="647"/>
      <c r="AW34" s="647"/>
      <c r="AX34" s="647"/>
      <c r="AY34" s="647"/>
      <c r="AZ34" s="647"/>
      <c r="BA34" s="647"/>
      <c r="BB34" s="647"/>
      <c r="BC34" s="647"/>
      <c r="BD34" s="647"/>
      <c r="BE34" s="647"/>
      <c r="BF34" s="648"/>
      <c r="BG34" s="646" t="s">
        <v>300</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301</v>
      </c>
      <c r="CE34" s="620"/>
      <c r="CF34" s="620"/>
      <c r="CG34" s="620"/>
      <c r="CH34" s="620"/>
      <c r="CI34" s="620"/>
      <c r="CJ34" s="620"/>
      <c r="CK34" s="620"/>
      <c r="CL34" s="620"/>
      <c r="CM34" s="620"/>
      <c r="CN34" s="620"/>
      <c r="CO34" s="620"/>
      <c r="CP34" s="620"/>
      <c r="CQ34" s="621"/>
      <c r="CR34" s="586">
        <v>18505551</v>
      </c>
      <c r="CS34" s="587"/>
      <c r="CT34" s="587"/>
      <c r="CU34" s="587"/>
      <c r="CV34" s="587"/>
      <c r="CW34" s="587"/>
      <c r="CX34" s="587"/>
      <c r="CY34" s="588"/>
      <c r="CZ34" s="589">
        <v>12.1</v>
      </c>
      <c r="DA34" s="607"/>
      <c r="DB34" s="607"/>
      <c r="DC34" s="608"/>
      <c r="DD34" s="592">
        <v>14846880</v>
      </c>
      <c r="DE34" s="587"/>
      <c r="DF34" s="587"/>
      <c r="DG34" s="587"/>
      <c r="DH34" s="587"/>
      <c r="DI34" s="587"/>
      <c r="DJ34" s="587"/>
      <c r="DK34" s="588"/>
      <c r="DL34" s="592">
        <v>13184173</v>
      </c>
      <c r="DM34" s="587"/>
      <c r="DN34" s="587"/>
      <c r="DO34" s="587"/>
      <c r="DP34" s="587"/>
      <c r="DQ34" s="587"/>
      <c r="DR34" s="587"/>
      <c r="DS34" s="587"/>
      <c r="DT34" s="587"/>
      <c r="DU34" s="587"/>
      <c r="DV34" s="588"/>
      <c r="DW34" s="609">
        <v>14.1</v>
      </c>
      <c r="DX34" s="610"/>
      <c r="DY34" s="610"/>
      <c r="DZ34" s="610"/>
      <c r="EA34" s="610"/>
      <c r="EB34" s="610"/>
      <c r="EC34" s="611"/>
    </row>
    <row r="35" spans="2:133" ht="11.25" customHeight="1">
      <c r="B35" s="583" t="s">
        <v>302</v>
      </c>
      <c r="C35" s="584"/>
      <c r="D35" s="584"/>
      <c r="E35" s="584"/>
      <c r="F35" s="584"/>
      <c r="G35" s="584"/>
      <c r="H35" s="584"/>
      <c r="I35" s="584"/>
      <c r="J35" s="584"/>
      <c r="K35" s="584"/>
      <c r="L35" s="584"/>
      <c r="M35" s="584"/>
      <c r="N35" s="584"/>
      <c r="O35" s="584"/>
      <c r="P35" s="584"/>
      <c r="Q35" s="585"/>
      <c r="R35" s="586">
        <v>7886384</v>
      </c>
      <c r="S35" s="587"/>
      <c r="T35" s="587"/>
      <c r="U35" s="587"/>
      <c r="V35" s="587"/>
      <c r="W35" s="587"/>
      <c r="X35" s="587"/>
      <c r="Y35" s="588"/>
      <c r="Z35" s="639">
        <v>5.0999999999999996</v>
      </c>
      <c r="AA35" s="639"/>
      <c r="AB35" s="639"/>
      <c r="AC35" s="639"/>
      <c r="AD35" s="640" t="s">
        <v>111</v>
      </c>
      <c r="AE35" s="640"/>
      <c r="AF35" s="640"/>
      <c r="AG35" s="640"/>
      <c r="AH35" s="640"/>
      <c r="AI35" s="640"/>
      <c r="AJ35" s="640"/>
      <c r="AK35" s="640"/>
      <c r="AL35" s="609" t="s">
        <v>111</v>
      </c>
      <c r="AM35" s="641"/>
      <c r="AN35" s="641"/>
      <c r="AO35" s="642"/>
      <c r="AP35" s="186"/>
      <c r="AQ35" s="643" t="s">
        <v>303</v>
      </c>
      <c r="AR35" s="644"/>
      <c r="AS35" s="644"/>
      <c r="AT35" s="644"/>
      <c r="AU35" s="644"/>
      <c r="AV35" s="644"/>
      <c r="AW35" s="644"/>
      <c r="AX35" s="644"/>
      <c r="AY35" s="645"/>
      <c r="AZ35" s="636">
        <v>18037712</v>
      </c>
      <c r="BA35" s="637"/>
      <c r="BB35" s="637"/>
      <c r="BC35" s="637"/>
      <c r="BD35" s="637"/>
      <c r="BE35" s="637"/>
      <c r="BF35" s="638"/>
      <c r="BG35" s="643" t="s">
        <v>304</v>
      </c>
      <c r="BH35" s="644"/>
      <c r="BI35" s="644"/>
      <c r="BJ35" s="644"/>
      <c r="BK35" s="644"/>
      <c r="BL35" s="644"/>
      <c r="BM35" s="644"/>
      <c r="BN35" s="644"/>
      <c r="BO35" s="644"/>
      <c r="BP35" s="644"/>
      <c r="BQ35" s="644"/>
      <c r="BR35" s="644"/>
      <c r="BS35" s="644"/>
      <c r="BT35" s="644"/>
      <c r="BU35" s="645"/>
      <c r="BV35" s="636">
        <v>-240807</v>
      </c>
      <c r="BW35" s="637"/>
      <c r="BX35" s="637"/>
      <c r="BY35" s="637"/>
      <c r="BZ35" s="637"/>
      <c r="CA35" s="637"/>
      <c r="CB35" s="638"/>
      <c r="CD35" s="623" t="s">
        <v>305</v>
      </c>
      <c r="CE35" s="620"/>
      <c r="CF35" s="620"/>
      <c r="CG35" s="620"/>
      <c r="CH35" s="620"/>
      <c r="CI35" s="620"/>
      <c r="CJ35" s="620"/>
      <c r="CK35" s="620"/>
      <c r="CL35" s="620"/>
      <c r="CM35" s="620"/>
      <c r="CN35" s="620"/>
      <c r="CO35" s="620"/>
      <c r="CP35" s="620"/>
      <c r="CQ35" s="621"/>
      <c r="CR35" s="586">
        <v>990109</v>
      </c>
      <c r="CS35" s="605"/>
      <c r="CT35" s="605"/>
      <c r="CU35" s="605"/>
      <c r="CV35" s="605"/>
      <c r="CW35" s="605"/>
      <c r="CX35" s="605"/>
      <c r="CY35" s="606"/>
      <c r="CZ35" s="589">
        <v>0.6</v>
      </c>
      <c r="DA35" s="607"/>
      <c r="DB35" s="607"/>
      <c r="DC35" s="608"/>
      <c r="DD35" s="592">
        <v>663146</v>
      </c>
      <c r="DE35" s="605"/>
      <c r="DF35" s="605"/>
      <c r="DG35" s="605"/>
      <c r="DH35" s="605"/>
      <c r="DI35" s="605"/>
      <c r="DJ35" s="605"/>
      <c r="DK35" s="606"/>
      <c r="DL35" s="592">
        <v>603756</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306</v>
      </c>
      <c r="C36" s="568"/>
      <c r="D36" s="568"/>
      <c r="E36" s="568"/>
      <c r="F36" s="568"/>
      <c r="G36" s="568"/>
      <c r="H36" s="568"/>
      <c r="I36" s="568"/>
      <c r="J36" s="568"/>
      <c r="K36" s="568"/>
      <c r="L36" s="568"/>
      <c r="M36" s="568"/>
      <c r="N36" s="568"/>
      <c r="O36" s="568"/>
      <c r="P36" s="568"/>
      <c r="Q36" s="569"/>
      <c r="R36" s="570">
        <v>155704159</v>
      </c>
      <c r="S36" s="627"/>
      <c r="T36" s="627"/>
      <c r="U36" s="627"/>
      <c r="V36" s="627"/>
      <c r="W36" s="627"/>
      <c r="X36" s="627"/>
      <c r="Y36" s="630"/>
      <c r="Z36" s="631">
        <v>100</v>
      </c>
      <c r="AA36" s="631"/>
      <c r="AB36" s="631"/>
      <c r="AC36" s="631"/>
      <c r="AD36" s="632">
        <v>85377040</v>
      </c>
      <c r="AE36" s="632"/>
      <c r="AF36" s="632"/>
      <c r="AG36" s="632"/>
      <c r="AH36" s="632"/>
      <c r="AI36" s="632"/>
      <c r="AJ36" s="632"/>
      <c r="AK36" s="632"/>
      <c r="AL36" s="633">
        <v>100</v>
      </c>
      <c r="AM36" s="634"/>
      <c r="AN36" s="634"/>
      <c r="AO36" s="635"/>
      <c r="AQ36" s="612" t="s">
        <v>307</v>
      </c>
      <c r="AR36" s="613"/>
      <c r="AS36" s="613"/>
      <c r="AT36" s="613"/>
      <c r="AU36" s="613"/>
      <c r="AV36" s="613"/>
      <c r="AW36" s="613"/>
      <c r="AX36" s="613"/>
      <c r="AY36" s="614"/>
      <c r="AZ36" s="586">
        <v>5499227</v>
      </c>
      <c r="BA36" s="587"/>
      <c r="BB36" s="587"/>
      <c r="BC36" s="587"/>
      <c r="BD36" s="605"/>
      <c r="BE36" s="605"/>
      <c r="BF36" s="615"/>
      <c r="BG36" s="623" t="s">
        <v>308</v>
      </c>
      <c r="BH36" s="620"/>
      <c r="BI36" s="620"/>
      <c r="BJ36" s="620"/>
      <c r="BK36" s="620"/>
      <c r="BL36" s="620"/>
      <c r="BM36" s="620"/>
      <c r="BN36" s="620"/>
      <c r="BO36" s="620"/>
      <c r="BP36" s="620"/>
      <c r="BQ36" s="620"/>
      <c r="BR36" s="620"/>
      <c r="BS36" s="620"/>
      <c r="BT36" s="620"/>
      <c r="BU36" s="621"/>
      <c r="BV36" s="586">
        <v>-1124704</v>
      </c>
      <c r="BW36" s="587"/>
      <c r="BX36" s="587"/>
      <c r="BY36" s="587"/>
      <c r="BZ36" s="587"/>
      <c r="CA36" s="587"/>
      <c r="CB36" s="622"/>
      <c r="CD36" s="623" t="s">
        <v>309</v>
      </c>
      <c r="CE36" s="620"/>
      <c r="CF36" s="620"/>
      <c r="CG36" s="620"/>
      <c r="CH36" s="620"/>
      <c r="CI36" s="620"/>
      <c r="CJ36" s="620"/>
      <c r="CK36" s="620"/>
      <c r="CL36" s="620"/>
      <c r="CM36" s="620"/>
      <c r="CN36" s="620"/>
      <c r="CO36" s="620"/>
      <c r="CP36" s="620"/>
      <c r="CQ36" s="621"/>
      <c r="CR36" s="586">
        <v>9744567</v>
      </c>
      <c r="CS36" s="587"/>
      <c r="CT36" s="587"/>
      <c r="CU36" s="587"/>
      <c r="CV36" s="587"/>
      <c r="CW36" s="587"/>
      <c r="CX36" s="587"/>
      <c r="CY36" s="588"/>
      <c r="CZ36" s="589">
        <v>6.4</v>
      </c>
      <c r="DA36" s="607"/>
      <c r="DB36" s="607"/>
      <c r="DC36" s="608"/>
      <c r="DD36" s="592">
        <v>8928828</v>
      </c>
      <c r="DE36" s="587"/>
      <c r="DF36" s="587"/>
      <c r="DG36" s="587"/>
      <c r="DH36" s="587"/>
      <c r="DI36" s="587"/>
      <c r="DJ36" s="587"/>
      <c r="DK36" s="588"/>
      <c r="DL36" s="592">
        <v>5899080</v>
      </c>
      <c r="DM36" s="587"/>
      <c r="DN36" s="587"/>
      <c r="DO36" s="587"/>
      <c r="DP36" s="587"/>
      <c r="DQ36" s="587"/>
      <c r="DR36" s="587"/>
      <c r="DS36" s="587"/>
      <c r="DT36" s="587"/>
      <c r="DU36" s="587"/>
      <c r="DV36" s="588"/>
      <c r="DW36" s="609">
        <v>6.3</v>
      </c>
      <c r="DX36" s="610"/>
      <c r="DY36" s="610"/>
      <c r="DZ36" s="610"/>
      <c r="EA36" s="610"/>
      <c r="EB36" s="610"/>
      <c r="EC36" s="611"/>
    </row>
    <row r="37" spans="2:133" ht="11.25" customHeight="1">
      <c r="AQ37" s="612" t="s">
        <v>310</v>
      </c>
      <c r="AR37" s="613"/>
      <c r="AS37" s="613"/>
      <c r="AT37" s="613"/>
      <c r="AU37" s="613"/>
      <c r="AV37" s="613"/>
      <c r="AW37" s="613"/>
      <c r="AX37" s="613"/>
      <c r="AY37" s="614"/>
      <c r="AZ37" s="586">
        <v>297550</v>
      </c>
      <c r="BA37" s="587"/>
      <c r="BB37" s="587"/>
      <c r="BC37" s="587"/>
      <c r="BD37" s="605"/>
      <c r="BE37" s="605"/>
      <c r="BF37" s="615"/>
      <c r="BG37" s="623" t="s">
        <v>311</v>
      </c>
      <c r="BH37" s="620"/>
      <c r="BI37" s="620"/>
      <c r="BJ37" s="620"/>
      <c r="BK37" s="620"/>
      <c r="BL37" s="620"/>
      <c r="BM37" s="620"/>
      <c r="BN37" s="620"/>
      <c r="BO37" s="620"/>
      <c r="BP37" s="620"/>
      <c r="BQ37" s="620"/>
      <c r="BR37" s="620"/>
      <c r="BS37" s="620"/>
      <c r="BT37" s="620"/>
      <c r="BU37" s="621"/>
      <c r="BV37" s="586">
        <v>65235</v>
      </c>
      <c r="BW37" s="587"/>
      <c r="BX37" s="587"/>
      <c r="BY37" s="587"/>
      <c r="BZ37" s="587"/>
      <c r="CA37" s="587"/>
      <c r="CB37" s="622"/>
      <c r="CD37" s="623" t="s">
        <v>312</v>
      </c>
      <c r="CE37" s="620"/>
      <c r="CF37" s="620"/>
      <c r="CG37" s="620"/>
      <c r="CH37" s="620"/>
      <c r="CI37" s="620"/>
      <c r="CJ37" s="620"/>
      <c r="CK37" s="620"/>
      <c r="CL37" s="620"/>
      <c r="CM37" s="620"/>
      <c r="CN37" s="620"/>
      <c r="CO37" s="620"/>
      <c r="CP37" s="620"/>
      <c r="CQ37" s="621"/>
      <c r="CR37" s="586">
        <v>223812</v>
      </c>
      <c r="CS37" s="605"/>
      <c r="CT37" s="605"/>
      <c r="CU37" s="605"/>
      <c r="CV37" s="605"/>
      <c r="CW37" s="605"/>
      <c r="CX37" s="605"/>
      <c r="CY37" s="606"/>
      <c r="CZ37" s="589">
        <v>0.1</v>
      </c>
      <c r="DA37" s="607"/>
      <c r="DB37" s="607"/>
      <c r="DC37" s="608"/>
      <c r="DD37" s="592">
        <v>223812</v>
      </c>
      <c r="DE37" s="605"/>
      <c r="DF37" s="605"/>
      <c r="DG37" s="605"/>
      <c r="DH37" s="605"/>
      <c r="DI37" s="605"/>
      <c r="DJ37" s="605"/>
      <c r="DK37" s="606"/>
      <c r="DL37" s="592">
        <v>223812</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313</v>
      </c>
      <c r="AR38" s="613"/>
      <c r="AS38" s="613"/>
      <c r="AT38" s="613"/>
      <c r="AU38" s="613"/>
      <c r="AV38" s="613"/>
      <c r="AW38" s="613"/>
      <c r="AX38" s="613"/>
      <c r="AY38" s="614"/>
      <c r="AZ38" s="586">
        <v>141653</v>
      </c>
      <c r="BA38" s="587"/>
      <c r="BB38" s="587"/>
      <c r="BC38" s="587"/>
      <c r="BD38" s="605"/>
      <c r="BE38" s="605"/>
      <c r="BF38" s="615"/>
      <c r="BG38" s="623" t="s">
        <v>314</v>
      </c>
      <c r="BH38" s="620"/>
      <c r="BI38" s="620"/>
      <c r="BJ38" s="620"/>
      <c r="BK38" s="620"/>
      <c r="BL38" s="620"/>
      <c r="BM38" s="620"/>
      <c r="BN38" s="620"/>
      <c r="BO38" s="620"/>
      <c r="BP38" s="620"/>
      <c r="BQ38" s="620"/>
      <c r="BR38" s="620"/>
      <c r="BS38" s="620"/>
      <c r="BT38" s="620"/>
      <c r="BU38" s="621"/>
      <c r="BV38" s="586">
        <v>110516</v>
      </c>
      <c r="BW38" s="587"/>
      <c r="BX38" s="587"/>
      <c r="BY38" s="587"/>
      <c r="BZ38" s="587"/>
      <c r="CA38" s="587"/>
      <c r="CB38" s="622"/>
      <c r="CD38" s="623" t="s">
        <v>315</v>
      </c>
      <c r="CE38" s="620"/>
      <c r="CF38" s="620"/>
      <c r="CG38" s="620"/>
      <c r="CH38" s="620"/>
      <c r="CI38" s="620"/>
      <c r="CJ38" s="620"/>
      <c r="CK38" s="620"/>
      <c r="CL38" s="620"/>
      <c r="CM38" s="620"/>
      <c r="CN38" s="620"/>
      <c r="CO38" s="620"/>
      <c r="CP38" s="620"/>
      <c r="CQ38" s="621"/>
      <c r="CR38" s="586">
        <v>11987461</v>
      </c>
      <c r="CS38" s="587"/>
      <c r="CT38" s="587"/>
      <c r="CU38" s="587"/>
      <c r="CV38" s="587"/>
      <c r="CW38" s="587"/>
      <c r="CX38" s="587"/>
      <c r="CY38" s="588"/>
      <c r="CZ38" s="589">
        <v>7.9</v>
      </c>
      <c r="DA38" s="607"/>
      <c r="DB38" s="607"/>
      <c r="DC38" s="608"/>
      <c r="DD38" s="592">
        <v>9924008</v>
      </c>
      <c r="DE38" s="587"/>
      <c r="DF38" s="587"/>
      <c r="DG38" s="587"/>
      <c r="DH38" s="587"/>
      <c r="DI38" s="587"/>
      <c r="DJ38" s="587"/>
      <c r="DK38" s="588"/>
      <c r="DL38" s="592">
        <v>8728719</v>
      </c>
      <c r="DM38" s="587"/>
      <c r="DN38" s="587"/>
      <c r="DO38" s="587"/>
      <c r="DP38" s="587"/>
      <c r="DQ38" s="587"/>
      <c r="DR38" s="587"/>
      <c r="DS38" s="587"/>
      <c r="DT38" s="587"/>
      <c r="DU38" s="587"/>
      <c r="DV38" s="588"/>
      <c r="DW38" s="609">
        <v>9.4</v>
      </c>
      <c r="DX38" s="610"/>
      <c r="DY38" s="610"/>
      <c r="DZ38" s="610"/>
      <c r="EA38" s="610"/>
      <c r="EB38" s="610"/>
      <c r="EC38" s="611"/>
    </row>
    <row r="39" spans="2:133" ht="11.25" customHeight="1">
      <c r="AQ39" s="612" t="s">
        <v>316</v>
      </c>
      <c r="AR39" s="613"/>
      <c r="AS39" s="613"/>
      <c r="AT39" s="613"/>
      <c r="AU39" s="613"/>
      <c r="AV39" s="613"/>
      <c r="AW39" s="613"/>
      <c r="AX39" s="613"/>
      <c r="AY39" s="614"/>
      <c r="AZ39" s="586">
        <v>124495</v>
      </c>
      <c r="BA39" s="587"/>
      <c r="BB39" s="587"/>
      <c r="BC39" s="587"/>
      <c r="BD39" s="605"/>
      <c r="BE39" s="605"/>
      <c r="BF39" s="615"/>
      <c r="BG39" s="616" t="s">
        <v>317</v>
      </c>
      <c r="BH39" s="617"/>
      <c r="BI39" s="617"/>
      <c r="BJ39" s="617"/>
      <c r="BK39" s="617"/>
      <c r="BL39" s="187"/>
      <c r="BM39" s="620" t="s">
        <v>318</v>
      </c>
      <c r="BN39" s="620"/>
      <c r="BO39" s="620"/>
      <c r="BP39" s="620"/>
      <c r="BQ39" s="620"/>
      <c r="BR39" s="620"/>
      <c r="BS39" s="620"/>
      <c r="BT39" s="620"/>
      <c r="BU39" s="621"/>
      <c r="BV39" s="586">
        <v>82</v>
      </c>
      <c r="BW39" s="587"/>
      <c r="BX39" s="587"/>
      <c r="BY39" s="587"/>
      <c r="BZ39" s="587"/>
      <c r="CA39" s="587"/>
      <c r="CB39" s="622"/>
      <c r="CD39" s="623" t="s">
        <v>319</v>
      </c>
      <c r="CE39" s="620"/>
      <c r="CF39" s="620"/>
      <c r="CG39" s="620"/>
      <c r="CH39" s="620"/>
      <c r="CI39" s="620"/>
      <c r="CJ39" s="620"/>
      <c r="CK39" s="620"/>
      <c r="CL39" s="620"/>
      <c r="CM39" s="620"/>
      <c r="CN39" s="620"/>
      <c r="CO39" s="620"/>
      <c r="CP39" s="620"/>
      <c r="CQ39" s="621"/>
      <c r="CR39" s="586">
        <v>2445685</v>
      </c>
      <c r="CS39" s="605"/>
      <c r="CT39" s="605"/>
      <c r="CU39" s="605"/>
      <c r="CV39" s="605"/>
      <c r="CW39" s="605"/>
      <c r="CX39" s="605"/>
      <c r="CY39" s="606"/>
      <c r="CZ39" s="589">
        <v>1.6</v>
      </c>
      <c r="DA39" s="607"/>
      <c r="DB39" s="607"/>
      <c r="DC39" s="608"/>
      <c r="DD39" s="592">
        <v>2318650</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321</v>
      </c>
      <c r="AR40" s="613"/>
      <c r="AS40" s="613"/>
      <c r="AT40" s="613"/>
      <c r="AU40" s="613"/>
      <c r="AV40" s="613"/>
      <c r="AW40" s="613"/>
      <c r="AX40" s="613"/>
      <c r="AY40" s="614"/>
      <c r="AZ40" s="586">
        <v>3578807</v>
      </c>
      <c r="BA40" s="587"/>
      <c r="BB40" s="587"/>
      <c r="BC40" s="587"/>
      <c r="BD40" s="605"/>
      <c r="BE40" s="605"/>
      <c r="BF40" s="615"/>
      <c r="BG40" s="616"/>
      <c r="BH40" s="617"/>
      <c r="BI40" s="617"/>
      <c r="BJ40" s="617"/>
      <c r="BK40" s="617"/>
      <c r="BL40" s="187"/>
      <c r="BM40" s="620" t="s">
        <v>322</v>
      </c>
      <c r="BN40" s="620"/>
      <c r="BO40" s="620"/>
      <c r="BP40" s="620"/>
      <c r="BQ40" s="620"/>
      <c r="BR40" s="620"/>
      <c r="BS40" s="620"/>
      <c r="BT40" s="620"/>
      <c r="BU40" s="621"/>
      <c r="BV40" s="586">
        <v>116</v>
      </c>
      <c r="BW40" s="587"/>
      <c r="BX40" s="587"/>
      <c r="BY40" s="587"/>
      <c r="BZ40" s="587"/>
      <c r="CA40" s="587"/>
      <c r="CB40" s="622"/>
      <c r="CD40" s="623" t="s">
        <v>323</v>
      </c>
      <c r="CE40" s="620"/>
      <c r="CF40" s="620"/>
      <c r="CG40" s="620"/>
      <c r="CH40" s="620"/>
      <c r="CI40" s="620"/>
      <c r="CJ40" s="620"/>
      <c r="CK40" s="620"/>
      <c r="CL40" s="620"/>
      <c r="CM40" s="620"/>
      <c r="CN40" s="620"/>
      <c r="CO40" s="620"/>
      <c r="CP40" s="620"/>
      <c r="CQ40" s="621"/>
      <c r="CR40" s="586">
        <v>2988367</v>
      </c>
      <c r="CS40" s="587"/>
      <c r="CT40" s="587"/>
      <c r="CU40" s="587"/>
      <c r="CV40" s="587"/>
      <c r="CW40" s="587"/>
      <c r="CX40" s="587"/>
      <c r="CY40" s="588"/>
      <c r="CZ40" s="589">
        <v>2</v>
      </c>
      <c r="DA40" s="607"/>
      <c r="DB40" s="607"/>
      <c r="DC40" s="608"/>
      <c r="DD40" s="592">
        <v>1180445</v>
      </c>
      <c r="DE40" s="587"/>
      <c r="DF40" s="587"/>
      <c r="DG40" s="587"/>
      <c r="DH40" s="587"/>
      <c r="DI40" s="587"/>
      <c r="DJ40" s="587"/>
      <c r="DK40" s="588"/>
      <c r="DL40" s="592">
        <v>26164</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324</v>
      </c>
      <c r="AR41" s="625"/>
      <c r="AS41" s="625"/>
      <c r="AT41" s="625"/>
      <c r="AU41" s="625"/>
      <c r="AV41" s="625"/>
      <c r="AW41" s="625"/>
      <c r="AX41" s="625"/>
      <c r="AY41" s="626"/>
      <c r="AZ41" s="570">
        <v>8395980</v>
      </c>
      <c r="BA41" s="627"/>
      <c r="BB41" s="627"/>
      <c r="BC41" s="627"/>
      <c r="BD41" s="571"/>
      <c r="BE41" s="571"/>
      <c r="BF41" s="628"/>
      <c r="BG41" s="618"/>
      <c r="BH41" s="619"/>
      <c r="BI41" s="619"/>
      <c r="BJ41" s="619"/>
      <c r="BK41" s="619"/>
      <c r="BL41" s="189"/>
      <c r="BM41" s="625" t="s">
        <v>325</v>
      </c>
      <c r="BN41" s="625"/>
      <c r="BO41" s="625"/>
      <c r="BP41" s="625"/>
      <c r="BQ41" s="625"/>
      <c r="BR41" s="625"/>
      <c r="BS41" s="625"/>
      <c r="BT41" s="625"/>
      <c r="BU41" s="626"/>
      <c r="BV41" s="570">
        <v>270</v>
      </c>
      <c r="BW41" s="627"/>
      <c r="BX41" s="627"/>
      <c r="BY41" s="627"/>
      <c r="BZ41" s="627"/>
      <c r="CA41" s="627"/>
      <c r="CB41" s="629"/>
      <c r="CD41" s="623" t="s">
        <v>326</v>
      </c>
      <c r="CE41" s="620"/>
      <c r="CF41" s="620"/>
      <c r="CG41" s="620"/>
      <c r="CH41" s="620"/>
      <c r="CI41" s="620"/>
      <c r="CJ41" s="620"/>
      <c r="CK41" s="620"/>
      <c r="CL41" s="620"/>
      <c r="CM41" s="620"/>
      <c r="CN41" s="620"/>
      <c r="CO41" s="620"/>
      <c r="CP41" s="620"/>
      <c r="CQ41" s="621"/>
      <c r="CR41" s="586" t="s">
        <v>327</v>
      </c>
      <c r="CS41" s="605"/>
      <c r="CT41" s="605"/>
      <c r="CU41" s="605"/>
      <c r="CV41" s="605"/>
      <c r="CW41" s="605"/>
      <c r="CX41" s="605"/>
      <c r="CY41" s="606"/>
      <c r="CZ41" s="589" t="s">
        <v>327</v>
      </c>
      <c r="DA41" s="607"/>
      <c r="DB41" s="607"/>
      <c r="DC41" s="608"/>
      <c r="DD41" s="592" t="s">
        <v>327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17369858</v>
      </c>
      <c r="CS42" s="587"/>
      <c r="CT42" s="587"/>
      <c r="CU42" s="587"/>
      <c r="CV42" s="587"/>
      <c r="CW42" s="587"/>
      <c r="CX42" s="587"/>
      <c r="CY42" s="588"/>
      <c r="CZ42" s="589">
        <v>11.4</v>
      </c>
      <c r="DA42" s="590"/>
      <c r="DB42" s="590"/>
      <c r="DC42" s="591"/>
      <c r="DD42" s="592">
        <v>3950777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188239</v>
      </c>
      <c r="CS43" s="605"/>
      <c r="CT43" s="605"/>
      <c r="CU43" s="605"/>
      <c r="CV43" s="605"/>
      <c r="CW43" s="605"/>
      <c r="CX43" s="605"/>
      <c r="CY43" s="606"/>
      <c r="CZ43" s="589">
        <v>0.1</v>
      </c>
      <c r="DA43" s="607"/>
      <c r="DB43" s="607"/>
      <c r="DC43" s="608"/>
      <c r="DD43" s="592">
        <v>188239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284</v>
      </c>
      <c r="CE44" s="600"/>
      <c r="CF44" s="583" t="s">
        <v>333</v>
      </c>
      <c r="CG44" s="584"/>
      <c r="CH44" s="584"/>
      <c r="CI44" s="584"/>
      <c r="CJ44" s="584"/>
      <c r="CK44" s="584"/>
      <c r="CL44" s="584"/>
      <c r="CM44" s="584"/>
      <c r="CN44" s="584"/>
      <c r="CO44" s="584"/>
      <c r="CP44" s="584"/>
      <c r="CQ44" s="585"/>
      <c r="CR44" s="586">
        <v>17344909</v>
      </c>
      <c r="CS44" s="587"/>
      <c r="CT44" s="587"/>
      <c r="CU44" s="587"/>
      <c r="CV44" s="587"/>
      <c r="CW44" s="587"/>
      <c r="CX44" s="587"/>
      <c r="CY44" s="588"/>
      <c r="CZ44" s="589">
        <v>11.4</v>
      </c>
      <c r="DA44" s="590"/>
      <c r="DB44" s="590"/>
      <c r="DC44" s="591"/>
      <c r="DD44" s="592">
        <v>3943018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8734983</v>
      </c>
      <c r="CS45" s="605"/>
      <c r="CT45" s="605"/>
      <c r="CU45" s="605"/>
      <c r="CV45" s="605"/>
      <c r="CW45" s="605"/>
      <c r="CX45" s="605"/>
      <c r="CY45" s="606"/>
      <c r="CZ45" s="589">
        <v>5.7</v>
      </c>
      <c r="DA45" s="607"/>
      <c r="DB45" s="607"/>
      <c r="DC45" s="608"/>
      <c r="DD45" s="592">
        <v>875695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8350118</v>
      </c>
      <c r="CS46" s="587"/>
      <c r="CT46" s="587"/>
      <c r="CU46" s="587"/>
      <c r="CV46" s="587"/>
      <c r="CW46" s="587"/>
      <c r="CX46" s="587"/>
      <c r="CY46" s="588"/>
      <c r="CZ46" s="589">
        <v>5.5</v>
      </c>
      <c r="DA46" s="590"/>
      <c r="DB46" s="590"/>
      <c r="DC46" s="591"/>
      <c r="DD46" s="592">
        <v>3048280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v>24949</v>
      </c>
      <c r="CS47" s="605"/>
      <c r="CT47" s="605"/>
      <c r="CU47" s="605"/>
      <c r="CV47" s="605"/>
      <c r="CW47" s="605"/>
      <c r="CX47" s="605"/>
      <c r="CY47" s="606"/>
      <c r="CZ47" s="589">
        <v>0</v>
      </c>
      <c r="DA47" s="607"/>
      <c r="DB47" s="607"/>
      <c r="DC47" s="608"/>
      <c r="DD47" s="592">
        <v>7759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337</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338</v>
      </c>
      <c r="CE49" s="568"/>
      <c r="CF49" s="568"/>
      <c r="CG49" s="568"/>
      <c r="CH49" s="568"/>
      <c r="CI49" s="568"/>
      <c r="CJ49" s="568"/>
      <c r="CK49" s="568"/>
      <c r="CL49" s="568"/>
      <c r="CM49" s="568"/>
      <c r="CN49" s="568"/>
      <c r="CO49" s="568"/>
      <c r="CP49" s="568"/>
      <c r="CQ49" s="569"/>
      <c r="CR49" s="570">
        <v>152529297</v>
      </c>
      <c r="CS49" s="571"/>
      <c r="CT49" s="571"/>
      <c r="CU49" s="571"/>
      <c r="CV49" s="571"/>
      <c r="CW49" s="571"/>
      <c r="CX49" s="571"/>
      <c r="CY49" s="572"/>
      <c r="CZ49" s="573">
        <v>100</v>
      </c>
      <c r="DA49" s="574"/>
      <c r="DB49" s="574"/>
      <c r="DC49" s="575"/>
      <c r="DD49" s="576">
        <v>97956994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22" zoomScale="70" zoomScaleNormal="25" zoomScaleSheetLayoutView="70" workbookViewId="0">
      <selection activeCell="AU20" sqref="AP20:AY2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340</v>
      </c>
      <c r="DK2" s="1105"/>
      <c r="DL2" s="1105"/>
      <c r="DM2" s="1105"/>
      <c r="DN2" s="1105"/>
      <c r="DO2" s="1106"/>
      <c r="DP2" s="200"/>
      <c r="DQ2" s="1104" t="s">
        <v>341</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344</v>
      </c>
      <c r="B5" s="990"/>
      <c r="C5" s="990"/>
      <c r="D5" s="990"/>
      <c r="E5" s="990"/>
      <c r="F5" s="990"/>
      <c r="G5" s="990"/>
      <c r="H5" s="990"/>
      <c r="I5" s="990"/>
      <c r="J5" s="990"/>
      <c r="K5" s="990"/>
      <c r="L5" s="990"/>
      <c r="M5" s="990"/>
      <c r="N5" s="990"/>
      <c r="O5" s="990"/>
      <c r="P5" s="991"/>
      <c r="Q5" s="995" t="s">
        <v>345</v>
      </c>
      <c r="R5" s="996"/>
      <c r="S5" s="996"/>
      <c r="T5" s="996"/>
      <c r="U5" s="997"/>
      <c r="V5" s="995" t="s">
        <v>346</v>
      </c>
      <c r="W5" s="996"/>
      <c r="X5" s="996"/>
      <c r="Y5" s="996"/>
      <c r="Z5" s="997"/>
      <c r="AA5" s="995" t="s">
        <v>347</v>
      </c>
      <c r="AB5" s="996"/>
      <c r="AC5" s="996"/>
      <c r="AD5" s="996"/>
      <c r="AE5" s="996"/>
      <c r="AF5" s="1107" t="s">
        <v>348</v>
      </c>
      <c r="AG5" s="996"/>
      <c r="AH5" s="996"/>
      <c r="AI5" s="996"/>
      <c r="AJ5" s="1011"/>
      <c r="AK5" s="996" t="s">
        <v>349</v>
      </c>
      <c r="AL5" s="996"/>
      <c r="AM5" s="996"/>
      <c r="AN5" s="996"/>
      <c r="AO5" s="997"/>
      <c r="AP5" s="995" t="s">
        <v>350</v>
      </c>
      <c r="AQ5" s="996"/>
      <c r="AR5" s="996"/>
      <c r="AS5" s="996"/>
      <c r="AT5" s="997"/>
      <c r="AU5" s="995" t="s">
        <v>351</v>
      </c>
      <c r="AV5" s="996"/>
      <c r="AW5" s="996"/>
      <c r="AX5" s="996"/>
      <c r="AY5" s="1011"/>
      <c r="AZ5" s="207"/>
      <c r="BA5" s="207"/>
      <c r="BB5" s="207"/>
      <c r="BC5" s="207"/>
      <c r="BD5" s="207"/>
      <c r="BE5" s="208"/>
      <c r="BF5" s="208"/>
      <c r="BG5" s="208"/>
      <c r="BH5" s="208"/>
      <c r="BI5" s="208"/>
      <c r="BJ5" s="208"/>
      <c r="BK5" s="208"/>
      <c r="BL5" s="208"/>
      <c r="BM5" s="208"/>
      <c r="BN5" s="208"/>
      <c r="BO5" s="208"/>
      <c r="BP5" s="208"/>
      <c r="BQ5" s="989" t="s">
        <v>352</v>
      </c>
      <c r="BR5" s="990"/>
      <c r="BS5" s="990"/>
      <c r="BT5" s="990"/>
      <c r="BU5" s="990"/>
      <c r="BV5" s="990"/>
      <c r="BW5" s="990"/>
      <c r="BX5" s="990"/>
      <c r="BY5" s="990"/>
      <c r="BZ5" s="990"/>
      <c r="CA5" s="990"/>
      <c r="CB5" s="990"/>
      <c r="CC5" s="990"/>
      <c r="CD5" s="990"/>
      <c r="CE5" s="990"/>
      <c r="CF5" s="990"/>
      <c r="CG5" s="991"/>
      <c r="CH5" s="995" t="s">
        <v>353</v>
      </c>
      <c r="CI5" s="996"/>
      <c r="CJ5" s="996"/>
      <c r="CK5" s="996"/>
      <c r="CL5" s="997"/>
      <c r="CM5" s="995" t="s">
        <v>354</v>
      </c>
      <c r="CN5" s="996"/>
      <c r="CO5" s="996"/>
      <c r="CP5" s="996"/>
      <c r="CQ5" s="997"/>
      <c r="CR5" s="995" t="s">
        <v>355</v>
      </c>
      <c r="CS5" s="996"/>
      <c r="CT5" s="996"/>
      <c r="CU5" s="996"/>
      <c r="CV5" s="997"/>
      <c r="CW5" s="995" t="s">
        <v>356</v>
      </c>
      <c r="CX5" s="996"/>
      <c r="CY5" s="996"/>
      <c r="CZ5" s="996"/>
      <c r="DA5" s="997"/>
      <c r="DB5" s="995" t="s">
        <v>357</v>
      </c>
      <c r="DC5" s="996"/>
      <c r="DD5" s="996"/>
      <c r="DE5" s="996"/>
      <c r="DF5" s="997"/>
      <c r="DG5" s="1092" t="s">
        <v>358</v>
      </c>
      <c r="DH5" s="1093"/>
      <c r="DI5" s="1093"/>
      <c r="DJ5" s="1093"/>
      <c r="DK5" s="1094"/>
      <c r="DL5" s="1092" t="s">
        <v>359</v>
      </c>
      <c r="DM5" s="1093"/>
      <c r="DN5" s="1093"/>
      <c r="DO5" s="1093"/>
      <c r="DP5" s="1094"/>
      <c r="DQ5" s="995" t="s">
        <v>360</v>
      </c>
      <c r="DR5" s="996"/>
      <c r="DS5" s="996"/>
      <c r="DT5" s="996"/>
      <c r="DU5" s="997"/>
      <c r="DV5" s="995" t="s">
        <v>351</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361</v>
      </c>
      <c r="C7" s="1045"/>
      <c r="D7" s="1045"/>
      <c r="E7" s="1045"/>
      <c r="F7" s="1045"/>
      <c r="G7" s="1045"/>
      <c r="H7" s="1045"/>
      <c r="I7" s="1045"/>
      <c r="J7" s="1045"/>
      <c r="K7" s="1045"/>
      <c r="L7" s="1045"/>
      <c r="M7" s="1045"/>
      <c r="N7" s="1045"/>
      <c r="O7" s="1045"/>
      <c r="P7" s="1046"/>
      <c r="Q7" s="1098">
        <v>153765</v>
      </c>
      <c r="R7" s="1099"/>
      <c r="S7" s="1099"/>
      <c r="T7" s="1099"/>
      <c r="U7" s="1099"/>
      <c r="V7" s="1099">
        <v>150672</v>
      </c>
      <c r="W7" s="1099"/>
      <c r="X7" s="1099"/>
      <c r="Y7" s="1099"/>
      <c r="Z7" s="1099"/>
      <c r="AA7" s="1099">
        <v>3093</v>
      </c>
      <c r="AB7" s="1099"/>
      <c r="AC7" s="1099"/>
      <c r="AD7" s="1099"/>
      <c r="AE7" s="1100"/>
      <c r="AF7" s="1101">
        <v>2627</v>
      </c>
      <c r="AG7" s="1102"/>
      <c r="AH7" s="1102"/>
      <c r="AI7" s="1102"/>
      <c r="AJ7" s="1103"/>
      <c r="AK7" s="1085">
        <v>1238</v>
      </c>
      <c r="AL7" s="1086"/>
      <c r="AM7" s="1086"/>
      <c r="AN7" s="1086"/>
      <c r="AO7" s="1086"/>
      <c r="AP7" s="1086">
        <v>195405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-4</v>
      </c>
      <c r="CI7" s="1083"/>
      <c r="CJ7" s="1083"/>
      <c r="CK7" s="1083"/>
      <c r="CL7" s="1084"/>
      <c r="CM7" s="1082">
        <v>96</v>
      </c>
      <c r="CN7" s="1083"/>
      <c r="CO7" s="1083"/>
      <c r="CP7" s="1083"/>
      <c r="CQ7" s="1084"/>
      <c r="CR7" s="1082">
        <v>10</v>
      </c>
      <c r="CS7" s="1083"/>
      <c r="CT7" s="1083"/>
      <c r="CU7" s="1083"/>
      <c r="CV7" s="1084"/>
      <c r="CW7" s="1082">
        <v>57</v>
      </c>
      <c r="CX7" s="1083"/>
      <c r="CY7" s="1083"/>
      <c r="CZ7" s="1083"/>
      <c r="DA7" s="1084"/>
      <c r="DB7" s="1082" t="s">
        <v>542</v>
      </c>
      <c r="DC7" s="1083"/>
      <c r="DD7" s="1083"/>
      <c r="DE7" s="1083"/>
      <c r="DF7" s="1084"/>
      <c r="DG7" s="1082" t="s">
        <v>542</v>
      </c>
      <c r="DH7" s="1083"/>
      <c r="DI7" s="1083"/>
      <c r="DJ7" s="1083"/>
      <c r="DK7" s="1084"/>
      <c r="DL7" s="1082" t="s">
        <v>542</v>
      </c>
      <c r="DM7" s="1083"/>
      <c r="DN7" s="1083"/>
      <c r="DO7" s="1083"/>
      <c r="DP7" s="1084"/>
      <c r="DQ7" s="1082" t="s">
        <v>542</v>
      </c>
      <c r="DR7" s="1083"/>
      <c r="DS7" s="1083"/>
      <c r="DT7" s="1083"/>
      <c r="DU7" s="1084"/>
      <c r="DV7" s="1109"/>
      <c r="DW7" s="1110"/>
      <c r="DX7" s="1110"/>
      <c r="DY7" s="1110"/>
      <c r="DZ7" s="1111"/>
      <c r="EA7" s="205"/>
    </row>
    <row r="8" spans="1:131" s="206" customFormat="1" ht="26.25" customHeight="1">
      <c r="A8" s="212">
        <v>2</v>
      </c>
      <c r="B8" s="1031" t="s">
        <v>362</v>
      </c>
      <c r="C8" s="1032"/>
      <c r="D8" s="1032"/>
      <c r="E8" s="1032"/>
      <c r="F8" s="1032"/>
      <c r="G8" s="1032"/>
      <c r="H8" s="1032"/>
      <c r="I8" s="1032"/>
      <c r="J8" s="1032"/>
      <c r="K8" s="1032"/>
      <c r="L8" s="1032"/>
      <c r="M8" s="1032"/>
      <c r="N8" s="1032"/>
      <c r="O8" s="1032"/>
      <c r="P8" s="1033"/>
      <c r="Q8" s="1037">
        <v>2222</v>
      </c>
      <c r="R8" s="1038"/>
      <c r="S8" s="1038"/>
      <c r="T8" s="1038"/>
      <c r="U8" s="1038"/>
      <c r="V8" s="1038">
        <v>2219</v>
      </c>
      <c r="W8" s="1038"/>
      <c r="X8" s="1038"/>
      <c r="Y8" s="1038"/>
      <c r="Z8" s="1038"/>
      <c r="AA8" s="1038">
        <v>3</v>
      </c>
      <c r="AB8" s="1038"/>
      <c r="AC8" s="1038"/>
      <c r="AD8" s="1038"/>
      <c r="AE8" s="1039"/>
      <c r="AF8" s="1013">
        <v>2</v>
      </c>
      <c r="AG8" s="1014"/>
      <c r="AH8" s="1014"/>
      <c r="AI8" s="1014"/>
      <c r="AJ8" s="1015"/>
      <c r="AK8" s="1080">
        <v>58</v>
      </c>
      <c r="AL8" s="1081"/>
      <c r="AM8" s="1081"/>
      <c r="AN8" s="1081"/>
      <c r="AO8" s="1081"/>
      <c r="AP8" s="1081">
        <v>6180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5</v>
      </c>
      <c r="CI8" s="984"/>
      <c r="CJ8" s="984"/>
      <c r="CK8" s="984"/>
      <c r="CL8" s="985"/>
      <c r="CM8" s="983">
        <v>91</v>
      </c>
      <c r="CN8" s="984"/>
      <c r="CO8" s="984"/>
      <c r="CP8" s="984"/>
      <c r="CQ8" s="985"/>
      <c r="CR8" s="983">
        <v>29</v>
      </c>
      <c r="CS8" s="984"/>
      <c r="CT8" s="984"/>
      <c r="CU8" s="984"/>
      <c r="CV8" s="985"/>
      <c r="CW8" s="983">
        <v>22</v>
      </c>
      <c r="CX8" s="984"/>
      <c r="CY8" s="984"/>
      <c r="CZ8" s="984"/>
      <c r="DA8" s="985"/>
      <c r="DB8" s="983" t="s">
        <v>542</v>
      </c>
      <c r="DC8" s="984"/>
      <c r="DD8" s="984"/>
      <c r="DE8" s="984"/>
      <c r="DF8" s="985"/>
      <c r="DG8" s="983" t="s">
        <v>542</v>
      </c>
      <c r="DH8" s="984"/>
      <c r="DI8" s="984"/>
      <c r="DJ8" s="984"/>
      <c r="DK8" s="985"/>
      <c r="DL8" s="983" t="s">
        <v>542</v>
      </c>
      <c r="DM8" s="984"/>
      <c r="DN8" s="984"/>
      <c r="DO8" s="984"/>
      <c r="DP8" s="985"/>
      <c r="DQ8" s="983" t="s">
        <v>542</v>
      </c>
      <c r="DR8" s="984"/>
      <c r="DS8" s="984"/>
      <c r="DT8" s="984"/>
      <c r="DU8" s="985"/>
      <c r="DV8" s="986"/>
      <c r="DW8" s="987"/>
      <c r="DX8" s="987"/>
      <c r="DY8" s="987"/>
      <c r="DZ8" s="988"/>
      <c r="EA8" s="205"/>
    </row>
    <row r="9" spans="1:131" s="206" customFormat="1" ht="26.25" customHeight="1">
      <c r="A9" s="212">
        <v>3</v>
      </c>
      <c r="B9" s="1031" t="s">
        <v>363</v>
      </c>
      <c r="C9" s="1032"/>
      <c r="D9" s="1032"/>
      <c r="E9" s="1032"/>
      <c r="F9" s="1032"/>
      <c r="G9" s="1032"/>
      <c r="H9" s="1032"/>
      <c r="I9" s="1032"/>
      <c r="J9" s="1032"/>
      <c r="K9" s="1032"/>
      <c r="L9" s="1032"/>
      <c r="M9" s="1032"/>
      <c r="N9" s="1032"/>
      <c r="O9" s="1032"/>
      <c r="P9" s="1033"/>
      <c r="Q9" s="1037">
        <v>295</v>
      </c>
      <c r="R9" s="1038"/>
      <c r="S9" s="1038"/>
      <c r="T9" s="1038"/>
      <c r="U9" s="1038"/>
      <c r="V9" s="1038">
        <v>292</v>
      </c>
      <c r="W9" s="1038"/>
      <c r="X9" s="1038"/>
      <c r="Y9" s="1038"/>
      <c r="Z9" s="1038"/>
      <c r="AA9" s="1038">
        <v>3</v>
      </c>
      <c r="AB9" s="1038"/>
      <c r="AC9" s="1038"/>
      <c r="AD9" s="1038"/>
      <c r="AE9" s="1039"/>
      <c r="AF9" s="1013">
        <v>3</v>
      </c>
      <c r="AG9" s="1014"/>
      <c r="AH9" s="1014"/>
      <c r="AI9" s="1014"/>
      <c r="AJ9" s="1015"/>
      <c r="AK9" s="1080">
        <v>53</v>
      </c>
      <c r="AL9" s="1081"/>
      <c r="AM9" s="1081"/>
      <c r="AN9" s="1081"/>
      <c r="AO9" s="1081"/>
      <c r="AP9" s="1081">
        <v>2680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12</v>
      </c>
      <c r="CI9" s="984"/>
      <c r="CJ9" s="984"/>
      <c r="CK9" s="984"/>
      <c r="CL9" s="985"/>
      <c r="CM9" s="983">
        <v>48</v>
      </c>
      <c r="CN9" s="984"/>
      <c r="CO9" s="984"/>
      <c r="CP9" s="984"/>
      <c r="CQ9" s="985"/>
      <c r="CR9" s="983">
        <v>6</v>
      </c>
      <c r="CS9" s="984"/>
      <c r="CT9" s="984"/>
      <c r="CU9" s="984"/>
      <c r="CV9" s="985"/>
      <c r="CW9" s="983" t="s">
        <v>542</v>
      </c>
      <c r="CX9" s="984"/>
      <c r="CY9" s="984"/>
      <c r="CZ9" s="984"/>
      <c r="DA9" s="985"/>
      <c r="DB9" s="983" t="s">
        <v>542</v>
      </c>
      <c r="DC9" s="984"/>
      <c r="DD9" s="984"/>
      <c r="DE9" s="984"/>
      <c r="DF9" s="985"/>
      <c r="DG9" s="983" t="s">
        <v>542</v>
      </c>
      <c r="DH9" s="984"/>
      <c r="DI9" s="984"/>
      <c r="DJ9" s="984"/>
      <c r="DK9" s="985"/>
      <c r="DL9" s="983" t="s">
        <v>542</v>
      </c>
      <c r="DM9" s="984"/>
      <c r="DN9" s="984"/>
      <c r="DO9" s="984"/>
      <c r="DP9" s="985"/>
      <c r="DQ9" s="983" t="s">
        <v>542</v>
      </c>
      <c r="DR9" s="984"/>
      <c r="DS9" s="984"/>
      <c r="DT9" s="984"/>
      <c r="DU9" s="985"/>
      <c r="DV9" s="986"/>
      <c r="DW9" s="987"/>
      <c r="DX9" s="987"/>
      <c r="DY9" s="987"/>
      <c r="DZ9" s="988"/>
      <c r="EA9" s="205"/>
    </row>
    <row r="10" spans="1:131" s="206" customFormat="1" ht="26.25" customHeight="1">
      <c r="A10" s="212">
        <v>4</v>
      </c>
      <c r="B10" s="1031" t="s">
        <v>364</v>
      </c>
      <c r="C10" s="1032"/>
      <c r="D10" s="1032"/>
      <c r="E10" s="1032"/>
      <c r="F10" s="1032"/>
      <c r="G10" s="1032"/>
      <c r="H10" s="1032"/>
      <c r="I10" s="1032"/>
      <c r="J10" s="1032"/>
      <c r="K10" s="1032"/>
      <c r="L10" s="1032"/>
      <c r="M10" s="1032"/>
      <c r="N10" s="1032"/>
      <c r="O10" s="1032"/>
      <c r="P10" s="1033"/>
      <c r="Q10" s="1037">
        <v>26</v>
      </c>
      <c r="R10" s="1038"/>
      <c r="S10" s="1038"/>
      <c r="T10" s="1038"/>
      <c r="U10" s="1038"/>
      <c r="V10" s="1038">
        <v>26</v>
      </c>
      <c r="W10" s="1038"/>
      <c r="X10" s="1038"/>
      <c r="Y10" s="1038"/>
      <c r="Z10" s="1038"/>
      <c r="AA10" s="1038" t="s">
        <v>483</v>
      </c>
      <c r="AB10" s="1038"/>
      <c r="AC10" s="1038"/>
      <c r="AD10" s="1038"/>
      <c r="AE10" s="1039"/>
      <c r="AF10" s="1013" t="s">
        <v>111</v>
      </c>
      <c r="AG10" s="1014"/>
      <c r="AH10" s="1014"/>
      <c r="AI10" s="1014"/>
      <c r="AJ10" s="1015"/>
      <c r="AK10" s="1080">
        <v>26</v>
      </c>
      <c r="AL10" s="1081"/>
      <c r="AM10" s="1081"/>
      <c r="AN10" s="1081"/>
      <c r="AO10" s="1081"/>
      <c r="AP10" s="1081">
        <v>110</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129</v>
      </c>
      <c r="CN10" s="984"/>
      <c r="CO10" s="984"/>
      <c r="CP10" s="984"/>
      <c r="CQ10" s="985"/>
      <c r="CR10" s="983">
        <v>9</v>
      </c>
      <c r="CS10" s="984"/>
      <c r="CT10" s="984"/>
      <c r="CU10" s="984"/>
      <c r="CV10" s="985"/>
      <c r="CW10" s="983" t="s">
        <v>542</v>
      </c>
      <c r="CX10" s="984"/>
      <c r="CY10" s="984"/>
      <c r="CZ10" s="984"/>
      <c r="DA10" s="985"/>
      <c r="DB10" s="983" t="s">
        <v>542</v>
      </c>
      <c r="DC10" s="984"/>
      <c r="DD10" s="984"/>
      <c r="DE10" s="984"/>
      <c r="DF10" s="985"/>
      <c r="DG10" s="983" t="s">
        <v>542</v>
      </c>
      <c r="DH10" s="984"/>
      <c r="DI10" s="984"/>
      <c r="DJ10" s="984"/>
      <c r="DK10" s="985"/>
      <c r="DL10" s="983" t="s">
        <v>542</v>
      </c>
      <c r="DM10" s="984"/>
      <c r="DN10" s="984"/>
      <c r="DO10" s="984"/>
      <c r="DP10" s="985"/>
      <c r="DQ10" s="983" t="s">
        <v>542</v>
      </c>
      <c r="DR10" s="984"/>
      <c r="DS10" s="984"/>
      <c r="DT10" s="984"/>
      <c r="DU10" s="985"/>
      <c r="DV10" s="986"/>
      <c r="DW10" s="987"/>
      <c r="DX10" s="987"/>
      <c r="DY10" s="987"/>
      <c r="DZ10" s="988"/>
      <c r="EA10" s="205"/>
    </row>
    <row r="11" spans="1:131" s="206" customFormat="1" ht="26.25" customHeight="1">
      <c r="A11" s="212">
        <v>5</v>
      </c>
      <c r="B11" s="1031" t="s">
        <v>365</v>
      </c>
      <c r="C11" s="1032"/>
      <c r="D11" s="1032"/>
      <c r="E11" s="1032"/>
      <c r="F11" s="1032"/>
      <c r="G11" s="1032"/>
      <c r="H11" s="1032"/>
      <c r="I11" s="1032"/>
      <c r="J11" s="1032"/>
      <c r="K11" s="1032"/>
      <c r="L11" s="1032"/>
      <c r="M11" s="1032"/>
      <c r="N11" s="1032"/>
      <c r="O11" s="1032"/>
      <c r="P11" s="1033"/>
      <c r="Q11" s="1037">
        <v>91</v>
      </c>
      <c r="R11" s="1038"/>
      <c r="S11" s="1038"/>
      <c r="T11" s="1038"/>
      <c r="U11" s="1038"/>
      <c r="V11" s="1038">
        <v>14</v>
      </c>
      <c r="W11" s="1038"/>
      <c r="X11" s="1038"/>
      <c r="Y11" s="1038"/>
      <c r="Z11" s="1038"/>
      <c r="AA11" s="1038">
        <v>77</v>
      </c>
      <c r="AB11" s="1038"/>
      <c r="AC11" s="1038"/>
      <c r="AD11" s="1038"/>
      <c r="AE11" s="1039"/>
      <c r="AF11" s="1013" t="s">
        <v>111</v>
      </c>
      <c r="AG11" s="1014"/>
      <c r="AH11" s="1014"/>
      <c r="AI11" s="1014"/>
      <c r="AJ11" s="1015"/>
      <c r="AK11" s="1080" t="s">
        <v>483</v>
      </c>
      <c r="AL11" s="1081"/>
      <c r="AM11" s="1081"/>
      <c r="AN11" s="1081"/>
      <c r="AO11" s="1081"/>
      <c r="AP11" s="1081">
        <v>227</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550</v>
      </c>
      <c r="BT11" s="1009"/>
      <c r="BU11" s="1009"/>
      <c r="BV11" s="1009"/>
      <c r="BW11" s="1009"/>
      <c r="BX11" s="1009"/>
      <c r="BY11" s="1009"/>
      <c r="BZ11" s="1009"/>
      <c r="CA11" s="1009"/>
      <c r="CB11" s="1009"/>
      <c r="CC11" s="1009"/>
      <c r="CD11" s="1009"/>
      <c r="CE11" s="1009"/>
      <c r="CF11" s="1009"/>
      <c r="CG11" s="1010"/>
      <c r="CH11" s="983">
        <v>5</v>
      </c>
      <c r="CI11" s="984"/>
      <c r="CJ11" s="984"/>
      <c r="CK11" s="984"/>
      <c r="CL11" s="985"/>
      <c r="CM11" s="983">
        <v>131</v>
      </c>
      <c r="CN11" s="984"/>
      <c r="CO11" s="984"/>
      <c r="CP11" s="984"/>
      <c r="CQ11" s="985"/>
      <c r="CR11" s="983">
        <v>48</v>
      </c>
      <c r="CS11" s="984"/>
      <c r="CT11" s="984"/>
      <c r="CU11" s="984"/>
      <c r="CV11" s="985"/>
      <c r="CW11" s="983" t="s">
        <v>542</v>
      </c>
      <c r="CX11" s="984"/>
      <c r="CY11" s="984"/>
      <c r="CZ11" s="984"/>
      <c r="DA11" s="985"/>
      <c r="DB11" s="983" t="s">
        <v>542</v>
      </c>
      <c r="DC11" s="984"/>
      <c r="DD11" s="984"/>
      <c r="DE11" s="984"/>
      <c r="DF11" s="985"/>
      <c r="DG11" s="983" t="s">
        <v>542</v>
      </c>
      <c r="DH11" s="984"/>
      <c r="DI11" s="984"/>
      <c r="DJ11" s="984"/>
      <c r="DK11" s="985"/>
      <c r="DL11" s="983" t="s">
        <v>542</v>
      </c>
      <c r="DM11" s="984"/>
      <c r="DN11" s="984"/>
      <c r="DO11" s="984"/>
      <c r="DP11" s="985"/>
      <c r="DQ11" s="983" t="s">
        <v>542</v>
      </c>
      <c r="DR11" s="984"/>
      <c r="DS11" s="984"/>
      <c r="DT11" s="984"/>
      <c r="DU11" s="985"/>
      <c r="DV11" s="986"/>
      <c r="DW11" s="987"/>
      <c r="DX11" s="987"/>
      <c r="DY11" s="987"/>
      <c r="DZ11" s="988"/>
      <c r="EA11" s="205"/>
    </row>
    <row r="12" spans="1:131" s="206" customFormat="1" ht="26.25" customHeight="1">
      <c r="A12" s="212">
        <v>6</v>
      </c>
      <c r="B12" s="1031" t="s">
        <v>366</v>
      </c>
      <c r="C12" s="1032"/>
      <c r="D12" s="1032"/>
      <c r="E12" s="1032"/>
      <c r="F12" s="1032"/>
      <c r="G12" s="1032"/>
      <c r="H12" s="1032"/>
      <c r="I12" s="1032"/>
      <c r="J12" s="1032"/>
      <c r="K12" s="1032"/>
      <c r="L12" s="1032"/>
      <c r="M12" s="1032"/>
      <c r="N12" s="1032"/>
      <c r="O12" s="1032"/>
      <c r="P12" s="1033"/>
      <c r="Q12" s="1037">
        <v>24762</v>
      </c>
      <c r="R12" s="1038"/>
      <c r="S12" s="1038"/>
      <c r="T12" s="1038"/>
      <c r="U12" s="1038"/>
      <c r="V12" s="1038">
        <v>24762</v>
      </c>
      <c r="W12" s="1038"/>
      <c r="X12" s="1038"/>
      <c r="Y12" s="1038"/>
      <c r="Z12" s="1038"/>
      <c r="AA12" s="1038" t="s">
        <v>483</v>
      </c>
      <c r="AB12" s="1038"/>
      <c r="AC12" s="1038"/>
      <c r="AD12" s="1038"/>
      <c r="AE12" s="1039"/>
      <c r="AF12" s="1013" t="s">
        <v>111</v>
      </c>
      <c r="AG12" s="1014"/>
      <c r="AH12" s="1014"/>
      <c r="AI12" s="1014"/>
      <c r="AJ12" s="1015"/>
      <c r="AK12" s="1080">
        <v>22762</v>
      </c>
      <c r="AL12" s="1081"/>
      <c r="AM12" s="1081"/>
      <c r="AN12" s="1081"/>
      <c r="AO12" s="1081"/>
      <c r="AP12" s="1081" t="s">
        <v>483</v>
      </c>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551</v>
      </c>
      <c r="BT12" s="1009"/>
      <c r="BU12" s="1009"/>
      <c r="BV12" s="1009"/>
      <c r="BW12" s="1009"/>
      <c r="BX12" s="1009"/>
      <c r="BY12" s="1009"/>
      <c r="BZ12" s="1009"/>
      <c r="CA12" s="1009"/>
      <c r="CB12" s="1009"/>
      <c r="CC12" s="1009"/>
      <c r="CD12" s="1009"/>
      <c r="CE12" s="1009"/>
      <c r="CF12" s="1009"/>
      <c r="CG12" s="1010"/>
      <c r="CH12" s="983">
        <v>5</v>
      </c>
      <c r="CI12" s="984"/>
      <c r="CJ12" s="984"/>
      <c r="CK12" s="984"/>
      <c r="CL12" s="985"/>
      <c r="CM12" s="983">
        <v>182</v>
      </c>
      <c r="CN12" s="984"/>
      <c r="CO12" s="984"/>
      <c r="CP12" s="984"/>
      <c r="CQ12" s="985"/>
      <c r="CR12" s="983">
        <v>5</v>
      </c>
      <c r="CS12" s="984"/>
      <c r="CT12" s="984"/>
      <c r="CU12" s="984"/>
      <c r="CV12" s="985"/>
      <c r="CW12" s="983" t="s">
        <v>542</v>
      </c>
      <c r="CX12" s="984"/>
      <c r="CY12" s="984"/>
      <c r="CZ12" s="984"/>
      <c r="DA12" s="985"/>
      <c r="DB12" s="983" t="s">
        <v>542</v>
      </c>
      <c r="DC12" s="984"/>
      <c r="DD12" s="984"/>
      <c r="DE12" s="984"/>
      <c r="DF12" s="985"/>
      <c r="DG12" s="983" t="s">
        <v>542</v>
      </c>
      <c r="DH12" s="984"/>
      <c r="DI12" s="984"/>
      <c r="DJ12" s="984"/>
      <c r="DK12" s="985"/>
      <c r="DL12" s="983" t="s">
        <v>542</v>
      </c>
      <c r="DM12" s="984"/>
      <c r="DN12" s="984"/>
      <c r="DO12" s="984"/>
      <c r="DP12" s="985"/>
      <c r="DQ12" s="983" t="s">
        <v>542</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552</v>
      </c>
      <c r="BT13" s="1009"/>
      <c r="BU13" s="1009"/>
      <c r="BV13" s="1009"/>
      <c r="BW13" s="1009"/>
      <c r="BX13" s="1009"/>
      <c r="BY13" s="1009"/>
      <c r="BZ13" s="1009"/>
      <c r="CA13" s="1009"/>
      <c r="CB13" s="1009"/>
      <c r="CC13" s="1009"/>
      <c r="CD13" s="1009"/>
      <c r="CE13" s="1009"/>
      <c r="CF13" s="1009"/>
      <c r="CG13" s="1010"/>
      <c r="CH13" s="983">
        <v>12</v>
      </c>
      <c r="CI13" s="984"/>
      <c r="CJ13" s="984"/>
      <c r="CK13" s="984"/>
      <c r="CL13" s="985"/>
      <c r="CM13" s="983">
        <v>630</v>
      </c>
      <c r="CN13" s="984"/>
      <c r="CO13" s="984"/>
      <c r="CP13" s="984"/>
      <c r="CQ13" s="985"/>
      <c r="CR13" s="983">
        <v>25</v>
      </c>
      <c r="CS13" s="984"/>
      <c r="CT13" s="984"/>
      <c r="CU13" s="984"/>
      <c r="CV13" s="985"/>
      <c r="CW13" s="983" t="s">
        <v>542</v>
      </c>
      <c r="CX13" s="984"/>
      <c r="CY13" s="984"/>
      <c r="CZ13" s="984"/>
      <c r="DA13" s="985"/>
      <c r="DB13" s="983" t="s">
        <v>542</v>
      </c>
      <c r="DC13" s="984"/>
      <c r="DD13" s="984"/>
      <c r="DE13" s="984"/>
      <c r="DF13" s="985"/>
      <c r="DG13" s="983">
        <v>1996</v>
      </c>
      <c r="DH13" s="984"/>
      <c r="DI13" s="984"/>
      <c r="DJ13" s="984"/>
      <c r="DK13" s="985"/>
      <c r="DL13" s="983" t="s">
        <v>542</v>
      </c>
      <c r="DM13" s="984"/>
      <c r="DN13" s="984"/>
      <c r="DO13" s="984"/>
      <c r="DP13" s="985"/>
      <c r="DQ13" s="983" t="s">
        <v>542</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553</v>
      </c>
      <c r="BT14" s="1009"/>
      <c r="BU14" s="1009"/>
      <c r="BV14" s="1009"/>
      <c r="BW14" s="1009"/>
      <c r="BX14" s="1009"/>
      <c r="BY14" s="1009"/>
      <c r="BZ14" s="1009"/>
      <c r="CA14" s="1009"/>
      <c r="CB14" s="1009"/>
      <c r="CC14" s="1009"/>
      <c r="CD14" s="1009"/>
      <c r="CE14" s="1009"/>
      <c r="CF14" s="1009"/>
      <c r="CG14" s="1010"/>
      <c r="CH14" s="983">
        <v>-1</v>
      </c>
      <c r="CI14" s="984"/>
      <c r="CJ14" s="984"/>
      <c r="CK14" s="984"/>
      <c r="CL14" s="985"/>
      <c r="CM14" s="983">
        <v>71</v>
      </c>
      <c r="CN14" s="984"/>
      <c r="CO14" s="984"/>
      <c r="CP14" s="984"/>
      <c r="CQ14" s="985"/>
      <c r="CR14" s="983">
        <v>30</v>
      </c>
      <c r="CS14" s="984"/>
      <c r="CT14" s="984"/>
      <c r="CU14" s="984"/>
      <c r="CV14" s="985"/>
      <c r="CW14" s="983" t="s">
        <v>542</v>
      </c>
      <c r="CX14" s="984"/>
      <c r="CY14" s="984"/>
      <c r="CZ14" s="984"/>
      <c r="DA14" s="985"/>
      <c r="DB14" s="983" t="s">
        <v>542</v>
      </c>
      <c r="DC14" s="984"/>
      <c r="DD14" s="984"/>
      <c r="DE14" s="984"/>
      <c r="DF14" s="985"/>
      <c r="DG14" s="983" t="s">
        <v>542</v>
      </c>
      <c r="DH14" s="984"/>
      <c r="DI14" s="984"/>
      <c r="DJ14" s="984"/>
      <c r="DK14" s="985"/>
      <c r="DL14" s="983" t="s">
        <v>542</v>
      </c>
      <c r="DM14" s="984"/>
      <c r="DN14" s="984"/>
      <c r="DO14" s="984"/>
      <c r="DP14" s="985"/>
      <c r="DQ14" s="983" t="s">
        <v>542</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554</v>
      </c>
      <c r="BT15" s="1009"/>
      <c r="BU15" s="1009"/>
      <c r="BV15" s="1009"/>
      <c r="BW15" s="1009"/>
      <c r="BX15" s="1009"/>
      <c r="BY15" s="1009"/>
      <c r="BZ15" s="1009"/>
      <c r="CA15" s="1009"/>
      <c r="CB15" s="1009"/>
      <c r="CC15" s="1009"/>
      <c r="CD15" s="1009"/>
      <c r="CE15" s="1009"/>
      <c r="CF15" s="1009"/>
      <c r="CG15" s="1010"/>
      <c r="CH15" s="983">
        <v>24</v>
      </c>
      <c r="CI15" s="984"/>
      <c r="CJ15" s="984"/>
      <c r="CK15" s="984"/>
      <c r="CL15" s="985"/>
      <c r="CM15" s="983">
        <v>8406</v>
      </c>
      <c r="CN15" s="984"/>
      <c r="CO15" s="984"/>
      <c r="CP15" s="984"/>
      <c r="CQ15" s="985"/>
      <c r="CR15" s="983">
        <v>9127</v>
      </c>
      <c r="CS15" s="984"/>
      <c r="CT15" s="984"/>
      <c r="CU15" s="984"/>
      <c r="CV15" s="985"/>
      <c r="CW15" s="983">
        <v>419</v>
      </c>
      <c r="CX15" s="984"/>
      <c r="CY15" s="984"/>
      <c r="CZ15" s="984"/>
      <c r="DA15" s="985"/>
      <c r="DB15" s="983" t="s">
        <v>555</v>
      </c>
      <c r="DC15" s="984"/>
      <c r="DD15" s="984"/>
      <c r="DE15" s="984"/>
      <c r="DF15" s="985"/>
      <c r="DG15" s="983" t="s">
        <v>555</v>
      </c>
      <c r="DH15" s="984"/>
      <c r="DI15" s="984"/>
      <c r="DJ15" s="984"/>
      <c r="DK15" s="985"/>
      <c r="DL15" s="983" t="s">
        <v>555</v>
      </c>
      <c r="DM15" s="984"/>
      <c r="DN15" s="984"/>
      <c r="DO15" s="984"/>
      <c r="DP15" s="985"/>
      <c r="DQ15" s="983" t="s">
        <v>555</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158300</v>
      </c>
      <c r="R23" s="1063"/>
      <c r="S23" s="1063"/>
      <c r="T23" s="1063"/>
      <c r="U23" s="1063"/>
      <c r="V23" s="1063">
        <v>155125</v>
      </c>
      <c r="W23" s="1063"/>
      <c r="X23" s="1063"/>
      <c r="Y23" s="1063"/>
      <c r="Z23" s="1063"/>
      <c r="AA23" s="1063">
        <v>3175</v>
      </c>
      <c r="AB23" s="1063"/>
      <c r="AC23" s="1063"/>
      <c r="AD23" s="1063"/>
      <c r="AE23" s="1064"/>
      <c r="AF23" s="1065">
        <v>2632</v>
      </c>
      <c r="AG23" s="1063"/>
      <c r="AH23" s="1063"/>
      <c r="AI23" s="1063"/>
      <c r="AJ23" s="1066"/>
      <c r="AK23" s="1067"/>
      <c r="AL23" s="1068"/>
      <c r="AM23" s="1068"/>
      <c r="AN23" s="1068"/>
      <c r="AO23" s="1068"/>
      <c r="AP23" s="1063">
        <v>204602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344</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351</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45426</v>
      </c>
      <c r="R28" s="1048"/>
      <c r="S28" s="1048"/>
      <c r="T28" s="1048"/>
      <c r="U28" s="1048"/>
      <c r="V28" s="1048">
        <v>45667</v>
      </c>
      <c r="W28" s="1048"/>
      <c r="X28" s="1048"/>
      <c r="Y28" s="1048"/>
      <c r="Z28" s="1048"/>
      <c r="AA28" s="1048">
        <v>-241</v>
      </c>
      <c r="AB28" s="1048"/>
      <c r="AC28" s="1048"/>
      <c r="AD28" s="1048"/>
      <c r="AE28" s="1049"/>
      <c r="AF28" s="1050">
        <v>-241</v>
      </c>
      <c r="AG28" s="1048"/>
      <c r="AH28" s="1048"/>
      <c r="AI28" s="1048"/>
      <c r="AJ28" s="1051"/>
      <c r="AK28" s="1052">
        <v>4279</v>
      </c>
      <c r="AL28" s="1040"/>
      <c r="AM28" s="1040"/>
      <c r="AN28" s="1040"/>
      <c r="AO28" s="1040"/>
      <c r="AP28" s="1040" t="s">
        <v>542</v>
      </c>
      <c r="AQ28" s="1040"/>
      <c r="AR28" s="1040"/>
      <c r="AS28" s="1040"/>
      <c r="AT28" s="1040"/>
      <c r="AU28" s="1040" t="s">
        <v>542</v>
      </c>
      <c r="AV28" s="1040"/>
      <c r="AW28" s="1040"/>
      <c r="AX28" s="1040"/>
      <c r="AY28" s="1040"/>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29171</v>
      </c>
      <c r="R29" s="1038"/>
      <c r="S29" s="1038"/>
      <c r="T29" s="1038"/>
      <c r="U29" s="1038"/>
      <c r="V29" s="1038">
        <v>28659</v>
      </c>
      <c r="W29" s="1038"/>
      <c r="X29" s="1038"/>
      <c r="Y29" s="1038"/>
      <c r="Z29" s="1038"/>
      <c r="AA29" s="1038">
        <v>512</v>
      </c>
      <c r="AB29" s="1038"/>
      <c r="AC29" s="1038"/>
      <c r="AD29" s="1038"/>
      <c r="AE29" s="1039"/>
      <c r="AF29" s="1013">
        <v>512</v>
      </c>
      <c r="AG29" s="1014"/>
      <c r="AH29" s="1014"/>
      <c r="AI29" s="1014"/>
      <c r="AJ29" s="1015"/>
      <c r="AK29" s="974">
        <v>4125</v>
      </c>
      <c r="AL29" s="965"/>
      <c r="AM29" s="965"/>
      <c r="AN29" s="965"/>
      <c r="AO29" s="965"/>
      <c r="AP29" s="965" t="s">
        <v>542</v>
      </c>
      <c r="AQ29" s="965"/>
      <c r="AR29" s="965"/>
      <c r="AS29" s="965"/>
      <c r="AT29" s="965"/>
      <c r="AU29" s="965" t="s">
        <v>542</v>
      </c>
      <c r="AV29" s="965"/>
      <c r="AW29" s="965"/>
      <c r="AX29" s="965"/>
      <c r="AY29" s="965"/>
      <c r="AZ29" s="1036" t="s">
        <v>542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3880</v>
      </c>
      <c r="R30" s="1038"/>
      <c r="S30" s="1038"/>
      <c r="T30" s="1038"/>
      <c r="U30" s="1038"/>
      <c r="V30" s="1038">
        <v>3863</v>
      </c>
      <c r="W30" s="1038"/>
      <c r="X30" s="1038"/>
      <c r="Y30" s="1038"/>
      <c r="Z30" s="1038"/>
      <c r="AA30" s="1038">
        <v>17</v>
      </c>
      <c r="AB30" s="1038"/>
      <c r="AC30" s="1038"/>
      <c r="AD30" s="1038"/>
      <c r="AE30" s="1039"/>
      <c r="AF30" s="1013">
        <v>17</v>
      </c>
      <c r="AG30" s="1014"/>
      <c r="AH30" s="1014"/>
      <c r="AI30" s="1014"/>
      <c r="AJ30" s="1015"/>
      <c r="AK30" s="974">
        <v>876</v>
      </c>
      <c r="AL30" s="965"/>
      <c r="AM30" s="965"/>
      <c r="AN30" s="965"/>
      <c r="AO30" s="965"/>
      <c r="AP30" s="965" t="s">
        <v>542</v>
      </c>
      <c r="AQ30" s="965"/>
      <c r="AR30" s="965"/>
      <c r="AS30" s="965"/>
      <c r="AT30" s="965"/>
      <c r="AU30" s="965" t="s">
        <v>542</v>
      </c>
      <c r="AV30" s="965"/>
      <c r="AW30" s="965"/>
      <c r="AX30" s="965"/>
      <c r="AY30" s="965"/>
      <c r="AZ30" s="1036" t="s">
        <v>542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7218</v>
      </c>
      <c r="R31" s="1038"/>
      <c r="S31" s="1038"/>
      <c r="T31" s="1038"/>
      <c r="U31" s="1038"/>
      <c r="V31" s="1038">
        <v>6908</v>
      </c>
      <c r="W31" s="1038"/>
      <c r="X31" s="1038"/>
      <c r="Y31" s="1038"/>
      <c r="Z31" s="1038"/>
      <c r="AA31" s="1038">
        <v>310</v>
      </c>
      <c r="AB31" s="1038"/>
      <c r="AC31" s="1038"/>
      <c r="AD31" s="1038"/>
      <c r="AE31" s="1039"/>
      <c r="AF31" s="1013">
        <v>5570</v>
      </c>
      <c r="AG31" s="1014"/>
      <c r="AH31" s="1014"/>
      <c r="AI31" s="1014"/>
      <c r="AJ31" s="1015"/>
      <c r="AK31" s="974">
        <v>73</v>
      </c>
      <c r="AL31" s="965"/>
      <c r="AM31" s="965"/>
      <c r="AN31" s="965"/>
      <c r="AO31" s="965"/>
      <c r="AP31" s="965">
        <v>35604</v>
      </c>
      <c r="AQ31" s="965"/>
      <c r="AR31" s="965"/>
      <c r="AS31" s="965"/>
      <c r="AT31" s="965"/>
      <c r="AU31" s="965">
        <v>1175</v>
      </c>
      <c r="AV31" s="965"/>
      <c r="AW31" s="965"/>
      <c r="AX31" s="965"/>
      <c r="AY31" s="965"/>
      <c r="AZ31" s="1036" t="s">
        <v>542</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279</v>
      </c>
      <c r="R32" s="1038"/>
      <c r="S32" s="1038"/>
      <c r="T32" s="1038"/>
      <c r="U32" s="1038"/>
      <c r="V32" s="1038">
        <v>271</v>
      </c>
      <c r="W32" s="1038"/>
      <c r="X32" s="1038"/>
      <c r="Y32" s="1038"/>
      <c r="Z32" s="1038"/>
      <c r="AA32" s="1038">
        <v>8</v>
      </c>
      <c r="AB32" s="1038"/>
      <c r="AC32" s="1038"/>
      <c r="AD32" s="1038"/>
      <c r="AE32" s="1039"/>
      <c r="AF32" s="1013">
        <v>200</v>
      </c>
      <c r="AG32" s="1014"/>
      <c r="AH32" s="1014"/>
      <c r="AI32" s="1014"/>
      <c r="AJ32" s="1015"/>
      <c r="AK32" s="974">
        <v>246</v>
      </c>
      <c r="AL32" s="965"/>
      <c r="AM32" s="965"/>
      <c r="AN32" s="965"/>
      <c r="AO32" s="965"/>
      <c r="AP32" s="965">
        <v>1094</v>
      </c>
      <c r="AQ32" s="965"/>
      <c r="AR32" s="965"/>
      <c r="AS32" s="965"/>
      <c r="AT32" s="965"/>
      <c r="AU32" s="965">
        <v>1068</v>
      </c>
      <c r="AV32" s="965"/>
      <c r="AW32" s="965"/>
      <c r="AX32" s="965"/>
      <c r="AY32" s="965"/>
      <c r="AZ32" s="1036" t="s">
        <v>542</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11</v>
      </c>
      <c r="R33" s="1038"/>
      <c r="S33" s="1038"/>
      <c r="T33" s="1038"/>
      <c r="U33" s="1038"/>
      <c r="V33" s="1038">
        <v>17</v>
      </c>
      <c r="W33" s="1038"/>
      <c r="X33" s="1038"/>
      <c r="Y33" s="1038"/>
      <c r="Z33" s="1038"/>
      <c r="AA33" s="1038">
        <v>-6</v>
      </c>
      <c r="AB33" s="1038"/>
      <c r="AC33" s="1038"/>
      <c r="AD33" s="1038"/>
      <c r="AE33" s="1039"/>
      <c r="AF33" s="1013">
        <v>78</v>
      </c>
      <c r="AG33" s="1014"/>
      <c r="AH33" s="1014"/>
      <c r="AI33" s="1014"/>
      <c r="AJ33" s="1015"/>
      <c r="AK33" s="974" t="s">
        <v>542</v>
      </c>
      <c r="AL33" s="965"/>
      <c r="AM33" s="965"/>
      <c r="AN33" s="965"/>
      <c r="AO33" s="965"/>
      <c r="AP33" s="965" t="s">
        <v>542</v>
      </c>
      <c r="AQ33" s="965"/>
      <c r="AR33" s="965"/>
      <c r="AS33" s="965"/>
      <c r="AT33" s="965"/>
      <c r="AU33" s="965" t="s">
        <v>542</v>
      </c>
      <c r="AV33" s="965"/>
      <c r="AW33" s="965"/>
      <c r="AX33" s="965"/>
      <c r="AY33" s="965"/>
      <c r="AZ33" s="1036" t="s">
        <v>542</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8356</v>
      </c>
      <c r="R34" s="1038"/>
      <c r="S34" s="1038"/>
      <c r="T34" s="1038"/>
      <c r="U34" s="1038"/>
      <c r="V34" s="1038">
        <v>8071</v>
      </c>
      <c r="W34" s="1038"/>
      <c r="X34" s="1038"/>
      <c r="Y34" s="1038"/>
      <c r="Z34" s="1038"/>
      <c r="AA34" s="1038">
        <v>285</v>
      </c>
      <c r="AB34" s="1038"/>
      <c r="AC34" s="1038"/>
      <c r="AD34" s="1038"/>
      <c r="AE34" s="1039"/>
      <c r="AF34" s="1013">
        <v>2877</v>
      </c>
      <c r="AG34" s="1014"/>
      <c r="AH34" s="1014"/>
      <c r="AI34" s="1014"/>
      <c r="AJ34" s="1015"/>
      <c r="AK34" s="974">
        <v>3160</v>
      </c>
      <c r="AL34" s="965"/>
      <c r="AM34" s="965"/>
      <c r="AN34" s="965"/>
      <c r="AO34" s="965"/>
      <c r="AP34" s="965">
        <v>93564</v>
      </c>
      <c r="AQ34" s="965"/>
      <c r="AR34" s="965"/>
      <c r="AS34" s="965"/>
      <c r="AT34" s="965"/>
      <c r="AU34" s="965">
        <v>51647</v>
      </c>
      <c r="AV34" s="965"/>
      <c r="AW34" s="965"/>
      <c r="AX34" s="965"/>
      <c r="AY34" s="965"/>
      <c r="AZ34" s="1036" t="s">
        <v>542</v>
      </c>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613</v>
      </c>
      <c r="R35" s="1038"/>
      <c r="S35" s="1038"/>
      <c r="T35" s="1038"/>
      <c r="U35" s="1038"/>
      <c r="V35" s="1038">
        <v>581</v>
      </c>
      <c r="W35" s="1038"/>
      <c r="X35" s="1038"/>
      <c r="Y35" s="1038"/>
      <c r="Z35" s="1038"/>
      <c r="AA35" s="1038">
        <v>32</v>
      </c>
      <c r="AB35" s="1038"/>
      <c r="AC35" s="1038"/>
      <c r="AD35" s="1038"/>
      <c r="AE35" s="1039"/>
      <c r="AF35" s="1013">
        <v>313</v>
      </c>
      <c r="AG35" s="1014"/>
      <c r="AH35" s="1014"/>
      <c r="AI35" s="1014"/>
      <c r="AJ35" s="1015"/>
      <c r="AK35" s="974">
        <v>453</v>
      </c>
      <c r="AL35" s="965"/>
      <c r="AM35" s="965"/>
      <c r="AN35" s="965"/>
      <c r="AO35" s="965"/>
      <c r="AP35" s="965">
        <v>6448</v>
      </c>
      <c r="AQ35" s="965"/>
      <c r="AR35" s="965"/>
      <c r="AS35" s="965"/>
      <c r="AT35" s="965"/>
      <c r="AU35" s="965">
        <v>5719</v>
      </c>
      <c r="AV35" s="965"/>
      <c r="AW35" s="965"/>
      <c r="AX35" s="965"/>
      <c r="AY35" s="965"/>
      <c r="AZ35" s="1036" t="s">
        <v>542</v>
      </c>
      <c r="BA35" s="1036"/>
      <c r="BB35" s="1036"/>
      <c r="BC35" s="1036"/>
      <c r="BD35" s="1036"/>
      <c r="BE35" s="1026" t="s">
        <v>384</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835</v>
      </c>
      <c r="R36" s="1038"/>
      <c r="S36" s="1038"/>
      <c r="T36" s="1038"/>
      <c r="U36" s="1038"/>
      <c r="V36" s="1038">
        <v>1022</v>
      </c>
      <c r="W36" s="1038"/>
      <c r="X36" s="1038"/>
      <c r="Y36" s="1038"/>
      <c r="Z36" s="1038"/>
      <c r="AA36" s="1038">
        <v>-187</v>
      </c>
      <c r="AB36" s="1038"/>
      <c r="AC36" s="1038"/>
      <c r="AD36" s="1038"/>
      <c r="AE36" s="1039"/>
      <c r="AF36" s="1013">
        <v>721</v>
      </c>
      <c r="AG36" s="1014"/>
      <c r="AH36" s="1014"/>
      <c r="AI36" s="1014"/>
      <c r="AJ36" s="1015"/>
      <c r="AK36" s="974">
        <v>110</v>
      </c>
      <c r="AL36" s="965"/>
      <c r="AM36" s="965"/>
      <c r="AN36" s="965"/>
      <c r="AO36" s="965"/>
      <c r="AP36" s="965">
        <v>942</v>
      </c>
      <c r="AQ36" s="965"/>
      <c r="AR36" s="965"/>
      <c r="AS36" s="965"/>
      <c r="AT36" s="965"/>
      <c r="AU36" s="965">
        <v>942</v>
      </c>
      <c r="AV36" s="965"/>
      <c r="AW36" s="965"/>
      <c r="AX36" s="965"/>
      <c r="AY36" s="965"/>
      <c r="AZ36" s="1036" t="s">
        <v>542</v>
      </c>
      <c r="BA36" s="1036"/>
      <c r="BB36" s="1036"/>
      <c r="BC36" s="1036"/>
      <c r="BD36" s="1036"/>
      <c r="BE36" s="1026" t="s">
        <v>384</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390</v>
      </c>
      <c r="C37" s="1032"/>
      <c r="D37" s="1032"/>
      <c r="E37" s="1032"/>
      <c r="F37" s="1032"/>
      <c r="G37" s="1032"/>
      <c r="H37" s="1032"/>
      <c r="I37" s="1032"/>
      <c r="J37" s="1032"/>
      <c r="K37" s="1032"/>
      <c r="L37" s="1032"/>
      <c r="M37" s="1032"/>
      <c r="N37" s="1032"/>
      <c r="O37" s="1032"/>
      <c r="P37" s="1033"/>
      <c r="Q37" s="1037">
        <v>654</v>
      </c>
      <c r="R37" s="1038"/>
      <c r="S37" s="1038"/>
      <c r="T37" s="1038"/>
      <c r="U37" s="1038"/>
      <c r="V37" s="1038">
        <v>654</v>
      </c>
      <c r="W37" s="1038"/>
      <c r="X37" s="1038"/>
      <c r="Y37" s="1038"/>
      <c r="Z37" s="1038"/>
      <c r="AA37" s="1038" t="s">
        <v>542</v>
      </c>
      <c r="AB37" s="1038"/>
      <c r="AC37" s="1038"/>
      <c r="AD37" s="1038"/>
      <c r="AE37" s="1039"/>
      <c r="AF37" s="1013" t="s">
        <v>543</v>
      </c>
      <c r="AG37" s="1014"/>
      <c r="AH37" s="1014"/>
      <c r="AI37" s="1014"/>
      <c r="AJ37" s="1015"/>
      <c r="AK37" s="974">
        <v>21</v>
      </c>
      <c r="AL37" s="965"/>
      <c r="AM37" s="965"/>
      <c r="AN37" s="965"/>
      <c r="AO37" s="965"/>
      <c r="AP37" s="965">
        <v>1363</v>
      </c>
      <c r="AQ37" s="965"/>
      <c r="AR37" s="965"/>
      <c r="AS37" s="965"/>
      <c r="AT37" s="965"/>
      <c r="AU37" s="965">
        <v>363</v>
      </c>
      <c r="AV37" s="965"/>
      <c r="AW37" s="965"/>
      <c r="AX37" s="965"/>
      <c r="AY37" s="965"/>
      <c r="AZ37" s="1036" t="s">
        <v>542</v>
      </c>
      <c r="BA37" s="1036"/>
      <c r="BB37" s="1036"/>
      <c r="BC37" s="1036"/>
      <c r="BD37" s="1036"/>
      <c r="BE37" s="1026" t="s">
        <v>391</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392</v>
      </c>
      <c r="C38" s="1032"/>
      <c r="D38" s="1032"/>
      <c r="E38" s="1032"/>
      <c r="F38" s="1032"/>
      <c r="G38" s="1032"/>
      <c r="H38" s="1032"/>
      <c r="I38" s="1032"/>
      <c r="J38" s="1032"/>
      <c r="K38" s="1032"/>
      <c r="L38" s="1032"/>
      <c r="M38" s="1032"/>
      <c r="N38" s="1032"/>
      <c r="O38" s="1032"/>
      <c r="P38" s="1033"/>
      <c r="Q38" s="1037">
        <v>211</v>
      </c>
      <c r="R38" s="1038"/>
      <c r="S38" s="1038"/>
      <c r="T38" s="1038"/>
      <c r="U38" s="1038"/>
      <c r="V38" s="1038">
        <v>207</v>
      </c>
      <c r="W38" s="1038"/>
      <c r="X38" s="1038"/>
      <c r="Y38" s="1038"/>
      <c r="Z38" s="1038"/>
      <c r="AA38" s="1038">
        <v>4</v>
      </c>
      <c r="AB38" s="1038"/>
      <c r="AC38" s="1038"/>
      <c r="AD38" s="1038"/>
      <c r="AE38" s="1039"/>
      <c r="AF38" s="1013">
        <v>4</v>
      </c>
      <c r="AG38" s="1014"/>
      <c r="AH38" s="1014"/>
      <c r="AI38" s="1014"/>
      <c r="AJ38" s="1015"/>
      <c r="AK38" s="974">
        <v>13</v>
      </c>
      <c r="AL38" s="965"/>
      <c r="AM38" s="965"/>
      <c r="AN38" s="965"/>
      <c r="AO38" s="965"/>
      <c r="AP38" s="965">
        <v>497</v>
      </c>
      <c r="AQ38" s="965"/>
      <c r="AR38" s="965"/>
      <c r="AS38" s="965"/>
      <c r="AT38" s="965"/>
      <c r="AU38" s="965">
        <v>497</v>
      </c>
      <c r="AV38" s="965"/>
      <c r="AW38" s="965"/>
      <c r="AX38" s="965"/>
      <c r="AY38" s="965"/>
      <c r="AZ38" s="1036" t="s">
        <v>542</v>
      </c>
      <c r="BA38" s="1036"/>
      <c r="BB38" s="1036"/>
      <c r="BC38" s="1036"/>
      <c r="BD38" s="1036"/>
      <c r="BE38" s="1026" t="s">
        <v>391</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393</v>
      </c>
      <c r="C39" s="1032"/>
      <c r="D39" s="1032"/>
      <c r="E39" s="1032"/>
      <c r="F39" s="1032"/>
      <c r="G39" s="1032"/>
      <c r="H39" s="1032"/>
      <c r="I39" s="1032"/>
      <c r="J39" s="1032"/>
      <c r="K39" s="1032"/>
      <c r="L39" s="1032"/>
      <c r="M39" s="1032"/>
      <c r="N39" s="1032"/>
      <c r="O39" s="1032"/>
      <c r="P39" s="1033"/>
      <c r="Q39" s="1037">
        <v>423</v>
      </c>
      <c r="R39" s="1038"/>
      <c r="S39" s="1038"/>
      <c r="T39" s="1038"/>
      <c r="U39" s="1038"/>
      <c r="V39" s="1038">
        <v>351</v>
      </c>
      <c r="W39" s="1038"/>
      <c r="X39" s="1038"/>
      <c r="Y39" s="1038"/>
      <c r="Z39" s="1038"/>
      <c r="AA39" s="1038">
        <v>72</v>
      </c>
      <c r="AB39" s="1038"/>
      <c r="AC39" s="1038"/>
      <c r="AD39" s="1038"/>
      <c r="AE39" s="1039"/>
      <c r="AF39" s="1013" t="s">
        <v>543</v>
      </c>
      <c r="AG39" s="1014"/>
      <c r="AH39" s="1014"/>
      <c r="AI39" s="1014"/>
      <c r="AJ39" s="1015"/>
      <c r="AK39" s="974">
        <v>70</v>
      </c>
      <c r="AL39" s="965"/>
      <c r="AM39" s="965"/>
      <c r="AN39" s="965"/>
      <c r="AO39" s="965"/>
      <c r="AP39" s="965">
        <v>669</v>
      </c>
      <c r="AQ39" s="965"/>
      <c r="AR39" s="965"/>
      <c r="AS39" s="965"/>
      <c r="AT39" s="965"/>
      <c r="AU39" s="965" t="s">
        <v>542</v>
      </c>
      <c r="AV39" s="965"/>
      <c r="AW39" s="965"/>
      <c r="AX39" s="965"/>
      <c r="AY39" s="965"/>
      <c r="AZ39" s="1036" t="s">
        <v>542</v>
      </c>
      <c r="BA39" s="1036"/>
      <c r="BB39" s="1036"/>
      <c r="BC39" s="1036"/>
      <c r="BD39" s="1036"/>
      <c r="BE39" s="1026" t="s">
        <v>391</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10051</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397</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398</v>
      </c>
      <c r="AV66" s="996"/>
      <c r="AW66" s="996"/>
      <c r="AX66" s="996"/>
      <c r="AY66" s="997"/>
      <c r="AZ66" s="995" t="s">
        <v>351</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544</v>
      </c>
      <c r="C68" s="980"/>
      <c r="D68" s="980"/>
      <c r="E68" s="980"/>
      <c r="F68" s="980"/>
      <c r="G68" s="980"/>
      <c r="H68" s="980"/>
      <c r="I68" s="980"/>
      <c r="J68" s="980"/>
      <c r="K68" s="980"/>
      <c r="L68" s="980"/>
      <c r="M68" s="980"/>
      <c r="N68" s="980"/>
      <c r="O68" s="980"/>
      <c r="P68" s="981"/>
      <c r="Q68" s="982">
        <v>377</v>
      </c>
      <c r="R68" s="976"/>
      <c r="S68" s="976"/>
      <c r="T68" s="976"/>
      <c r="U68" s="976"/>
      <c r="V68" s="976">
        <v>361</v>
      </c>
      <c r="W68" s="976"/>
      <c r="X68" s="976"/>
      <c r="Y68" s="976"/>
      <c r="Z68" s="976"/>
      <c r="AA68" s="976">
        <v>16</v>
      </c>
      <c r="AB68" s="976"/>
      <c r="AC68" s="976"/>
      <c r="AD68" s="976"/>
      <c r="AE68" s="976"/>
      <c r="AF68" s="976">
        <v>16</v>
      </c>
      <c r="AG68" s="976"/>
      <c r="AH68" s="976"/>
      <c r="AI68" s="976"/>
      <c r="AJ68" s="976"/>
      <c r="AK68" s="976" t="s">
        <v>545</v>
      </c>
      <c r="AL68" s="976"/>
      <c r="AM68" s="976"/>
      <c r="AN68" s="976"/>
      <c r="AO68" s="976"/>
      <c r="AP68" s="976">
        <v>125</v>
      </c>
      <c r="AQ68" s="976"/>
      <c r="AR68" s="976"/>
      <c r="AS68" s="976"/>
      <c r="AT68" s="976"/>
      <c r="AU68" s="976">
        <v>87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c r="C69" s="969"/>
      <c r="D69" s="969"/>
      <c r="E69" s="969"/>
      <c r="F69" s="969"/>
      <c r="G69" s="969"/>
      <c r="H69" s="969"/>
      <c r="I69" s="969"/>
      <c r="J69" s="969"/>
      <c r="K69" s="969"/>
      <c r="L69" s="969"/>
      <c r="M69" s="969"/>
      <c r="N69" s="969"/>
      <c r="O69" s="969"/>
      <c r="P69" s="970"/>
      <c r="Q69" s="971"/>
      <c r="R69" s="965"/>
      <c r="S69" s="965"/>
      <c r="T69" s="965"/>
      <c r="U69" s="965"/>
      <c r="V69" s="965"/>
      <c r="W69" s="965"/>
      <c r="X69" s="965"/>
      <c r="Y69" s="965"/>
      <c r="Z69" s="965"/>
      <c r="AA69" s="965"/>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c r="C70" s="969"/>
      <c r="D70" s="969"/>
      <c r="E70" s="969"/>
      <c r="F70" s="969"/>
      <c r="G70" s="969"/>
      <c r="H70" s="969"/>
      <c r="I70" s="969"/>
      <c r="J70" s="969"/>
      <c r="K70" s="969"/>
      <c r="L70" s="969"/>
      <c r="M70" s="969"/>
      <c r="N70" s="969"/>
      <c r="O70" s="969"/>
      <c r="P70" s="970"/>
      <c r="Q70" s="971"/>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v>
      </c>
      <c r="AG88" s="953"/>
      <c r="AH88" s="953"/>
      <c r="AI88" s="953"/>
      <c r="AJ88" s="953"/>
      <c r="AK88" s="957"/>
      <c r="AL88" s="957"/>
      <c r="AM88" s="957"/>
      <c r="AN88" s="957"/>
      <c r="AO88" s="957"/>
      <c r="AP88" s="953">
        <v>125</v>
      </c>
      <c r="AQ88" s="953"/>
      <c r="AR88" s="953"/>
      <c r="AS88" s="953"/>
      <c r="AT88" s="953"/>
      <c r="AU88" s="953">
        <v>87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283</v>
      </c>
      <c r="AG109" s="886"/>
      <c r="AH109" s="886"/>
      <c r="AI109" s="886"/>
      <c r="AJ109" s="887"/>
      <c r="AK109" s="888" t="s">
        <v>282</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283</v>
      </c>
      <c r="BW109" s="886"/>
      <c r="BX109" s="886"/>
      <c r="BY109" s="886"/>
      <c r="BZ109" s="887"/>
      <c r="CA109" s="888" t="s">
        <v>282</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283</v>
      </c>
      <c r="DM109" s="886"/>
      <c r="DN109" s="886"/>
      <c r="DO109" s="886"/>
      <c r="DP109" s="887"/>
      <c r="DQ109" s="888" t="s">
        <v>282</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22183465</v>
      </c>
      <c r="AB110" s="871"/>
      <c r="AC110" s="871"/>
      <c r="AD110" s="871"/>
      <c r="AE110" s="872"/>
      <c r="AF110" s="873">
        <v>21879362</v>
      </c>
      <c r="AG110" s="871"/>
      <c r="AH110" s="871"/>
      <c r="AI110" s="871"/>
      <c r="AJ110" s="872"/>
      <c r="AK110" s="873">
        <v>21877790</v>
      </c>
      <c r="AL110" s="871"/>
      <c r="AM110" s="871"/>
      <c r="AN110" s="871"/>
      <c r="AO110" s="872"/>
      <c r="AP110" s="874">
        <v>29</v>
      </c>
      <c r="AQ110" s="875"/>
      <c r="AR110" s="875"/>
      <c r="AS110" s="875"/>
      <c r="AT110" s="876"/>
      <c r="AU110" s="918" t="s">
        <v>60</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211760488</v>
      </c>
      <c r="BR110" s="798"/>
      <c r="BS110" s="798"/>
      <c r="BT110" s="798"/>
      <c r="BU110" s="798"/>
      <c r="BV110" s="798">
        <v>208156203</v>
      </c>
      <c r="BW110" s="798"/>
      <c r="BX110" s="798"/>
      <c r="BY110" s="798"/>
      <c r="BZ110" s="798"/>
      <c r="CA110" s="798">
        <v>204602185</v>
      </c>
      <c r="CB110" s="798"/>
      <c r="CC110" s="798"/>
      <c r="CD110" s="798"/>
      <c r="CE110" s="798"/>
      <c r="CF110" s="859">
        <v>270.89999999999998</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1215656</v>
      </c>
      <c r="BR111" s="769"/>
      <c r="BS111" s="769"/>
      <c r="BT111" s="769"/>
      <c r="BU111" s="769"/>
      <c r="BV111" s="769">
        <v>850994</v>
      </c>
      <c r="BW111" s="769"/>
      <c r="BX111" s="769"/>
      <c r="BY111" s="769"/>
      <c r="BZ111" s="769"/>
      <c r="CA111" s="769">
        <v>720129</v>
      </c>
      <c r="CB111" s="769"/>
      <c r="CC111" s="769"/>
      <c r="CD111" s="769"/>
      <c r="CE111" s="769"/>
      <c r="CF111" s="846">
        <v>1</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596667</v>
      </c>
      <c r="AB112" s="782"/>
      <c r="AC112" s="782"/>
      <c r="AD112" s="782"/>
      <c r="AE112" s="783"/>
      <c r="AF112" s="784">
        <v>416667</v>
      </c>
      <c r="AG112" s="782"/>
      <c r="AH112" s="782"/>
      <c r="AI112" s="782"/>
      <c r="AJ112" s="783"/>
      <c r="AK112" s="784">
        <v>433333</v>
      </c>
      <c r="AL112" s="782"/>
      <c r="AM112" s="782"/>
      <c r="AN112" s="782"/>
      <c r="AO112" s="783"/>
      <c r="AP112" s="752">
        <v>0.6</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70195543</v>
      </c>
      <c r="BR112" s="769"/>
      <c r="BS112" s="769"/>
      <c r="BT112" s="769"/>
      <c r="BU112" s="769"/>
      <c r="BV112" s="769">
        <v>66965068</v>
      </c>
      <c r="BW112" s="769"/>
      <c r="BX112" s="769"/>
      <c r="BY112" s="769"/>
      <c r="BZ112" s="769"/>
      <c r="CA112" s="769">
        <v>61411354</v>
      </c>
      <c r="CB112" s="769"/>
      <c r="CC112" s="769"/>
      <c r="CD112" s="769"/>
      <c r="CE112" s="769"/>
      <c r="CF112" s="846">
        <v>81.3</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1094162</v>
      </c>
      <c r="DH112" s="769"/>
      <c r="DI112" s="769"/>
      <c r="DJ112" s="769"/>
      <c r="DK112" s="769"/>
      <c r="DL112" s="769">
        <v>842962</v>
      </c>
      <c r="DM112" s="769"/>
      <c r="DN112" s="769"/>
      <c r="DO112" s="769"/>
      <c r="DP112" s="769"/>
      <c r="DQ112" s="769">
        <v>715230</v>
      </c>
      <c r="DR112" s="769"/>
      <c r="DS112" s="769"/>
      <c r="DT112" s="769"/>
      <c r="DU112" s="769"/>
      <c r="DV112" s="821">
        <v>0.9</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4488724</v>
      </c>
      <c r="AB113" s="907"/>
      <c r="AC113" s="907"/>
      <c r="AD113" s="907"/>
      <c r="AE113" s="908"/>
      <c r="AF113" s="909">
        <v>4406725</v>
      </c>
      <c r="AG113" s="907"/>
      <c r="AH113" s="907"/>
      <c r="AI113" s="907"/>
      <c r="AJ113" s="908"/>
      <c r="AK113" s="909">
        <v>3849411</v>
      </c>
      <c r="AL113" s="907"/>
      <c r="AM113" s="907"/>
      <c r="AN113" s="907"/>
      <c r="AO113" s="908"/>
      <c r="AP113" s="910">
        <v>5.0999999999999996</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297707</v>
      </c>
      <c r="BR113" s="769"/>
      <c r="BS113" s="769"/>
      <c r="BT113" s="769"/>
      <c r="BU113" s="769"/>
      <c r="BV113" s="769">
        <v>156735</v>
      </c>
      <c r="BW113" s="769"/>
      <c r="BX113" s="769"/>
      <c r="BY113" s="769"/>
      <c r="BZ113" s="769"/>
      <c r="CA113" s="769">
        <v>87358</v>
      </c>
      <c r="CB113" s="769"/>
      <c r="CC113" s="769"/>
      <c r="CD113" s="769"/>
      <c r="CE113" s="769"/>
      <c r="CF113" s="846">
        <v>0.1</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102304</v>
      </c>
      <c r="AB114" s="782"/>
      <c r="AC114" s="782"/>
      <c r="AD114" s="782"/>
      <c r="AE114" s="783"/>
      <c r="AF114" s="784">
        <v>53584</v>
      </c>
      <c r="AG114" s="782"/>
      <c r="AH114" s="782"/>
      <c r="AI114" s="782"/>
      <c r="AJ114" s="783"/>
      <c r="AK114" s="784">
        <v>54885</v>
      </c>
      <c r="AL114" s="782"/>
      <c r="AM114" s="782"/>
      <c r="AN114" s="782"/>
      <c r="AO114" s="783"/>
      <c r="AP114" s="752">
        <v>0.1</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21423933</v>
      </c>
      <c r="BR114" s="769"/>
      <c r="BS114" s="769"/>
      <c r="BT114" s="769"/>
      <c r="BU114" s="769"/>
      <c r="BV114" s="769">
        <v>20545949</v>
      </c>
      <c r="BW114" s="769"/>
      <c r="BX114" s="769"/>
      <c r="BY114" s="769"/>
      <c r="BZ114" s="769"/>
      <c r="CA114" s="769">
        <v>19702490</v>
      </c>
      <c r="CB114" s="769"/>
      <c r="CC114" s="769"/>
      <c r="CD114" s="769"/>
      <c r="CE114" s="769"/>
      <c r="CF114" s="846">
        <v>26.1</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354759</v>
      </c>
      <c r="AB115" s="907"/>
      <c r="AC115" s="907"/>
      <c r="AD115" s="907"/>
      <c r="AE115" s="908"/>
      <c r="AF115" s="909">
        <v>90242</v>
      </c>
      <c r="AG115" s="907"/>
      <c r="AH115" s="907"/>
      <c r="AI115" s="907"/>
      <c r="AJ115" s="908"/>
      <c r="AK115" s="909">
        <v>78567</v>
      </c>
      <c r="AL115" s="907"/>
      <c r="AM115" s="907"/>
      <c r="AN115" s="907"/>
      <c r="AO115" s="908"/>
      <c r="AP115" s="910">
        <v>0.1</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14226</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27725919</v>
      </c>
      <c r="AB117" s="893"/>
      <c r="AC117" s="893"/>
      <c r="AD117" s="893"/>
      <c r="AE117" s="894"/>
      <c r="AF117" s="896">
        <v>26846580</v>
      </c>
      <c r="AG117" s="893"/>
      <c r="AH117" s="893"/>
      <c r="AI117" s="893"/>
      <c r="AJ117" s="894"/>
      <c r="AK117" s="896">
        <v>26293986</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283</v>
      </c>
      <c r="AG118" s="886"/>
      <c r="AH118" s="886"/>
      <c r="AI118" s="886"/>
      <c r="AJ118" s="887"/>
      <c r="AK118" s="888" t="s">
        <v>282</v>
      </c>
      <c r="AL118" s="886"/>
      <c r="AM118" s="886"/>
      <c r="AN118" s="886"/>
      <c r="AO118" s="887"/>
      <c r="AP118" s="889" t="s">
        <v>409</v>
      </c>
      <c r="AQ118" s="890"/>
      <c r="AR118" s="890"/>
      <c r="AS118" s="890"/>
      <c r="AT118" s="891"/>
      <c r="AU118" s="924"/>
      <c r="AV118" s="925"/>
      <c r="AW118" s="925"/>
      <c r="AX118" s="925"/>
      <c r="AY118" s="925"/>
      <c r="AZ118" s="228" t="s">
        <v>167</v>
      </c>
      <c r="BA118" s="228"/>
      <c r="BB118" s="228"/>
      <c r="BC118" s="228"/>
      <c r="BD118" s="228"/>
      <c r="BE118" s="228"/>
      <c r="BF118" s="228"/>
      <c r="BG118" s="228"/>
      <c r="BH118" s="228"/>
      <c r="BI118" s="228"/>
      <c r="BJ118" s="228"/>
      <c r="BK118" s="228"/>
      <c r="BL118" s="228"/>
      <c r="BM118" s="228"/>
      <c r="BN118" s="228"/>
      <c r="BO118" s="835" t="s">
        <v>437</v>
      </c>
      <c r="BP118" s="836"/>
      <c r="BQ118" s="855">
        <v>304893327</v>
      </c>
      <c r="BR118" s="856"/>
      <c r="BS118" s="856"/>
      <c r="BT118" s="856"/>
      <c r="BU118" s="856"/>
      <c r="BV118" s="856">
        <v>296674949</v>
      </c>
      <c r="BW118" s="856"/>
      <c r="BX118" s="856"/>
      <c r="BY118" s="856"/>
      <c r="BZ118" s="856"/>
      <c r="CA118" s="856">
        <v>286523516</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27067889</v>
      </c>
      <c r="BR119" s="798"/>
      <c r="BS119" s="798"/>
      <c r="BT119" s="798"/>
      <c r="BU119" s="798"/>
      <c r="BV119" s="798">
        <v>28399634</v>
      </c>
      <c r="BW119" s="798"/>
      <c r="BX119" s="798"/>
      <c r="BY119" s="798"/>
      <c r="BZ119" s="798"/>
      <c r="CA119" s="798">
        <v>29792269</v>
      </c>
      <c r="CB119" s="798"/>
      <c r="CC119" s="798"/>
      <c r="CD119" s="798"/>
      <c r="CE119" s="798"/>
      <c r="CF119" s="859">
        <v>39.4</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107268</v>
      </c>
      <c r="DH119" s="715"/>
      <c r="DI119" s="715"/>
      <c r="DJ119" s="715"/>
      <c r="DK119" s="716"/>
      <c r="DL119" s="717">
        <v>8032</v>
      </c>
      <c r="DM119" s="715"/>
      <c r="DN119" s="715"/>
      <c r="DO119" s="715"/>
      <c r="DP119" s="716"/>
      <c r="DQ119" s="717">
        <v>4899</v>
      </c>
      <c r="DR119" s="715"/>
      <c r="DS119" s="715"/>
      <c r="DT119" s="715"/>
      <c r="DU119" s="716"/>
      <c r="DV119" s="805">
        <v>0</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28099078</v>
      </c>
      <c r="BR120" s="769"/>
      <c r="BS120" s="769"/>
      <c r="BT120" s="769"/>
      <c r="BU120" s="769"/>
      <c r="BV120" s="769">
        <v>31197800</v>
      </c>
      <c r="BW120" s="769"/>
      <c r="BX120" s="769"/>
      <c r="BY120" s="769"/>
      <c r="BZ120" s="769"/>
      <c r="CA120" s="769">
        <v>29663668</v>
      </c>
      <c r="CB120" s="769"/>
      <c r="CC120" s="769"/>
      <c r="CD120" s="769"/>
      <c r="CE120" s="769"/>
      <c r="CF120" s="846">
        <v>39.299999999999997</v>
      </c>
      <c r="CG120" s="847"/>
      <c r="CH120" s="847"/>
      <c r="CI120" s="847"/>
      <c r="CJ120" s="847"/>
      <c r="CK120" s="848" t="s">
        <v>443</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60583373</v>
      </c>
      <c r="DH120" s="798"/>
      <c r="DI120" s="798"/>
      <c r="DJ120" s="798"/>
      <c r="DK120" s="798"/>
      <c r="DL120" s="798">
        <v>57050185</v>
      </c>
      <c r="DM120" s="798"/>
      <c r="DN120" s="798"/>
      <c r="DO120" s="798"/>
      <c r="DP120" s="798"/>
      <c r="DQ120" s="798">
        <v>51647287</v>
      </c>
      <c r="DR120" s="798"/>
      <c r="DS120" s="798"/>
      <c r="DT120" s="798"/>
      <c r="DU120" s="798"/>
      <c r="DV120" s="799">
        <v>68.400000000000006</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295600</v>
      </c>
      <c r="AB121" s="782"/>
      <c r="AC121" s="782"/>
      <c r="AD121" s="782"/>
      <c r="AE121" s="783"/>
      <c r="AF121" s="784">
        <v>63019</v>
      </c>
      <c r="AG121" s="782"/>
      <c r="AH121" s="782"/>
      <c r="AI121" s="782"/>
      <c r="AJ121" s="783"/>
      <c r="AK121" s="784">
        <v>63019</v>
      </c>
      <c r="AL121" s="782"/>
      <c r="AM121" s="782"/>
      <c r="AN121" s="782"/>
      <c r="AO121" s="783"/>
      <c r="AP121" s="752">
        <v>0.1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170723711</v>
      </c>
      <c r="BR121" s="856"/>
      <c r="BS121" s="856"/>
      <c r="BT121" s="856"/>
      <c r="BU121" s="856"/>
      <c r="BV121" s="856">
        <v>168066010</v>
      </c>
      <c r="BW121" s="856"/>
      <c r="BX121" s="856"/>
      <c r="BY121" s="856"/>
      <c r="BZ121" s="856"/>
      <c r="CA121" s="856">
        <v>167523650</v>
      </c>
      <c r="CB121" s="856"/>
      <c r="CC121" s="856"/>
      <c r="CD121" s="856"/>
      <c r="CE121" s="856"/>
      <c r="CF121" s="857">
        <v>221.8</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6891084</v>
      </c>
      <c r="DH121" s="769"/>
      <c r="DI121" s="769"/>
      <c r="DJ121" s="769"/>
      <c r="DK121" s="769"/>
      <c r="DL121" s="769">
        <v>6316527</v>
      </c>
      <c r="DM121" s="769"/>
      <c r="DN121" s="769"/>
      <c r="DO121" s="769"/>
      <c r="DP121" s="769"/>
      <c r="DQ121" s="769">
        <v>5719430</v>
      </c>
      <c r="DR121" s="769"/>
      <c r="DS121" s="769"/>
      <c r="DT121" s="769"/>
      <c r="DU121" s="769"/>
      <c r="DV121" s="821">
        <v>7.6</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167</v>
      </c>
      <c r="BA122" s="228"/>
      <c r="BB122" s="228"/>
      <c r="BC122" s="228"/>
      <c r="BD122" s="228"/>
      <c r="BE122" s="228"/>
      <c r="BF122" s="228"/>
      <c r="BG122" s="228"/>
      <c r="BH122" s="228"/>
      <c r="BI122" s="228"/>
      <c r="BJ122" s="228"/>
      <c r="BK122" s="228"/>
      <c r="BL122" s="228"/>
      <c r="BM122" s="228"/>
      <c r="BN122" s="228"/>
      <c r="BO122" s="835" t="s">
        <v>446</v>
      </c>
      <c r="BP122" s="836"/>
      <c r="BQ122" s="837">
        <v>225890678</v>
      </c>
      <c r="BR122" s="838"/>
      <c r="BS122" s="838"/>
      <c r="BT122" s="838"/>
      <c r="BU122" s="838"/>
      <c r="BV122" s="838">
        <v>227663444</v>
      </c>
      <c r="BW122" s="838"/>
      <c r="BX122" s="838"/>
      <c r="BY122" s="838"/>
      <c r="BZ122" s="838"/>
      <c r="CA122" s="838">
        <v>226979587</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916582</v>
      </c>
      <c r="DH122" s="769"/>
      <c r="DI122" s="769"/>
      <c r="DJ122" s="769"/>
      <c r="DK122" s="769"/>
      <c r="DL122" s="769">
        <v>1329982</v>
      </c>
      <c r="DM122" s="769"/>
      <c r="DN122" s="769"/>
      <c r="DO122" s="769"/>
      <c r="DP122" s="769"/>
      <c r="DQ122" s="769">
        <v>1174936</v>
      </c>
      <c r="DR122" s="769"/>
      <c r="DS122" s="769"/>
      <c r="DT122" s="769"/>
      <c r="DU122" s="769"/>
      <c r="DV122" s="821">
        <v>1.6</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3106</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106</v>
      </c>
      <c r="BR123" s="830"/>
      <c r="BS123" s="830"/>
      <c r="BT123" s="830"/>
      <c r="BU123" s="830"/>
      <c r="BV123" s="830">
        <v>93.2</v>
      </c>
      <c r="BW123" s="830"/>
      <c r="BX123" s="830"/>
      <c r="BY123" s="830"/>
      <c r="BZ123" s="830"/>
      <c r="CA123" s="830">
        <v>78.8</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460727</v>
      </c>
      <c r="DH123" s="782"/>
      <c r="DI123" s="782"/>
      <c r="DJ123" s="782"/>
      <c r="DK123" s="783"/>
      <c r="DL123" s="784">
        <v>695293</v>
      </c>
      <c r="DM123" s="782"/>
      <c r="DN123" s="782"/>
      <c r="DO123" s="782"/>
      <c r="DP123" s="783"/>
      <c r="DQ123" s="784">
        <v>1067573</v>
      </c>
      <c r="DR123" s="782"/>
      <c r="DS123" s="782"/>
      <c r="DT123" s="782"/>
      <c r="DU123" s="783"/>
      <c r="DV123" s="752">
        <v>1.4</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v>1343777</v>
      </c>
      <c r="DH124" s="715"/>
      <c r="DI124" s="715"/>
      <c r="DJ124" s="715"/>
      <c r="DK124" s="716"/>
      <c r="DL124" s="717">
        <v>1573081</v>
      </c>
      <c r="DM124" s="715"/>
      <c r="DN124" s="715"/>
      <c r="DO124" s="715"/>
      <c r="DP124" s="716"/>
      <c r="DQ124" s="717">
        <v>1802128</v>
      </c>
      <c r="DR124" s="715"/>
      <c r="DS124" s="715"/>
      <c r="DT124" s="715"/>
      <c r="DU124" s="716"/>
      <c r="DV124" s="805">
        <v>2.4</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29419</v>
      </c>
      <c r="AB126" s="782"/>
      <c r="AC126" s="782"/>
      <c r="AD126" s="782"/>
      <c r="AE126" s="783"/>
      <c r="AF126" s="784">
        <v>15101</v>
      </c>
      <c r="AG126" s="782"/>
      <c r="AH126" s="782"/>
      <c r="AI126" s="782"/>
      <c r="AJ126" s="783"/>
      <c r="AK126" s="784">
        <v>3135</v>
      </c>
      <c r="AL126" s="782"/>
      <c r="AM126" s="782"/>
      <c r="AN126" s="782"/>
      <c r="AO126" s="783"/>
      <c r="AP126" s="752">
        <v>0</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26634</v>
      </c>
      <c r="AB127" s="782"/>
      <c r="AC127" s="782"/>
      <c r="AD127" s="782"/>
      <c r="AE127" s="783"/>
      <c r="AF127" s="784">
        <v>12122</v>
      </c>
      <c r="AG127" s="782"/>
      <c r="AH127" s="782"/>
      <c r="AI127" s="782"/>
      <c r="AJ127" s="783"/>
      <c r="AK127" s="784">
        <v>12413</v>
      </c>
      <c r="AL127" s="782"/>
      <c r="AM127" s="782"/>
      <c r="AN127" s="782"/>
      <c r="AO127" s="783"/>
      <c r="AP127" s="752">
        <v>0</v>
      </c>
      <c r="AQ127" s="753"/>
      <c r="AR127" s="753"/>
      <c r="AS127" s="753"/>
      <c r="AT127" s="754"/>
      <c r="AU127" s="233"/>
      <c r="AV127" s="233"/>
      <c r="AW127" s="233"/>
      <c r="AX127" s="755" t="s">
        <v>457</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3049561</v>
      </c>
      <c r="AB128" s="722"/>
      <c r="AC128" s="722"/>
      <c r="AD128" s="722"/>
      <c r="AE128" s="723"/>
      <c r="AF128" s="724">
        <v>2948716</v>
      </c>
      <c r="AG128" s="722"/>
      <c r="AH128" s="722"/>
      <c r="AI128" s="722"/>
      <c r="AJ128" s="723"/>
      <c r="AK128" s="724">
        <v>2887927</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90396796</v>
      </c>
      <c r="AB129" s="782"/>
      <c r="AC129" s="782"/>
      <c r="AD129" s="782"/>
      <c r="AE129" s="783"/>
      <c r="AF129" s="784">
        <v>90604459</v>
      </c>
      <c r="AG129" s="782"/>
      <c r="AH129" s="782"/>
      <c r="AI129" s="782"/>
      <c r="AJ129" s="783"/>
      <c r="AK129" s="784">
        <v>92217709</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10.1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15913048</v>
      </c>
      <c r="AB130" s="782"/>
      <c r="AC130" s="782"/>
      <c r="AD130" s="782"/>
      <c r="AE130" s="783"/>
      <c r="AF130" s="784">
        <v>16614116</v>
      </c>
      <c r="AG130" s="782"/>
      <c r="AH130" s="782"/>
      <c r="AI130" s="782"/>
      <c r="AJ130" s="783"/>
      <c r="AK130" s="784">
        <v>16681247</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78.8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74483748</v>
      </c>
      <c r="AB131" s="715"/>
      <c r="AC131" s="715"/>
      <c r="AD131" s="715"/>
      <c r="AE131" s="716"/>
      <c r="AF131" s="717">
        <v>73990343</v>
      </c>
      <c r="AG131" s="715"/>
      <c r="AH131" s="715"/>
      <c r="AI131" s="715"/>
      <c r="AJ131" s="716"/>
      <c r="AK131" s="717">
        <v>75536462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11.765398810000001</v>
      </c>
      <c r="AB132" s="738"/>
      <c r="AC132" s="738"/>
      <c r="AD132" s="738"/>
      <c r="AE132" s="739"/>
      <c r="AF132" s="740">
        <v>9.8441873690000001</v>
      </c>
      <c r="AG132" s="738"/>
      <c r="AH132" s="738"/>
      <c r="AI132" s="738"/>
      <c r="AJ132" s="739"/>
      <c r="AK132" s="740">
        <v>8.9027362710000002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11.8</v>
      </c>
      <c r="AB133" s="747"/>
      <c r="AC133" s="747"/>
      <c r="AD133" s="747"/>
      <c r="AE133" s="748"/>
      <c r="AF133" s="746">
        <v>11.1</v>
      </c>
      <c r="AG133" s="747"/>
      <c r="AH133" s="747"/>
      <c r="AI133" s="747"/>
      <c r="AJ133" s="748"/>
      <c r="AK133" s="746">
        <v>10.1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Normal="85" zoomScaleSheetLayoutView="55" workbookViewId="0">
      <selection activeCell="J50" sqref="J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N10" sqref="N1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20282338</v>
      </c>
      <c r="L9" s="264">
        <v>49970</v>
      </c>
      <c r="M9" s="265">
        <v>57075</v>
      </c>
      <c r="N9" s="266">
        <v>-12.4</v>
      </c>
    </row>
    <row r="10" spans="1:16">
      <c r="A10" s="248"/>
      <c r="B10" s="244"/>
      <c r="C10" s="244"/>
      <c r="D10" s="244"/>
      <c r="E10" s="244"/>
      <c r="F10" s="244"/>
      <c r="G10" s="1131" t="s">
        <v>479</v>
      </c>
      <c r="H10" s="1132"/>
      <c r="I10" s="1132"/>
      <c r="J10" s="1133"/>
      <c r="K10" s="267">
        <v>755442</v>
      </c>
      <c r="L10" s="268">
        <v>1861</v>
      </c>
      <c r="M10" s="269">
        <v>2378</v>
      </c>
      <c r="N10" s="270">
        <v>-21.7</v>
      </c>
    </row>
    <row r="11" spans="1:16" ht="13.5" customHeight="1">
      <c r="A11" s="248"/>
      <c r="B11" s="244"/>
      <c r="C11" s="244"/>
      <c r="D11" s="244"/>
      <c r="E11" s="244"/>
      <c r="F11" s="244"/>
      <c r="G11" s="1131" t="s">
        <v>480</v>
      </c>
      <c r="H11" s="1132"/>
      <c r="I11" s="1132"/>
      <c r="J11" s="1133"/>
      <c r="K11" s="267">
        <v>58102</v>
      </c>
      <c r="L11" s="268">
        <v>143</v>
      </c>
      <c r="M11" s="269">
        <v>1348</v>
      </c>
      <c r="N11" s="270">
        <v>-89.4</v>
      </c>
    </row>
    <row r="12" spans="1:16" ht="13.5" customHeight="1">
      <c r="A12" s="248"/>
      <c r="B12" s="244"/>
      <c r="C12" s="244"/>
      <c r="D12" s="244"/>
      <c r="E12" s="244"/>
      <c r="F12" s="244"/>
      <c r="G12" s="1131" t="s">
        <v>481</v>
      </c>
      <c r="H12" s="1132"/>
      <c r="I12" s="1132"/>
      <c r="J12" s="1133"/>
      <c r="K12" s="267">
        <v>111973</v>
      </c>
      <c r="L12" s="268">
        <v>276</v>
      </c>
      <c r="M12" s="269">
        <v>648</v>
      </c>
      <c r="N12" s="270">
        <v>-57.4</v>
      </c>
    </row>
    <row r="13" spans="1:16" ht="13.5" customHeight="1">
      <c r="A13" s="248"/>
      <c r="B13" s="244"/>
      <c r="C13" s="244"/>
      <c r="D13" s="244"/>
      <c r="E13" s="244"/>
      <c r="F13" s="244"/>
      <c r="G13" s="1131" t="s">
        <v>482</v>
      </c>
      <c r="H13" s="1132"/>
      <c r="I13" s="1132"/>
      <c r="J13" s="1133"/>
      <c r="K13" s="267" t="s">
        <v>483</v>
      </c>
      <c r="L13" s="268" t="s">
        <v>483</v>
      </c>
      <c r="M13" s="269">
        <v>21</v>
      </c>
      <c r="N13" s="270" t="s">
        <v>483</v>
      </c>
    </row>
    <row r="14" spans="1:16" ht="13.5" customHeight="1">
      <c r="A14" s="248"/>
      <c r="B14" s="244"/>
      <c r="C14" s="244"/>
      <c r="D14" s="244"/>
      <c r="E14" s="244"/>
      <c r="F14" s="244"/>
      <c r="G14" s="1131" t="s">
        <v>484</v>
      </c>
      <c r="H14" s="1132"/>
      <c r="I14" s="1132"/>
      <c r="J14" s="1133"/>
      <c r="K14" s="267">
        <v>665401</v>
      </c>
      <c r="L14" s="268">
        <v>1639</v>
      </c>
      <c r="M14" s="269">
        <v>1701</v>
      </c>
      <c r="N14" s="270">
        <v>-3.6</v>
      </c>
    </row>
    <row r="15" spans="1:16" ht="13.5" customHeight="1">
      <c r="A15" s="248"/>
      <c r="B15" s="244"/>
      <c r="C15" s="244"/>
      <c r="D15" s="244"/>
      <c r="E15" s="244"/>
      <c r="F15" s="244"/>
      <c r="G15" s="1131" t="s">
        <v>485</v>
      </c>
      <c r="H15" s="1132"/>
      <c r="I15" s="1132"/>
      <c r="J15" s="1133"/>
      <c r="K15" s="267">
        <v>188239</v>
      </c>
      <c r="L15" s="268">
        <v>464</v>
      </c>
      <c r="M15" s="269">
        <v>1326</v>
      </c>
      <c r="N15" s="270">
        <v>-65</v>
      </c>
    </row>
    <row r="16" spans="1:16">
      <c r="A16" s="248"/>
      <c r="B16" s="244"/>
      <c r="C16" s="244"/>
      <c r="D16" s="244"/>
      <c r="E16" s="244"/>
      <c r="F16" s="244"/>
      <c r="G16" s="1134" t="s">
        <v>486</v>
      </c>
      <c r="H16" s="1135"/>
      <c r="I16" s="1135"/>
      <c r="J16" s="1136"/>
      <c r="K16" s="268">
        <v>-2056198</v>
      </c>
      <c r="L16" s="268">
        <v>-5066</v>
      </c>
      <c r="M16" s="269">
        <v>-5838</v>
      </c>
      <c r="N16" s="270">
        <v>-13.2</v>
      </c>
    </row>
    <row r="17" spans="1:16">
      <c r="A17" s="248"/>
      <c r="B17" s="244"/>
      <c r="C17" s="244"/>
      <c r="D17" s="244"/>
      <c r="E17" s="244"/>
      <c r="F17" s="244"/>
      <c r="G17" s="1134" t="s">
        <v>167</v>
      </c>
      <c r="H17" s="1135"/>
      <c r="I17" s="1135"/>
      <c r="J17" s="1136"/>
      <c r="K17" s="268">
        <v>20005297</v>
      </c>
      <c r="L17" s="268">
        <v>49287</v>
      </c>
      <c r="M17" s="269">
        <v>58658</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5.29</v>
      </c>
      <c r="L21" s="281">
        <v>6.17</v>
      </c>
      <c r="M21" s="282">
        <v>-0.88</v>
      </c>
      <c r="N21" s="249"/>
      <c r="O21" s="283"/>
      <c r="P21" s="279"/>
    </row>
    <row r="22" spans="1:16" s="284" customFormat="1">
      <c r="A22" s="279"/>
      <c r="B22" s="249"/>
      <c r="C22" s="249"/>
      <c r="D22" s="249"/>
      <c r="E22" s="249"/>
      <c r="F22" s="249"/>
      <c r="G22" s="1128" t="s">
        <v>492</v>
      </c>
      <c r="H22" s="1129"/>
      <c r="I22" s="1129"/>
      <c r="J22" s="1130"/>
      <c r="K22" s="285">
        <v>100.2</v>
      </c>
      <c r="L22" s="286">
        <v>99.9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21877790</v>
      </c>
      <c r="L32" s="294">
        <v>53901</v>
      </c>
      <c r="M32" s="295">
        <v>40803</v>
      </c>
      <c r="N32" s="296">
        <v>32.1</v>
      </c>
    </row>
    <row r="33" spans="1:16" ht="13.5" customHeight="1">
      <c r="A33" s="248"/>
      <c r="B33" s="244"/>
      <c r="C33" s="244"/>
      <c r="D33" s="244"/>
      <c r="E33" s="244"/>
      <c r="F33" s="244"/>
      <c r="G33" s="1119" t="s">
        <v>497</v>
      </c>
      <c r="H33" s="1120"/>
      <c r="I33" s="1120"/>
      <c r="J33" s="1121"/>
      <c r="K33" s="294" t="s">
        <v>483</v>
      </c>
      <c r="L33" s="294" t="s">
        <v>483</v>
      </c>
      <c r="M33" s="295" t="s">
        <v>483</v>
      </c>
      <c r="N33" s="296" t="s">
        <v>483</v>
      </c>
    </row>
    <row r="34" spans="1:16" ht="27" customHeight="1">
      <c r="A34" s="248"/>
      <c r="B34" s="244"/>
      <c r="C34" s="244"/>
      <c r="D34" s="244"/>
      <c r="E34" s="244"/>
      <c r="F34" s="244"/>
      <c r="G34" s="1119" t="s">
        <v>498</v>
      </c>
      <c r="H34" s="1120"/>
      <c r="I34" s="1120"/>
      <c r="J34" s="1121"/>
      <c r="K34" s="294">
        <v>433333</v>
      </c>
      <c r="L34" s="294">
        <v>1068</v>
      </c>
      <c r="M34" s="295">
        <v>114</v>
      </c>
      <c r="N34" s="296">
        <v>836.8</v>
      </c>
    </row>
    <row r="35" spans="1:16" ht="27" customHeight="1">
      <c r="A35" s="248"/>
      <c r="B35" s="244"/>
      <c r="C35" s="244"/>
      <c r="D35" s="244"/>
      <c r="E35" s="244"/>
      <c r="F35" s="244"/>
      <c r="G35" s="1119" t="s">
        <v>499</v>
      </c>
      <c r="H35" s="1120"/>
      <c r="I35" s="1120"/>
      <c r="J35" s="1121"/>
      <c r="K35" s="294">
        <v>3849411</v>
      </c>
      <c r="L35" s="294">
        <v>9484</v>
      </c>
      <c r="M35" s="295">
        <v>10245</v>
      </c>
      <c r="N35" s="296">
        <v>-7.4</v>
      </c>
    </row>
    <row r="36" spans="1:16" ht="27" customHeight="1">
      <c r="A36" s="248"/>
      <c r="B36" s="244"/>
      <c r="C36" s="244"/>
      <c r="D36" s="244"/>
      <c r="E36" s="244"/>
      <c r="F36" s="244"/>
      <c r="G36" s="1119" t="s">
        <v>500</v>
      </c>
      <c r="H36" s="1120"/>
      <c r="I36" s="1120"/>
      <c r="J36" s="1121"/>
      <c r="K36" s="294">
        <v>54885</v>
      </c>
      <c r="L36" s="294">
        <v>135</v>
      </c>
      <c r="M36" s="295">
        <v>436</v>
      </c>
      <c r="N36" s="296">
        <v>-69</v>
      </c>
    </row>
    <row r="37" spans="1:16" ht="13.5" customHeight="1">
      <c r="A37" s="248"/>
      <c r="B37" s="244"/>
      <c r="C37" s="244"/>
      <c r="D37" s="244"/>
      <c r="E37" s="244"/>
      <c r="F37" s="244"/>
      <c r="G37" s="1119" t="s">
        <v>501</v>
      </c>
      <c r="H37" s="1120"/>
      <c r="I37" s="1120"/>
      <c r="J37" s="1121"/>
      <c r="K37" s="294">
        <v>78567</v>
      </c>
      <c r="L37" s="294">
        <v>194</v>
      </c>
      <c r="M37" s="295">
        <v>818</v>
      </c>
      <c r="N37" s="296">
        <v>-76.3</v>
      </c>
    </row>
    <row r="38" spans="1:16" ht="27" customHeight="1">
      <c r="A38" s="248"/>
      <c r="B38" s="244"/>
      <c r="C38" s="244"/>
      <c r="D38" s="244"/>
      <c r="E38" s="244"/>
      <c r="F38" s="244"/>
      <c r="G38" s="1122" t="s">
        <v>502</v>
      </c>
      <c r="H38" s="1123"/>
      <c r="I38" s="1123"/>
      <c r="J38" s="1124"/>
      <c r="K38" s="297" t="s">
        <v>483</v>
      </c>
      <c r="L38" s="297" t="s">
        <v>483</v>
      </c>
      <c r="M38" s="298">
        <v>5</v>
      </c>
      <c r="N38" s="299" t="s">
        <v>483</v>
      </c>
      <c r="O38" s="293"/>
    </row>
    <row r="39" spans="1:16">
      <c r="A39" s="248"/>
      <c r="B39" s="244"/>
      <c r="C39" s="244"/>
      <c r="D39" s="244"/>
      <c r="E39" s="244"/>
      <c r="F39" s="244"/>
      <c r="G39" s="1122" t="s">
        <v>503</v>
      </c>
      <c r="H39" s="1123"/>
      <c r="I39" s="1123"/>
      <c r="J39" s="1124"/>
      <c r="K39" s="300">
        <v>-2887927</v>
      </c>
      <c r="L39" s="300">
        <v>-7115</v>
      </c>
      <c r="M39" s="301">
        <v>-8579</v>
      </c>
      <c r="N39" s="302">
        <v>-17.100000000000001</v>
      </c>
      <c r="O39" s="293"/>
    </row>
    <row r="40" spans="1:16" ht="27" customHeight="1">
      <c r="A40" s="248"/>
      <c r="B40" s="244"/>
      <c r="C40" s="244"/>
      <c r="D40" s="244"/>
      <c r="E40" s="244"/>
      <c r="F40" s="244"/>
      <c r="G40" s="1119" t="s">
        <v>504</v>
      </c>
      <c r="H40" s="1120"/>
      <c r="I40" s="1120"/>
      <c r="J40" s="1121"/>
      <c r="K40" s="300">
        <v>-16681247</v>
      </c>
      <c r="L40" s="300">
        <v>-41098</v>
      </c>
      <c r="M40" s="301">
        <v>-30169</v>
      </c>
      <c r="N40" s="302">
        <v>36.200000000000003</v>
      </c>
      <c r="O40" s="293"/>
    </row>
    <row r="41" spans="1:16">
      <c r="A41" s="248"/>
      <c r="B41" s="244"/>
      <c r="C41" s="244"/>
      <c r="D41" s="244"/>
      <c r="E41" s="244"/>
      <c r="F41" s="244"/>
      <c r="G41" s="1125" t="s">
        <v>277</v>
      </c>
      <c r="H41" s="1126"/>
      <c r="I41" s="1126"/>
      <c r="J41" s="1127"/>
      <c r="K41" s="294">
        <v>6724812</v>
      </c>
      <c r="L41" s="300">
        <v>16568</v>
      </c>
      <c r="M41" s="301">
        <v>13672</v>
      </c>
      <c r="N41" s="302">
        <v>21.2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19605622</v>
      </c>
      <c r="J51" s="320">
        <v>48904</v>
      </c>
      <c r="K51" s="321">
        <v>-7.2</v>
      </c>
      <c r="L51" s="322">
        <v>47646</v>
      </c>
      <c r="M51" s="323">
        <v>8.9</v>
      </c>
      <c r="N51" s="324">
        <v>-16.100000000000001</v>
      </c>
    </row>
    <row r="52" spans="1:14">
      <c r="A52" s="248"/>
      <c r="B52" s="244"/>
      <c r="C52" s="244"/>
      <c r="D52" s="244"/>
      <c r="E52" s="244"/>
      <c r="F52" s="244"/>
      <c r="G52" s="325"/>
      <c r="H52" s="326" t="s">
        <v>515</v>
      </c>
      <c r="I52" s="327">
        <v>13017220</v>
      </c>
      <c r="J52" s="328">
        <v>32470</v>
      </c>
      <c r="K52" s="329">
        <v>-12.7</v>
      </c>
      <c r="L52" s="330">
        <v>27308</v>
      </c>
      <c r="M52" s="331">
        <v>0.2</v>
      </c>
      <c r="N52" s="332">
        <v>-12.9</v>
      </c>
    </row>
    <row r="53" spans="1:14">
      <c r="A53" s="248"/>
      <c r="B53" s="244"/>
      <c r="C53" s="244"/>
      <c r="D53" s="244"/>
      <c r="E53" s="244"/>
      <c r="F53" s="244"/>
      <c r="G53" s="310" t="s">
        <v>516</v>
      </c>
      <c r="H53" s="311"/>
      <c r="I53" s="319">
        <v>18163494</v>
      </c>
      <c r="J53" s="320">
        <v>45221</v>
      </c>
      <c r="K53" s="321">
        <v>-7.5</v>
      </c>
      <c r="L53" s="322">
        <v>47155</v>
      </c>
      <c r="M53" s="323">
        <v>-1</v>
      </c>
      <c r="N53" s="324">
        <v>-6.5</v>
      </c>
    </row>
    <row r="54" spans="1:14">
      <c r="A54" s="248"/>
      <c r="B54" s="244"/>
      <c r="C54" s="244"/>
      <c r="D54" s="244"/>
      <c r="E54" s="244"/>
      <c r="F54" s="244"/>
      <c r="G54" s="325"/>
      <c r="H54" s="326" t="s">
        <v>515</v>
      </c>
      <c r="I54" s="327">
        <v>12283230</v>
      </c>
      <c r="J54" s="328">
        <v>30581</v>
      </c>
      <c r="K54" s="329">
        <v>-5.8</v>
      </c>
      <c r="L54" s="330">
        <v>26802</v>
      </c>
      <c r="M54" s="331">
        <v>-1.9</v>
      </c>
      <c r="N54" s="332">
        <v>-3.9</v>
      </c>
    </row>
    <row r="55" spans="1:14">
      <c r="A55" s="248"/>
      <c r="B55" s="244"/>
      <c r="C55" s="244"/>
      <c r="D55" s="244"/>
      <c r="E55" s="244"/>
      <c r="F55" s="244"/>
      <c r="G55" s="310" t="s">
        <v>517</v>
      </c>
      <c r="H55" s="311"/>
      <c r="I55" s="319">
        <v>15609155</v>
      </c>
      <c r="J55" s="320">
        <v>38746</v>
      </c>
      <c r="K55" s="321">
        <v>-14.3</v>
      </c>
      <c r="L55" s="322">
        <v>43858</v>
      </c>
      <c r="M55" s="323">
        <v>-7</v>
      </c>
      <c r="N55" s="324">
        <v>-7.3</v>
      </c>
    </row>
    <row r="56" spans="1:14">
      <c r="A56" s="248"/>
      <c r="B56" s="244"/>
      <c r="C56" s="244"/>
      <c r="D56" s="244"/>
      <c r="E56" s="244"/>
      <c r="F56" s="244"/>
      <c r="G56" s="325"/>
      <c r="H56" s="326" t="s">
        <v>515</v>
      </c>
      <c r="I56" s="327">
        <v>8725018</v>
      </c>
      <c r="J56" s="328">
        <v>21658</v>
      </c>
      <c r="K56" s="329">
        <v>-29.2</v>
      </c>
      <c r="L56" s="330">
        <v>23714</v>
      </c>
      <c r="M56" s="331">
        <v>-11.5</v>
      </c>
      <c r="N56" s="332">
        <v>-17.7</v>
      </c>
    </row>
    <row r="57" spans="1:14">
      <c r="A57" s="248"/>
      <c r="B57" s="244"/>
      <c r="C57" s="244"/>
      <c r="D57" s="244"/>
      <c r="E57" s="244"/>
      <c r="F57" s="244"/>
      <c r="G57" s="310" t="s">
        <v>518</v>
      </c>
      <c r="H57" s="311"/>
      <c r="I57" s="319">
        <v>15097278</v>
      </c>
      <c r="J57" s="320">
        <v>37329</v>
      </c>
      <c r="K57" s="321">
        <v>-3.7</v>
      </c>
      <c r="L57" s="322">
        <v>41705</v>
      </c>
      <c r="M57" s="323">
        <v>-4.9000000000000004</v>
      </c>
      <c r="N57" s="324">
        <v>1.2</v>
      </c>
    </row>
    <row r="58" spans="1:14">
      <c r="A58" s="248"/>
      <c r="B58" s="244"/>
      <c r="C58" s="244"/>
      <c r="D58" s="244"/>
      <c r="E58" s="244"/>
      <c r="F58" s="244"/>
      <c r="G58" s="325"/>
      <c r="H58" s="326" t="s">
        <v>515</v>
      </c>
      <c r="I58" s="327">
        <v>7147242</v>
      </c>
      <c r="J58" s="328">
        <v>17672</v>
      </c>
      <c r="K58" s="329">
        <v>-18.399999999999999</v>
      </c>
      <c r="L58" s="330">
        <v>22742</v>
      </c>
      <c r="M58" s="331">
        <v>-4.0999999999999996</v>
      </c>
      <c r="N58" s="332">
        <v>-14.3</v>
      </c>
    </row>
    <row r="59" spans="1:14">
      <c r="A59" s="248"/>
      <c r="B59" s="244"/>
      <c r="C59" s="244"/>
      <c r="D59" s="244"/>
      <c r="E59" s="244"/>
      <c r="F59" s="244"/>
      <c r="G59" s="310" t="s">
        <v>519</v>
      </c>
      <c r="H59" s="311"/>
      <c r="I59" s="319">
        <v>17344909</v>
      </c>
      <c r="J59" s="320">
        <v>42733</v>
      </c>
      <c r="K59" s="321">
        <v>14.5</v>
      </c>
      <c r="L59" s="322">
        <v>47677</v>
      </c>
      <c r="M59" s="323">
        <v>14.3</v>
      </c>
      <c r="N59" s="324">
        <v>0.2</v>
      </c>
    </row>
    <row r="60" spans="1:14">
      <c r="A60" s="248"/>
      <c r="B60" s="244"/>
      <c r="C60" s="244"/>
      <c r="D60" s="244"/>
      <c r="E60" s="244"/>
      <c r="F60" s="244"/>
      <c r="G60" s="325"/>
      <c r="H60" s="326" t="s">
        <v>515</v>
      </c>
      <c r="I60" s="333">
        <v>8350118</v>
      </c>
      <c r="J60" s="328">
        <v>20572</v>
      </c>
      <c r="K60" s="329">
        <v>16.399999999999999</v>
      </c>
      <c r="L60" s="330">
        <v>23360</v>
      </c>
      <c r="M60" s="331">
        <v>2.7</v>
      </c>
      <c r="N60" s="332">
        <v>13.7</v>
      </c>
    </row>
    <row r="61" spans="1:14">
      <c r="A61" s="248"/>
      <c r="B61" s="244"/>
      <c r="C61" s="244"/>
      <c r="D61" s="244"/>
      <c r="E61" s="244"/>
      <c r="F61" s="244"/>
      <c r="G61" s="310" t="s">
        <v>520</v>
      </c>
      <c r="H61" s="334"/>
      <c r="I61" s="335">
        <v>17164092</v>
      </c>
      <c r="J61" s="336">
        <v>42587</v>
      </c>
      <c r="K61" s="337">
        <v>-3.6</v>
      </c>
      <c r="L61" s="338">
        <v>45608</v>
      </c>
      <c r="M61" s="339">
        <v>2.1</v>
      </c>
      <c r="N61" s="324">
        <v>-5.7</v>
      </c>
    </row>
    <row r="62" spans="1:14">
      <c r="A62" s="248"/>
      <c r="B62" s="244"/>
      <c r="C62" s="244"/>
      <c r="D62" s="244"/>
      <c r="E62" s="244"/>
      <c r="F62" s="244"/>
      <c r="G62" s="325"/>
      <c r="H62" s="326" t="s">
        <v>515</v>
      </c>
      <c r="I62" s="327">
        <v>9904566</v>
      </c>
      <c r="J62" s="328">
        <v>24591</v>
      </c>
      <c r="K62" s="329">
        <v>-9.9</v>
      </c>
      <c r="L62" s="330">
        <v>24785</v>
      </c>
      <c r="M62" s="331">
        <v>-2.9</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13.82</v>
      </c>
      <c r="G47" s="12">
        <v>12.33</v>
      </c>
      <c r="H47" s="12">
        <v>12.18</v>
      </c>
      <c r="I47" s="12">
        <v>11.43</v>
      </c>
      <c r="J47" s="13">
        <v>12.37</v>
      </c>
    </row>
    <row r="48" spans="2:10" ht="57.75" customHeight="1">
      <c r="B48" s="14"/>
      <c r="C48" s="1139" t="s">
        <v>4</v>
      </c>
      <c r="D48" s="1139"/>
      <c r="E48" s="1140"/>
      <c r="F48" s="15">
        <v>2.48</v>
      </c>
      <c r="G48" s="16">
        <v>2.09</v>
      </c>
      <c r="H48" s="16">
        <v>2.63</v>
      </c>
      <c r="I48" s="16">
        <v>2.17</v>
      </c>
      <c r="J48" s="17">
        <v>2.85</v>
      </c>
    </row>
    <row r="49" spans="2:10" ht="57.75" customHeight="1" thickBot="1">
      <c r="B49" s="18"/>
      <c r="C49" s="1141" t="s">
        <v>5</v>
      </c>
      <c r="D49" s="1141"/>
      <c r="E49" s="1142"/>
      <c r="F49" s="19" t="s">
        <v>527</v>
      </c>
      <c r="G49" s="20" t="s">
        <v>528</v>
      </c>
      <c r="H49" s="20">
        <v>0.39</v>
      </c>
      <c r="I49" s="20" t="s">
        <v>529</v>
      </c>
      <c r="J49" s="21">
        <v>0.99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530</v>
      </c>
      <c r="D34" s="1149"/>
      <c r="E34" s="1150"/>
      <c r="F34" s="32" t="s">
        <v>531</v>
      </c>
      <c r="G34" s="33">
        <v>0.84</v>
      </c>
      <c r="H34" s="33">
        <v>0.46</v>
      </c>
      <c r="I34" s="33">
        <v>0.16</v>
      </c>
      <c r="J34" s="34" t="s">
        <v>532</v>
      </c>
      <c r="K34" s="22"/>
      <c r="L34" s="22"/>
      <c r="M34" s="22"/>
      <c r="N34" s="22"/>
      <c r="O34" s="22"/>
      <c r="P34" s="22"/>
    </row>
    <row r="35" spans="1:16" ht="39" customHeight="1">
      <c r="A35" s="22"/>
      <c r="B35" s="35"/>
      <c r="C35" s="1143" t="s">
        <v>533</v>
      </c>
      <c r="D35" s="1144"/>
      <c r="E35" s="1145"/>
      <c r="F35" s="36">
        <v>5.18</v>
      </c>
      <c r="G35" s="37">
        <v>5.4</v>
      </c>
      <c r="H35" s="37">
        <v>5.91</v>
      </c>
      <c r="I35" s="37">
        <v>5.58</v>
      </c>
      <c r="J35" s="38">
        <v>6.04</v>
      </c>
      <c r="K35" s="22"/>
      <c r="L35" s="22"/>
      <c r="M35" s="22"/>
      <c r="N35" s="22"/>
      <c r="O35" s="22"/>
      <c r="P35" s="22"/>
    </row>
    <row r="36" spans="1:16" ht="39" customHeight="1">
      <c r="A36" s="22"/>
      <c r="B36" s="35"/>
      <c r="C36" s="1143" t="s">
        <v>534</v>
      </c>
      <c r="D36" s="1144"/>
      <c r="E36" s="1145"/>
      <c r="F36" s="36">
        <v>1.36</v>
      </c>
      <c r="G36" s="37">
        <v>1.64</v>
      </c>
      <c r="H36" s="37">
        <v>2.16</v>
      </c>
      <c r="I36" s="37">
        <v>2.73</v>
      </c>
      <c r="J36" s="38">
        <v>3.12</v>
      </c>
      <c r="K36" s="22"/>
      <c r="L36" s="22"/>
      <c r="M36" s="22"/>
      <c r="N36" s="22"/>
      <c r="O36" s="22"/>
      <c r="P36" s="22"/>
    </row>
    <row r="37" spans="1:16" ht="39" customHeight="1">
      <c r="A37" s="22"/>
      <c r="B37" s="35"/>
      <c r="C37" s="1143" t="s">
        <v>535</v>
      </c>
      <c r="D37" s="1144"/>
      <c r="E37" s="1145"/>
      <c r="F37" s="36">
        <v>2.44</v>
      </c>
      <c r="G37" s="37">
        <v>2.09</v>
      </c>
      <c r="H37" s="37">
        <v>2.58</v>
      </c>
      <c r="I37" s="37">
        <v>2.15</v>
      </c>
      <c r="J37" s="38">
        <v>2.85</v>
      </c>
      <c r="K37" s="22"/>
      <c r="L37" s="22"/>
      <c r="M37" s="22"/>
      <c r="N37" s="22"/>
      <c r="O37" s="22"/>
      <c r="P37" s="22"/>
    </row>
    <row r="38" spans="1:16" ht="39" customHeight="1">
      <c r="A38" s="22"/>
      <c r="B38" s="35"/>
      <c r="C38" s="1143" t="s">
        <v>536</v>
      </c>
      <c r="D38" s="1144"/>
      <c r="E38" s="1145"/>
      <c r="F38" s="36">
        <v>0.92</v>
      </c>
      <c r="G38" s="37">
        <v>1.04</v>
      </c>
      <c r="H38" s="37">
        <v>0.99</v>
      </c>
      <c r="I38" s="37">
        <v>0.92</v>
      </c>
      <c r="J38" s="38">
        <v>0.78</v>
      </c>
      <c r="K38" s="22"/>
      <c r="L38" s="22"/>
      <c r="M38" s="22"/>
      <c r="N38" s="22"/>
      <c r="O38" s="22"/>
      <c r="P38" s="22"/>
    </row>
    <row r="39" spans="1:16" ht="39" customHeight="1">
      <c r="A39" s="22"/>
      <c r="B39" s="35"/>
      <c r="C39" s="1143" t="s">
        <v>537</v>
      </c>
      <c r="D39" s="1144"/>
      <c r="E39" s="1145"/>
      <c r="F39" s="36">
        <v>0.06</v>
      </c>
      <c r="G39" s="37">
        <v>0</v>
      </c>
      <c r="H39" s="37">
        <v>0.05</v>
      </c>
      <c r="I39" s="37">
        <v>0.6</v>
      </c>
      <c r="J39" s="38">
        <v>0.55000000000000004</v>
      </c>
      <c r="K39" s="22"/>
      <c r="L39" s="22"/>
      <c r="M39" s="22"/>
      <c r="N39" s="22"/>
      <c r="O39" s="22"/>
      <c r="P39" s="22"/>
    </row>
    <row r="40" spans="1:16" ht="39" customHeight="1">
      <c r="A40" s="22"/>
      <c r="B40" s="35"/>
      <c r="C40" s="1143" t="s">
        <v>538</v>
      </c>
      <c r="D40" s="1144"/>
      <c r="E40" s="1145"/>
      <c r="F40" s="36">
        <v>0.32</v>
      </c>
      <c r="G40" s="37">
        <v>0.31</v>
      </c>
      <c r="H40" s="37">
        <v>0.33</v>
      </c>
      <c r="I40" s="37">
        <v>0.35</v>
      </c>
      <c r="J40" s="38">
        <v>0.34</v>
      </c>
      <c r="K40" s="22"/>
      <c r="L40" s="22"/>
      <c r="M40" s="22"/>
      <c r="N40" s="22"/>
      <c r="O40" s="22"/>
      <c r="P40" s="22"/>
    </row>
    <row r="41" spans="1:16" ht="39" customHeight="1">
      <c r="A41" s="22"/>
      <c r="B41" s="35"/>
      <c r="C41" s="1143" t="s">
        <v>539</v>
      </c>
      <c r="D41" s="1144"/>
      <c r="E41" s="1145"/>
      <c r="F41" s="36">
        <v>0.01</v>
      </c>
      <c r="G41" s="37">
        <v>0.14000000000000001</v>
      </c>
      <c r="H41" s="37">
        <v>0.12</v>
      </c>
      <c r="I41" s="37">
        <v>0.13</v>
      </c>
      <c r="J41" s="38">
        <v>0.22</v>
      </c>
      <c r="K41" s="22"/>
      <c r="L41" s="22"/>
      <c r="M41" s="22"/>
      <c r="N41" s="22"/>
      <c r="O41" s="22"/>
      <c r="P41" s="22"/>
    </row>
    <row r="42" spans="1:16" ht="39" customHeight="1">
      <c r="A42" s="22"/>
      <c r="B42" s="39"/>
      <c r="C42" s="1143" t="s">
        <v>540</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541</v>
      </c>
      <c r="D43" s="1147"/>
      <c r="E43" s="1148"/>
      <c r="F43" s="41">
        <v>0.2</v>
      </c>
      <c r="G43" s="42">
        <v>0.14000000000000001</v>
      </c>
      <c r="H43" s="42">
        <v>0.18</v>
      </c>
      <c r="I43" s="42">
        <v>0.14000000000000001</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20988</v>
      </c>
      <c r="L45" s="60">
        <v>21580</v>
      </c>
      <c r="M45" s="60">
        <v>22183</v>
      </c>
      <c r="N45" s="60">
        <v>21879</v>
      </c>
      <c r="O45" s="61">
        <v>21878</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v>440</v>
      </c>
      <c r="L47" s="64">
        <v>517</v>
      </c>
      <c r="M47" s="64">
        <v>597</v>
      </c>
      <c r="N47" s="64">
        <v>417</v>
      </c>
      <c r="O47" s="65">
        <v>433</v>
      </c>
      <c r="P47" s="48"/>
      <c r="Q47" s="48"/>
      <c r="R47" s="48"/>
      <c r="S47" s="48"/>
      <c r="T47" s="48"/>
      <c r="U47" s="48"/>
    </row>
    <row r="48" spans="1:21" ht="30.75" customHeight="1">
      <c r="A48" s="48"/>
      <c r="B48" s="1161"/>
      <c r="C48" s="1162"/>
      <c r="D48" s="62"/>
      <c r="E48" s="1153" t="s">
        <v>15</v>
      </c>
      <c r="F48" s="1153"/>
      <c r="G48" s="1153"/>
      <c r="H48" s="1153"/>
      <c r="I48" s="1153"/>
      <c r="J48" s="1154"/>
      <c r="K48" s="63">
        <v>4862</v>
      </c>
      <c r="L48" s="64">
        <v>4789</v>
      </c>
      <c r="M48" s="64">
        <v>4489</v>
      </c>
      <c r="N48" s="64">
        <v>4407</v>
      </c>
      <c r="O48" s="65">
        <v>3849</v>
      </c>
      <c r="P48" s="48"/>
      <c r="Q48" s="48"/>
      <c r="R48" s="48"/>
      <c r="S48" s="48"/>
      <c r="T48" s="48"/>
      <c r="U48" s="48"/>
    </row>
    <row r="49" spans="1:21" ht="30.75" customHeight="1">
      <c r="A49" s="48"/>
      <c r="B49" s="1161"/>
      <c r="C49" s="1162"/>
      <c r="D49" s="62"/>
      <c r="E49" s="1153" t="s">
        <v>16</v>
      </c>
      <c r="F49" s="1153"/>
      <c r="G49" s="1153"/>
      <c r="H49" s="1153"/>
      <c r="I49" s="1153"/>
      <c r="J49" s="1154"/>
      <c r="K49" s="63">
        <v>409</v>
      </c>
      <c r="L49" s="64">
        <v>409</v>
      </c>
      <c r="M49" s="64">
        <v>102</v>
      </c>
      <c r="N49" s="64">
        <v>54</v>
      </c>
      <c r="O49" s="65">
        <v>55</v>
      </c>
      <c r="P49" s="48"/>
      <c r="Q49" s="48"/>
      <c r="R49" s="48"/>
      <c r="S49" s="48"/>
      <c r="T49" s="48"/>
      <c r="U49" s="48"/>
    </row>
    <row r="50" spans="1:21" ht="30.75" customHeight="1">
      <c r="A50" s="48"/>
      <c r="B50" s="1161"/>
      <c r="C50" s="1162"/>
      <c r="D50" s="62"/>
      <c r="E50" s="1153" t="s">
        <v>17</v>
      </c>
      <c r="F50" s="1153"/>
      <c r="G50" s="1153"/>
      <c r="H50" s="1153"/>
      <c r="I50" s="1153"/>
      <c r="J50" s="1154"/>
      <c r="K50" s="63">
        <v>230</v>
      </c>
      <c r="L50" s="64">
        <v>227</v>
      </c>
      <c r="M50" s="64">
        <v>355</v>
      </c>
      <c r="N50" s="64">
        <v>90</v>
      </c>
      <c r="O50" s="65">
        <v>79</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483</v>
      </c>
      <c r="N51" s="64" t="s">
        <v>483</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18499</v>
      </c>
      <c r="L52" s="64">
        <v>18943</v>
      </c>
      <c r="M52" s="64">
        <v>18963</v>
      </c>
      <c r="N52" s="64">
        <v>19563</v>
      </c>
      <c r="O52" s="65">
        <v>19570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8430</v>
      </c>
      <c r="L53" s="69">
        <v>8579</v>
      </c>
      <c r="M53" s="69">
        <v>8763</v>
      </c>
      <c r="N53" s="69">
        <v>7284</v>
      </c>
      <c r="O53" s="70">
        <v>6724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2015-04-16T10:58:29Z</cp:lastPrinted>
  <dcterms:created xsi:type="dcterms:W3CDTF">2015-02-17T07:52:21Z</dcterms:created>
  <dcterms:modified xsi:type="dcterms:W3CDTF">2015-05-08T02:49:45Z</dcterms:modified>
  <cp:category/>
</cp:coreProperties>
</file>