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C38" i="9"/>
  <c r="BE37" i="9"/>
  <c r="AM37" i="9"/>
  <c r="U37" i="9"/>
  <c r="C37" i="9"/>
  <c r="BE36" i="9"/>
  <c r="AM36" i="9"/>
  <c r="C36"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s="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<sst xmlns="http://schemas.openxmlformats.org/spreadsheetml/2006/main" count="1060" uniqueCount="553">
  <si>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</si>
  <si>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</si>
  <si>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</si>
  <si>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</si>
  <si>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</si>
  <si>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</si>
  <si>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</si>
  <si>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</si>
  <si>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</si>
  <si>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</si>
  <si>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</si>
  <si>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</si>
  <si>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</si>
  <si>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</si>
  <si>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</si>
  <si>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</si>
  <si>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</si>
  <si>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</si>
  <si>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</si>
  <si>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</si>
  <si>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</si>
  <si>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</si>
  <si>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</si>
  <si>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</si>
  <si>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</si>
  <si>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</si>
  <si>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</si>
  <si>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</si>
  <si>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</si>
  <si>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</si>
  <si>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</si>
  <si>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</si>
  <si>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</si>
  <si>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</si>
  <si>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</si>
  <si>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</si>
  <si>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</si>
  <si>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</si>
  <si>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</si>
  <si>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</si>
  <si>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</si>
  <si>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</si>
  <si>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</si>
  <si>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</si>
  <si>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</si>
  <si>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</si>
  <si>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</si>
  <si>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</si>
  <si>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</si>
  <si>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</si>
  <si>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</si>
  <si>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</si>
  <si>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</si>
  <si>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</si>
  <si>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</si>
  <si>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</si>
  <si>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</si>
  <si>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</si>
  <si>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</si>
  <si>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</si>
  <si>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</si>
  <si>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</si>
  <si>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</si>
  <si>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</si>
  <si>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</si>
  <si>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</si>
  <si>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</si>
  <si>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</si>
  <si>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</si>
  <si>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</si>
  <si>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</si>
  <si>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</si>
  <si>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</si>
  <si>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</si>
  <si>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</si>
  <si>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</si>
  <si>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</si>
  <si>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</si>
  <si>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</si>
  <si>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</si>
  <si>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</si>
  <si>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延岡市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</si>
  <si>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</si>
  <si>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</si>
  <si>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</si>
  <si>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</si>
  <si>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</si>
  <si>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</si>
  <si>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</si>
  <si>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</si>
  <si>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</si>
  <si>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</si>
  <si>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</si>
  <si>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</si>
  <si>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</si>
  <si>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</si>
  <si>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</si>
  <si>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</si>
  <si>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</si>
  <si>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</si>
  <si>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</si>
  <si>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</si>
  <si>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</si>
  <si>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</si>
  <si>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</si>
  <si>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</si>
  <si>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</si>
  <si>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</si>
  <si>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</si>
  <si>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</si>
  <si>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</si>
  <si>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</si>
  <si>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</si>
  <si>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</si>
  <si>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</si>
  <si>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</si>
  <si>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</si>
  <si>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</si>
  <si>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</si>
  <si>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</si>
  <si>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</si>
  <si>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</si>
  <si>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</si>
  <si>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</si>
  <si>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</si>
  <si>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</si>
  <si>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</si>
  <si>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</si>
  <si>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</si>
  <si>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</si>
  <si>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</si>
  <si>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</si>
  <si>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</si>
  <si>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</si>
  <si>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</si>
  <si>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</si>
  <si>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</si>
  <si>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</si>
  <si>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</si>
  <si>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</si>
  <si>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</si>
  <si>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</si>
  <si>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</si>
  <si>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</si>
  <si>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</si>
  <si>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</si>
  <si>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</si>
  <si>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</si>
  <si>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</si>
  <si>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</si>
  <si>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</si>
  <si>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</si>
  <si>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</si>
  <si>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</si>
  <si>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</si>
  <si>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</si>
  <si>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</si>
  <si>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</si>
  <si>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</si>
  <si>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</si>
  <si>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</si>
  <si>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</si>
  <si>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</si>
  <si>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</si>
  <si>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</si>
  <si>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</si>
  <si>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</si>
  <si>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</si>
  <si>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</si>
  <si>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</si>
  <si>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</si>
  <si>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</si>
  <si>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</si>
  <si>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</si>
  <si>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</si>
  <si>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</si>
  <si>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</si>
  <si>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</si>
  <si>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</si>
  <si>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</si>
  <si>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</si>
  <si>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</si>
  <si>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</si>
  <si>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</si>
  <si>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</si>
  <si>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</si>
  <si>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</si>
  <si>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</si>
  <si>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</si>
  <si>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</si>
  <si>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</si>
  <si>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</si>
  <si>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</si>
  <si>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</si>
  <si>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宮崎県延岡市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</si>
  <si>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</si>
  <si>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</si>
  <si>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</si>
  <si>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</si>
  <si>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</si>
  <si>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</si>
  <si>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</si>
  <si>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</si>
  <si>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</si>
  <si>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</si>
  <si>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</si>
  <si>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</si>
  <si>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</si>
  <si>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</si>
  <si>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</si>
  <si>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</si>
  <si>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</si>
  <si>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</si>
  <si>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</si>
  <si>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</si>
  <si>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</si>
  <si>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</si>
  <si>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</si>
  <si>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</si>
  <si>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</si>
  <si>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</si>
  <si>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</si>
  <si>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</si>
  <si>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</si>
  <si>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</si>
  <si>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</si>
  <si>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</si>
  <si>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</si>
  <si>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</si>
  <si>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</si>
  <si>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</si>
  <si>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</si>
  <si>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</si>
  <si>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</si>
  <si>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</si>
  <si>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</si>
  <si>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</si>
  <si>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</si>
  <si>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</si>
  <si>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</si>
  <si>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</si>
  <si>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</si>
  <si>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</si>
  <si>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</si>
  <si>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</si>
  <si>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</si>
  <si>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</si>
  <si>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</si>
  <si>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</si>
  <si>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</si>
  <si>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</si>
  <si>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</si>
  <si>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</si>
  <si>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</si>
  <si>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</si>
  <si>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</si>
  <si>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</si>
  <si>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</si>
  <si>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</si>
  <si>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</si>
  <si>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</si>
  <si>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</si>
  <si>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</si>
  <si>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</si>
  <si>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</si>
  <si>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</si>
  <si>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</si>
  <si>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</si>
  <si>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</si>
  <si>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</si>
  <si>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</si>
  <si>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</si>
  <si>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</si>
  <si>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</si>
  <si>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</si>
  <si>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</si>
  <si>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</si>
  <si>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</si>
  <si>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</si>
  <si>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</si>
  <si>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</si>
  <si>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</si>
  <si>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</si>
  <si>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</si>
  <si>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</si>
  <si>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</si>
  <si>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</si>
  <si>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</si>
  <si>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</si>
  <si>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</si>
  <si>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</si>
  <si>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</si>
  <si>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</si>
  <si>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</si>
  <si>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</si>
  <si>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</si>
  <si>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</si>
  <si>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</si>
  <si>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</si>
  <si>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</si>
  <si>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</si>
  <si>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</si>
  <si>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</si>
  <si>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</si>
  <si>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</si>
  <si>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</si>
  <si>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</si>
  <si>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</si>
  <si>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</si>
  <si>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</si>
  <si>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</si>
  <si>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</si>
  <si>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</si>
  <si>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</si>
  <si>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</si>
  <si>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</si>
  <si>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</si>
  <si>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</si>
  <si>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</si>
  <si>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</si>
  <si>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</si>
  <si>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</si>
  <si>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</si>
  <si>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</si>
  <si>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</si>
  <si>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</si>
  <si>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</si>
  <si>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</si>
  <si>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</si>
  <si>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</si>
  <si>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</si>
  <si>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</si>
  <si>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</si>
  <si>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</si>
  <si>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</si>
  <si>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</si>
  <si>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</si>
  <si>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</si>
  <si>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</si>
  <si>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</si>
  <si>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</si>
  <si>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</si>
  <si>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</si>
  <si>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</si>
  <si>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宮崎県延岡市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</si>
  <si>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</si>
  <si>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</si>
  <si>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</si>
  <si>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</si>
  <si>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</si>
  <si>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</si>
  <si>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</si>
  <si>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</si>
  <si>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</si>
  <si>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</si>
  <si>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</si>
  <si>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</si>
  <si>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</si>
  <si>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</si>
  <si>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</si>
  <si>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</si>
  <si>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</si>
  <si>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</si>
  <si>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</si>
  <si>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</si>
  <si>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</si>
  <si>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</si>
  <si>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</si>
  <si>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</si>
  <si>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</si>
  <si>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</si>
  <si>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</si>
  <si>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</si>
  <si>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</si>
  <si>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</si>
  <si>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</si>
  <si>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</si>
  <si>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</si>
  <si>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</si>
  <si>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</si>
  <si>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</si>
  <si>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</si>
  <si>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</si>
  <si>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下水道事業</t>
    <phoneticPr fontId="5"/>
  </si>
  <si>
    <t>食肉センター（と畜場）</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</si>
  <si>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</si>
  <si>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</si>
  <si>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</si>
  <si>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</si>
  <si>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</si>
  <si>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</si>
  <si>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</si>
  <si>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</si>
  <si>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</si>
  <si>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</si>
  <si>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</si>
  <si>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</si>
  <si>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</si>
  <si>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</si>
  <si>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</si>
  <si>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</si>
  <si>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</si>
  <si>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</si>
  <si>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</si>
  <si>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</si>
  <si>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</si>
  <si>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</si>
  <si>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</si>
  <si>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</si>
  <si>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</si>
  <si>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</si>
  <si>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</si>
  <si>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</si>
  <si>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</si>
  <si>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</si>
  <si>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</si>
  <si>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</si>
  <si>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</si>
  <si>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</si>
  <si>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</si>
  <si>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</si>
  <si>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</si>
  <si>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</si>
  <si>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</si>
  <si>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</si>
  <si>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</si>
  <si>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</si>
  <si>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</si>
  <si>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</si>
  <si>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</si>
  <si>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</si>
  <si>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</si>
  <si>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</si>
  <si>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</si>
  <si>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</si>
  <si>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</si>
  <si>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</si>
  <si>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</si>
  <si>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</si>
  <si>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</si>
  <si>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</si>
  <si>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</si>
  <si>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</si>
  <si>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</si>
  <si>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</si>
  <si>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</si>
  <si>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</si>
  <si>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</si>
  <si>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</si>
  <si>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</si>
  <si>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</si>
  <si>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</si>
  <si>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</si>
  <si>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</si>
  <si>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</si>
  <si>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</si>
  <si>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</si>
  <si>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</si>
  <si>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</si>
  <si>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</si>
  <si>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</si>
  <si>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</si>
  <si>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</si>
  <si>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</si>
  <si>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</si>
  <si>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</si>
  <si>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</si>
  <si>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</si>
  <si>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</si>
  <si>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</si>
  <si>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</si>
  <si>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</si>
  <si>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</si>
  <si>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</si>
  <si>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</si>
  <si>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</si>
  <si>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</si>
  <si>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</si>
  <si>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</si>
  <si>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</si>
  <si>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</si>
  <si>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</si>
  <si>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</si>
  <si>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</si>
  <si>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</si>
  <si>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</si>
  <si>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</si>
  <si>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</si>
  <si>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</si>
  <si>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</si>
  <si>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</si>
  <si>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</si>
  <si>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</si>
  <si>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</si>
  <si>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</si>
  <si>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</si>
  <si>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</si>
  <si>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</si>
  <si>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</si>
  <si>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</si>
  <si>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</si>
  <si>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</si>
  <si>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</si>
  <si>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</si>
  <si>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</si>
  <si>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</si>
  <si>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</si>
  <si>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</si>
  <si>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</si>
  <si>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</si>
  <si>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</si>
  <si>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</si>
  <si>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</si>
  <si>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</si>
  <si>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</si>
  <si>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</si>
  <si>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</si>
  <si>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</si>
  <si>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</si>
  <si>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t>
  </si>
  <si>
    <t>一般会計</t>
  </si>
  <si>
    <t>介護保険</t>
  </si>
  <si>
    <t>下水道事業</t>
  </si>
  <si>
    <t>国民健康保険</t>
  </si>
  <si>
    <t>後期高齢者医療</t>
  </si>
  <si>
    <t>食肉センター（と畜場）</t>
  </si>
  <si>
    <t>その他会計（赤字）</t>
  </si>
  <si>
    <t>その他会計（黒字）</t>
  </si>
  <si>
    <t>宮崎県北部広域行政事務組合</t>
  </si>
  <si>
    <t>宮崎県後期高齢者医療広域連合(一般会計)</t>
  </si>
  <si>
    <t>宮崎県後期高齢者医療広域連合(事業会計)</t>
  </si>
  <si>
    <t>宮崎県市町村総合事務組合</t>
  </si>
  <si>
    <t>宮崎県自治会館管理組合</t>
  </si>
  <si>
    <t>（財）延岡市高齢者福祉協会</t>
  </si>
  <si>
    <t>（財）延岡総合文化センター</t>
  </si>
  <si>
    <t>（株）ヘルストピア延岡</t>
  </si>
  <si>
    <t>（財）北浦町農業公社</t>
  </si>
  <si>
    <t>北浦総合産業（株）</t>
  </si>
  <si>
    <t>（有）祝子川温泉美人の湯</t>
  </si>
  <si>
    <t>○</t>
    <phoneticPr fontId="5"/>
  </si>
  <si>
    <t>延岡市土地開発公社</t>
  </si>
  <si>
    <t>（株）延岡地区有機肥料センター</t>
    <phoneticPr fontId="2"/>
  </si>
  <si>
    <t>（有）延岡市リサイクルプラザゲン丸館</t>
    <phoneticPr fontId="2"/>
  </si>
  <si>
    <t>（財）速日の峰振興事業団</t>
    <phoneticPr fontId="2"/>
  </si>
  <si>
    <t>（社）北川町畜産公社</t>
    <phoneticPr fontId="2"/>
  </si>
  <si>
    <t>（株）北川はゆま</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</si>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</sst>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59867</c:v>
                </c:pt>
                <c:pt idx="1">
                  <c:v>65959</c:v>
                </c:pt>
                <c:pt idx="2">
                  <c:v>58057</c:v>
                </c:pt>
                <c:pt idx="3">
                  <c:v>55112</c:v>
                </c:pt>
                <c:pt idx="4">
                  <c:v>67765</c:v>
                </c:pt>
              </c:numCache>
            </c:numRef>
          </c:val>
          <c:smooth val="0"/>
        </c:ser>
        <c:dLbls>
          <c:showLegendKey val="0"/>
          <c:showVal val="0"/>
          <c:showCatName val="0"/>
          <c:showSerName val="0"/>
          <c:showPercent val="0"/>
          <c:showBubbleSize val="0"/>
        </c:dLbls>
        <c:marker val="1"/>
        <c:smooth val="0"/>
        <c:axId val="231105280"/>
        <c:axId val="231106816"/>
      </c:lineChart>
      <c:catAx>
        <c:axId val="23110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06816"/>
        <c:crosses val="autoZero"/>
        <c:auto val="1"/>
        <c:lblAlgn val="ctr"/>
        <c:lblOffset val="100"/>
        <c:tickLblSkip val="1"/>
        <c:tickMarkSkip val="1"/>
        <c:noMultiLvlLbl val="0"/>
      </c:catAx>
      <c:valAx>
        <c:axId val="2311068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0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3.82</c:v>
                </c:pt>
                <c:pt idx="1">
                  <c:v>4.3499999999999996</c:v>
                </c:pt>
                <c:pt idx="2">
                  <c:v>4.82</c:v>
                </c:pt>
                <c:pt idx="3">
                  <c:v>3.63</c:v>
                </c:pt>
                <c:pt idx="4">
                  <c:v>3.11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8.07</c:v>
                </c:pt>
                <c:pt idx="1">
                  <c:v>9.57</c:v>
                </c:pt>
                <c:pt idx="2">
                  <c:v>10.71</c:v>
                </c:pt>
                <c:pt idx="3">
                  <c:v>13.66</c:v>
                </c:pt>
                <c:pt idx="4">
                  <c:v>16.329999999999998</c:v>
                </c:pt>
              </c:numCache>
            </c:numRef>
          </c:val>
        </c:ser>
        <c:dLbls>
          <c:showLegendKey val="0"/>
          <c:showVal val="0"/>
          <c:showCatName val="0"/>
          <c:showSerName val="0"/>
          <c:showPercent val="0"/>
          <c:showBubbleSize val="0"/>
        </c:dLbls>
        <c:gapWidth val="250"/>
        <c:overlap val="100"/>
        <c:axId val="259843200"/>
        <c:axId val="25984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2.34</c:v>
                </c:pt>
                <c:pt idx="1">
                  <c:v>2.54</c:v>
                </c:pt>
                <c:pt idx="2">
                  <c:v>1.41</c:v>
                </c:pt>
                <c:pt idx="3">
                  <c:v>1.82</c:v>
                </c:pt>
                <c:pt idx="4">
                  <c:v>2.19</c:v>
                </c:pt>
              </c:numCache>
            </c:numRef>
          </c:val>
          <c:smooth val="0"/>
        </c:ser>
        <c:dLbls>
          <c:showLegendKey val="0"/>
          <c:showVal val="0"/>
          <c:showCatName val="0"/>
          <c:showSerName val="0"/>
          <c:showPercent val="0"/>
          <c:showBubbleSize val="0"/>
        </c:dLbls>
        <c:marker val="1"/>
        <c:smooth val="0"/>
        <c:axId val="259843200"/>
        <c:axId val="259845120"/>
      </c:lineChart>
      <c:catAx>
        <c:axId val="2598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845120"/>
        <c:crosses val="autoZero"/>
        <c:auto val="1"/>
        <c:lblAlgn val="ctr"/>
        <c:lblOffset val="100"/>
        <c:tickLblSkip val="1"/>
        <c:tickMarkSkip val="1"/>
        <c:noMultiLvlLbl val="0"/>
      </c:catAx>
      <c:valAx>
        <c:axId val="2598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8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1.27</c:v>
                </c:pt>
                <c:pt idx="2">
                  <c:v>#N/A</c:v>
                </c:pt>
                <c:pt idx="3">
                  <c:v>1.89</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0.89</c:v>
                </c:pt>
                <c:pt idx="6">
                  <c:v>#N/A</c:v>
                </c:pt>
                <c:pt idx="7">
                  <c:v>1.1499999999999999</c:v>
                </c:pt>
                <c:pt idx="8">
                  <c:v>#N/A</c:v>
                </c:pt>
                <c:pt idx="9">
                  <c:v>0.62</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0.5</c:v>
                </c:pt>
                <c:pt idx="4">
                  <c:v>#N/A</c:v>
                </c:pt>
                <c:pt idx="5">
                  <c:v>0.56000000000000005</c:v>
                </c:pt>
                <c:pt idx="6">
                  <c:v>#N/A</c:v>
                </c:pt>
                <c:pt idx="7">
                  <c:v>0.61</c:v>
                </c:pt>
                <c:pt idx="8">
                  <c:v>#N/A</c:v>
                </c:pt>
                <c:pt idx="9">
                  <c:v>0.64</c:v>
                </c:pt>
              </c:numCache>
            </c:numRef>
          </c:val>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0.51</c:v>
                </c:pt>
                <c:pt idx="2">
                  <c:v>#N/A</c:v>
                </c:pt>
                <c:pt idx="3">
                  <c:v>1.1100000000000001</c:v>
                </c:pt>
                <c:pt idx="4">
                  <c:v>#N/A</c:v>
                </c:pt>
                <c:pt idx="5">
                  <c:v>0.45</c:v>
                </c:pt>
                <c:pt idx="6">
                  <c:v>#N/A</c:v>
                </c:pt>
                <c:pt idx="7">
                  <c:v>1.44</c:v>
                </c:pt>
                <c:pt idx="8">
                  <c:v>#N/A</c:v>
                </c:pt>
                <c:pt idx="9">
                  <c:v>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3.82</c:v>
                </c:pt>
                <c:pt idx="2">
                  <c:v>#N/A</c:v>
                </c:pt>
                <c:pt idx="3">
                  <c:v>4.3499999999999996</c:v>
                </c:pt>
                <c:pt idx="4">
                  <c:v>#N/A</c:v>
                </c:pt>
                <c:pt idx="5">
                  <c:v>4.82</c:v>
                </c:pt>
                <c:pt idx="6">
                  <c:v>#N/A</c:v>
                </c:pt>
                <c:pt idx="7">
                  <c:v>3.63</c:v>
                </c:pt>
                <c:pt idx="8">
                  <c:v>#N/A</c:v>
                </c:pt>
                <c:pt idx="9">
                  <c:v>3.11</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4.71</c:v>
                </c:pt>
                <c:pt idx="2">
                  <c:v>#N/A</c:v>
                </c:pt>
                <c:pt idx="3">
                  <c:v>4.63</c:v>
                </c:pt>
                <c:pt idx="4">
                  <c:v>#N/A</c:v>
                </c:pt>
                <c:pt idx="5">
                  <c:v>4.58</c:v>
                </c:pt>
                <c:pt idx="6">
                  <c:v>#N/A</c:v>
                </c:pt>
                <c:pt idx="7">
                  <c:v>4.0199999999999996</c:v>
                </c:pt>
                <c:pt idx="8">
                  <c:v>#N/A</c:v>
                </c:pt>
                <c:pt idx="9">
                  <c:v>3.68</c:v>
                </c:pt>
              </c:numCache>
            </c:numRef>
          </c:val>
        </c:ser>
        <c:dLbls>
          <c:showLegendKey val="0"/>
          <c:showVal val="0"/>
          <c:showCatName val="0"/>
          <c:showSerName val="0"/>
          <c:showPercent val="0"/>
          <c:showBubbleSize val="0"/>
        </c:dLbls>
        <c:gapWidth val="150"/>
        <c:overlap val="100"/>
        <c:axId val="260029440"/>
        <c:axId val="260035328"/>
      </c:barChart>
      <c:catAx>
        <c:axId val="2600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035328"/>
        <c:crosses val="autoZero"/>
        <c:auto val="1"/>
        <c:lblAlgn val="ctr"/>
        <c:lblOffset val="100"/>
        <c:tickLblSkip val="1"/>
        <c:tickMarkSkip val="1"/>
        <c:noMultiLvlLbl val="0"/>
      </c:catAx>
      <c:valAx>
        <c:axId val="26003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2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6118</c:v>
                </c:pt>
                <c:pt idx="5">
                  <c:v>6308</c:v>
                </c:pt>
                <c:pt idx="8">
                  <c:v>6316</c:v>
                </c:pt>
                <c:pt idx="11">
                  <c:v>6229</c:v>
                </c:pt>
                <c:pt idx="14">
                  <c:v>6192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62</c:v>
                </c:pt>
                <c:pt idx="3">
                  <c:v>56</c:v>
                </c:pt>
                <c:pt idx="6">
                  <c:v>80</c:v>
                </c:pt>
                <c:pt idx="9">
                  <c:v>45</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1279</c:v>
                </c:pt>
                <c:pt idx="3">
                  <c:v>1146</c:v>
                </c:pt>
                <c:pt idx="6">
                  <c:v>1146</c:v>
                </c:pt>
                <c:pt idx="9">
                  <c:v>956</c:v>
                </c:pt>
                <c:pt idx="12">
                  <c:v>1011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8046</c:v>
                </c:pt>
                <c:pt idx="3">
                  <c:v>8094</c:v>
                </c:pt>
                <c:pt idx="6">
                  <c:v>7973</c:v>
                </c:pt>
                <c:pt idx="9">
                  <c:v>7860</c:v>
                </c:pt>
                <c:pt idx="12">
                  <c:v>7839</c:v>
                </c:pt>
              </c:numCache>
            </c:numRef>
          </c:val>
        </c:ser>
        <c:dLbls>
          <c:showLegendKey val="0"/>
          <c:showVal val="0"/>
          <c:showCatName val="0"/>
          <c:showSerName val="0"/>
          <c:showPercent val="0"/>
          <c:showBubbleSize val="0"/>
        </c:dLbls>
        <c:gapWidth val="100"/>
        <c:overlap val="100"/>
        <c:axId val="262265088"/>
        <c:axId val="26806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3269</c:v>
                </c:pt>
                <c:pt idx="2">
                  <c:v>#N/A</c:v>
                </c:pt>
                <c:pt idx="3">
                  <c:v>#N/A</c:v>
                </c:pt>
                <c:pt idx="4">
                  <c:v>2988</c:v>
                </c:pt>
                <c:pt idx="5">
                  <c:v>#N/A</c:v>
                </c:pt>
                <c:pt idx="6">
                  <c:v>#N/A</c:v>
                </c:pt>
                <c:pt idx="7">
                  <c:v>2883</c:v>
                </c:pt>
                <c:pt idx="8">
                  <c:v>#N/A</c:v>
                </c:pt>
                <c:pt idx="9">
                  <c:v>#N/A</c:v>
                </c:pt>
                <c:pt idx="10">
                  <c:v>2632</c:v>
                </c:pt>
                <c:pt idx="11">
                  <c:v>#N/A</c:v>
                </c:pt>
                <c:pt idx="12">
                  <c:v>#N/A</c:v>
                </c:pt>
                <c:pt idx="13">
                  <c:v>2702</c:v>
                </c:pt>
                <c:pt idx="14">
                  <c:v>#N/A</c:v>
                </c:pt>
              </c:numCache>
            </c:numRef>
          </c:val>
          <c:smooth val="0"/>
        </c:ser>
        <c:dLbls>
          <c:showLegendKey val="0"/>
          <c:showVal val="0"/>
          <c:showCatName val="0"/>
          <c:showSerName val="0"/>
          <c:showPercent val="0"/>
          <c:showBubbleSize val="0"/>
        </c:dLbls>
        <c:marker val="1"/>
        <c:smooth val="0"/>
        <c:axId val="262265088"/>
        <c:axId val="268063104"/>
      </c:lineChart>
      <c:catAx>
        <c:axId val="2622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063104"/>
        <c:crosses val="autoZero"/>
        <c:auto val="1"/>
        <c:lblAlgn val="ctr"/>
        <c:lblOffset val="100"/>
        <c:tickLblSkip val="1"/>
        <c:tickMarkSkip val="1"/>
        <c:noMultiLvlLbl val="0"/>
      </c:catAx>
      <c:valAx>
        <c:axId val="26806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57817</c:v>
                </c:pt>
                <c:pt idx="5">
                  <c:v>57922</c:v>
                </c:pt>
                <c:pt idx="8">
                  <c:v>57676</c:v>
                </c:pt>
                <c:pt idx="11">
                  <c:v>57420</c:v>
                </c:pt>
                <c:pt idx="14">
                  <c:v>57286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4317</c:v>
                </c:pt>
                <c:pt idx="5">
                  <c:v>3905</c:v>
                </c:pt>
                <c:pt idx="8">
                  <c:v>3661</c:v>
                </c:pt>
                <c:pt idx="11">
                  <c:v>3318</c:v>
                </c:pt>
                <c:pt idx="14">
                  <c:v>2979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10598</c:v>
                </c:pt>
                <c:pt idx="5">
                  <c:v>11616</c:v>
                </c:pt>
                <c:pt idx="8">
                  <c:v>13377</c:v>
                </c:pt>
                <c:pt idx="11">
                  <c:v>14086</c:v>
                </c:pt>
                <c:pt idx="14">
                  <c:v>16263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12539</c:v>
                </c:pt>
                <c:pt idx="3">
                  <c:v>12144</c:v>
                </c:pt>
                <c:pt idx="6">
                  <c:v>11714</c:v>
                </c:pt>
                <c:pt idx="9">
                  <c:v>11239</c:v>
                </c:pt>
                <c:pt idx="12">
                  <c:v>10987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21623</c:v>
                </c:pt>
                <c:pt idx="3">
                  <c:v>20558</c:v>
                </c:pt>
                <c:pt idx="6">
                  <c:v>19020</c:v>
                </c:pt>
                <c:pt idx="9">
                  <c:v>17136</c:v>
                </c:pt>
                <c:pt idx="12">
                  <c:v>16074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424</c:v>
                </c:pt>
                <c:pt idx="3">
                  <c:v>378</c:v>
                </c:pt>
                <c:pt idx="6">
                  <c:v>336</c:v>
                </c:pt>
                <c:pt idx="9">
                  <c:v>296</c:v>
                </c:pt>
                <c:pt idx="12">
                  <c:v>246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68429</c:v>
                </c:pt>
                <c:pt idx="3">
                  <c:v>67344</c:v>
                </c:pt>
                <c:pt idx="6">
                  <c:v>66135</c:v>
                </c:pt>
                <c:pt idx="9">
                  <c:v>64993</c:v>
                </c:pt>
                <c:pt idx="12">
                  <c:v>64135</c:v>
                </c:pt>
              </c:numCache>
            </c:numRef>
          </c:val>
        </c:ser>
        <c:dLbls>
          <c:showLegendKey val="0"/>
          <c:showVal val="0"/>
          <c:showCatName val="0"/>
          <c:showSerName val="0"/>
          <c:showPercent val="0"/>
          <c:showBubbleSize val="0"/>
        </c:dLbls>
        <c:gapWidth val="100"/>
        <c:overlap val="100"/>
        <c:axId val="260207360"/>
        <c:axId val="26020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30394</c:v>
                </c:pt>
                <c:pt idx="2">
                  <c:v>#N/A</c:v>
                </c:pt>
                <c:pt idx="3">
                  <c:v>#N/A</c:v>
                </c:pt>
                <c:pt idx="4">
                  <c:v>26981</c:v>
                </c:pt>
                <c:pt idx="5">
                  <c:v>#N/A</c:v>
                </c:pt>
                <c:pt idx="6">
                  <c:v>#N/A</c:v>
                </c:pt>
                <c:pt idx="7">
                  <c:v>22491</c:v>
                </c:pt>
                <c:pt idx="8">
                  <c:v>#N/A</c:v>
                </c:pt>
                <c:pt idx="9">
                  <c:v>#N/A</c:v>
                </c:pt>
                <c:pt idx="10">
                  <c:v>18840</c:v>
                </c:pt>
                <c:pt idx="11">
                  <c:v>#N/A</c:v>
                </c:pt>
                <c:pt idx="12">
                  <c:v>#N/A</c:v>
                </c:pt>
                <c:pt idx="13">
                  <c:v>14914</c:v>
                </c:pt>
                <c:pt idx="14">
                  <c:v>#N/A</c:v>
                </c:pt>
              </c:numCache>
            </c:numRef>
          </c:val>
          <c:smooth val="0"/>
        </c:ser>
        <c:dLbls>
          <c:showLegendKey val="0"/>
          <c:showVal val="0"/>
          <c:showCatName val="0"/>
          <c:showSerName val="0"/>
          <c:showPercent val="0"/>
          <c:showBubbleSize val="0"/>
        </c:dLbls>
        <c:marker val="1"/>
        <c:smooth val="0"/>
        <c:axId val="260207360"/>
        <c:axId val="260209280"/>
      </c:lineChart>
      <c:catAx>
        <c:axId val="26020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209280"/>
        <c:crosses val="autoZero"/>
        <c:auto val="1"/>
        <c:lblAlgn val="ctr"/>
        <c:lblOffset val="100"/>
        <c:tickLblSkip val="1"/>
        <c:tickMarkSkip val="1"/>
        <c:noMultiLvlLbl val="0"/>
      </c:catAx>
      <c:valAx>
        <c:axId val="26020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20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130,834
130,560
868.09
59,050,306
57,758,259
1,021,590
32,897,311
64,134,976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要企業の業績低迷により、法人税割が減収となっているものの、たばこ税（法改正の影響）、所得割（景気の持ち直しの影響）の増収により、基準財政収入額は増加している。また、基準財政需要額は、包括算定経費や消防費等の減により、減少している。結果、単年度の財政力指数は改善している。しかしながら、人口や全国平均を上回る高齢化率（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a:t>
          </a:r>
          <a:r>
            <a:rPr kumimoji="1" lang="en-US" altLang="ja-JP" sz="1300">
              <a:latin typeface="ＭＳ Ｐゴシック"/>
            </a:rPr>
            <a:t>29.1</a:t>
          </a:r>
          <a:r>
            <a:rPr kumimoji="1" lang="ja-JP" altLang="en-US" sz="1300">
              <a:latin typeface="ＭＳ Ｐゴシック"/>
            </a:rPr>
            <a:t>％）は悪化傾向を辿っており、財政力指数は類似団体平均を下回っている。引き続き、歳出の徹底的な見直し、市税の徴収強化等の取組を通じて、財政基盤の強化に努める。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45357</xdr:rowOff>
    </xdr:to>
    <xdr:cxnSp macro="">
      <xdr:nvCxnSpPr>
        <xdr:cNvPr id="70" name="直線コネクタ 69"/>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45357</xdr:rowOff>
    </xdr:to>
    <xdr:cxnSp macro="">
      <xdr:nvCxnSpPr>
        <xdr:cNvPr id="73" name="直線コネクタ 72"/>
        <xdr:cNvCxnSpPr/>
      </xdr:nvCxnSpPr>
      <xdr:spPr>
        <a:xfrm>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28122</xdr:rowOff>
    </xdr:to>
    <xdr:cxnSp macro="">
      <xdr:nvCxnSpPr>
        <xdr:cNvPr id="76" name="直線コネクタ 75"/>
        <xdr:cNvCxnSpPr/>
      </xdr:nvCxnSpPr>
      <xdr:spPr>
        <a:xfrm>
          <a:off x="2336800" y="77089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165100</xdr:rowOff>
    </xdr:to>
    <xdr:cxnSp macro="">
      <xdr:nvCxnSpPr>
        <xdr:cNvPr id="79" name="直線コネクタ 78"/>
        <xdr:cNvCxnSpPr/>
      </xdr:nvCxnSpPr>
      <xdr:spPr>
        <a:xfrm>
          <a:off x="1447800" y="765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9" name="円/楕円 88"/>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61884</xdr:rowOff>
    </xdr:from>
    <xdr:ext cx="762000" cy="259045"/>
    <xdr:sp macro="" textlink="">
      <xdr:nvSpPr>
        <xdr:cNvPr id="90"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3" name="円/楕円 92"/>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4" name="テキスト ボックス 93"/>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5" name="円/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給与減額措置等の</a:t>
          </a:r>
          <a:r>
            <a:rPr lang="ja-JP" altLang="ja-JP" sz="1300" b="0" i="0" baseline="0">
              <a:solidFill>
                <a:schemeClr val="dk1"/>
              </a:solidFill>
              <a:effectLst/>
              <a:latin typeface="+mn-lt"/>
              <a:ea typeface="+mn-ea"/>
              <a:cs typeface="+mn-cs"/>
            </a:rPr>
            <a:t>取組みにより人件費</a:t>
          </a:r>
          <a:r>
            <a:rPr lang="ja-JP" altLang="en-US" sz="1300" b="0" i="0" baseline="0">
              <a:solidFill>
                <a:schemeClr val="dk1"/>
              </a:solidFill>
              <a:effectLst/>
              <a:latin typeface="+mn-lt"/>
              <a:ea typeface="+mn-ea"/>
              <a:cs typeface="+mn-cs"/>
            </a:rPr>
            <a:t>、生</a:t>
          </a:r>
          <a:r>
            <a:rPr lang="ja-JP" altLang="ja-JP" sz="1300" b="0" i="0" baseline="0">
              <a:solidFill>
                <a:schemeClr val="dk1"/>
              </a:solidFill>
              <a:effectLst/>
              <a:latin typeface="+mn-lt"/>
              <a:ea typeface="+mn-ea"/>
              <a:cs typeface="+mn-cs"/>
            </a:rPr>
            <a:t>活保護</a:t>
          </a:r>
          <a:r>
            <a:rPr lang="ja-JP" altLang="en-US" sz="1300" b="0" i="0" baseline="0">
              <a:solidFill>
                <a:schemeClr val="dk1"/>
              </a:solidFill>
              <a:effectLst/>
              <a:latin typeface="+mn-lt"/>
              <a:ea typeface="+mn-ea"/>
              <a:cs typeface="+mn-cs"/>
            </a:rPr>
            <a:t>や児童手当</a:t>
          </a:r>
          <a:r>
            <a:rPr lang="ja-JP" altLang="ja-JP" sz="1300" b="0" i="0" baseline="0">
              <a:solidFill>
                <a:schemeClr val="dk1"/>
              </a:solidFill>
              <a:effectLst/>
              <a:latin typeface="+mn-lt"/>
              <a:ea typeface="+mn-ea"/>
              <a:cs typeface="+mn-cs"/>
            </a:rPr>
            <a:t>等によ</a:t>
          </a:r>
          <a:r>
            <a:rPr lang="ja-JP" altLang="en-US" sz="1300" b="0" i="0" baseline="0">
              <a:solidFill>
                <a:schemeClr val="dk1"/>
              </a:solidFill>
              <a:effectLst/>
              <a:latin typeface="+mn-lt"/>
              <a:ea typeface="+mn-ea"/>
              <a:cs typeface="+mn-cs"/>
            </a:rPr>
            <a:t>り扶助費が減少していること等</a:t>
          </a:r>
          <a:r>
            <a:rPr lang="ja-JP" altLang="ja-JP" sz="1300" b="0" i="0" baseline="0">
              <a:solidFill>
                <a:schemeClr val="dk1"/>
              </a:solidFill>
              <a:effectLst/>
              <a:latin typeface="+mn-lt"/>
              <a:ea typeface="+mn-ea"/>
              <a:cs typeface="+mn-cs"/>
            </a:rPr>
            <a:t>により、前年度比</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ている。今後も市税の課税客体の把握に努めながら、使用料等も含めた収納率向上を図り、自主財源を確保するとともに、行財政改革による職員数の削減等により、比率の抑制を図り、安定的な財政基盤の確立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38418</xdr:rowOff>
    </xdr:from>
    <xdr:to>
      <xdr:col>7</xdr:col>
      <xdr:colOff>152400</xdr:colOff>
      <xdr:row>62</xdr:row>
      <xdr:rowOff>128905</xdr:rowOff>
    </xdr:to>
    <xdr:cxnSp macro="">
      <xdr:nvCxnSpPr>
        <xdr:cNvPr id="129" name="直線コネクタ 128"/>
        <xdr:cNvCxnSpPr/>
      </xdr:nvCxnSpPr>
      <xdr:spPr>
        <a:xfrm flipV="1">
          <a:off x="4114800" y="1066831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113347</xdr:rowOff>
    </xdr:from>
    <xdr:to>
      <xdr:col>6</xdr:col>
      <xdr:colOff>0</xdr:colOff>
      <xdr:row>62</xdr:row>
      <xdr:rowOff>128905</xdr:rowOff>
    </xdr:to>
    <xdr:cxnSp macro="">
      <xdr:nvCxnSpPr>
        <xdr:cNvPr id="132" name="直線コネクタ 131"/>
        <xdr:cNvCxnSpPr/>
      </xdr:nvCxnSpPr>
      <xdr:spPr>
        <a:xfrm>
          <a:off x="3225800" y="10571797"/>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101282</xdr:rowOff>
    </xdr:from>
    <xdr:to>
      <xdr:col>4</xdr:col>
      <xdr:colOff>482600</xdr:colOff>
      <xdr:row>61</xdr:row>
      <xdr:rowOff>113347</xdr:rowOff>
    </xdr:to>
    <xdr:cxnSp macro="">
      <xdr:nvCxnSpPr>
        <xdr:cNvPr id="135" name="直線コネクタ 134"/>
        <xdr:cNvCxnSpPr/>
      </xdr:nvCxnSpPr>
      <xdr:spPr>
        <a:xfrm>
          <a:off x="2336800" y="1055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101282</xdr:rowOff>
    </xdr:from>
    <xdr:to>
      <xdr:col>3</xdr:col>
      <xdr:colOff>279400</xdr:colOff>
      <xdr:row>63</xdr:row>
      <xdr:rowOff>102235</xdr:rowOff>
    </xdr:to>
    <xdr:cxnSp macro="">
      <xdr:nvCxnSpPr>
        <xdr:cNvPr id="138" name="直線コネクタ 137"/>
        <xdr:cNvCxnSpPr/>
      </xdr:nvCxnSpPr>
      <xdr:spPr>
        <a:xfrm flipV="1">
          <a:off x="1447800" y="10559732"/>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159068</xdr:rowOff>
    </xdr:from>
    <xdr:to>
      <xdr:col>7</xdr:col>
      <xdr:colOff>203200</xdr:colOff>
      <xdr:row>62</xdr:row>
      <xdr:rowOff>89218</xdr:rowOff>
    </xdr:to>
    <xdr:sp macro="" textlink="">
      <xdr:nvSpPr>
        <xdr:cNvPr id="148" name="円/楕円 147"/>
        <xdr:cNvSpPr/>
      </xdr:nvSpPr>
      <xdr:spPr>
        <a:xfrm>
          <a:off x="4902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4145</xdr:rowOff>
    </xdr:from>
    <xdr:ext cx="762000" cy="259045"/>
    <xdr:sp macro="" textlink="">
      <xdr:nvSpPr>
        <xdr:cNvPr id="149" name="財政構造の弾力性該当値テキスト"/>
        <xdr:cNvSpPr txBox="1"/>
      </xdr:nvSpPr>
      <xdr:spPr>
        <a:xfrm>
          <a:off x="5041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0" name="円/楕円 149"/>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51" name="テキスト ボックス 150"/>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62547</xdr:rowOff>
    </xdr:from>
    <xdr:to>
      <xdr:col>4</xdr:col>
      <xdr:colOff>533400</xdr:colOff>
      <xdr:row>61</xdr:row>
      <xdr:rowOff>164147</xdr:rowOff>
    </xdr:to>
    <xdr:sp macro="" textlink="">
      <xdr:nvSpPr>
        <xdr:cNvPr id="152" name="円/楕円 151"/>
        <xdr:cNvSpPr/>
      </xdr:nvSpPr>
      <xdr:spPr>
        <a:xfrm>
          <a:off x="3175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2874</xdr:rowOff>
    </xdr:from>
    <xdr:ext cx="762000" cy="259045"/>
    <xdr:sp macro="" textlink="">
      <xdr:nvSpPr>
        <xdr:cNvPr id="153" name="テキスト ボックス 152"/>
        <xdr:cNvSpPr txBox="1"/>
      </xdr:nvSpPr>
      <xdr:spPr>
        <a:xfrm>
          <a:off x="2844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50482</xdr:rowOff>
    </xdr:from>
    <xdr:to>
      <xdr:col>3</xdr:col>
      <xdr:colOff>330200</xdr:colOff>
      <xdr:row>61</xdr:row>
      <xdr:rowOff>152082</xdr:rowOff>
    </xdr:to>
    <xdr:sp macro="" textlink="">
      <xdr:nvSpPr>
        <xdr:cNvPr id="154" name="円/楕円 153"/>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162259</xdr:rowOff>
    </xdr:from>
    <xdr:ext cx="762000" cy="259045"/>
    <xdr:sp macro="" textlink="">
      <xdr:nvSpPr>
        <xdr:cNvPr id="155" name="テキスト ボックス 154"/>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51435</xdr:rowOff>
    </xdr:from>
    <xdr:to>
      <xdr:col>2</xdr:col>
      <xdr:colOff>127000</xdr:colOff>
      <xdr:row>63</xdr:row>
      <xdr:rowOff>153035</xdr:rowOff>
    </xdr:to>
    <xdr:sp macro="" textlink="">
      <xdr:nvSpPr>
        <xdr:cNvPr id="156" name="円/楕円 155"/>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137812</xdr:rowOff>
    </xdr:from>
    <xdr:ext cx="762000" cy="259045"/>
    <xdr:sp macro="" textlink="">
      <xdr:nvSpPr>
        <xdr:cNvPr id="157" name="テキスト ボックス 156"/>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ごみ処理有料化の実施や市費学校技術員の配置見直し等、事務事業の整理合理化を進めてきたが、類似団体平均を上回っている</a:t>
          </a:r>
          <a:r>
            <a:rPr lang="ja-JP" altLang="en-US" sz="1300" b="0" i="0" baseline="0">
              <a:solidFill>
                <a:schemeClr val="dk1"/>
              </a:solidFill>
              <a:effectLst/>
              <a:latin typeface="+mn-lt"/>
              <a:ea typeface="+mn-ea"/>
              <a:cs typeface="+mn-cs"/>
            </a:rPr>
            <a:t>状況である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保育所・児童館の民営化など</a:t>
          </a:r>
          <a:r>
            <a:rPr lang="ja-JP" altLang="ja-JP" sz="1300" b="0" i="0" baseline="0">
              <a:solidFill>
                <a:schemeClr val="dk1"/>
              </a:solidFill>
              <a:effectLst/>
              <a:latin typeface="+mn-lt"/>
              <a:ea typeface="+mn-ea"/>
              <a:cs typeface="+mn-cs"/>
            </a:rPr>
            <a:t>、市民サービスの低下をきたすことのないよう十分配慮しながら、民間でも実施可能な部分については委託化を進め、コストの低減を図っていく。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80149</xdr:rowOff>
    </xdr:from>
    <xdr:to>
      <xdr:col>7</xdr:col>
      <xdr:colOff>152400</xdr:colOff>
      <xdr:row>85</xdr:row>
      <xdr:rowOff>86559</xdr:rowOff>
    </xdr:to>
    <xdr:cxnSp macro="">
      <xdr:nvCxnSpPr>
        <xdr:cNvPr id="194" name="直線コネクタ 193"/>
        <xdr:cNvCxnSpPr/>
      </xdr:nvCxnSpPr>
      <xdr:spPr>
        <a:xfrm flipV="1">
          <a:off x="4114800" y="14653399"/>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86559</xdr:rowOff>
    </xdr:from>
    <xdr:to>
      <xdr:col>6</xdr:col>
      <xdr:colOff>0</xdr:colOff>
      <xdr:row>85</xdr:row>
      <xdr:rowOff>147867</xdr:rowOff>
    </xdr:to>
    <xdr:cxnSp macro="">
      <xdr:nvCxnSpPr>
        <xdr:cNvPr id="197" name="直線コネクタ 196"/>
        <xdr:cNvCxnSpPr/>
      </xdr:nvCxnSpPr>
      <xdr:spPr>
        <a:xfrm flipV="1">
          <a:off x="3225800" y="14659809"/>
          <a:ext cx="889000" cy="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107139</xdr:rowOff>
    </xdr:from>
    <xdr:to>
      <xdr:col>4</xdr:col>
      <xdr:colOff>482600</xdr:colOff>
      <xdr:row>85</xdr:row>
      <xdr:rowOff>147867</xdr:rowOff>
    </xdr:to>
    <xdr:cxnSp macro="">
      <xdr:nvCxnSpPr>
        <xdr:cNvPr id="200" name="直線コネクタ 199"/>
        <xdr:cNvCxnSpPr/>
      </xdr:nvCxnSpPr>
      <xdr:spPr>
        <a:xfrm>
          <a:off x="2336800" y="14680389"/>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91472</xdr:rowOff>
    </xdr:from>
    <xdr:to>
      <xdr:col>3</xdr:col>
      <xdr:colOff>279400</xdr:colOff>
      <xdr:row>85</xdr:row>
      <xdr:rowOff>107139</xdr:rowOff>
    </xdr:to>
    <xdr:cxnSp macro="">
      <xdr:nvCxnSpPr>
        <xdr:cNvPr id="203" name="直線コネクタ 202"/>
        <xdr:cNvCxnSpPr/>
      </xdr:nvCxnSpPr>
      <xdr:spPr>
        <a:xfrm>
          <a:off x="1447800" y="14664722"/>
          <a:ext cx="8890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29349</xdr:rowOff>
    </xdr:from>
    <xdr:to>
      <xdr:col>7</xdr:col>
      <xdr:colOff>203200</xdr:colOff>
      <xdr:row>85</xdr:row>
      <xdr:rowOff>130949</xdr:rowOff>
    </xdr:to>
    <xdr:sp macro="" textlink="">
      <xdr:nvSpPr>
        <xdr:cNvPr id="213" name="円/楕円 212"/>
        <xdr:cNvSpPr/>
      </xdr:nvSpPr>
      <xdr:spPr>
        <a:xfrm>
          <a:off x="4902200" y="14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1426</xdr:rowOff>
    </xdr:from>
    <xdr:ext cx="762000" cy="259045"/>
    <xdr:sp macro="" textlink="">
      <xdr:nvSpPr>
        <xdr:cNvPr id="214" name="人件費・物件費等の状況該当値テキスト"/>
        <xdr:cNvSpPr txBox="1"/>
      </xdr:nvSpPr>
      <xdr:spPr>
        <a:xfrm>
          <a:off x="5041900" y="1457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35759</xdr:rowOff>
    </xdr:from>
    <xdr:to>
      <xdr:col>6</xdr:col>
      <xdr:colOff>50800</xdr:colOff>
      <xdr:row>85</xdr:row>
      <xdr:rowOff>137359</xdr:rowOff>
    </xdr:to>
    <xdr:sp macro="" textlink="">
      <xdr:nvSpPr>
        <xdr:cNvPr id="215" name="円/楕円 214"/>
        <xdr:cNvSpPr/>
      </xdr:nvSpPr>
      <xdr:spPr>
        <a:xfrm>
          <a:off x="4064000" y="146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122136</xdr:rowOff>
    </xdr:from>
    <xdr:ext cx="736600" cy="259045"/>
    <xdr:sp macro="" textlink="">
      <xdr:nvSpPr>
        <xdr:cNvPr id="216" name="テキスト ボックス 215"/>
        <xdr:cNvSpPr txBox="1"/>
      </xdr:nvSpPr>
      <xdr:spPr>
        <a:xfrm>
          <a:off x="3733800" y="1469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97067</xdr:rowOff>
    </xdr:from>
    <xdr:to>
      <xdr:col>4</xdr:col>
      <xdr:colOff>533400</xdr:colOff>
      <xdr:row>86</xdr:row>
      <xdr:rowOff>27217</xdr:rowOff>
    </xdr:to>
    <xdr:sp macro="" textlink="">
      <xdr:nvSpPr>
        <xdr:cNvPr id="217" name="円/楕円 216"/>
        <xdr:cNvSpPr/>
      </xdr:nvSpPr>
      <xdr:spPr>
        <a:xfrm>
          <a:off x="3175000" y="146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11994</xdr:rowOff>
    </xdr:from>
    <xdr:ext cx="762000" cy="259045"/>
    <xdr:sp macro="" textlink="">
      <xdr:nvSpPr>
        <xdr:cNvPr id="218" name="テキスト ボックス 217"/>
        <xdr:cNvSpPr txBox="1"/>
      </xdr:nvSpPr>
      <xdr:spPr>
        <a:xfrm>
          <a:off x="2844800" y="1475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116,737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56339</xdr:rowOff>
    </xdr:from>
    <xdr:to>
      <xdr:col>3</xdr:col>
      <xdr:colOff>330200</xdr:colOff>
      <xdr:row>85</xdr:row>
      <xdr:rowOff>157939</xdr:rowOff>
    </xdr:to>
    <xdr:sp macro="" textlink="">
      <xdr:nvSpPr>
        <xdr:cNvPr id="219" name="円/楕円 218"/>
        <xdr:cNvSpPr/>
      </xdr:nvSpPr>
      <xdr:spPr>
        <a:xfrm>
          <a:off x="2286000" y="14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142716</xdr:rowOff>
    </xdr:from>
    <xdr:ext cx="762000" cy="259045"/>
    <xdr:sp macro="" textlink="">
      <xdr:nvSpPr>
        <xdr:cNvPr id="220" name="テキスト ボックス 219"/>
        <xdr:cNvSpPr txBox="1"/>
      </xdr:nvSpPr>
      <xdr:spPr>
        <a:xfrm>
          <a:off x="1955800" y="14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40672</xdr:rowOff>
    </xdr:from>
    <xdr:to>
      <xdr:col>2</xdr:col>
      <xdr:colOff>127000</xdr:colOff>
      <xdr:row>85</xdr:row>
      <xdr:rowOff>142272</xdr:rowOff>
    </xdr:to>
    <xdr:sp macro="" textlink="">
      <xdr:nvSpPr>
        <xdr:cNvPr id="221" name="円/楕円 220"/>
        <xdr:cNvSpPr/>
      </xdr:nvSpPr>
      <xdr:spPr>
        <a:xfrm>
          <a:off x="1397000" y="146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127049</xdr:rowOff>
    </xdr:from>
    <xdr:ext cx="762000" cy="259045"/>
    <xdr:sp macro="" textlink="">
      <xdr:nvSpPr>
        <xdr:cNvPr id="222" name="テキスト ボックス 221"/>
        <xdr:cNvSpPr txBox="1"/>
      </xdr:nvSpPr>
      <xdr:spPr>
        <a:xfrm>
          <a:off x="1066800" y="147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これまで、数次にわたる是正の結果、逓減傾向で推移してきたが、平成</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年以降は、国の経過措置等の影響により、短期的に上昇しており、特に平成</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年は国の給与減額特例措置等の影響を受け、ほかの地方自治体同様に大きく指数が上昇したところである。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このようなことから本市の給与水準の適正化を図るため、平成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年４月から平均</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％の給料減額措置を実施し、さらに同年７月から平成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年３月の間は国の要請を踏まえ平均</a:t>
          </a:r>
          <a:r>
            <a:rPr lang="en-US" altLang="ja-JP" sz="900" b="0" i="0" baseline="0">
              <a:solidFill>
                <a:schemeClr val="dk1"/>
              </a:solidFill>
              <a:effectLst/>
              <a:latin typeface="+mn-lt"/>
              <a:ea typeface="+mn-ea"/>
              <a:cs typeface="+mn-cs"/>
            </a:rPr>
            <a:t>5.9</a:t>
          </a:r>
          <a:r>
            <a:rPr lang="ja-JP" altLang="ja-JP" sz="900" b="0" i="0" baseline="0">
              <a:solidFill>
                <a:schemeClr val="dk1"/>
              </a:solidFill>
              <a:effectLst/>
              <a:latin typeface="+mn-lt"/>
              <a:ea typeface="+mn-ea"/>
              <a:cs typeface="+mn-cs"/>
            </a:rPr>
            <a:t>％の減額措置を実施した。また、平成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年４月から３か月間、一律</a:t>
          </a:r>
          <a:r>
            <a:rPr lang="en-US" altLang="ja-JP" sz="900" b="0" i="0" baseline="0">
              <a:solidFill>
                <a:schemeClr val="dk1"/>
              </a:solidFill>
              <a:effectLst/>
              <a:latin typeface="+mn-lt"/>
              <a:ea typeface="+mn-ea"/>
              <a:cs typeface="+mn-cs"/>
            </a:rPr>
            <a:t>2.3</a:t>
          </a:r>
          <a:r>
            <a:rPr lang="ja-JP" altLang="ja-JP" sz="900" b="0" i="0" baseline="0">
              <a:solidFill>
                <a:schemeClr val="dk1"/>
              </a:solidFill>
              <a:effectLst/>
              <a:latin typeface="+mn-lt"/>
              <a:ea typeface="+mn-ea"/>
              <a:cs typeface="+mn-cs"/>
            </a:rPr>
            <a:t>％の給料減額措置を実施するとともに、同年７月以降は定期昇給の抑制措置を行った。</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年４月からは、国の「給与制度の総合的見直し」に準拠した給料表の改定等を実施したうえで、同年４月から６月の間は現給保障を実施しないとともに、同年７月以降は平成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年度に引き続きさらに定期昇給の抑制措置を行うこととしている。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今後も給与制度全般について、国・県や他団体の状況等を踏まえ適切に対応していきたい。</a:t>
          </a:r>
          <a:endParaRPr lang="ja-JP" altLang="ja-JP" sz="9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67945</xdr:rowOff>
    </xdr:from>
    <xdr:to>
      <xdr:col>24</xdr:col>
      <xdr:colOff>558800</xdr:colOff>
      <xdr:row>88</xdr:row>
      <xdr:rowOff>6032</xdr:rowOff>
    </xdr:to>
    <xdr:cxnSp macro="">
      <xdr:nvCxnSpPr>
        <xdr:cNvPr id="252" name="直線コネクタ 251"/>
        <xdr:cNvCxnSpPr/>
      </xdr:nvCxnSpPr>
      <xdr:spPr>
        <a:xfrm flipV="1">
          <a:off x="16179800" y="14641195"/>
          <a:ext cx="8382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6032</xdr:rowOff>
    </xdr:from>
    <xdr:to>
      <xdr:col>23</xdr:col>
      <xdr:colOff>406400</xdr:colOff>
      <xdr:row>88</xdr:row>
      <xdr:rowOff>138748</xdr:rowOff>
    </xdr:to>
    <xdr:cxnSp macro="">
      <xdr:nvCxnSpPr>
        <xdr:cNvPr id="255" name="直線コネクタ 254"/>
        <xdr:cNvCxnSpPr/>
      </xdr:nvCxnSpPr>
      <xdr:spPr>
        <a:xfrm flipV="1">
          <a:off x="15290800" y="1509363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86043</xdr:rowOff>
    </xdr:from>
    <xdr:to>
      <xdr:col>22</xdr:col>
      <xdr:colOff>203200</xdr:colOff>
      <xdr:row>88</xdr:row>
      <xdr:rowOff>138748</xdr:rowOff>
    </xdr:to>
    <xdr:cxnSp macro="">
      <xdr:nvCxnSpPr>
        <xdr:cNvPr id="258" name="直線コネクタ 257"/>
        <xdr:cNvCxnSpPr/>
      </xdr:nvCxnSpPr>
      <xdr:spPr>
        <a:xfrm>
          <a:off x="14401800" y="14659293"/>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86043</xdr:rowOff>
    </xdr:to>
    <xdr:cxnSp macro="">
      <xdr:nvCxnSpPr>
        <xdr:cNvPr id="261" name="直線コネクタ 260"/>
        <xdr:cNvCxnSpPr/>
      </xdr:nvCxnSpPr>
      <xdr:spPr>
        <a:xfrm>
          <a:off x="13512800" y="146532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2" name="フローチャート : 判断 261"/>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3" name="テキスト ボックス 26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64" name="フローチャート : 判断 263"/>
        <xdr:cNvSpPr/>
      </xdr:nvSpPr>
      <xdr:spPr>
        <a:xfrm>
          <a:off x="13462000" y="14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8272</xdr:rowOff>
    </xdr:from>
    <xdr:ext cx="762000" cy="259045"/>
    <xdr:sp macro="" textlink="">
      <xdr:nvSpPr>
        <xdr:cNvPr id="265" name="テキスト ボックス 264"/>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71" name="円/楕円 270"/>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160672</xdr:rowOff>
    </xdr:from>
    <xdr:ext cx="762000" cy="259045"/>
    <xdr:sp macro="" textlink="">
      <xdr:nvSpPr>
        <xdr:cNvPr id="272" name="給与水準   （国との比較）該当値テキスト"/>
        <xdr:cNvSpPr txBox="1"/>
      </xdr:nvSpPr>
      <xdr:spPr>
        <a:xfrm>
          <a:off x="17106900" y="1456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126682</xdr:rowOff>
    </xdr:from>
    <xdr:to>
      <xdr:col>23</xdr:col>
      <xdr:colOff>457200</xdr:colOff>
      <xdr:row>88</xdr:row>
      <xdr:rowOff>56832</xdr:rowOff>
    </xdr:to>
    <xdr:sp macro="" textlink="">
      <xdr:nvSpPr>
        <xdr:cNvPr id="273" name="円/楕円 272"/>
        <xdr:cNvSpPr/>
      </xdr:nvSpPr>
      <xdr:spPr>
        <a:xfrm>
          <a:off x="16129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41609</xdr:rowOff>
    </xdr:from>
    <xdr:ext cx="736600" cy="259045"/>
    <xdr:sp macro="" textlink="">
      <xdr:nvSpPr>
        <xdr:cNvPr id="274" name="テキスト ボックス 273"/>
        <xdr:cNvSpPr txBox="1"/>
      </xdr:nvSpPr>
      <xdr:spPr>
        <a:xfrm>
          <a:off x="15798800" y="1512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5" name="円/楕円 274"/>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6" name="テキスト ボックス 275"/>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35243</xdr:rowOff>
    </xdr:from>
    <xdr:to>
      <xdr:col>21</xdr:col>
      <xdr:colOff>50800</xdr:colOff>
      <xdr:row>85</xdr:row>
      <xdr:rowOff>136843</xdr:rowOff>
    </xdr:to>
    <xdr:sp macro="" textlink="">
      <xdr:nvSpPr>
        <xdr:cNvPr id="277" name="円/楕円 276"/>
        <xdr:cNvSpPr/>
      </xdr:nvSpPr>
      <xdr:spPr>
        <a:xfrm>
          <a:off x="14351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121620</xdr:rowOff>
    </xdr:from>
    <xdr:ext cx="762000" cy="259045"/>
    <xdr:sp macro="" textlink="">
      <xdr:nvSpPr>
        <xdr:cNvPr id="278" name="テキスト ボックス 277"/>
        <xdr:cNvSpPr txBox="1"/>
      </xdr:nvSpPr>
      <xdr:spPr>
        <a:xfrm>
          <a:off x="14020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9" name="円/楕円 278"/>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0" name="テキスト ボックス 27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昭和６０年以降、６次にわたる行財政改革に取り組み、４５２名の職員数を削減し適正化を図っている。</a:t>
          </a:r>
          <a:endParaRPr lang="ja-JP" altLang="ja-JP" sz="1400">
            <a:effectLst/>
          </a:endParaRPr>
        </a:p>
        <a:p>
          <a:r>
            <a:rPr lang="ja-JP" altLang="ja-JP" sz="1100">
              <a:solidFill>
                <a:schemeClr val="dk1"/>
              </a:solidFill>
              <a:effectLst/>
              <a:latin typeface="+mn-lt"/>
              <a:ea typeface="+mn-ea"/>
              <a:cs typeface="+mn-cs"/>
            </a:rPr>
            <a:t>　平成１８年２月の旧北方・北浦町、ならびに平成１９年３月の旧北川町との市町村合併に伴い職員数は増加し、類似団体の平均を上回る職員数で推移しているが、平成２１年度までの第５次行革期間には、一般ごみの収集、道路の維持補修、学校給食調理業務などを民間委託し、１４９名の職員数を削減した。また、平成２６年度までの第６次行革期間でも、市立保育所での指定管理者制度の活用をはじめ、その他の事務事業の見直し等に取り組み職員数削減目標の１００名削減を達成した。今後、第７次行革に取り組む中で、引き続き定員管理の適正化に努め、効果的・効率的な行政運営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61867</xdr:rowOff>
    </xdr:from>
    <xdr:to>
      <xdr:col>24</xdr:col>
      <xdr:colOff>558800</xdr:colOff>
      <xdr:row>66</xdr:row>
      <xdr:rowOff>103233</xdr:rowOff>
    </xdr:to>
    <xdr:cxnSp macro="">
      <xdr:nvCxnSpPr>
        <xdr:cNvPr id="317" name="直線コネクタ 316"/>
        <xdr:cNvCxnSpPr/>
      </xdr:nvCxnSpPr>
      <xdr:spPr>
        <a:xfrm flipV="1">
          <a:off x="16179800" y="1137756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18"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103233</xdr:rowOff>
    </xdr:from>
    <xdr:to>
      <xdr:col>23</xdr:col>
      <xdr:colOff>406400</xdr:colOff>
      <xdr:row>66</xdr:row>
      <xdr:rowOff>123916</xdr:rowOff>
    </xdr:to>
    <xdr:cxnSp macro="">
      <xdr:nvCxnSpPr>
        <xdr:cNvPr id="320" name="直線コネクタ 319"/>
        <xdr:cNvCxnSpPr/>
      </xdr:nvCxnSpPr>
      <xdr:spPr>
        <a:xfrm flipV="1">
          <a:off x="15290800" y="114189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2" name="テキスト ボックス 321"/>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123916</xdr:rowOff>
    </xdr:from>
    <xdr:to>
      <xdr:col>22</xdr:col>
      <xdr:colOff>203200</xdr:colOff>
      <xdr:row>66</xdr:row>
      <xdr:rowOff>141151</xdr:rowOff>
    </xdr:to>
    <xdr:cxnSp macro="">
      <xdr:nvCxnSpPr>
        <xdr:cNvPr id="323" name="直線コネクタ 322"/>
        <xdr:cNvCxnSpPr/>
      </xdr:nvCxnSpPr>
      <xdr:spPr>
        <a:xfrm flipV="1">
          <a:off x="14401800" y="114396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25" name="テキスト ボックス 324"/>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141151</xdr:rowOff>
    </xdr:from>
    <xdr:to>
      <xdr:col>21</xdr:col>
      <xdr:colOff>0</xdr:colOff>
      <xdr:row>66</xdr:row>
      <xdr:rowOff>144599</xdr:rowOff>
    </xdr:to>
    <xdr:cxnSp macro="">
      <xdr:nvCxnSpPr>
        <xdr:cNvPr id="326" name="直線コネクタ 325"/>
        <xdr:cNvCxnSpPr/>
      </xdr:nvCxnSpPr>
      <xdr:spPr>
        <a:xfrm flipV="1">
          <a:off x="13512800" y="1145685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27" name="フローチャート : 判断 326"/>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28" name="テキスト ボックス 327"/>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29" name="フローチャート : 判断 328"/>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0" name="テキスト ボックス 329"/>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11067</xdr:rowOff>
    </xdr:from>
    <xdr:to>
      <xdr:col>24</xdr:col>
      <xdr:colOff>609600</xdr:colOff>
      <xdr:row>66</xdr:row>
      <xdr:rowOff>112667</xdr:rowOff>
    </xdr:to>
    <xdr:sp macro="" textlink="">
      <xdr:nvSpPr>
        <xdr:cNvPr id="336" name="円/楕円 335"/>
        <xdr:cNvSpPr/>
      </xdr:nvSpPr>
      <xdr:spPr>
        <a:xfrm>
          <a:off x="169672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154594</xdr:rowOff>
    </xdr:from>
    <xdr:ext cx="762000" cy="259045"/>
    <xdr:sp macro="" textlink="">
      <xdr:nvSpPr>
        <xdr:cNvPr id="337" name="定員管理の状況該当値テキスト"/>
        <xdr:cNvSpPr txBox="1"/>
      </xdr:nvSpPr>
      <xdr:spPr>
        <a:xfrm>
          <a:off x="17106900" y="112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52433</xdr:rowOff>
    </xdr:from>
    <xdr:to>
      <xdr:col>23</xdr:col>
      <xdr:colOff>457200</xdr:colOff>
      <xdr:row>66</xdr:row>
      <xdr:rowOff>154033</xdr:rowOff>
    </xdr:to>
    <xdr:sp macro="" textlink="">
      <xdr:nvSpPr>
        <xdr:cNvPr id="338" name="円/楕円 337"/>
        <xdr:cNvSpPr/>
      </xdr:nvSpPr>
      <xdr:spPr>
        <a:xfrm>
          <a:off x="16129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138810</xdr:rowOff>
    </xdr:from>
    <xdr:ext cx="736600" cy="259045"/>
    <xdr:sp macro="" textlink="">
      <xdr:nvSpPr>
        <xdr:cNvPr id="339" name="テキスト ボックス 338"/>
        <xdr:cNvSpPr txBox="1"/>
      </xdr:nvSpPr>
      <xdr:spPr>
        <a:xfrm>
          <a:off x="15798800" y="1145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73116</xdr:rowOff>
    </xdr:from>
    <xdr:to>
      <xdr:col>22</xdr:col>
      <xdr:colOff>254000</xdr:colOff>
      <xdr:row>67</xdr:row>
      <xdr:rowOff>3266</xdr:rowOff>
    </xdr:to>
    <xdr:sp macro="" textlink="">
      <xdr:nvSpPr>
        <xdr:cNvPr id="340" name="円/楕円 339"/>
        <xdr:cNvSpPr/>
      </xdr:nvSpPr>
      <xdr:spPr>
        <a:xfrm>
          <a:off x="15240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159493</xdr:rowOff>
    </xdr:from>
    <xdr:ext cx="762000" cy="259045"/>
    <xdr:sp macro="" textlink="">
      <xdr:nvSpPr>
        <xdr:cNvPr id="341" name="テキスト ボックス 340"/>
        <xdr:cNvSpPr txBox="1"/>
      </xdr:nvSpPr>
      <xdr:spPr>
        <a:xfrm>
          <a:off x="14909800" y="114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90351</xdr:rowOff>
    </xdr:from>
    <xdr:to>
      <xdr:col>21</xdr:col>
      <xdr:colOff>50800</xdr:colOff>
      <xdr:row>67</xdr:row>
      <xdr:rowOff>20501</xdr:rowOff>
    </xdr:to>
    <xdr:sp macro="" textlink="">
      <xdr:nvSpPr>
        <xdr:cNvPr id="342" name="円/楕円 341"/>
        <xdr:cNvSpPr/>
      </xdr:nvSpPr>
      <xdr:spPr>
        <a:xfrm>
          <a:off x="14351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5278</xdr:rowOff>
    </xdr:from>
    <xdr:ext cx="762000" cy="259045"/>
    <xdr:sp macro="" textlink="">
      <xdr:nvSpPr>
        <xdr:cNvPr id="343" name="テキスト ボックス 342"/>
        <xdr:cNvSpPr txBox="1"/>
      </xdr:nvSpPr>
      <xdr:spPr>
        <a:xfrm>
          <a:off x="14020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93799</xdr:rowOff>
    </xdr:from>
    <xdr:to>
      <xdr:col>19</xdr:col>
      <xdr:colOff>533400</xdr:colOff>
      <xdr:row>67</xdr:row>
      <xdr:rowOff>23949</xdr:rowOff>
    </xdr:to>
    <xdr:sp macro="" textlink="">
      <xdr:nvSpPr>
        <xdr:cNvPr id="344" name="円/楕円 343"/>
        <xdr:cNvSpPr/>
      </xdr:nvSpPr>
      <xdr:spPr>
        <a:xfrm>
          <a:off x="134620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8726</xdr:rowOff>
    </xdr:from>
    <xdr:ext cx="762000" cy="259045"/>
    <xdr:sp macro="" textlink="">
      <xdr:nvSpPr>
        <xdr:cNvPr id="345" name="テキスト ボックス 344"/>
        <xdr:cNvSpPr txBox="1"/>
      </xdr:nvSpPr>
      <xdr:spPr>
        <a:xfrm>
          <a:off x="13131800" y="1149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単年度の実質公債費比率は</a:t>
          </a:r>
          <a:r>
            <a:rPr lang="en-US" altLang="ja-JP" sz="1300" b="0" i="0" baseline="0">
              <a:solidFill>
                <a:schemeClr val="dk1"/>
              </a:solidFill>
              <a:effectLst/>
              <a:latin typeface="+mn-lt"/>
              <a:ea typeface="+mn-ea"/>
              <a:cs typeface="+mn-cs"/>
            </a:rPr>
            <a:t>0.2</a:t>
          </a:r>
          <a:r>
            <a:rPr lang="ja-JP" altLang="en-US" sz="1300" b="0" i="0" baseline="0">
              <a:solidFill>
                <a:schemeClr val="dk1"/>
              </a:solidFill>
              <a:effectLst/>
              <a:latin typeface="+mn-lt"/>
              <a:ea typeface="+mn-ea"/>
              <a:cs typeface="+mn-cs"/>
            </a:rPr>
            <a:t>ポイント増加している</a:t>
          </a:r>
          <a:r>
            <a:rPr lang="ja-JP" altLang="ja-JP" sz="1300" b="0" i="0" baseline="0">
              <a:solidFill>
                <a:schemeClr val="dk1"/>
              </a:solidFill>
              <a:effectLst/>
              <a:latin typeface="+mn-lt"/>
              <a:ea typeface="+mn-ea"/>
              <a:cs typeface="+mn-cs"/>
            </a:rPr>
            <a:t>。主な要因は、公営企業債の元利償還金に対する繰出金</a:t>
          </a:r>
          <a:r>
            <a:rPr lang="ja-JP" altLang="en-US" sz="1300" b="0" i="0" baseline="0">
              <a:solidFill>
                <a:schemeClr val="dk1"/>
              </a:solidFill>
              <a:effectLst/>
              <a:latin typeface="+mn-lt"/>
              <a:ea typeface="+mn-ea"/>
              <a:cs typeface="+mn-cs"/>
            </a:rPr>
            <a:t>（主に下水道事業）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公営住宅使用料等の特定財源の減</a:t>
          </a:r>
          <a:r>
            <a:rPr lang="ja-JP" altLang="ja-JP" sz="1300" b="0" i="0" baseline="0">
              <a:solidFill>
                <a:schemeClr val="dk1"/>
              </a:solidFill>
              <a:effectLst/>
              <a:latin typeface="+mn-lt"/>
              <a:ea typeface="+mn-ea"/>
              <a:cs typeface="+mn-cs"/>
            </a:rPr>
            <a:t>である。</a:t>
          </a:r>
          <a:r>
            <a:rPr lang="ja-JP" altLang="en-US" sz="1300" b="0" i="0" baseline="0">
              <a:solidFill>
                <a:schemeClr val="dk1"/>
              </a:solidFill>
              <a:effectLst/>
              <a:latin typeface="+mn-lt"/>
              <a:ea typeface="+mn-ea"/>
              <a:cs typeface="+mn-cs"/>
            </a:rPr>
            <a:t>しかしながら、過年度に実施した補償金免除繰上償還や下水道使用料の改定の影響等により、実質公債費比率（</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か年平均）は</a:t>
          </a:r>
          <a:r>
            <a:rPr lang="ja-JP" altLang="ja-JP" sz="1300" b="0" i="0" baseline="0">
              <a:solidFill>
                <a:schemeClr val="dk1"/>
              </a:solidFill>
              <a:effectLst/>
              <a:latin typeface="+mn-lt"/>
              <a:ea typeface="+mn-ea"/>
              <a:cs typeface="+mn-cs"/>
            </a:rPr>
            <a:t>前年度と比較して、</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ポイント改善されている</a:t>
          </a:r>
          <a:r>
            <a:rPr lang="ja-JP" altLang="en-US" sz="1300" b="0" i="0" baseline="0">
              <a:solidFill>
                <a:schemeClr val="dk1"/>
              </a:solidFill>
              <a:effectLst/>
              <a:latin typeface="+mn-lt"/>
              <a:ea typeface="+mn-ea"/>
              <a:cs typeface="+mn-cs"/>
            </a:rPr>
            <a:t>。今後については、庁舎建設事業等の大型事業の公債費の償還が始まることを踏まえ、起債発行額を元金償還額以内に抑制するなど、公債費の抑制に努める。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61976</xdr:rowOff>
    </xdr:from>
    <xdr:to>
      <xdr:col>24</xdr:col>
      <xdr:colOff>558800</xdr:colOff>
      <xdr:row>39</xdr:row>
      <xdr:rowOff>76454</xdr:rowOff>
    </xdr:to>
    <xdr:cxnSp macro="">
      <xdr:nvCxnSpPr>
        <xdr:cNvPr id="377" name="直線コネクタ 376"/>
        <xdr:cNvCxnSpPr/>
      </xdr:nvCxnSpPr>
      <xdr:spPr>
        <a:xfrm flipV="1">
          <a:off x="16179800" y="67485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76454</xdr:rowOff>
    </xdr:from>
    <xdr:to>
      <xdr:col>23</xdr:col>
      <xdr:colOff>406400</xdr:colOff>
      <xdr:row>39</xdr:row>
      <xdr:rowOff>119888</xdr:rowOff>
    </xdr:to>
    <xdr:cxnSp macro="">
      <xdr:nvCxnSpPr>
        <xdr:cNvPr id="380" name="直線コネクタ 379"/>
        <xdr:cNvCxnSpPr/>
      </xdr:nvCxnSpPr>
      <xdr:spPr>
        <a:xfrm flipV="1">
          <a:off x="15290800" y="67630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119888</xdr:rowOff>
    </xdr:from>
    <xdr:to>
      <xdr:col>22</xdr:col>
      <xdr:colOff>203200</xdr:colOff>
      <xdr:row>40</xdr:row>
      <xdr:rowOff>1524</xdr:rowOff>
    </xdr:to>
    <xdr:cxnSp macro="">
      <xdr:nvCxnSpPr>
        <xdr:cNvPr id="383" name="直線コネクタ 382"/>
        <xdr:cNvCxnSpPr/>
      </xdr:nvCxnSpPr>
      <xdr:spPr>
        <a:xfrm flipV="1">
          <a:off x="14401800" y="68064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54610</xdr:rowOff>
    </xdr:to>
    <xdr:cxnSp macro="">
      <xdr:nvCxnSpPr>
        <xdr:cNvPr id="386" name="直線コネクタ 385"/>
        <xdr:cNvCxnSpPr/>
      </xdr:nvCxnSpPr>
      <xdr:spPr>
        <a:xfrm flipV="1">
          <a:off x="13512800" y="685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87" name="フローチャート : 判断 386"/>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88" name="テキスト ボックス 387"/>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89" name="フローチャート : 判断 388"/>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0" name="テキスト ボックス 389"/>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11176</xdr:rowOff>
    </xdr:from>
    <xdr:to>
      <xdr:col>24</xdr:col>
      <xdr:colOff>609600</xdr:colOff>
      <xdr:row>39</xdr:row>
      <xdr:rowOff>112776</xdr:rowOff>
    </xdr:to>
    <xdr:sp macro="" textlink="">
      <xdr:nvSpPr>
        <xdr:cNvPr id="396" name="円/楕円 395"/>
        <xdr:cNvSpPr/>
      </xdr:nvSpPr>
      <xdr:spPr>
        <a:xfrm>
          <a:off x="169672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154703</xdr:rowOff>
    </xdr:from>
    <xdr:ext cx="762000" cy="259045"/>
    <xdr:sp macro="" textlink="">
      <xdr:nvSpPr>
        <xdr:cNvPr id="397" name="公債費負担の状況該当値テキスト"/>
        <xdr:cNvSpPr txBox="1"/>
      </xdr:nvSpPr>
      <xdr:spPr>
        <a:xfrm>
          <a:off x="17106900" y="666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25654</xdr:rowOff>
    </xdr:from>
    <xdr:to>
      <xdr:col>23</xdr:col>
      <xdr:colOff>457200</xdr:colOff>
      <xdr:row>39</xdr:row>
      <xdr:rowOff>127254</xdr:rowOff>
    </xdr:to>
    <xdr:sp macro="" textlink="">
      <xdr:nvSpPr>
        <xdr:cNvPr id="398" name="円/楕円 397"/>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99" name="テキスト ボックス 398"/>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69088</xdr:rowOff>
    </xdr:from>
    <xdr:to>
      <xdr:col>22</xdr:col>
      <xdr:colOff>254000</xdr:colOff>
      <xdr:row>39</xdr:row>
      <xdr:rowOff>170688</xdr:rowOff>
    </xdr:to>
    <xdr:sp macro="" textlink="">
      <xdr:nvSpPr>
        <xdr:cNvPr id="400" name="円/楕円 399"/>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155465</xdr:rowOff>
    </xdr:from>
    <xdr:ext cx="762000" cy="259045"/>
    <xdr:sp macro="" textlink="">
      <xdr:nvSpPr>
        <xdr:cNvPr id="401" name="テキスト ボックス 400"/>
        <xdr:cNvSpPr txBox="1"/>
      </xdr:nvSpPr>
      <xdr:spPr>
        <a:xfrm>
          <a:off x="149098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2" name="円/楕円 401"/>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3" name="テキスト ボックス 402"/>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4" name="円/楕円 403"/>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5" name="テキスト ボックス 404"/>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前年度と比較し</a:t>
          </a:r>
          <a:r>
            <a:rPr lang="en-US" altLang="ja-JP" sz="1300" b="0" i="0" baseline="0">
              <a:solidFill>
                <a:schemeClr val="dk1"/>
              </a:solidFill>
              <a:effectLst/>
              <a:latin typeface="+mn-lt"/>
              <a:ea typeface="+mn-ea"/>
              <a:cs typeface="+mn-cs"/>
            </a:rPr>
            <a:t>14.6</a:t>
          </a:r>
          <a:r>
            <a:rPr lang="ja-JP" altLang="ja-JP" sz="1300" b="0" i="0" baseline="0">
              <a:solidFill>
                <a:schemeClr val="dk1"/>
              </a:solidFill>
              <a:effectLst/>
              <a:latin typeface="+mn-lt"/>
              <a:ea typeface="+mn-ea"/>
              <a:cs typeface="+mn-cs"/>
            </a:rPr>
            <a:t>ポイント改善している。主な要因は、地方債現在高、公営企業等繰入見込額などの将来負担額の減少、充当可能基金などの充当可能財源等の増加によるものである。今後も人件費の削減や経費節減を中心とした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145263</xdr:rowOff>
    </xdr:from>
    <xdr:to>
      <xdr:col>24</xdr:col>
      <xdr:colOff>558800</xdr:colOff>
      <xdr:row>16</xdr:row>
      <xdr:rowOff>44272</xdr:rowOff>
    </xdr:to>
    <xdr:cxnSp macro="">
      <xdr:nvCxnSpPr>
        <xdr:cNvPr id="437" name="直線コネクタ 436"/>
        <xdr:cNvCxnSpPr/>
      </xdr:nvCxnSpPr>
      <xdr:spPr>
        <a:xfrm flipV="1">
          <a:off x="16179800" y="2717013"/>
          <a:ext cx="8382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44272</xdr:rowOff>
    </xdr:from>
    <xdr:to>
      <xdr:col>23</xdr:col>
      <xdr:colOff>406400</xdr:colOff>
      <xdr:row>16</xdr:row>
      <xdr:rowOff>111836</xdr:rowOff>
    </xdr:to>
    <xdr:cxnSp macro="">
      <xdr:nvCxnSpPr>
        <xdr:cNvPr id="440" name="直線コネクタ 439"/>
        <xdr:cNvCxnSpPr/>
      </xdr:nvCxnSpPr>
      <xdr:spPr>
        <a:xfrm flipV="1">
          <a:off x="15290800" y="2787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111836</xdr:rowOff>
    </xdr:from>
    <xdr:to>
      <xdr:col>22</xdr:col>
      <xdr:colOff>203200</xdr:colOff>
      <xdr:row>17</xdr:row>
      <xdr:rowOff>12776</xdr:rowOff>
    </xdr:to>
    <xdr:cxnSp macro="">
      <xdr:nvCxnSpPr>
        <xdr:cNvPr id="443" name="直線コネクタ 442"/>
        <xdr:cNvCxnSpPr/>
      </xdr:nvCxnSpPr>
      <xdr:spPr>
        <a:xfrm flipV="1">
          <a:off x="14401800" y="28550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12776</xdr:rowOff>
    </xdr:from>
    <xdr:to>
      <xdr:col>21</xdr:col>
      <xdr:colOff>0</xdr:colOff>
      <xdr:row>17</xdr:row>
      <xdr:rowOff>97714</xdr:rowOff>
    </xdr:to>
    <xdr:cxnSp macro="">
      <xdr:nvCxnSpPr>
        <xdr:cNvPr id="446" name="直線コネクタ 445"/>
        <xdr:cNvCxnSpPr/>
      </xdr:nvCxnSpPr>
      <xdr:spPr>
        <a:xfrm flipV="1">
          <a:off x="13512800" y="2927426"/>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47" name="フローチャート : 判断 446"/>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48" name="テキスト ボックス 447"/>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49" name="フローチャート : 判断 448"/>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0" name="テキスト ボックス 449"/>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94463</xdr:rowOff>
    </xdr:from>
    <xdr:to>
      <xdr:col>24</xdr:col>
      <xdr:colOff>609600</xdr:colOff>
      <xdr:row>16</xdr:row>
      <xdr:rowOff>24613</xdr:rowOff>
    </xdr:to>
    <xdr:sp macro="" textlink="">
      <xdr:nvSpPr>
        <xdr:cNvPr id="456" name="円/楕円 455"/>
        <xdr:cNvSpPr/>
      </xdr:nvSpPr>
      <xdr:spPr>
        <a:xfrm>
          <a:off x="16967200" y="26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66540</xdr:rowOff>
    </xdr:from>
    <xdr:ext cx="762000" cy="259045"/>
    <xdr:sp macro="" textlink="">
      <xdr:nvSpPr>
        <xdr:cNvPr id="457" name="将来負担の状況該当値テキスト"/>
        <xdr:cNvSpPr txBox="1"/>
      </xdr:nvSpPr>
      <xdr:spPr>
        <a:xfrm>
          <a:off x="17106900" y="2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164922</xdr:rowOff>
    </xdr:from>
    <xdr:to>
      <xdr:col>23</xdr:col>
      <xdr:colOff>457200</xdr:colOff>
      <xdr:row>16</xdr:row>
      <xdr:rowOff>95072</xdr:rowOff>
    </xdr:to>
    <xdr:sp macro="" textlink="">
      <xdr:nvSpPr>
        <xdr:cNvPr id="458" name="円/楕円 457"/>
        <xdr:cNvSpPr/>
      </xdr:nvSpPr>
      <xdr:spPr>
        <a:xfrm>
          <a:off x="16129000" y="27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79849</xdr:rowOff>
    </xdr:from>
    <xdr:ext cx="736600" cy="259045"/>
    <xdr:sp macro="" textlink="">
      <xdr:nvSpPr>
        <xdr:cNvPr id="459" name="テキスト ボックス 458"/>
        <xdr:cNvSpPr txBox="1"/>
      </xdr:nvSpPr>
      <xdr:spPr>
        <a:xfrm>
          <a:off x="15798800" y="282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61036</xdr:rowOff>
    </xdr:from>
    <xdr:to>
      <xdr:col>22</xdr:col>
      <xdr:colOff>254000</xdr:colOff>
      <xdr:row>16</xdr:row>
      <xdr:rowOff>162636</xdr:rowOff>
    </xdr:to>
    <xdr:sp macro="" textlink="">
      <xdr:nvSpPr>
        <xdr:cNvPr id="460" name="円/楕円 459"/>
        <xdr:cNvSpPr/>
      </xdr:nvSpPr>
      <xdr:spPr>
        <a:xfrm>
          <a:off x="15240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147413</xdr:rowOff>
    </xdr:from>
    <xdr:ext cx="762000" cy="259045"/>
    <xdr:sp macro="" textlink="">
      <xdr:nvSpPr>
        <xdr:cNvPr id="461" name="テキスト ボックス 460"/>
        <xdr:cNvSpPr txBox="1"/>
      </xdr:nvSpPr>
      <xdr:spPr>
        <a:xfrm>
          <a:off x="14909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133426</xdr:rowOff>
    </xdr:from>
    <xdr:to>
      <xdr:col>21</xdr:col>
      <xdr:colOff>50800</xdr:colOff>
      <xdr:row>17</xdr:row>
      <xdr:rowOff>63576</xdr:rowOff>
    </xdr:to>
    <xdr:sp macro="" textlink="">
      <xdr:nvSpPr>
        <xdr:cNvPr id="462" name="円/楕円 461"/>
        <xdr:cNvSpPr/>
      </xdr:nvSpPr>
      <xdr:spPr>
        <a:xfrm>
          <a:off x="143510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48353</xdr:rowOff>
    </xdr:from>
    <xdr:ext cx="762000" cy="259045"/>
    <xdr:sp macro="" textlink="">
      <xdr:nvSpPr>
        <xdr:cNvPr id="463" name="テキスト ボックス 462"/>
        <xdr:cNvSpPr txBox="1"/>
      </xdr:nvSpPr>
      <xdr:spPr>
        <a:xfrm>
          <a:off x="14020800" y="296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46914</xdr:rowOff>
    </xdr:from>
    <xdr:to>
      <xdr:col>19</xdr:col>
      <xdr:colOff>533400</xdr:colOff>
      <xdr:row>17</xdr:row>
      <xdr:rowOff>148514</xdr:rowOff>
    </xdr:to>
    <xdr:sp macro="" textlink="">
      <xdr:nvSpPr>
        <xdr:cNvPr id="464" name="円/楕円 463"/>
        <xdr:cNvSpPr/>
      </xdr:nvSpPr>
      <xdr:spPr>
        <a:xfrm>
          <a:off x="13462000" y="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133291</xdr:rowOff>
    </xdr:from>
    <xdr:ext cx="762000" cy="259045"/>
    <xdr:sp macro="" textlink="">
      <xdr:nvSpPr>
        <xdr:cNvPr id="465" name="テキスト ボックス 464"/>
        <xdr:cNvSpPr txBox="1"/>
      </xdr:nvSpPr>
      <xdr:spPr>
        <a:xfrm>
          <a:off x="13131800" y="304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130,834
130,560
868.09
59,050,306
57,758,259
1,021,590
32,897,311
64,134,976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lt"/>
              <a:ea typeface="+mn-ea"/>
              <a:cs typeface="+mn-cs"/>
            </a:rPr>
            <a:t>　類似団体と比較し職員数が多いことや、職員構成の違いなどから平均給料が高いことが人件費を押し上げる主な要因となっているが、これまでの定員適正化の取り組みにより、総人件費は漸次減少してきている。</a:t>
          </a:r>
          <a:endParaRPr lang="ja-JP" altLang="ja-JP" sz="950">
            <a:effectLst/>
          </a:endParaRPr>
        </a:p>
        <a:p>
          <a:pPr rtl="0" eaLnBrk="1" fontAlgn="auto" latinLnBrk="0" hangingPunct="1"/>
          <a:r>
            <a:rPr lang="ja-JP" altLang="ja-JP" sz="950" b="0" i="0" baseline="0">
              <a:solidFill>
                <a:schemeClr val="dk1"/>
              </a:solidFill>
              <a:effectLst/>
              <a:latin typeface="+mn-lt"/>
              <a:ea typeface="+mn-ea"/>
              <a:cs typeface="+mn-cs"/>
            </a:rPr>
            <a:t>　また、給与水準の適正化を図るため、平成</a:t>
          </a:r>
          <a:r>
            <a:rPr lang="en-US" altLang="ja-JP" sz="950" b="0" i="0" baseline="0">
              <a:solidFill>
                <a:schemeClr val="dk1"/>
              </a:solidFill>
              <a:effectLst/>
              <a:latin typeface="+mn-lt"/>
              <a:ea typeface="+mn-ea"/>
              <a:cs typeface="+mn-cs"/>
            </a:rPr>
            <a:t>25</a:t>
          </a:r>
          <a:r>
            <a:rPr lang="ja-JP" altLang="ja-JP" sz="950" b="0" i="0" baseline="0">
              <a:solidFill>
                <a:schemeClr val="dk1"/>
              </a:solidFill>
              <a:effectLst/>
              <a:latin typeface="+mn-lt"/>
              <a:ea typeface="+mn-ea"/>
              <a:cs typeface="+mn-cs"/>
            </a:rPr>
            <a:t>年度以降、給料減額措置や定期昇給の抑制を実施している。平成</a:t>
          </a:r>
          <a:r>
            <a:rPr lang="en-US" altLang="ja-JP" sz="950" b="0" i="0" baseline="0">
              <a:solidFill>
                <a:schemeClr val="dk1"/>
              </a:solidFill>
              <a:effectLst/>
              <a:latin typeface="+mn-lt"/>
              <a:ea typeface="+mn-ea"/>
              <a:cs typeface="+mn-cs"/>
            </a:rPr>
            <a:t>27</a:t>
          </a:r>
          <a:r>
            <a:rPr lang="ja-JP" altLang="ja-JP" sz="950" b="0" i="0" baseline="0">
              <a:solidFill>
                <a:schemeClr val="dk1"/>
              </a:solidFill>
              <a:effectLst/>
              <a:latin typeface="+mn-lt"/>
              <a:ea typeface="+mn-ea"/>
              <a:cs typeface="+mn-cs"/>
            </a:rPr>
            <a:t>年４月からは、国の「給与制度の総合的見直し」に準拠した給料表の改定等を実施したうえで、同年４月から６月の間は現給保障を実施しないとともに、同年７月以降は平成</a:t>
          </a:r>
          <a:r>
            <a:rPr lang="en-US" altLang="ja-JP" sz="950" b="0" i="0" baseline="0">
              <a:solidFill>
                <a:schemeClr val="dk1"/>
              </a:solidFill>
              <a:effectLst/>
              <a:latin typeface="+mn-lt"/>
              <a:ea typeface="+mn-ea"/>
              <a:cs typeface="+mn-cs"/>
            </a:rPr>
            <a:t>26</a:t>
          </a:r>
          <a:r>
            <a:rPr lang="ja-JP" altLang="ja-JP" sz="950" b="0" i="0" baseline="0">
              <a:solidFill>
                <a:schemeClr val="dk1"/>
              </a:solidFill>
              <a:effectLst/>
              <a:latin typeface="+mn-lt"/>
              <a:ea typeface="+mn-ea"/>
              <a:cs typeface="+mn-cs"/>
            </a:rPr>
            <a:t>年度に引き続きさらに定期昇給の抑制措置を行うこととしている。</a:t>
          </a:r>
          <a:endParaRPr lang="ja-JP" altLang="ja-JP" sz="950">
            <a:effectLst/>
          </a:endParaRPr>
        </a:p>
        <a:p>
          <a:pPr rtl="0" eaLnBrk="1" fontAlgn="auto" latinLnBrk="0" hangingPunct="1"/>
          <a:r>
            <a:rPr lang="ja-JP" altLang="ja-JP" sz="950" b="0" i="0" baseline="0">
              <a:solidFill>
                <a:schemeClr val="dk1"/>
              </a:solidFill>
              <a:effectLst/>
              <a:latin typeface="+mn-lt"/>
              <a:ea typeface="+mn-ea"/>
              <a:cs typeface="+mn-cs"/>
            </a:rPr>
            <a:t>　平成</a:t>
          </a:r>
          <a:r>
            <a:rPr lang="en-US" altLang="ja-JP" sz="950" b="0" i="0" baseline="0">
              <a:solidFill>
                <a:schemeClr val="dk1"/>
              </a:solidFill>
              <a:effectLst/>
              <a:latin typeface="+mn-lt"/>
              <a:ea typeface="+mn-ea"/>
              <a:cs typeface="+mn-cs"/>
            </a:rPr>
            <a:t>27</a:t>
          </a:r>
          <a:r>
            <a:rPr lang="ja-JP" altLang="ja-JP" sz="950" b="0" i="0" baseline="0">
              <a:solidFill>
                <a:schemeClr val="dk1"/>
              </a:solidFill>
              <a:effectLst/>
              <a:latin typeface="+mn-lt"/>
              <a:ea typeface="+mn-ea"/>
              <a:cs typeface="+mn-cs"/>
            </a:rPr>
            <a:t>年度には新たに第７次行財政改革大綱等を策定する予定であり、引き続き定員管理や給与水準の適正化に努めていく。</a:t>
          </a:r>
          <a:endParaRPr lang="ja-JP" altLang="ja-JP" sz="95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54610</xdr:rowOff>
    </xdr:to>
    <xdr:cxnSp macro="">
      <xdr:nvCxnSpPr>
        <xdr:cNvPr id="65" name="直線コネクタ 64"/>
        <xdr:cNvCxnSpPr/>
      </xdr:nvCxnSpPr>
      <xdr:spPr>
        <a:xfrm flipV="1">
          <a:off x="3987800" y="6596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77470</xdr:rowOff>
    </xdr:to>
    <xdr:cxnSp macro="">
      <xdr:nvCxnSpPr>
        <xdr:cNvPr id="68" name="直線コネクタ 67"/>
        <xdr:cNvCxnSpPr/>
      </xdr:nvCxnSpPr>
      <xdr:spPr>
        <a:xfrm flipV="1">
          <a:off x="3098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77470</xdr:rowOff>
    </xdr:to>
    <xdr:cxnSp macro="">
      <xdr:nvCxnSpPr>
        <xdr:cNvPr id="71" name="直線コネクタ 70"/>
        <xdr:cNvCxnSpPr/>
      </xdr:nvCxnSpPr>
      <xdr:spPr>
        <a:xfrm>
          <a:off x="2209800" y="673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111760</xdr:rowOff>
    </xdr:to>
    <xdr:cxnSp macro="">
      <xdr:nvCxnSpPr>
        <xdr:cNvPr id="74" name="直線コネクタ 73"/>
        <xdr:cNvCxnSpPr/>
      </xdr:nvCxnSpPr>
      <xdr:spPr>
        <a:xfrm flipV="1">
          <a:off x="1320800" y="67335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4" name="円/楕円 83"/>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5"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6" name="円/楕円 85"/>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7" name="テキスト ボックス 86"/>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8" name="円/楕円 87"/>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89" name="テキスト ボックス 88"/>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0" name="円/楕円 89"/>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1" name="テキスト ボックス 90"/>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60960</xdr:rowOff>
    </xdr:from>
    <xdr:to>
      <xdr:col>1</xdr:col>
      <xdr:colOff>676275</xdr:colOff>
      <xdr:row>40</xdr:row>
      <xdr:rowOff>162560</xdr:rowOff>
    </xdr:to>
    <xdr:sp macro="" textlink="">
      <xdr:nvSpPr>
        <xdr:cNvPr id="92" name="円/楕円 91"/>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147337</xdr:rowOff>
    </xdr:from>
    <xdr:ext cx="762000" cy="259045"/>
    <xdr:sp macro="" textlink="">
      <xdr:nvSpPr>
        <xdr:cNvPr id="93" name="テキスト ボックス 92"/>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類似団体平均と比較すると、物件費に係る経常収支比率が低くなっているが、要因として</a:t>
          </a:r>
          <a:r>
            <a:rPr lang="ja-JP" altLang="en-US" sz="1300" b="0" i="0" baseline="0">
              <a:solidFill>
                <a:schemeClr val="dk1"/>
              </a:solidFill>
              <a:effectLst/>
              <a:latin typeface="+mn-lt"/>
              <a:ea typeface="+mn-ea"/>
              <a:cs typeface="+mn-cs"/>
            </a:rPr>
            <a:t>一部の</a:t>
          </a:r>
          <a:r>
            <a:rPr lang="ja-JP" altLang="ja-JP" sz="1300" b="0" i="0" baseline="0">
              <a:solidFill>
                <a:schemeClr val="dk1"/>
              </a:solidFill>
              <a:effectLst/>
              <a:latin typeface="+mn-lt"/>
              <a:ea typeface="+mn-ea"/>
              <a:cs typeface="+mn-cs"/>
            </a:rPr>
            <a:t>給食施設等の施設運営を直営で行っているために、職員人件費等から委託料</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物件費）へのシフトが遅れていることがある。民間でも実施可能な部分については、指定管理者制度の導入などにより委託化を進めていく。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8890</xdr:rowOff>
    </xdr:from>
    <xdr:to>
      <xdr:col>24</xdr:col>
      <xdr:colOff>31750</xdr:colOff>
      <xdr:row>13</xdr:row>
      <xdr:rowOff>54610</xdr:rowOff>
    </xdr:to>
    <xdr:cxnSp macro="">
      <xdr:nvCxnSpPr>
        <xdr:cNvPr id="126" name="直線コネクタ 125"/>
        <xdr:cNvCxnSpPr/>
      </xdr:nvCxnSpPr>
      <xdr:spPr>
        <a:xfrm>
          <a:off x="15671800" y="223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13</xdr:row>
      <xdr:rowOff>8890</xdr:rowOff>
    </xdr:to>
    <xdr:cxnSp macro="">
      <xdr:nvCxnSpPr>
        <xdr:cNvPr id="129" name="直線コネクタ 128"/>
        <xdr:cNvCxnSpPr/>
      </xdr:nvCxnSpPr>
      <xdr:spPr>
        <a:xfrm>
          <a:off x="14782800" y="218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111760</xdr:rowOff>
    </xdr:from>
    <xdr:to>
      <xdr:col>21</xdr:col>
      <xdr:colOff>361950</xdr:colOff>
      <xdr:row>12</xdr:row>
      <xdr:rowOff>127000</xdr:rowOff>
    </xdr:to>
    <xdr:cxnSp macro="">
      <xdr:nvCxnSpPr>
        <xdr:cNvPr id="132" name="直線コネクタ 131"/>
        <xdr:cNvCxnSpPr/>
      </xdr:nvCxnSpPr>
      <xdr:spPr>
        <a:xfrm>
          <a:off x="13893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111760</xdr:rowOff>
    </xdr:from>
    <xdr:to>
      <xdr:col>20</xdr:col>
      <xdr:colOff>158750</xdr:colOff>
      <xdr:row>13</xdr:row>
      <xdr:rowOff>1270</xdr:rowOff>
    </xdr:to>
    <xdr:cxnSp macro="">
      <xdr:nvCxnSpPr>
        <xdr:cNvPr id="135" name="直線コネクタ 134"/>
        <xdr:cNvCxnSpPr/>
      </xdr:nvCxnSpPr>
      <xdr:spPr>
        <a:xfrm flipV="1">
          <a:off x="13004800" y="216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3810</xdr:rowOff>
    </xdr:from>
    <xdr:to>
      <xdr:col>24</xdr:col>
      <xdr:colOff>82550</xdr:colOff>
      <xdr:row>13</xdr:row>
      <xdr:rowOff>105410</xdr:rowOff>
    </xdr:to>
    <xdr:sp macro="" textlink="">
      <xdr:nvSpPr>
        <xdr:cNvPr id="145" name="円/楕円 144"/>
        <xdr:cNvSpPr/>
      </xdr:nvSpPr>
      <xdr:spPr>
        <a:xfrm>
          <a:off x="164592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83837</xdr:rowOff>
    </xdr:from>
    <xdr:ext cx="762000" cy="259045"/>
    <xdr:sp macro="" textlink="">
      <xdr:nvSpPr>
        <xdr:cNvPr id="146" name="物件費該当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129540</xdr:rowOff>
    </xdr:from>
    <xdr:to>
      <xdr:col>22</xdr:col>
      <xdr:colOff>615950</xdr:colOff>
      <xdr:row>13</xdr:row>
      <xdr:rowOff>59690</xdr:rowOff>
    </xdr:to>
    <xdr:sp macro="" textlink="">
      <xdr:nvSpPr>
        <xdr:cNvPr id="147" name="円/楕円 146"/>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69867</xdr:rowOff>
    </xdr:from>
    <xdr:ext cx="736600" cy="259045"/>
    <xdr:sp macro="" textlink="">
      <xdr:nvSpPr>
        <xdr:cNvPr id="148" name="テキスト ボックス 147"/>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76200</xdr:rowOff>
    </xdr:from>
    <xdr:to>
      <xdr:col>21</xdr:col>
      <xdr:colOff>412750</xdr:colOff>
      <xdr:row>13</xdr:row>
      <xdr:rowOff>6350</xdr:rowOff>
    </xdr:to>
    <xdr:sp macro="" textlink="">
      <xdr:nvSpPr>
        <xdr:cNvPr id="149" name="円/楕円 148"/>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16527</xdr:rowOff>
    </xdr:from>
    <xdr:ext cx="762000" cy="259045"/>
    <xdr:sp macro="" textlink="">
      <xdr:nvSpPr>
        <xdr:cNvPr id="150" name="テキスト ボックス 149"/>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60960</xdr:rowOff>
    </xdr:from>
    <xdr:to>
      <xdr:col>20</xdr:col>
      <xdr:colOff>209550</xdr:colOff>
      <xdr:row>12</xdr:row>
      <xdr:rowOff>162560</xdr:rowOff>
    </xdr:to>
    <xdr:sp macro="" textlink="">
      <xdr:nvSpPr>
        <xdr:cNvPr id="151" name="円/楕円 150"/>
        <xdr:cNvSpPr/>
      </xdr:nvSpPr>
      <xdr:spPr>
        <a:xfrm>
          <a:off x="13843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1287</xdr:rowOff>
    </xdr:from>
    <xdr:ext cx="762000" cy="259045"/>
    <xdr:sp macro="" textlink="">
      <xdr:nvSpPr>
        <xdr:cNvPr id="152" name="テキスト ボックス 151"/>
        <xdr:cNvSpPr txBox="1"/>
      </xdr:nvSpPr>
      <xdr:spPr>
        <a:xfrm>
          <a:off x="13512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121920</xdr:rowOff>
    </xdr:from>
    <xdr:to>
      <xdr:col>19</xdr:col>
      <xdr:colOff>6350</xdr:colOff>
      <xdr:row>13</xdr:row>
      <xdr:rowOff>52070</xdr:rowOff>
    </xdr:to>
    <xdr:sp macro="" textlink="">
      <xdr:nvSpPr>
        <xdr:cNvPr id="153" name="円/楕円 152"/>
        <xdr:cNvSpPr/>
      </xdr:nvSpPr>
      <xdr:spPr>
        <a:xfrm>
          <a:off x="12954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62247</xdr:rowOff>
    </xdr:from>
    <xdr:ext cx="762000" cy="259045"/>
    <xdr:sp macro="" textlink="">
      <xdr:nvSpPr>
        <xdr:cNvPr id="154" name="テキスト ボックス 153"/>
        <xdr:cNvSpPr txBox="1"/>
      </xdr:nvSpPr>
      <xdr:spPr>
        <a:xfrm>
          <a:off x="12623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事業において、事業費は微増であるものの、国県負担金等の特定財源の増加により、経常一般財源額が減少していること等により、経常一般財源等充当の扶助費に係る経常収支比率は、類似団体と比較して低い水準とな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151493</xdr:rowOff>
    </xdr:to>
    <xdr:cxnSp macro="">
      <xdr:nvCxnSpPr>
        <xdr:cNvPr id="189" name="直線コネクタ 188"/>
        <xdr:cNvCxnSpPr/>
      </xdr:nvCxnSpPr>
      <xdr:spPr>
        <a:xfrm flipV="1">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151493</xdr:rowOff>
    </xdr:to>
    <xdr:cxnSp macro="">
      <xdr:nvCxnSpPr>
        <xdr:cNvPr id="192" name="直線コネクタ 191"/>
        <xdr:cNvCxnSpPr/>
      </xdr:nvCxnSpPr>
      <xdr:spPr>
        <a:xfrm>
          <a:off x="3098800" y="942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31750</xdr:rowOff>
    </xdr:to>
    <xdr:cxnSp macro="">
      <xdr:nvCxnSpPr>
        <xdr:cNvPr id="195" name="直線コネクタ 194"/>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31750</xdr:rowOff>
    </xdr:to>
    <xdr:cxnSp macro="">
      <xdr:nvCxnSpPr>
        <xdr:cNvPr id="198" name="直線コネクタ 197"/>
        <xdr:cNvCxnSpPr/>
      </xdr:nvCxnSpPr>
      <xdr:spPr>
        <a:xfrm>
          <a:off x="1320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8" name="円/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0" name="円/楕円 209"/>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1" name="テキスト ボックス 210"/>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2" name="円/楕円 211"/>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3" name="テキスト ボックス 212"/>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4" name="円/楕円 213"/>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5" name="テキスト ボックス 21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6" name="円/楕円 215"/>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7" name="テキスト ボックス 216"/>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その他に係る経常収支比率は類似団体平均より低くなっているる。また、前年度と比較し、</a:t>
          </a:r>
          <a:r>
            <a:rPr kumimoji="1" lang="en-US" altLang="ja-JP" sz="1300">
              <a:latin typeface="ＭＳ Ｐゴシック"/>
            </a:rPr>
            <a:t>0.2</a:t>
          </a:r>
          <a:r>
            <a:rPr kumimoji="1" lang="ja-JP" altLang="en-US" sz="1300">
              <a:latin typeface="ＭＳ Ｐゴシック"/>
            </a:rPr>
            <a:t>ポイント減少している。主な要因は基盤安定繰出金等の減少による国民健康保険特別会計への繰出金の減少によるものである。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56243</xdr:rowOff>
    </xdr:from>
    <xdr:to>
      <xdr:col>24</xdr:col>
      <xdr:colOff>31750</xdr:colOff>
      <xdr:row>56</xdr:row>
      <xdr:rowOff>78015</xdr:rowOff>
    </xdr:to>
    <xdr:cxnSp macro="">
      <xdr:nvCxnSpPr>
        <xdr:cNvPr id="252" name="直線コネクタ 251"/>
        <xdr:cNvCxnSpPr/>
      </xdr:nvCxnSpPr>
      <xdr:spPr>
        <a:xfrm flipV="1">
          <a:off x="15671800" y="9657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151493</xdr:rowOff>
    </xdr:from>
    <xdr:to>
      <xdr:col>22</xdr:col>
      <xdr:colOff>565150</xdr:colOff>
      <xdr:row>56</xdr:row>
      <xdr:rowOff>78015</xdr:rowOff>
    </xdr:to>
    <xdr:cxnSp macro="">
      <xdr:nvCxnSpPr>
        <xdr:cNvPr id="255" name="直線コネクタ 254"/>
        <xdr:cNvCxnSpPr/>
      </xdr:nvCxnSpPr>
      <xdr:spPr>
        <a:xfrm>
          <a:off x="14782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151493</xdr:rowOff>
    </xdr:to>
    <xdr:cxnSp macro="">
      <xdr:nvCxnSpPr>
        <xdr:cNvPr id="258" name="直線コネクタ 257"/>
        <xdr:cNvCxnSpPr/>
      </xdr:nvCxnSpPr>
      <xdr:spPr>
        <a:xfrm>
          <a:off x="13893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140607</xdr:rowOff>
    </xdr:to>
    <xdr:cxnSp macro="">
      <xdr:nvCxnSpPr>
        <xdr:cNvPr id="261" name="直線コネクタ 260"/>
        <xdr:cNvCxnSpPr/>
      </xdr:nvCxnSpPr>
      <xdr:spPr>
        <a:xfrm flipV="1">
          <a:off x="13004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5443</xdr:rowOff>
    </xdr:from>
    <xdr:to>
      <xdr:col>24</xdr:col>
      <xdr:colOff>82550</xdr:colOff>
      <xdr:row>56</xdr:row>
      <xdr:rowOff>107043</xdr:rowOff>
    </xdr:to>
    <xdr:sp macro="" textlink="">
      <xdr:nvSpPr>
        <xdr:cNvPr id="271" name="円/楕円 270"/>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21970</xdr:rowOff>
    </xdr:from>
    <xdr:ext cx="762000" cy="259045"/>
    <xdr:sp macro="" textlink="">
      <xdr:nvSpPr>
        <xdr:cNvPr id="272"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3" name="円/楕円 272"/>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74" name="テキスト ボックス 273"/>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100693</xdr:rowOff>
    </xdr:from>
    <xdr:to>
      <xdr:col>21</xdr:col>
      <xdr:colOff>412750</xdr:colOff>
      <xdr:row>56</xdr:row>
      <xdr:rowOff>30843</xdr:rowOff>
    </xdr:to>
    <xdr:sp macro="" textlink="">
      <xdr:nvSpPr>
        <xdr:cNvPr id="275" name="円/楕円 274"/>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41020</xdr:rowOff>
    </xdr:from>
    <xdr:ext cx="762000" cy="259045"/>
    <xdr:sp macro="" textlink="">
      <xdr:nvSpPr>
        <xdr:cNvPr id="276" name="テキスト ボックス 275"/>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7" name="円/楕円 276"/>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8" name="テキスト ボックス 277"/>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79" name="円/楕円 278"/>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80" name="テキスト ボックス 279"/>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平成</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年度策定）に基づき毎年見直しを行っており、整理合理化に取り組んでいる。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12" name="直線コネクタ 311"/>
        <xdr:cNvCxnSpPr/>
      </xdr:nvCxnSpPr>
      <xdr:spPr>
        <a:xfrm>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16510</xdr:rowOff>
    </xdr:to>
    <xdr:cxnSp macro="">
      <xdr:nvCxnSpPr>
        <xdr:cNvPr id="315" name="直線コネクタ 314"/>
        <xdr:cNvCxnSpPr/>
      </xdr:nvCxnSpPr>
      <xdr:spPr>
        <a:xfrm>
          <a:off x="14782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8" name="直線コネクタ 317"/>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69850</xdr:rowOff>
    </xdr:to>
    <xdr:cxnSp macro="">
      <xdr:nvCxnSpPr>
        <xdr:cNvPr id="321" name="直線コネクタ 320"/>
        <xdr:cNvCxnSpPr/>
      </xdr:nvCxnSpPr>
      <xdr:spPr>
        <a:xfrm flipV="1">
          <a:off x="13004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31" name="円/楕円 330"/>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32"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33" name="円/楕円 332"/>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4" name="テキスト ボックス 333"/>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5" name="円/楕円 33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6" name="テキスト ボックス 33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7" name="円/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8" name="テキスト ボックス 337"/>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9" name="円/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0" name="テキスト ボックス 339"/>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係る経常収支比率については、過去に整備した消防庁舎や清掃工場等合併関連の大型事業の影響により、類似団体平均と比較して高い水準にある。今後も住民生活に不可欠な施設の整備など大型事業が予定されているため、後年度の公債費負担に配慮した事業の選択を行うことで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60706</xdr:rowOff>
    </xdr:to>
    <xdr:cxnSp macro="">
      <xdr:nvCxnSpPr>
        <xdr:cNvPr id="370" name="直線コネクタ 369"/>
        <xdr:cNvCxnSpPr/>
      </xdr:nvCxnSpPr>
      <xdr:spPr>
        <a:xfrm>
          <a:off x="3987800" y="135915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46989</xdr:rowOff>
    </xdr:to>
    <xdr:cxnSp macro="">
      <xdr:nvCxnSpPr>
        <xdr:cNvPr id="373" name="直線コネクタ 372"/>
        <xdr:cNvCxnSpPr/>
      </xdr:nvCxnSpPr>
      <xdr:spPr>
        <a:xfrm>
          <a:off x="3098800" y="135732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46989</xdr:rowOff>
    </xdr:to>
    <xdr:cxnSp macro="">
      <xdr:nvCxnSpPr>
        <xdr:cNvPr id="376" name="直線コネクタ 375"/>
        <xdr:cNvCxnSpPr/>
      </xdr:nvCxnSpPr>
      <xdr:spPr>
        <a:xfrm flipV="1">
          <a:off x="2209800" y="135732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97282</xdr:rowOff>
    </xdr:to>
    <xdr:cxnSp macro="">
      <xdr:nvCxnSpPr>
        <xdr:cNvPr id="379" name="直線コネクタ 378"/>
        <xdr:cNvCxnSpPr/>
      </xdr:nvCxnSpPr>
      <xdr:spPr>
        <a:xfrm flipV="1">
          <a:off x="1320800" y="135915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89" name="円/楕円 388"/>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90"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1" name="円/楕円 390"/>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2" name="テキスト ボックス 391"/>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93" name="円/楕円 392"/>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94" name="テキスト ボックス 393"/>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5" name="円/楕円 394"/>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6" name="テキスト ボックス 395"/>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7" name="円/楕円 396"/>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8" name="テキスト ボックス 397"/>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公債費以外に係る経常収支比率については、比率の大半を占める物件費、補助費等及び繰出金などについて、経費の節減等により比率の抑制が図られたことにより、類似団体平均より低い水準となっている。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75</xdr:row>
      <xdr:rowOff>65278</xdr:rowOff>
    </xdr:to>
    <xdr:cxnSp macro="">
      <xdr:nvCxnSpPr>
        <xdr:cNvPr id="429" name="直線コネクタ 428"/>
        <xdr:cNvCxnSpPr/>
      </xdr:nvCxnSpPr>
      <xdr:spPr>
        <a:xfrm flipV="1">
          <a:off x="15671800" y="128417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113284</xdr:rowOff>
    </xdr:from>
    <xdr:to>
      <xdr:col>22</xdr:col>
      <xdr:colOff>565150</xdr:colOff>
      <xdr:row>75</xdr:row>
      <xdr:rowOff>65278</xdr:rowOff>
    </xdr:to>
    <xdr:cxnSp macro="">
      <xdr:nvCxnSpPr>
        <xdr:cNvPr id="432" name="直線コネクタ 431"/>
        <xdr:cNvCxnSpPr/>
      </xdr:nvCxnSpPr>
      <xdr:spPr>
        <a:xfrm>
          <a:off x="14782800" y="128005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113284</xdr:rowOff>
    </xdr:to>
    <xdr:cxnSp macro="">
      <xdr:nvCxnSpPr>
        <xdr:cNvPr id="435" name="直線コネクタ 434"/>
        <xdr:cNvCxnSpPr/>
      </xdr:nvCxnSpPr>
      <xdr:spPr>
        <a:xfrm>
          <a:off x="13893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75</xdr:row>
      <xdr:rowOff>124714</xdr:rowOff>
    </xdr:to>
    <xdr:cxnSp macro="">
      <xdr:nvCxnSpPr>
        <xdr:cNvPr id="438" name="直線コネクタ 437"/>
        <xdr:cNvCxnSpPr/>
      </xdr:nvCxnSpPr>
      <xdr:spPr>
        <a:xfrm flipV="1">
          <a:off x="13004800" y="127731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103632</xdr:rowOff>
    </xdr:from>
    <xdr:to>
      <xdr:col>24</xdr:col>
      <xdr:colOff>82550</xdr:colOff>
      <xdr:row>75</xdr:row>
      <xdr:rowOff>33782</xdr:rowOff>
    </xdr:to>
    <xdr:sp macro="" textlink="">
      <xdr:nvSpPr>
        <xdr:cNvPr id="448" name="円/楕円 447"/>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120159</xdr:rowOff>
    </xdr:from>
    <xdr:ext cx="762000" cy="259045"/>
    <xdr:sp macro="" textlink="">
      <xdr:nvSpPr>
        <xdr:cNvPr id="449"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50" name="円/楕円 449"/>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51" name="テキスト ボックス 450"/>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62484</xdr:rowOff>
    </xdr:from>
    <xdr:to>
      <xdr:col>21</xdr:col>
      <xdr:colOff>412750</xdr:colOff>
      <xdr:row>74</xdr:row>
      <xdr:rowOff>164084</xdr:rowOff>
    </xdr:to>
    <xdr:sp macro="" textlink="">
      <xdr:nvSpPr>
        <xdr:cNvPr id="452" name="円/楕円 451"/>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53" name="テキスト ボックス 452"/>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4" name="円/楕円 453"/>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5" name="テキスト ボックス 454"/>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6" name="円/楕円 455"/>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7" name="テキスト ボックス 456"/>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宮崎県延岡市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168812</xdr:rowOff>
    </xdr:from>
    <xdr:to>
      <xdr:col>4</xdr:col>
      <xdr:colOff>1117600</xdr:colOff>
      <xdr:row>14</xdr:row>
      <xdr:rowOff>100363</xdr:rowOff>
    </xdr:to>
    <xdr:cxnSp macro="">
      <xdr:nvCxnSpPr>
        <xdr:cNvPr id="52" name="直線コネクタ 51"/>
        <xdr:cNvCxnSpPr/>
      </xdr:nvCxnSpPr>
      <xdr:spPr bwMode="auto">
        <a:xfrm>
          <a:off x="5003800" y="2445287"/>
          <a:ext cx="647700" cy="103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93211</xdr:rowOff>
    </xdr:from>
    <xdr:to>
      <xdr:col>4</xdr:col>
      <xdr:colOff>469900</xdr:colOff>
      <xdr:row>13</xdr:row>
      <xdr:rowOff>168812</xdr:rowOff>
    </xdr:to>
    <xdr:cxnSp macro="">
      <xdr:nvCxnSpPr>
        <xdr:cNvPr id="55" name="直線コネクタ 54"/>
        <xdr:cNvCxnSpPr/>
      </xdr:nvCxnSpPr>
      <xdr:spPr bwMode="auto">
        <a:xfrm>
          <a:off x="4305300" y="2369686"/>
          <a:ext cx="698500" cy="7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93211</xdr:rowOff>
    </xdr:from>
    <xdr:to>
      <xdr:col>3</xdr:col>
      <xdr:colOff>904875</xdr:colOff>
      <xdr:row>13</xdr:row>
      <xdr:rowOff>95464</xdr:rowOff>
    </xdr:to>
    <xdr:cxnSp macro="">
      <xdr:nvCxnSpPr>
        <xdr:cNvPr id="58" name="直線コネクタ 57"/>
        <xdr:cNvCxnSpPr/>
      </xdr:nvCxnSpPr>
      <xdr:spPr bwMode="auto">
        <a:xfrm flipV="1">
          <a:off x="3606800" y="2369686"/>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67575</xdr:rowOff>
    </xdr:from>
    <xdr:to>
      <xdr:col>3</xdr:col>
      <xdr:colOff>206375</xdr:colOff>
      <xdr:row>13</xdr:row>
      <xdr:rowOff>95464</xdr:rowOff>
    </xdr:to>
    <xdr:cxnSp macro="">
      <xdr:nvCxnSpPr>
        <xdr:cNvPr id="61" name="直線コネクタ 60"/>
        <xdr:cNvCxnSpPr/>
      </xdr:nvCxnSpPr>
      <xdr:spPr bwMode="auto">
        <a:xfrm>
          <a:off x="2908300" y="2344050"/>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49563</xdr:rowOff>
    </xdr:from>
    <xdr:to>
      <xdr:col>5</xdr:col>
      <xdr:colOff>34925</xdr:colOff>
      <xdr:row>14</xdr:row>
      <xdr:rowOff>151163</xdr:rowOff>
    </xdr:to>
    <xdr:sp macro="" textlink="">
      <xdr:nvSpPr>
        <xdr:cNvPr id="71" name="円/楕円 70"/>
        <xdr:cNvSpPr/>
      </xdr:nvSpPr>
      <xdr:spPr bwMode="auto">
        <a:xfrm>
          <a:off x="5600700" y="249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66090</xdr:rowOff>
    </xdr:from>
    <xdr:ext cx="762000" cy="259045"/>
    <xdr:sp macro="" textlink="">
      <xdr:nvSpPr>
        <xdr:cNvPr id="72" name="人口1人当たり決算額の推移該当値テキスト130"/>
        <xdr:cNvSpPr txBox="1"/>
      </xdr:nvSpPr>
      <xdr:spPr>
        <a:xfrm>
          <a:off x="5740400" y="23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118012</xdr:rowOff>
    </xdr:from>
    <xdr:to>
      <xdr:col>4</xdr:col>
      <xdr:colOff>520700</xdr:colOff>
      <xdr:row>14</xdr:row>
      <xdr:rowOff>48162</xdr:rowOff>
    </xdr:to>
    <xdr:sp macro="" textlink="">
      <xdr:nvSpPr>
        <xdr:cNvPr id="73" name="円/楕円 72"/>
        <xdr:cNvSpPr/>
      </xdr:nvSpPr>
      <xdr:spPr bwMode="auto">
        <a:xfrm>
          <a:off x="4953000" y="239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58339</xdr:rowOff>
    </xdr:from>
    <xdr:ext cx="736600" cy="259045"/>
    <xdr:sp macro="" textlink="">
      <xdr:nvSpPr>
        <xdr:cNvPr id="74" name="テキスト ボックス 73"/>
        <xdr:cNvSpPr txBox="1"/>
      </xdr:nvSpPr>
      <xdr:spPr>
        <a:xfrm>
          <a:off x="4622800" y="2163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75,678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42411</xdr:rowOff>
    </xdr:from>
    <xdr:to>
      <xdr:col>3</xdr:col>
      <xdr:colOff>955675</xdr:colOff>
      <xdr:row>13</xdr:row>
      <xdr:rowOff>144011</xdr:rowOff>
    </xdr:to>
    <xdr:sp macro="" textlink="">
      <xdr:nvSpPr>
        <xdr:cNvPr id="75" name="円/楕円 74"/>
        <xdr:cNvSpPr/>
      </xdr:nvSpPr>
      <xdr:spPr bwMode="auto">
        <a:xfrm>
          <a:off x="4254500" y="231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154188</xdr:rowOff>
    </xdr:from>
    <xdr:ext cx="762000" cy="259045"/>
    <xdr:sp macro="" textlink="">
      <xdr:nvSpPr>
        <xdr:cNvPr id="76" name="テキスト ボックス 75"/>
        <xdr:cNvSpPr txBox="1"/>
      </xdr:nvSpPr>
      <xdr:spPr>
        <a:xfrm>
          <a:off x="3924300" y="20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44664</xdr:rowOff>
    </xdr:from>
    <xdr:to>
      <xdr:col>3</xdr:col>
      <xdr:colOff>257175</xdr:colOff>
      <xdr:row>13</xdr:row>
      <xdr:rowOff>146264</xdr:rowOff>
    </xdr:to>
    <xdr:sp macro="" textlink="">
      <xdr:nvSpPr>
        <xdr:cNvPr id="77" name="円/楕円 76"/>
        <xdr:cNvSpPr/>
      </xdr:nvSpPr>
      <xdr:spPr bwMode="auto">
        <a:xfrm>
          <a:off x="3556000" y="232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156441</xdr:rowOff>
    </xdr:from>
    <xdr:ext cx="762000" cy="259045"/>
    <xdr:sp macro="" textlink="">
      <xdr:nvSpPr>
        <xdr:cNvPr id="78" name="テキスト ボックス 77"/>
        <xdr:cNvSpPr txBox="1"/>
      </xdr:nvSpPr>
      <xdr:spPr>
        <a:xfrm>
          <a:off x="3225800" y="209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77,924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16775</xdr:rowOff>
    </xdr:from>
    <xdr:to>
      <xdr:col>2</xdr:col>
      <xdr:colOff>692150</xdr:colOff>
      <xdr:row>13</xdr:row>
      <xdr:rowOff>118375</xdr:rowOff>
    </xdr:to>
    <xdr:sp macro="" textlink="">
      <xdr:nvSpPr>
        <xdr:cNvPr id="79" name="円/楕円 78"/>
        <xdr:cNvSpPr/>
      </xdr:nvSpPr>
      <xdr:spPr bwMode="auto">
        <a:xfrm>
          <a:off x="2857500" y="229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128552</xdr:rowOff>
    </xdr:from>
    <xdr:ext cx="762000" cy="259045"/>
    <xdr:sp macro="" textlink="">
      <xdr:nvSpPr>
        <xdr:cNvPr id="80" name="テキスト ボックス 79"/>
        <xdr:cNvSpPr txBox="1"/>
      </xdr:nvSpPr>
      <xdr:spPr>
        <a:xfrm>
          <a:off x="2527300" y="20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326209</xdr:rowOff>
    </xdr:from>
    <xdr:to>
      <xdr:col>4</xdr:col>
      <xdr:colOff>1117600</xdr:colOff>
      <xdr:row>36</xdr:row>
      <xdr:rowOff>1466</xdr:rowOff>
    </xdr:to>
    <xdr:cxnSp macro="">
      <xdr:nvCxnSpPr>
        <xdr:cNvPr id="116" name="直線コネクタ 115"/>
        <xdr:cNvCxnSpPr/>
      </xdr:nvCxnSpPr>
      <xdr:spPr bwMode="auto">
        <a:xfrm flipV="1">
          <a:off x="5003800" y="6936559"/>
          <a:ext cx="6477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286334</xdr:rowOff>
    </xdr:from>
    <xdr:to>
      <xdr:col>4</xdr:col>
      <xdr:colOff>469900</xdr:colOff>
      <xdr:row>36</xdr:row>
      <xdr:rowOff>1466</xdr:rowOff>
    </xdr:to>
    <xdr:cxnSp macro="">
      <xdr:nvCxnSpPr>
        <xdr:cNvPr id="119" name="直線コネクタ 118"/>
        <xdr:cNvCxnSpPr/>
      </xdr:nvCxnSpPr>
      <xdr:spPr bwMode="auto">
        <a:xfrm>
          <a:off x="4305300" y="6896684"/>
          <a:ext cx="698500" cy="5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265923</xdr:rowOff>
    </xdr:from>
    <xdr:to>
      <xdr:col>3</xdr:col>
      <xdr:colOff>904875</xdr:colOff>
      <xdr:row>35</xdr:row>
      <xdr:rowOff>286334</xdr:rowOff>
    </xdr:to>
    <xdr:cxnSp macro="">
      <xdr:nvCxnSpPr>
        <xdr:cNvPr id="122" name="直線コネクタ 121"/>
        <xdr:cNvCxnSpPr/>
      </xdr:nvCxnSpPr>
      <xdr:spPr bwMode="auto">
        <a:xfrm>
          <a:off x="3606800" y="6876273"/>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201817</xdr:rowOff>
    </xdr:from>
    <xdr:to>
      <xdr:col>3</xdr:col>
      <xdr:colOff>206375</xdr:colOff>
      <xdr:row>35</xdr:row>
      <xdr:rowOff>265923</xdr:rowOff>
    </xdr:to>
    <xdr:cxnSp macro="">
      <xdr:nvCxnSpPr>
        <xdr:cNvPr id="125" name="直線コネクタ 124"/>
        <xdr:cNvCxnSpPr/>
      </xdr:nvCxnSpPr>
      <xdr:spPr bwMode="auto">
        <a:xfrm>
          <a:off x="2908300" y="6812167"/>
          <a:ext cx="698500" cy="64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275409</xdr:rowOff>
    </xdr:from>
    <xdr:to>
      <xdr:col>5</xdr:col>
      <xdr:colOff>34925</xdr:colOff>
      <xdr:row>36</xdr:row>
      <xdr:rowOff>34109</xdr:rowOff>
    </xdr:to>
    <xdr:sp macro="" textlink="">
      <xdr:nvSpPr>
        <xdr:cNvPr id="135" name="円/楕円 134"/>
        <xdr:cNvSpPr/>
      </xdr:nvSpPr>
      <xdr:spPr bwMode="auto">
        <a:xfrm>
          <a:off x="5600700" y="688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120486</xdr:rowOff>
    </xdr:from>
    <xdr:ext cx="762000" cy="259045"/>
    <xdr:sp macro="" textlink="">
      <xdr:nvSpPr>
        <xdr:cNvPr id="136" name="人口1人当たり決算額の推移該当値テキスト445"/>
        <xdr:cNvSpPr txBox="1"/>
      </xdr:nvSpPr>
      <xdr:spPr>
        <a:xfrm>
          <a:off x="5740400" y="673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293566</xdr:rowOff>
    </xdr:from>
    <xdr:to>
      <xdr:col>4</xdr:col>
      <xdr:colOff>520700</xdr:colOff>
      <xdr:row>36</xdr:row>
      <xdr:rowOff>52266</xdr:rowOff>
    </xdr:to>
    <xdr:sp macro="" textlink="">
      <xdr:nvSpPr>
        <xdr:cNvPr id="137" name="円/楕円 136"/>
        <xdr:cNvSpPr/>
      </xdr:nvSpPr>
      <xdr:spPr bwMode="auto">
        <a:xfrm>
          <a:off x="4953000" y="69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62443</xdr:rowOff>
    </xdr:from>
    <xdr:ext cx="736600" cy="259045"/>
    <xdr:sp macro="" textlink="">
      <xdr:nvSpPr>
        <xdr:cNvPr id="138" name="テキスト ボックス 137"/>
        <xdr:cNvSpPr txBox="1"/>
      </xdr:nvSpPr>
      <xdr:spPr>
        <a:xfrm>
          <a:off x="4622800" y="667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235534</xdr:rowOff>
    </xdr:from>
    <xdr:to>
      <xdr:col>3</xdr:col>
      <xdr:colOff>955675</xdr:colOff>
      <xdr:row>35</xdr:row>
      <xdr:rowOff>337134</xdr:rowOff>
    </xdr:to>
    <xdr:sp macro="" textlink="">
      <xdr:nvSpPr>
        <xdr:cNvPr id="139" name="円/楕円 138"/>
        <xdr:cNvSpPr/>
      </xdr:nvSpPr>
      <xdr:spPr bwMode="auto">
        <a:xfrm>
          <a:off x="4254500" y="68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4411</xdr:rowOff>
    </xdr:from>
    <xdr:ext cx="762000" cy="259045"/>
    <xdr:sp macro="" textlink="">
      <xdr:nvSpPr>
        <xdr:cNvPr id="140" name="テキスト ボックス 139"/>
        <xdr:cNvSpPr txBox="1"/>
      </xdr:nvSpPr>
      <xdr:spPr>
        <a:xfrm>
          <a:off x="3924300" y="66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215123</xdr:rowOff>
    </xdr:from>
    <xdr:to>
      <xdr:col>3</xdr:col>
      <xdr:colOff>257175</xdr:colOff>
      <xdr:row>35</xdr:row>
      <xdr:rowOff>316723</xdr:rowOff>
    </xdr:to>
    <xdr:sp macro="" textlink="">
      <xdr:nvSpPr>
        <xdr:cNvPr id="141" name="円/楕円 140"/>
        <xdr:cNvSpPr/>
      </xdr:nvSpPr>
      <xdr:spPr bwMode="auto">
        <a:xfrm>
          <a:off x="3556000" y="682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301500</xdr:rowOff>
    </xdr:from>
    <xdr:ext cx="762000" cy="259045"/>
    <xdr:sp macro="" textlink="">
      <xdr:nvSpPr>
        <xdr:cNvPr id="142" name="テキスト ボックス 141"/>
        <xdr:cNvSpPr txBox="1"/>
      </xdr:nvSpPr>
      <xdr:spPr>
        <a:xfrm>
          <a:off x="3225800" y="691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151017</xdr:rowOff>
    </xdr:from>
    <xdr:to>
      <xdr:col>2</xdr:col>
      <xdr:colOff>692150</xdr:colOff>
      <xdr:row>35</xdr:row>
      <xdr:rowOff>252617</xdr:rowOff>
    </xdr:to>
    <xdr:sp macro="" textlink="">
      <xdr:nvSpPr>
        <xdr:cNvPr id="143" name="円/楕円 142"/>
        <xdr:cNvSpPr/>
      </xdr:nvSpPr>
      <xdr:spPr bwMode="auto">
        <a:xfrm>
          <a:off x="2857500" y="676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237394</xdr:rowOff>
    </xdr:from>
    <xdr:ext cx="762000" cy="259045"/>
    <xdr:sp macro="" textlink="">
      <xdr:nvSpPr>
        <xdr:cNvPr id="144" name="テキスト ボックス 143"/>
        <xdr:cNvSpPr txBox="1"/>
      </xdr:nvSpPr>
      <xdr:spPr>
        <a:xfrm>
          <a:off x="2527300" y="684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財政調整基金残高は増加している。実質収支額については、扶助費の増加等により、減少しているものの、概ね標準財政規模の３～４％台を推移する等変動が少なく良好な状態を維持している。また、実質単年度収支については、財政調整基金の取り崩しを抑制し、積立を行ったため、増加している。今後については、社会保障関係経費等の増加のため、基金の取り崩しが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年度以降、合併算定替適用期間終了の影響により、地方交付税が減少していくなかで、収支の安定性を保つため、歳入歳出での行財政改革を進める必要がある。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年度決算において、一般会計及びすべての特別会計で赤字が生じていない。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今後も各会計で適正な財政運営、企業経営を行っていく。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実質公債費比率に係る分子については、減少傾向にあったが、Ｈ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は約</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千万円の増である。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主な要因は、</a:t>
          </a:r>
          <a:r>
            <a:rPr kumimoji="1" lang="ja-JP" altLang="ja-JP" sz="1300">
              <a:solidFill>
                <a:schemeClr val="dk1"/>
              </a:solidFill>
              <a:effectLst/>
              <a:latin typeface="+mn-lt"/>
              <a:ea typeface="+mn-ea"/>
              <a:cs typeface="+mn-cs"/>
            </a:rPr>
            <a:t>下水道事業会計の地方債の</a:t>
          </a:r>
          <a:r>
            <a:rPr kumimoji="1" lang="ja-JP" altLang="en-US" sz="1300">
              <a:solidFill>
                <a:schemeClr val="dk1"/>
              </a:solidFill>
              <a:effectLst/>
              <a:latin typeface="+mn-lt"/>
              <a:ea typeface="+mn-ea"/>
              <a:cs typeface="+mn-cs"/>
            </a:rPr>
            <a:t>元利償還金に対する繰入金の増、及び</a:t>
          </a:r>
          <a:r>
            <a:rPr kumimoji="1" lang="ja-JP" altLang="en-US" sz="1300">
              <a:latin typeface="ＭＳ ゴシック" pitchFamily="49" charset="-128"/>
              <a:ea typeface="ＭＳ ゴシック" pitchFamily="49" charset="-128"/>
            </a:rPr>
            <a:t>公営住宅使用料等の公債費充当特定財源の減である。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一方分母である算入公債費等については、小学校費、道路橋りょう費、臨時財政特例債等の減はあるものの、臨時財政対策債、合併特例債等の増により、約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百万円の増であり、単年度の実質公債費比率は</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ポイント増加し、</a:t>
          </a:r>
          <a:r>
            <a:rPr kumimoji="1" lang="en-US" altLang="ja-JP" sz="1300">
              <a:latin typeface="ＭＳ ゴシック" pitchFamily="49" charset="-128"/>
              <a:ea typeface="ＭＳ ゴシック" pitchFamily="49" charset="-128"/>
            </a:rPr>
            <a:t>9.9</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早期健全化基準未満であるが、今後とも市債発行の抑制を基調とし、比率のさらなる改善を図る。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将来負担比率に係る分子については、毎年減少している。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減少についての主な要因は、市債発行額を元金償還額以下に抑制していることによる地方債現在高の減少、下水道事業における企業債残高の減少及び下水道使用料改定による繰出金の減少による公営企業債等繰入見込額の減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一方、充当可能財源等については、充当可能特定歳入は減少しているものの、減債基金、財政調整基金等の積立金の増により、充当可能財源総額は増加している。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早期健全化基準未満であるが、今後とも市債発行抑制を基調として、比率のさらなる改善を図る。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59050306</v>
      </c>
      <c r="BO4" s="379"/>
      <c r="BP4" s="379"/>
      <c r="BQ4" s="379"/>
      <c r="BR4" s="379"/>
      <c r="BS4" s="379"/>
      <c r="BT4" s="379"/>
      <c r="BU4" s="380"/>
      <c r="BV4" s="378">
        <v>57135324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3.1</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57758259</v>
      </c>
      <c r="BO5" s="384"/>
      <c r="BP5" s="384"/>
      <c r="BQ5" s="384"/>
      <c r="BR5" s="384"/>
      <c r="BS5" s="384"/>
      <c r="BT5" s="384"/>
      <c r="BU5" s="385"/>
      <c r="BV5" s="383">
        <v>55343145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87.9</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1292047</v>
      </c>
      <c r="BO6" s="384"/>
      <c r="BP6" s="384"/>
      <c r="BQ6" s="384"/>
      <c r="BR6" s="384"/>
      <c r="BS6" s="384"/>
      <c r="BT6" s="384"/>
      <c r="BU6" s="385"/>
      <c r="BV6" s="383">
        <v>1792179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94.8</v>
      </c>
      <c r="CU6" s="528"/>
      <c r="CV6" s="528"/>
      <c r="CW6" s="528"/>
      <c r="CX6" s="528"/>
      <c r="CY6" s="528"/>
      <c r="CZ6" s="528"/>
      <c r="DA6" s="529"/>
      <c r="DB6" s="527">
        <v>96.2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270457</v>
      </c>
      <c r="BO7" s="384"/>
      <c r="BP7" s="384"/>
      <c r="BQ7" s="384"/>
      <c r="BR7" s="384"/>
      <c r="BS7" s="384"/>
      <c r="BT7" s="384"/>
      <c r="BU7" s="385"/>
      <c r="BV7" s="383">
        <v>599677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32897311</v>
      </c>
      <c r="CU7" s="384"/>
      <c r="CV7" s="384"/>
      <c r="CW7" s="384"/>
      <c r="CX7" s="384"/>
      <c r="CY7" s="384"/>
      <c r="CZ7" s="384"/>
      <c r="DA7" s="385"/>
      <c r="DB7" s="383">
        <v>32831075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1021590</v>
      </c>
      <c r="BO8" s="384"/>
      <c r="BP8" s="384"/>
      <c r="BQ8" s="384"/>
      <c r="BR8" s="384"/>
      <c r="BS8" s="384"/>
      <c r="BT8" s="384"/>
      <c r="BU8" s="385"/>
      <c r="BV8" s="383">
        <v>1192502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131182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-170912</v>
      </c>
      <c r="BO9" s="384"/>
      <c r="BP9" s="384"/>
      <c r="BQ9" s="384"/>
      <c r="BR9" s="384"/>
      <c r="BS9" s="384"/>
      <c r="BT9" s="384"/>
      <c r="BU9" s="385"/>
      <c r="BV9" s="383">
        <v>-381590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19.7</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135182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890451</v>
      </c>
      <c r="BO10" s="384"/>
      <c r="BP10" s="384"/>
      <c r="BQ10" s="384"/>
      <c r="BR10" s="384"/>
      <c r="BS10" s="384"/>
      <c r="BT10" s="384"/>
      <c r="BU10" s="385"/>
      <c r="BV10" s="383">
        <v>1080405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130834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130560</v>
      </c>
      <c r="S13" s="483"/>
      <c r="T13" s="483"/>
      <c r="U13" s="483"/>
      <c r="V13" s="484"/>
      <c r="W13" s="470" t="s">
        <v>123</v>
      </c>
      <c r="X13" s="396"/>
      <c r="Y13" s="396"/>
      <c r="Z13" s="396"/>
      <c r="AA13" s="396"/>
      <c r="AB13" s="397"/>
      <c r="AC13" s="359">
        <v>3113</v>
      </c>
      <c r="AD13" s="360"/>
      <c r="AE13" s="360"/>
      <c r="AF13" s="360"/>
      <c r="AG13" s="361"/>
      <c r="AH13" s="359">
        <v>3977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719539</v>
      </c>
      <c r="BO13" s="384"/>
      <c r="BP13" s="384"/>
      <c r="BQ13" s="384"/>
      <c r="BR13" s="384"/>
      <c r="BS13" s="384"/>
      <c r="BT13" s="384"/>
      <c r="BU13" s="385"/>
      <c r="BV13" s="383">
        <v>598815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130983</v>
      </c>
      <c r="S14" s="483"/>
      <c r="T14" s="483"/>
      <c r="U14" s="483"/>
      <c r="V14" s="484"/>
      <c r="W14" s="485"/>
      <c r="X14" s="399"/>
      <c r="Y14" s="399"/>
      <c r="Z14" s="399"/>
      <c r="AA14" s="399"/>
      <c r="AB14" s="400"/>
      <c r="AC14" s="475">
        <v>5.6</v>
      </c>
      <c r="AD14" s="476"/>
      <c r="AE14" s="476"/>
      <c r="AF14" s="476"/>
      <c r="AG14" s="477"/>
      <c r="AH14" s="475">
        <v>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55.1</v>
      </c>
      <c r="CU14" s="454"/>
      <c r="CV14" s="454"/>
      <c r="CW14" s="454"/>
      <c r="CX14" s="454"/>
      <c r="CY14" s="454"/>
      <c r="CZ14" s="454"/>
      <c r="DA14" s="455"/>
      <c r="DB14" s="486">
        <v>69.7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130730</v>
      </c>
      <c r="S15" s="483"/>
      <c r="T15" s="483"/>
      <c r="U15" s="483"/>
      <c r="V15" s="484"/>
      <c r="W15" s="470" t="s">
        <v>130</v>
      </c>
      <c r="X15" s="396"/>
      <c r="Y15" s="396"/>
      <c r="Z15" s="396"/>
      <c r="AA15" s="396"/>
      <c r="AB15" s="397"/>
      <c r="AC15" s="359">
        <v>16091</v>
      </c>
      <c r="AD15" s="360"/>
      <c r="AE15" s="360"/>
      <c r="AF15" s="360"/>
      <c r="AG15" s="361"/>
      <c r="AH15" s="359">
        <v>18414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11505522</v>
      </c>
      <c r="BO15" s="379"/>
      <c r="BP15" s="379"/>
      <c r="BQ15" s="379"/>
      <c r="BR15" s="379"/>
      <c r="BS15" s="379"/>
      <c r="BT15" s="379"/>
      <c r="BU15" s="380"/>
      <c r="BV15" s="378">
        <v>11464879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29</v>
      </c>
      <c r="AD16" s="476"/>
      <c r="AE16" s="476"/>
      <c r="AF16" s="476"/>
      <c r="AG16" s="477"/>
      <c r="AH16" s="475">
        <v>30.4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24996161</v>
      </c>
      <c r="BO16" s="384"/>
      <c r="BP16" s="384"/>
      <c r="BQ16" s="384"/>
      <c r="BR16" s="384"/>
      <c r="BS16" s="384"/>
      <c r="BT16" s="384"/>
      <c r="BU16" s="385"/>
      <c r="BV16" s="383">
        <v>25054995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36203</v>
      </c>
      <c r="AD17" s="360"/>
      <c r="AE17" s="360"/>
      <c r="AF17" s="360"/>
      <c r="AG17" s="361"/>
      <c r="AH17" s="359">
        <v>37670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14872290</v>
      </c>
      <c r="BO17" s="384"/>
      <c r="BP17" s="384"/>
      <c r="BQ17" s="384"/>
      <c r="BR17" s="384"/>
      <c r="BS17" s="384"/>
      <c r="BT17" s="384"/>
      <c r="BU17" s="385"/>
      <c r="BV17" s="383">
        <v>14781230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868.09</v>
      </c>
      <c r="M18" s="446"/>
      <c r="N18" s="446"/>
      <c r="O18" s="446"/>
      <c r="P18" s="446"/>
      <c r="Q18" s="446"/>
      <c r="R18" s="447"/>
      <c r="S18" s="447"/>
      <c r="T18" s="447"/>
      <c r="U18" s="447"/>
      <c r="V18" s="448"/>
      <c r="W18" s="462"/>
      <c r="X18" s="463"/>
      <c r="Y18" s="463"/>
      <c r="Z18" s="463"/>
      <c r="AA18" s="463"/>
      <c r="AB18" s="471"/>
      <c r="AC18" s="347">
        <v>65.3</v>
      </c>
      <c r="AD18" s="348"/>
      <c r="AE18" s="348"/>
      <c r="AF18" s="348"/>
      <c r="AG18" s="449"/>
      <c r="AH18" s="347">
        <v>62.2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29678471</v>
      </c>
      <c r="BO18" s="384"/>
      <c r="BP18" s="384"/>
      <c r="BQ18" s="384"/>
      <c r="BR18" s="384"/>
      <c r="BS18" s="384"/>
      <c r="BT18" s="384"/>
      <c r="BU18" s="385"/>
      <c r="BV18" s="383">
        <v>30258275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38167089</v>
      </c>
      <c r="BO19" s="384"/>
      <c r="BP19" s="384"/>
      <c r="BQ19" s="384"/>
      <c r="BR19" s="384"/>
      <c r="BS19" s="384"/>
      <c r="BT19" s="384"/>
      <c r="BU19" s="385"/>
      <c r="BV19" s="383">
        <v>37057477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52454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64134976</v>
      </c>
      <c r="BO23" s="384"/>
      <c r="BP23" s="384"/>
      <c r="BQ23" s="384"/>
      <c r="BR23" s="384"/>
      <c r="BS23" s="384"/>
      <c r="BT23" s="384"/>
      <c r="BU23" s="385"/>
      <c r="BV23" s="383">
        <v>64993297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9550</v>
      </c>
      <c r="R24" s="360"/>
      <c r="S24" s="360"/>
      <c r="T24" s="360"/>
      <c r="U24" s="360"/>
      <c r="V24" s="361"/>
      <c r="W24" s="425"/>
      <c r="X24" s="416"/>
      <c r="Y24" s="417"/>
      <c r="Z24" s="356" t="s">
        <v>153</v>
      </c>
      <c r="AA24" s="357"/>
      <c r="AB24" s="357"/>
      <c r="AC24" s="357"/>
      <c r="AD24" s="357"/>
      <c r="AE24" s="357"/>
      <c r="AF24" s="357"/>
      <c r="AG24" s="358"/>
      <c r="AH24" s="359">
        <v>1053</v>
      </c>
      <c r="AI24" s="360"/>
      <c r="AJ24" s="360"/>
      <c r="AK24" s="360"/>
      <c r="AL24" s="361"/>
      <c r="AM24" s="359">
        <v>3447522</v>
      </c>
      <c r="AN24" s="360"/>
      <c r="AO24" s="360"/>
      <c r="AP24" s="360"/>
      <c r="AQ24" s="360"/>
      <c r="AR24" s="361"/>
      <c r="AS24" s="359">
        <v>3274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52256268</v>
      </c>
      <c r="BO24" s="384"/>
      <c r="BP24" s="384"/>
      <c r="BQ24" s="384"/>
      <c r="BR24" s="384"/>
      <c r="BS24" s="384"/>
      <c r="BT24" s="384"/>
      <c r="BU24" s="385"/>
      <c r="BV24" s="383">
        <v>52100187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7700</v>
      </c>
      <c r="R25" s="360"/>
      <c r="S25" s="360"/>
      <c r="T25" s="360"/>
      <c r="U25" s="360"/>
      <c r="V25" s="361"/>
      <c r="W25" s="425"/>
      <c r="X25" s="416"/>
      <c r="Y25" s="417"/>
      <c r="Z25" s="356" t="s">
        <v>156</v>
      </c>
      <c r="AA25" s="357"/>
      <c r="AB25" s="357"/>
      <c r="AC25" s="357"/>
      <c r="AD25" s="357"/>
      <c r="AE25" s="357"/>
      <c r="AF25" s="357"/>
      <c r="AG25" s="358"/>
      <c r="AH25" s="359">
        <v>161</v>
      </c>
      <c r="AI25" s="360"/>
      <c r="AJ25" s="360"/>
      <c r="AK25" s="360"/>
      <c r="AL25" s="361"/>
      <c r="AM25" s="359">
        <v>472857</v>
      </c>
      <c r="AN25" s="360"/>
      <c r="AO25" s="360"/>
      <c r="AP25" s="360"/>
      <c r="AQ25" s="360"/>
      <c r="AR25" s="361"/>
      <c r="AS25" s="359">
        <v>2937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6622656</v>
      </c>
      <c r="BO25" s="379"/>
      <c r="BP25" s="379"/>
      <c r="BQ25" s="379"/>
      <c r="BR25" s="379"/>
      <c r="BS25" s="379"/>
      <c r="BT25" s="379"/>
      <c r="BU25" s="380"/>
      <c r="BV25" s="378">
        <v>8230193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6800</v>
      </c>
      <c r="R26" s="360"/>
      <c r="S26" s="360"/>
      <c r="T26" s="360"/>
      <c r="U26" s="360"/>
      <c r="V26" s="361"/>
      <c r="W26" s="425"/>
      <c r="X26" s="416"/>
      <c r="Y26" s="417"/>
      <c r="Z26" s="356" t="s">
        <v>159</v>
      </c>
      <c r="AA26" s="436"/>
      <c r="AB26" s="436"/>
      <c r="AC26" s="436"/>
      <c r="AD26" s="436"/>
      <c r="AE26" s="436"/>
      <c r="AF26" s="436"/>
      <c r="AG26" s="437"/>
      <c r="AH26" s="359">
        <v>77</v>
      </c>
      <c r="AI26" s="360"/>
      <c r="AJ26" s="360"/>
      <c r="AK26" s="360"/>
      <c r="AL26" s="361"/>
      <c r="AM26" s="359">
        <v>284515</v>
      </c>
      <c r="AN26" s="360"/>
      <c r="AO26" s="360"/>
      <c r="AP26" s="360"/>
      <c r="AQ26" s="360"/>
      <c r="AR26" s="361"/>
      <c r="AS26" s="359">
        <v>3695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5160</v>
      </c>
      <c r="R27" s="360"/>
      <c r="S27" s="360"/>
      <c r="T27" s="360"/>
      <c r="U27" s="360"/>
      <c r="V27" s="361"/>
      <c r="W27" s="425"/>
      <c r="X27" s="416"/>
      <c r="Y27" s="417"/>
      <c r="Z27" s="356" t="s">
        <v>162</v>
      </c>
      <c r="AA27" s="357"/>
      <c r="AB27" s="357"/>
      <c r="AC27" s="357"/>
      <c r="AD27" s="357"/>
      <c r="AE27" s="357"/>
      <c r="AF27" s="357"/>
      <c r="AG27" s="358"/>
      <c r="AH27" s="359">
        <v>19</v>
      </c>
      <c r="AI27" s="360"/>
      <c r="AJ27" s="360"/>
      <c r="AK27" s="360"/>
      <c r="AL27" s="361"/>
      <c r="AM27" s="359">
        <v>67104</v>
      </c>
      <c r="AN27" s="360"/>
      <c r="AO27" s="360"/>
      <c r="AP27" s="360"/>
      <c r="AQ27" s="360"/>
      <c r="AR27" s="361"/>
      <c r="AS27" s="359">
        <v>3532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2278055</v>
      </c>
      <c r="BO27" s="387"/>
      <c r="BP27" s="387"/>
      <c r="BQ27" s="387"/>
      <c r="BR27" s="387"/>
      <c r="BS27" s="387"/>
      <c r="BT27" s="387"/>
      <c r="BU27" s="388"/>
      <c r="BV27" s="386">
        <v>2278055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4710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5373558</v>
      </c>
      <c r="BO28" s="379"/>
      <c r="BP28" s="379"/>
      <c r="BQ28" s="379"/>
      <c r="BR28" s="379"/>
      <c r="BS28" s="379"/>
      <c r="BT28" s="379"/>
      <c r="BU28" s="380"/>
      <c r="BV28" s="378">
        <v>4483107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27</v>
      </c>
      <c r="M29" s="360"/>
      <c r="N29" s="360"/>
      <c r="O29" s="360"/>
      <c r="P29" s="361"/>
      <c r="Q29" s="359">
        <v>4350</v>
      </c>
      <c r="R29" s="360"/>
      <c r="S29" s="360"/>
      <c r="T29" s="360"/>
      <c r="U29" s="360"/>
      <c r="V29" s="361"/>
      <c r="W29" s="425"/>
      <c r="X29" s="416"/>
      <c r="Y29" s="417"/>
      <c r="Z29" s="356" t="s">
        <v>169</v>
      </c>
      <c r="AA29" s="357"/>
      <c r="AB29" s="357"/>
      <c r="AC29" s="357"/>
      <c r="AD29" s="357"/>
      <c r="AE29" s="357"/>
      <c r="AF29" s="357"/>
      <c r="AG29" s="358"/>
      <c r="AH29" s="359">
        <v>1072</v>
      </c>
      <c r="AI29" s="360"/>
      <c r="AJ29" s="360"/>
      <c r="AK29" s="360"/>
      <c r="AL29" s="361"/>
      <c r="AM29" s="359">
        <v>3514626</v>
      </c>
      <c r="AN29" s="360"/>
      <c r="AO29" s="360"/>
      <c r="AP29" s="360"/>
      <c r="AQ29" s="360"/>
      <c r="AR29" s="361"/>
      <c r="AS29" s="359">
        <v>3279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2718364</v>
      </c>
      <c r="BO29" s="384"/>
      <c r="BP29" s="384"/>
      <c r="BQ29" s="384"/>
      <c r="BR29" s="384"/>
      <c r="BS29" s="384"/>
      <c r="BT29" s="384"/>
      <c r="BU29" s="385"/>
      <c r="BV29" s="383">
        <v>1715920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9582942</v>
      </c>
      <c r="BO30" s="387"/>
      <c r="BP30" s="387"/>
      <c r="BQ30" s="387"/>
      <c r="BR30" s="387"/>
      <c r="BS30" s="387"/>
      <c r="BT30" s="387"/>
      <c r="BU30" s="388"/>
      <c r="BV30" s="386">
        <v>9476474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食肉センター（と畜場）</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宮崎県北部広域行政事務組合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（財）延岡市高齢者福祉協会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（財）延岡総合文化センター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宮崎県後期高齢者医療広域連合(事業会計)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（株）ヘルストピア延岡</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宮崎県市町村総合事務組合</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（有）延岡市リサイクルプラザゲン丸館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宮崎県自治会館管理組合</v>
      </c>
      <c r="BZ38" s="342"/>
      <c r="CA38" s="342"/>
      <c r="CB38" s="342"/>
      <c r="CC38" s="342"/>
      <c r="CD38" s="342"/>
      <c r="CE38" s="342"/>
      <c r="CF38" s="342"/>
      <c r="CG38" s="342"/>
      <c r="CH38" s="342"/>
      <c r="CI38" s="342"/>
      <c r="CJ38" s="342"/>
      <c r="CK38" s="342"/>
      <c r="CL38" s="342"/>
      <c r="CM38" s="342"/>
      <c r="CN38" s="165"/>
      <c r="CO38" s="343">
        <f t="shared" si="3"/>
        <v>17</v>
      </c>
      <c r="CP38" s="343"/>
      <c r="CQ38" s="342" t="str">
        <f>IF('各会計、関係団体の財政状況及び健全化判断比率'!BS11="","",'各会計、関係団体の財政状況及び健全化判断比率'!BS11)</f>
        <v>（株）延岡地区有機肥料センター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18</v>
      </c>
      <c r="CP39" s="343"/>
      <c r="CQ39" s="342" t="str">
        <f>IF('各会計、関係団体の財政状況及び健全化判断比率'!BS12="","",'各会計、関係団体の財政状況及び健全化判断比率'!BS12)</f>
        <v>（財）速日の峰振興事業団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19</v>
      </c>
      <c r="CP40" s="343"/>
      <c r="CQ40" s="342" t="str">
        <f>IF('各会計、関係団体の財政状況及び健全化判断比率'!BS13="","",'各会計、関係団体の財政状況及び健全化判断比率'!BS13)</f>
        <v>（財）北浦町農業公社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20</v>
      </c>
      <c r="CP41" s="343"/>
      <c r="CQ41" s="342" t="str">
        <f>IF('各会計、関係団体の財政状況及び健全化判断比率'!BS14="","",'各会計、関係団体の財政状況及び健全化判断比率'!BS14)</f>
        <v>北浦総合産業（株）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21</v>
      </c>
      <c r="CP42" s="343"/>
      <c r="CQ42" s="342" t="str">
        <f>IF('各会計、関係団体の財政状況及び健全化判断比率'!BS15="","",'各会計、関係団体の財政状況及び健全化判断比率'!BS15)</f>
        <v>（社）北川町畜産公社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22</v>
      </c>
      <c r="CP43" s="343"/>
      <c r="CQ43" s="342" t="str">
        <f>IF('各会計、関係団体の財政状況及び健全化判断比率'!BS16="","",'各会計、関係団体の財政状況及び健全化判断比率'!BS16)</f>
        <v>（株）北川はゆま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68429</v>
      </c>
      <c r="J41" s="83">
        <v>67344</v>
      </c>
      <c r="K41" s="83">
        <v>66135</v>
      </c>
      <c r="L41" s="83">
        <v>64993</v>
      </c>
      <c r="M41" s="84">
        <v>64135</v>
      </c>
    </row>
    <row r="42" spans="2:13" ht="27.75" customHeight="1">
      <c r="B42" s="1169"/>
      <c r="C42" s="1170"/>
      <c r="D42" s="85"/>
      <c r="E42" s="1173" t="s">
        <v>25</v>
      </c>
      <c r="F42" s="1173"/>
      <c r="G42" s="1173"/>
      <c r="H42" s="1174"/>
      <c r="I42" s="86">
        <v>424</v>
      </c>
      <c r="J42" s="87">
        <v>378</v>
      </c>
      <c r="K42" s="87">
        <v>336</v>
      </c>
      <c r="L42" s="87">
        <v>296</v>
      </c>
      <c r="M42" s="88">
        <v>246</v>
      </c>
    </row>
    <row r="43" spans="2:13" ht="27.75" customHeight="1">
      <c r="B43" s="1169"/>
      <c r="C43" s="1170"/>
      <c r="D43" s="85"/>
      <c r="E43" s="1173" t="s">
        <v>26</v>
      </c>
      <c r="F43" s="1173"/>
      <c r="G43" s="1173"/>
      <c r="H43" s="1174"/>
      <c r="I43" s="86">
        <v>21623</v>
      </c>
      <c r="J43" s="87">
        <v>20558</v>
      </c>
      <c r="K43" s="87">
        <v>19020</v>
      </c>
      <c r="L43" s="87">
        <v>17136</v>
      </c>
      <c r="M43" s="88">
        <v>16074</v>
      </c>
    </row>
    <row r="44" spans="2:13" ht="27.75" customHeight="1">
      <c r="B44" s="1169"/>
      <c r="C44" s="1170"/>
      <c r="D44" s="85"/>
      <c r="E44" s="1173" t="s">
        <v>27</v>
      </c>
      <c r="F44" s="1173"/>
      <c r="G44" s="1173"/>
      <c r="H44" s="1174"/>
      <c r="I44" s="86" t="s">
        <v>475</v>
      </c>
      <c r="J44" s="87" t="s">
        <v>475</v>
      </c>
      <c r="K44" s="87" t="s">
        <v>475</v>
      </c>
      <c r="L44" s="87" t="s">
        <v>475</v>
      </c>
      <c r="M44" s="88" t="s">
        <v>475</v>
      </c>
    </row>
    <row r="45" spans="2:13" ht="27.75" customHeight="1">
      <c r="B45" s="1169"/>
      <c r="C45" s="1170"/>
      <c r="D45" s="85"/>
      <c r="E45" s="1173" t="s">
        <v>28</v>
      </c>
      <c r="F45" s="1173"/>
      <c r="G45" s="1173"/>
      <c r="H45" s="1174"/>
      <c r="I45" s="86">
        <v>12539</v>
      </c>
      <c r="J45" s="87">
        <v>12144</v>
      </c>
      <c r="K45" s="87">
        <v>11714</v>
      </c>
      <c r="L45" s="87">
        <v>11239</v>
      </c>
      <c r="M45" s="88">
        <v>10987</v>
      </c>
    </row>
    <row r="46" spans="2:13" ht="27.75" customHeight="1">
      <c r="B46" s="1169"/>
      <c r="C46" s="1170"/>
      <c r="D46" s="85"/>
      <c r="E46" s="1173" t="s">
        <v>29</v>
      </c>
      <c r="F46" s="1173"/>
      <c r="G46" s="1173"/>
      <c r="H46" s="1174"/>
      <c r="I46" s="86">
        <v>113</v>
      </c>
      <c r="J46" s="87" t="s">
        <v>475</v>
      </c>
      <c r="K46" s="87" t="s">
        <v>475</v>
      </c>
      <c r="L46" s="87" t="s">
        <v>475</v>
      </c>
      <c r="M46" s="88" t="s">
        <v>475</v>
      </c>
    </row>
    <row r="47" spans="2:13" ht="27.75" customHeight="1">
      <c r="B47" s="1169"/>
      <c r="C47" s="1170"/>
      <c r="D47" s="85"/>
      <c r="E47" s="1173" t="s">
        <v>30</v>
      </c>
      <c r="F47" s="1173"/>
      <c r="G47" s="1173"/>
      <c r="H47" s="1174"/>
      <c r="I47" s="86" t="s">
        <v>475</v>
      </c>
      <c r="J47" s="87" t="s">
        <v>475</v>
      </c>
      <c r="K47" s="87" t="s">
        <v>475</v>
      </c>
      <c r="L47" s="87" t="s">
        <v>475</v>
      </c>
      <c r="M47" s="88" t="s">
        <v>475</v>
      </c>
    </row>
    <row r="48" spans="2:13" ht="27.75" customHeight="1">
      <c r="B48" s="1171"/>
      <c r="C48" s="1172"/>
      <c r="D48" s="85"/>
      <c r="E48" s="1173" t="s">
        <v>31</v>
      </c>
      <c r="F48" s="1173"/>
      <c r="G48" s="1173"/>
      <c r="H48" s="1174"/>
      <c r="I48" s="86" t="s">
        <v>475</v>
      </c>
      <c r="J48" s="87" t="s">
        <v>475</v>
      </c>
      <c r="K48" s="87" t="s">
        <v>475</v>
      </c>
      <c r="L48" s="87" t="s">
        <v>475</v>
      </c>
      <c r="M48" s="88" t="s">
        <v>475</v>
      </c>
    </row>
    <row r="49" spans="2:13" ht="27.75" customHeight="1">
      <c r="B49" s="1167" t="s">
        <v>32</v>
      </c>
      <c r="C49" s="1168"/>
      <c r="D49" s="89"/>
      <c r="E49" s="1173" t="s">
        <v>33</v>
      </c>
      <c r="F49" s="1173"/>
      <c r="G49" s="1173"/>
      <c r="H49" s="1174"/>
      <c r="I49" s="86">
        <v>10598</v>
      </c>
      <c r="J49" s="87">
        <v>11616</v>
      </c>
      <c r="K49" s="87">
        <v>13377</v>
      </c>
      <c r="L49" s="87">
        <v>14086</v>
      </c>
      <c r="M49" s="88">
        <v>16263</v>
      </c>
    </row>
    <row r="50" spans="2:13" ht="27.75" customHeight="1">
      <c r="B50" s="1169"/>
      <c r="C50" s="1170"/>
      <c r="D50" s="85"/>
      <c r="E50" s="1173" t="s">
        <v>34</v>
      </c>
      <c r="F50" s="1173"/>
      <c r="G50" s="1173"/>
      <c r="H50" s="1174"/>
      <c r="I50" s="86">
        <v>4317</v>
      </c>
      <c r="J50" s="87">
        <v>3905</v>
      </c>
      <c r="K50" s="87">
        <v>3661</v>
      </c>
      <c r="L50" s="87">
        <v>3318</v>
      </c>
      <c r="M50" s="88">
        <v>2979</v>
      </c>
    </row>
    <row r="51" spans="2:13" ht="27.75" customHeight="1">
      <c r="B51" s="1171"/>
      <c r="C51" s="1172"/>
      <c r="D51" s="85"/>
      <c r="E51" s="1173" t="s">
        <v>35</v>
      </c>
      <c r="F51" s="1173"/>
      <c r="G51" s="1173"/>
      <c r="H51" s="1174"/>
      <c r="I51" s="86">
        <v>57817</v>
      </c>
      <c r="J51" s="87">
        <v>57922</v>
      </c>
      <c r="K51" s="87">
        <v>57676</v>
      </c>
      <c r="L51" s="87">
        <v>57420</v>
      </c>
      <c r="M51" s="88">
        <v>57286</v>
      </c>
    </row>
    <row r="52" spans="2:13" ht="27.75" customHeight="1" thickBot="1">
      <c r="B52" s="1175" t="s">
        <v>36</v>
      </c>
      <c r="C52" s="1176"/>
      <c r="D52" s="90"/>
      <c r="E52" s="1177" t="s">
        <v>37</v>
      </c>
      <c r="F52" s="1177"/>
      <c r="G52" s="1177"/>
      <c r="H52" s="1178"/>
      <c r="I52" s="91">
        <v>30394</v>
      </c>
      <c r="J52" s="92">
        <v>26981</v>
      </c>
      <c r="K52" s="92">
        <v>22491</v>
      </c>
      <c r="L52" s="92">
        <v>18840</v>
      </c>
      <c r="M52" s="93">
        <v>14914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59867</v>
      </c>
      <c r="E3" s="116"/>
      <c r="F3" s="117">
        <v>53925</v>
      </c>
      <c r="G3" s="118"/>
      <c r="H3" s="119"/>
    </row>
    <row r="4" spans="1:8">
      <c r="A4" s="120"/>
      <c r="B4" s="121"/>
      <c r="C4" s="122"/>
      <c r="D4" s="123">
        <v>32634</v>
      </c>
      <c r="E4" s="124"/>
      <c r="F4" s="125">
        <v>34260</v>
      </c>
      <c r="G4" s="126"/>
      <c r="H4" s="127"/>
    </row>
    <row r="5" spans="1:8">
      <c r="A5" s="108" t="s">
        <v>508</v>
      </c>
      <c r="B5" s="113"/>
      <c r="C5" s="114"/>
      <c r="D5" s="115">
        <v>65959</v>
      </c>
      <c r="E5" s="116"/>
      <c r="F5" s="117">
        <v>51263</v>
      </c>
      <c r="G5" s="118"/>
      <c r="H5" s="119"/>
    </row>
    <row r="6" spans="1:8">
      <c r="A6" s="120"/>
      <c r="B6" s="121"/>
      <c r="C6" s="122"/>
      <c r="D6" s="123">
        <v>33412</v>
      </c>
      <c r="E6" s="124"/>
      <c r="F6" s="125">
        <v>29061</v>
      </c>
      <c r="G6" s="126"/>
      <c r="H6" s="127"/>
    </row>
    <row r="7" spans="1:8">
      <c r="A7" s="108" t="s">
        <v>509</v>
      </c>
      <c r="B7" s="113"/>
      <c r="C7" s="114"/>
      <c r="D7" s="115">
        <v>58057</v>
      </c>
      <c r="E7" s="116"/>
      <c r="F7" s="117">
        <v>41433</v>
      </c>
      <c r="G7" s="118"/>
      <c r="H7" s="119"/>
    </row>
    <row r="8" spans="1:8">
      <c r="A8" s="120"/>
      <c r="B8" s="121"/>
      <c r="C8" s="122"/>
      <c r="D8" s="123">
        <v>29017</v>
      </c>
      <c r="E8" s="124"/>
      <c r="F8" s="125">
        <v>22351</v>
      </c>
      <c r="G8" s="126"/>
      <c r="H8" s="127"/>
    </row>
    <row r="9" spans="1:8">
      <c r="A9" s="108" t="s">
        <v>510</v>
      </c>
      <c r="B9" s="113"/>
      <c r="C9" s="114"/>
      <c r="D9" s="115">
        <v>55112</v>
      </c>
      <c r="E9" s="116"/>
      <c r="F9" s="117">
        <v>43493</v>
      </c>
      <c r="G9" s="118"/>
      <c r="H9" s="119"/>
    </row>
    <row r="10" spans="1:8">
      <c r="A10" s="120"/>
      <c r="B10" s="121"/>
      <c r="C10" s="122"/>
      <c r="D10" s="123">
        <v>23168</v>
      </c>
      <c r="E10" s="124"/>
      <c r="F10" s="125">
        <v>23254</v>
      </c>
      <c r="G10" s="126"/>
      <c r="H10" s="127"/>
    </row>
    <row r="11" spans="1:8">
      <c r="A11" s="108" t="s">
        <v>511</v>
      </c>
      <c r="B11" s="113"/>
      <c r="C11" s="114"/>
      <c r="D11" s="115">
        <v>67765</v>
      </c>
      <c r="E11" s="116"/>
      <c r="F11" s="117">
        <v>50840</v>
      </c>
      <c r="G11" s="118"/>
      <c r="H11" s="119"/>
    </row>
    <row r="12" spans="1:8">
      <c r="A12" s="120"/>
      <c r="B12" s="121"/>
      <c r="C12" s="128"/>
      <c r="D12" s="123">
        <v>34173</v>
      </c>
      <c r="E12" s="124"/>
      <c r="F12" s="125">
        <v>25367</v>
      </c>
      <c r="G12" s="126"/>
      <c r="H12" s="127"/>
    </row>
    <row r="13" spans="1:8">
      <c r="A13" s="108"/>
      <c r="B13" s="113"/>
      <c r="C13" s="129"/>
      <c r="D13" s="130">
        <v>61352</v>
      </c>
      <c r="E13" s="131"/>
      <c r="F13" s="132">
        <v>48191</v>
      </c>
      <c r="G13" s="133"/>
      <c r="H13" s="119"/>
    </row>
    <row r="14" spans="1:8">
      <c r="A14" s="120"/>
      <c r="B14" s="121"/>
      <c r="C14" s="122"/>
      <c r="D14" s="123">
        <v>30481</v>
      </c>
      <c r="E14" s="124"/>
      <c r="F14" s="125">
        <v>26859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3.82</v>
      </c>
      <c r="C19" s="134">
        <f>ROUND(VALUE(SUBSTITUTE(実質収支比率等に係る経年分析!G$48,"▲","-")),2)</f>
        <v>4.3499999999999996</v>
      </c>
      <c r="D19" s="134">
        <f>ROUND(VALUE(SUBSTITUTE(実質収支比率等に係る経年分析!H$48,"▲","-")),2)</f>
        <v>4.82</v>
      </c>
      <c r="E19" s="134">
        <f>ROUND(VALUE(SUBSTITUTE(実質収支比率等に係る経年分析!I$48,"▲","-")),2)</f>
        <v>3.63</v>
      </c>
      <c r="F19" s="134">
        <f>ROUND(VALUE(SUBSTITUTE(実質収支比率等に係る経年分析!J$48,"▲","-")),2)</f>
        <v>3.11</v>
      </c>
    </row>
    <row r="20" spans="1:11">
      <c r="A20" s="134" t="s">
        <v>42</v>
      </c>
      <c r="B20" s="134">
        <f>ROUND(VALUE(SUBSTITUTE(実質収支比率等に係る経年分析!F$47,"▲","-")),2)</f>
        <v>8.07</v>
      </c>
      <c r="C20" s="134">
        <f>ROUND(VALUE(SUBSTITUTE(実質収支比率等に係る経年分析!G$47,"▲","-")),2)</f>
        <v>9.57</v>
      </c>
      <c r="D20" s="134">
        <f>ROUND(VALUE(SUBSTITUTE(実質収支比率等に係る経年分析!H$47,"▲","-")),2)</f>
        <v>10.71</v>
      </c>
      <c r="E20" s="134">
        <f>ROUND(VALUE(SUBSTITUTE(実質収支比率等に係る経年分析!I$47,"▲","-")),2)</f>
        <v>13.66</v>
      </c>
      <c r="F20" s="134">
        <f>ROUND(VALUE(SUBSTITUTE(実質収支比率等に係る経年分析!J$47,"▲","-")),2)</f>
        <v>16.329999999999998</v>
      </c>
    </row>
    <row r="21" spans="1:11">
      <c r="A21" s="134" t="s">
        <v>43</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1.82</v>
      </c>
      <c r="F21" s="134">
        <f>IF(ISNUMBER(VALUE(SUBSTITUTE(実質収支比率等に係る経年分析!J$49,"▲","-"))),ROUND(VALUE(SUBSTITUTE(実質収支比率等に係る経年分析!J$49,"▲","-")),2),NA())</f>
        <v>2.19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1.89</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食肉センター（と畜場）</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3.11</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6118</v>
      </c>
      <c r="E42" s="136"/>
      <c r="F42" s="136"/>
      <c r="G42" s="136">
        <f>'実質公債費比率（分子）の構造'!L$52</f>
        <v>6308</v>
      </c>
      <c r="H42" s="136"/>
      <c r="I42" s="136"/>
      <c r="J42" s="136">
        <f>'実質公債費比率（分子）の構造'!M$52</f>
        <v>6316</v>
      </c>
      <c r="K42" s="136"/>
      <c r="L42" s="136"/>
      <c r="M42" s="136">
        <f>'実質公債費比率（分子）の構造'!N$52</f>
        <v>6229</v>
      </c>
      <c r="N42" s="136"/>
      <c r="O42" s="136"/>
      <c r="P42" s="136">
        <f>'実質公債費比率（分子）の構造'!O$52</f>
        <v>6192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62</v>
      </c>
      <c r="C44" s="136"/>
      <c r="D44" s="136"/>
      <c r="E44" s="136">
        <f>'実質公債費比率（分子）の構造'!L$50</f>
        <v>56</v>
      </c>
      <c r="F44" s="136"/>
      <c r="G44" s="136"/>
      <c r="H44" s="136">
        <f>'実質公債費比率（分子）の構造'!M$50</f>
        <v>80</v>
      </c>
      <c r="I44" s="136"/>
      <c r="J44" s="136"/>
      <c r="K44" s="136">
        <f>'実質公債費比率（分子）の構造'!N$50</f>
        <v>45</v>
      </c>
      <c r="L44" s="136"/>
      <c r="M44" s="136"/>
      <c r="N44" s="136">
        <f>'実質公債費比率（分子）の構造'!O$50</f>
        <v>44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1279</v>
      </c>
      <c r="C46" s="136"/>
      <c r="D46" s="136"/>
      <c r="E46" s="136">
        <f>'実質公債費比率（分子）の構造'!L$48</f>
        <v>1146</v>
      </c>
      <c r="F46" s="136"/>
      <c r="G46" s="136"/>
      <c r="H46" s="136">
        <f>'実質公債費比率（分子）の構造'!M$48</f>
        <v>1146</v>
      </c>
      <c r="I46" s="136"/>
      <c r="J46" s="136"/>
      <c r="K46" s="136">
        <f>'実質公債費比率（分子）の構造'!N$48</f>
        <v>956</v>
      </c>
      <c r="L46" s="136"/>
      <c r="M46" s="136"/>
      <c r="N46" s="136">
        <f>'実質公債費比率（分子）の構造'!O$48</f>
        <v>1011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8046</v>
      </c>
      <c r="C49" s="136"/>
      <c r="D49" s="136"/>
      <c r="E49" s="136">
        <f>'実質公債費比率（分子）の構造'!L$45</f>
        <v>8094</v>
      </c>
      <c r="F49" s="136"/>
      <c r="G49" s="136"/>
      <c r="H49" s="136">
        <f>'実質公債費比率（分子）の構造'!M$45</f>
        <v>7973</v>
      </c>
      <c r="I49" s="136"/>
      <c r="J49" s="136"/>
      <c r="K49" s="136">
        <f>'実質公債費比率（分子）の構造'!N$45</f>
        <v>7860</v>
      </c>
      <c r="L49" s="136"/>
      <c r="M49" s="136"/>
      <c r="N49" s="136">
        <f>'実質公債費比率（分子）の構造'!O$45</f>
        <v>7839</v>
      </c>
      <c r="O49" s="136"/>
      <c r="P49" s="136"/>
    </row>
    <row r="50" spans="1:16">
      <c r="A50" s="136" t="s">
        <v>58</v>
      </c>
      <c r="B50" s="136" t="e">
        <f>NA()</f>
        <v>#N/A</v>
      </c>
      <c r="C50" s="136">
        <f>IF(ISNUMBER('実質公債費比率（分子）の構造'!K$53),'実質公債費比率（分子）の構造'!K$53,NA())</f>
        <v>3269</v>
      </c>
      <c r="D50" s="136" t="e">
        <f>NA()</f>
        <v>#N/A</v>
      </c>
      <c r="E50" s="136" t="e">
        <f>NA()</f>
        <v>#N/A</v>
      </c>
      <c r="F50" s="136">
        <f>IF(ISNUMBER('実質公債費比率（分子）の構造'!L$53),'実質公債費比率（分子）の構造'!L$53,NA())</f>
        <v>2988</v>
      </c>
      <c r="G50" s="136" t="e">
        <f>NA()</f>
        <v>#N/A</v>
      </c>
      <c r="H50" s="136" t="e">
        <f>NA()</f>
        <v>#N/A</v>
      </c>
      <c r="I50" s="136">
        <f>IF(ISNUMBER('実質公債費比率（分子）の構造'!M$53),'実質公債費比率（分子）の構造'!M$53,NA())</f>
        <v>2883</v>
      </c>
      <c r="J50" s="136" t="e">
        <f>NA()</f>
        <v>#N/A</v>
      </c>
      <c r="K50" s="136" t="e">
        <f>NA()</f>
        <v>#N/A</v>
      </c>
      <c r="L50" s="136">
        <f>IF(ISNUMBER('実質公債費比率（分子）の構造'!N$53),'実質公債費比率（分子）の構造'!N$53,NA())</f>
        <v>2632</v>
      </c>
      <c r="M50" s="136" t="e">
        <f>NA()</f>
        <v>#N/A</v>
      </c>
      <c r="N50" s="136" t="e">
        <f>NA()</f>
        <v>#N/A</v>
      </c>
      <c r="O50" s="136">
        <f>IF(ISNUMBER('実質公債費比率（分子）の構造'!O$53),'実質公債費比率（分子）の構造'!O$53,NA())</f>
        <v>2702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57817</v>
      </c>
      <c r="E56" s="135"/>
      <c r="F56" s="135"/>
      <c r="G56" s="135">
        <f>'将来負担比率（分子）の構造'!J$51</f>
        <v>57922</v>
      </c>
      <c r="H56" s="135"/>
      <c r="I56" s="135"/>
      <c r="J56" s="135">
        <f>'将来負担比率（分子）の構造'!K$51</f>
        <v>57676</v>
      </c>
      <c r="K56" s="135"/>
      <c r="L56" s="135"/>
      <c r="M56" s="135">
        <f>'将来負担比率（分子）の構造'!L$51</f>
        <v>57420</v>
      </c>
      <c r="N56" s="135"/>
      <c r="O56" s="135"/>
      <c r="P56" s="135">
        <f>'将来負担比率（分子）の構造'!M$51</f>
        <v>57286</v>
      </c>
    </row>
    <row r="57" spans="1:16">
      <c r="A57" s="135" t="s">
        <v>34</v>
      </c>
      <c r="B57" s="135"/>
      <c r="C57" s="135"/>
      <c r="D57" s="135">
        <f>'将来負担比率（分子）の構造'!I$50</f>
        <v>4317</v>
      </c>
      <c r="E57" s="135"/>
      <c r="F57" s="135"/>
      <c r="G57" s="135">
        <f>'将来負担比率（分子）の構造'!J$50</f>
        <v>3905</v>
      </c>
      <c r="H57" s="135"/>
      <c r="I57" s="135"/>
      <c r="J57" s="135">
        <f>'将来負担比率（分子）の構造'!K$50</f>
        <v>3661</v>
      </c>
      <c r="K57" s="135"/>
      <c r="L57" s="135"/>
      <c r="M57" s="135">
        <f>'将来負担比率（分子）の構造'!L$50</f>
        <v>3318</v>
      </c>
      <c r="N57" s="135"/>
      <c r="O57" s="135"/>
      <c r="P57" s="135">
        <f>'将来負担比率（分子）の構造'!M$50</f>
        <v>2979</v>
      </c>
    </row>
    <row r="58" spans="1:16">
      <c r="A58" s="135" t="s">
        <v>33</v>
      </c>
      <c r="B58" s="135"/>
      <c r="C58" s="135"/>
      <c r="D58" s="135">
        <f>'将来負担比率（分子）の構造'!I$49</f>
        <v>10598</v>
      </c>
      <c r="E58" s="135"/>
      <c r="F58" s="135"/>
      <c r="G58" s="135">
        <f>'将来負担比率（分子）の構造'!J$49</f>
        <v>11616</v>
      </c>
      <c r="H58" s="135"/>
      <c r="I58" s="135"/>
      <c r="J58" s="135">
        <f>'将来負担比率（分子）の構造'!K$49</f>
        <v>13377</v>
      </c>
      <c r="K58" s="135"/>
      <c r="L58" s="135"/>
      <c r="M58" s="135">
        <f>'将来負担比率（分子）の構造'!L$49</f>
        <v>14086</v>
      </c>
      <c r="N58" s="135"/>
      <c r="O58" s="135"/>
      <c r="P58" s="135">
        <f>'将来負担比率（分子）の構造'!M$49</f>
        <v>16263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12539</v>
      </c>
      <c r="C62" s="135"/>
      <c r="D62" s="135"/>
      <c r="E62" s="135">
        <f>'将来負担比率（分子）の構造'!J$45</f>
        <v>12144</v>
      </c>
      <c r="F62" s="135"/>
      <c r="G62" s="135"/>
      <c r="H62" s="135">
        <f>'将来負担比率（分子）の構造'!K$45</f>
        <v>11714</v>
      </c>
      <c r="I62" s="135"/>
      <c r="J62" s="135"/>
      <c r="K62" s="135">
        <f>'将来負担比率（分子）の構造'!L$45</f>
        <v>11239</v>
      </c>
      <c r="L62" s="135"/>
      <c r="M62" s="135"/>
      <c r="N62" s="135">
        <f>'将来負担比率（分子）の構造'!M$45</f>
        <v>10987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21623</v>
      </c>
      <c r="C64" s="135"/>
      <c r="D64" s="135"/>
      <c r="E64" s="135">
        <f>'将来負担比率（分子）の構造'!J$43</f>
        <v>20558</v>
      </c>
      <c r="F64" s="135"/>
      <c r="G64" s="135"/>
      <c r="H64" s="135">
        <f>'将来負担比率（分子）の構造'!K$43</f>
        <v>19020</v>
      </c>
      <c r="I64" s="135"/>
      <c r="J64" s="135"/>
      <c r="K64" s="135">
        <f>'将来負担比率（分子）の構造'!L$43</f>
        <v>17136</v>
      </c>
      <c r="L64" s="135"/>
      <c r="M64" s="135"/>
      <c r="N64" s="135">
        <f>'将来負担比率（分子）の構造'!M$43</f>
        <v>16074</v>
      </c>
      <c r="O64" s="135"/>
      <c r="P64" s="135"/>
    </row>
    <row r="65" spans="1:16">
      <c r="A65" s="135" t="s">
        <v>25</v>
      </c>
      <c r="B65" s="135">
        <f>'将来負担比率（分子）の構造'!I$42</f>
        <v>424</v>
      </c>
      <c r="C65" s="135"/>
      <c r="D65" s="135"/>
      <c r="E65" s="135">
        <f>'将来負担比率（分子）の構造'!J$42</f>
        <v>378</v>
      </c>
      <c r="F65" s="135"/>
      <c r="G65" s="135"/>
      <c r="H65" s="135">
        <f>'将来負担比率（分子）の構造'!K$42</f>
        <v>336</v>
      </c>
      <c r="I65" s="135"/>
      <c r="J65" s="135"/>
      <c r="K65" s="135">
        <f>'将来負担比率（分子）の構造'!L$42</f>
        <v>296</v>
      </c>
      <c r="L65" s="135"/>
      <c r="M65" s="135"/>
      <c r="N65" s="135">
        <f>'将来負担比率（分子）の構造'!M$42</f>
        <v>246</v>
      </c>
      <c r="O65" s="135"/>
      <c r="P65" s="135"/>
    </row>
    <row r="66" spans="1:16">
      <c r="A66" s="135" t="s">
        <v>24</v>
      </c>
      <c r="B66" s="135">
        <f>'将来負担比率（分子）の構造'!I$41</f>
        <v>68429</v>
      </c>
      <c r="C66" s="135"/>
      <c r="D66" s="135"/>
      <c r="E66" s="135">
        <f>'将来負担比率（分子）の構造'!J$41</f>
        <v>67344</v>
      </c>
      <c r="F66" s="135"/>
      <c r="G66" s="135"/>
      <c r="H66" s="135">
        <f>'将来負担比率（分子）の構造'!K$41</f>
        <v>66135</v>
      </c>
      <c r="I66" s="135"/>
      <c r="J66" s="135"/>
      <c r="K66" s="135">
        <f>'将来負担比率（分子）の構造'!L$41</f>
        <v>64993</v>
      </c>
      <c r="L66" s="135"/>
      <c r="M66" s="135"/>
      <c r="N66" s="135">
        <f>'将来負担比率（分子）の構造'!M$41</f>
        <v>64135</v>
      </c>
      <c r="O66" s="135"/>
      <c r="P66" s="135"/>
    </row>
    <row r="67" spans="1:16">
      <c r="A67" s="135" t="s">
        <v>62</v>
      </c>
      <c r="B67" s="135" t="e">
        <f>NA()</f>
        <v>#N/A</v>
      </c>
      <c r="C67" s="135">
        <f>IF(ISNUMBER('将来負担比率（分子）の構造'!I$52), IF('将来負担比率（分子）の構造'!I$52 &lt; 0, 0, '将来負担比率（分子）の構造'!I$52), NA())</f>
        <v>30394</v>
      </c>
      <c r="D67" s="135" t="e">
        <f>NA()</f>
        <v>#N/A</v>
      </c>
      <c r="E67" s="135" t="e">
        <f>NA()</f>
        <v>#N/A</v>
      </c>
      <c r="F67" s="135">
        <f>IF(ISNUMBER('将来負担比率（分子）の構造'!J$52), IF('将来負担比率（分子）の構造'!J$52 &lt; 0, 0, '将来負担比率（分子）の構造'!J$52), NA())</f>
        <v>26981</v>
      </c>
      <c r="G67" s="135" t="e">
        <f>NA()</f>
        <v>#N/A</v>
      </c>
      <c r="H67" s="135" t="e">
        <f>NA()</f>
        <v>#N/A</v>
      </c>
      <c r="I67" s="135">
        <f>IF(ISNUMBER('将来負担比率（分子）の構造'!K$52), IF('将来負担比率（分子）の構造'!K$52 &lt; 0, 0, '将来負担比率（分子）の構造'!K$52), NA())</f>
        <v>22491</v>
      </c>
      <c r="J67" s="135" t="e">
        <f>NA()</f>
        <v>#N/A</v>
      </c>
      <c r="K67" s="135" t="e">
        <f>NA()</f>
        <v>#N/A</v>
      </c>
      <c r="L67" s="135">
        <f>IF(ISNUMBER('将来負担比率（分子）の構造'!L$52), IF('将来負担比率（分子）の構造'!L$52 &lt; 0, 0, '将来負担比率（分子）の構造'!L$52), NA())</f>
        <v>18840</v>
      </c>
      <c r="M67" s="135" t="e">
        <f>NA()</f>
        <v>#N/A</v>
      </c>
      <c r="N67" s="135" t="e">
        <f>NA()</f>
        <v>#N/A</v>
      </c>
      <c r="O67" s="135">
        <f>IF(ISNUMBER('将来負担比率（分子）の構造'!M$52), IF('将来負担比率（分子）の構造'!M$52 &lt; 0, 0, '将来負担比率（分子）の構造'!M$52), NA())</f>
        <v>14914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13653057</v>
      </c>
      <c r="S5" s="637"/>
      <c r="T5" s="637"/>
      <c r="U5" s="637"/>
      <c r="V5" s="637"/>
      <c r="W5" s="637"/>
      <c r="X5" s="637"/>
      <c r="Y5" s="684"/>
      <c r="Z5" s="697">
        <v>23.1</v>
      </c>
      <c r="AA5" s="697"/>
      <c r="AB5" s="697"/>
      <c r="AC5" s="697"/>
      <c r="AD5" s="698">
        <v>13653057</v>
      </c>
      <c r="AE5" s="698"/>
      <c r="AF5" s="698"/>
      <c r="AG5" s="698"/>
      <c r="AH5" s="698"/>
      <c r="AI5" s="698"/>
      <c r="AJ5" s="698"/>
      <c r="AK5" s="698"/>
      <c r="AL5" s="685">
        <v>43.6</v>
      </c>
      <c r="AM5" s="654"/>
      <c r="AN5" s="654"/>
      <c r="AO5" s="686"/>
      <c r="AP5" s="673" t="s">
        <v>207</v>
      </c>
      <c r="AQ5" s="674"/>
      <c r="AR5" s="674"/>
      <c r="AS5" s="674"/>
      <c r="AT5" s="674"/>
      <c r="AU5" s="674"/>
      <c r="AV5" s="674"/>
      <c r="AW5" s="674"/>
      <c r="AX5" s="674"/>
      <c r="AY5" s="674"/>
      <c r="AZ5" s="674"/>
      <c r="BA5" s="674"/>
      <c r="BB5" s="674"/>
      <c r="BC5" s="674"/>
      <c r="BD5" s="674"/>
      <c r="BE5" s="674"/>
      <c r="BF5" s="675"/>
      <c r="BG5" s="586">
        <v>13651424</v>
      </c>
      <c r="BH5" s="587"/>
      <c r="BI5" s="587"/>
      <c r="BJ5" s="587"/>
      <c r="BK5" s="587"/>
      <c r="BL5" s="587"/>
      <c r="BM5" s="587"/>
      <c r="BN5" s="588"/>
      <c r="BO5" s="639">
        <v>100</v>
      </c>
      <c r="BP5" s="639"/>
      <c r="BQ5" s="639"/>
      <c r="BR5" s="639"/>
      <c r="BS5" s="640">
        <v>1003010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462906</v>
      </c>
      <c r="S6" s="587"/>
      <c r="T6" s="587"/>
      <c r="U6" s="587"/>
      <c r="V6" s="587"/>
      <c r="W6" s="587"/>
      <c r="X6" s="587"/>
      <c r="Y6" s="588"/>
      <c r="Z6" s="639">
        <v>0.8</v>
      </c>
      <c r="AA6" s="639"/>
      <c r="AB6" s="639"/>
      <c r="AC6" s="639"/>
      <c r="AD6" s="640">
        <v>462906</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13651424</v>
      </c>
      <c r="BH6" s="587"/>
      <c r="BI6" s="587"/>
      <c r="BJ6" s="587"/>
      <c r="BK6" s="587"/>
      <c r="BL6" s="587"/>
      <c r="BM6" s="587"/>
      <c r="BN6" s="588"/>
      <c r="BO6" s="639">
        <v>100</v>
      </c>
      <c r="BP6" s="639"/>
      <c r="BQ6" s="639"/>
      <c r="BR6" s="639"/>
      <c r="BS6" s="640">
        <v>1003010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375340</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375340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20309</v>
      </c>
      <c r="S7" s="587"/>
      <c r="T7" s="587"/>
      <c r="U7" s="587"/>
      <c r="V7" s="587"/>
      <c r="W7" s="587"/>
      <c r="X7" s="587"/>
      <c r="Y7" s="588"/>
      <c r="Z7" s="639">
        <v>0</v>
      </c>
      <c r="AA7" s="639"/>
      <c r="AB7" s="639"/>
      <c r="AC7" s="639"/>
      <c r="AD7" s="640">
        <v>20309</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5387575</v>
      </c>
      <c r="BH7" s="587"/>
      <c r="BI7" s="587"/>
      <c r="BJ7" s="587"/>
      <c r="BK7" s="587"/>
      <c r="BL7" s="587"/>
      <c r="BM7" s="587"/>
      <c r="BN7" s="588"/>
      <c r="BO7" s="639">
        <v>39.5</v>
      </c>
      <c r="BP7" s="639"/>
      <c r="BQ7" s="639"/>
      <c r="BR7" s="639"/>
      <c r="BS7" s="640">
        <v>149171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8137756</v>
      </c>
      <c r="CS7" s="587"/>
      <c r="CT7" s="587"/>
      <c r="CU7" s="587"/>
      <c r="CV7" s="587"/>
      <c r="CW7" s="587"/>
      <c r="CX7" s="587"/>
      <c r="CY7" s="588"/>
      <c r="CZ7" s="639">
        <v>14.1</v>
      </c>
      <c r="DA7" s="639"/>
      <c r="DB7" s="639"/>
      <c r="DC7" s="639"/>
      <c r="DD7" s="592">
        <v>856165</v>
      </c>
      <c r="DE7" s="587"/>
      <c r="DF7" s="587"/>
      <c r="DG7" s="587"/>
      <c r="DH7" s="587"/>
      <c r="DI7" s="587"/>
      <c r="DJ7" s="587"/>
      <c r="DK7" s="587"/>
      <c r="DL7" s="587"/>
      <c r="DM7" s="587"/>
      <c r="DN7" s="587"/>
      <c r="DO7" s="587"/>
      <c r="DP7" s="588"/>
      <c r="DQ7" s="592">
        <v>7398676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23026</v>
      </c>
      <c r="S8" s="587"/>
      <c r="T8" s="587"/>
      <c r="U8" s="587"/>
      <c r="V8" s="587"/>
      <c r="W8" s="587"/>
      <c r="X8" s="587"/>
      <c r="Y8" s="588"/>
      <c r="Z8" s="639">
        <v>0</v>
      </c>
      <c r="AA8" s="639"/>
      <c r="AB8" s="639"/>
      <c r="AC8" s="639"/>
      <c r="AD8" s="640">
        <v>23026</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167073</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19882256</v>
      </c>
      <c r="CS8" s="587"/>
      <c r="CT8" s="587"/>
      <c r="CU8" s="587"/>
      <c r="CV8" s="587"/>
      <c r="CW8" s="587"/>
      <c r="CX8" s="587"/>
      <c r="CY8" s="588"/>
      <c r="CZ8" s="639">
        <v>34.4</v>
      </c>
      <c r="DA8" s="639"/>
      <c r="DB8" s="639"/>
      <c r="DC8" s="639"/>
      <c r="DD8" s="592">
        <v>183655</v>
      </c>
      <c r="DE8" s="587"/>
      <c r="DF8" s="587"/>
      <c r="DG8" s="587"/>
      <c r="DH8" s="587"/>
      <c r="DI8" s="587"/>
      <c r="DJ8" s="587"/>
      <c r="DK8" s="587"/>
      <c r="DL8" s="587"/>
      <c r="DM8" s="587"/>
      <c r="DN8" s="587"/>
      <c r="DO8" s="587"/>
      <c r="DP8" s="588"/>
      <c r="DQ8" s="592">
        <v>9033235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27231</v>
      </c>
      <c r="S9" s="587"/>
      <c r="T9" s="587"/>
      <c r="U9" s="587"/>
      <c r="V9" s="587"/>
      <c r="W9" s="587"/>
      <c r="X9" s="587"/>
      <c r="Y9" s="588"/>
      <c r="Z9" s="639">
        <v>0</v>
      </c>
      <c r="AA9" s="639"/>
      <c r="AB9" s="639"/>
      <c r="AC9" s="639"/>
      <c r="AD9" s="640">
        <v>27231</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4310157</v>
      </c>
      <c r="BH9" s="587"/>
      <c r="BI9" s="587"/>
      <c r="BJ9" s="587"/>
      <c r="BK9" s="587"/>
      <c r="BL9" s="587"/>
      <c r="BM9" s="587"/>
      <c r="BN9" s="588"/>
      <c r="BO9" s="639">
        <v>31.6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5819699</v>
      </c>
      <c r="CS9" s="587"/>
      <c r="CT9" s="587"/>
      <c r="CU9" s="587"/>
      <c r="CV9" s="587"/>
      <c r="CW9" s="587"/>
      <c r="CX9" s="587"/>
      <c r="CY9" s="588"/>
      <c r="CZ9" s="639">
        <v>10.1</v>
      </c>
      <c r="DA9" s="639"/>
      <c r="DB9" s="639"/>
      <c r="DC9" s="639"/>
      <c r="DD9" s="592">
        <v>2726766</v>
      </c>
      <c r="DE9" s="587"/>
      <c r="DF9" s="587"/>
      <c r="DG9" s="587"/>
      <c r="DH9" s="587"/>
      <c r="DI9" s="587"/>
      <c r="DJ9" s="587"/>
      <c r="DK9" s="587"/>
      <c r="DL9" s="587"/>
      <c r="DM9" s="587"/>
      <c r="DN9" s="587"/>
      <c r="DO9" s="587"/>
      <c r="DP9" s="588"/>
      <c r="DQ9" s="592">
        <v>2742020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1215563</v>
      </c>
      <c r="S10" s="587"/>
      <c r="T10" s="587"/>
      <c r="U10" s="587"/>
      <c r="V10" s="587"/>
      <c r="W10" s="587"/>
      <c r="X10" s="587"/>
      <c r="Y10" s="588"/>
      <c r="Z10" s="639">
        <v>2.1</v>
      </c>
      <c r="AA10" s="639"/>
      <c r="AB10" s="639"/>
      <c r="AC10" s="639"/>
      <c r="AD10" s="640">
        <v>1215563</v>
      </c>
      <c r="AE10" s="640"/>
      <c r="AF10" s="640"/>
      <c r="AG10" s="640"/>
      <c r="AH10" s="640"/>
      <c r="AI10" s="640"/>
      <c r="AJ10" s="640"/>
      <c r="AK10" s="640"/>
      <c r="AL10" s="609">
        <v>3.9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357001</v>
      </c>
      <c r="BH10" s="587"/>
      <c r="BI10" s="587"/>
      <c r="BJ10" s="587"/>
      <c r="BK10" s="587"/>
      <c r="BL10" s="587"/>
      <c r="BM10" s="587"/>
      <c r="BN10" s="588"/>
      <c r="BO10" s="639">
        <v>2.6</v>
      </c>
      <c r="BP10" s="639"/>
      <c r="BQ10" s="639"/>
      <c r="BR10" s="639"/>
      <c r="BS10" s="592">
        <v>59234</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60274</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9550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18990</v>
      </c>
      <c r="S11" s="587"/>
      <c r="T11" s="587"/>
      <c r="U11" s="587"/>
      <c r="V11" s="587"/>
      <c r="W11" s="587"/>
      <c r="X11" s="587"/>
      <c r="Y11" s="588"/>
      <c r="Z11" s="639">
        <v>0</v>
      </c>
      <c r="AA11" s="639"/>
      <c r="AB11" s="639"/>
      <c r="AC11" s="639"/>
      <c r="AD11" s="640">
        <v>18990</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553344</v>
      </c>
      <c r="BH11" s="587"/>
      <c r="BI11" s="587"/>
      <c r="BJ11" s="587"/>
      <c r="BK11" s="587"/>
      <c r="BL11" s="587"/>
      <c r="BM11" s="587"/>
      <c r="BN11" s="588"/>
      <c r="BO11" s="639">
        <v>4.0999999999999996</v>
      </c>
      <c r="BP11" s="639"/>
      <c r="BQ11" s="639"/>
      <c r="BR11" s="639"/>
      <c r="BS11" s="592">
        <v>89937</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1664262</v>
      </c>
      <c r="CS11" s="587"/>
      <c r="CT11" s="587"/>
      <c r="CU11" s="587"/>
      <c r="CV11" s="587"/>
      <c r="CW11" s="587"/>
      <c r="CX11" s="587"/>
      <c r="CY11" s="588"/>
      <c r="CZ11" s="639">
        <v>2.9</v>
      </c>
      <c r="DA11" s="639"/>
      <c r="DB11" s="639"/>
      <c r="DC11" s="639"/>
      <c r="DD11" s="592">
        <v>346354</v>
      </c>
      <c r="DE11" s="587"/>
      <c r="DF11" s="587"/>
      <c r="DG11" s="587"/>
      <c r="DH11" s="587"/>
      <c r="DI11" s="587"/>
      <c r="DJ11" s="587"/>
      <c r="DK11" s="587"/>
      <c r="DL11" s="587"/>
      <c r="DM11" s="587"/>
      <c r="DN11" s="587"/>
      <c r="DO11" s="587"/>
      <c r="DP11" s="588"/>
      <c r="DQ11" s="592">
        <v>1044502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7013062</v>
      </c>
      <c r="BH12" s="587"/>
      <c r="BI12" s="587"/>
      <c r="BJ12" s="587"/>
      <c r="BK12" s="587"/>
      <c r="BL12" s="587"/>
      <c r="BM12" s="587"/>
      <c r="BN12" s="588"/>
      <c r="BO12" s="639">
        <v>51.4</v>
      </c>
      <c r="BP12" s="639"/>
      <c r="BQ12" s="639"/>
      <c r="BR12" s="639"/>
      <c r="BS12" s="592">
        <v>853839</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1905295</v>
      </c>
      <c r="CS12" s="587"/>
      <c r="CT12" s="587"/>
      <c r="CU12" s="587"/>
      <c r="CV12" s="587"/>
      <c r="CW12" s="587"/>
      <c r="CX12" s="587"/>
      <c r="CY12" s="588"/>
      <c r="CZ12" s="639">
        <v>3.3</v>
      </c>
      <c r="DA12" s="639"/>
      <c r="DB12" s="639"/>
      <c r="DC12" s="639"/>
      <c r="DD12" s="592">
        <v>246662</v>
      </c>
      <c r="DE12" s="587"/>
      <c r="DF12" s="587"/>
      <c r="DG12" s="587"/>
      <c r="DH12" s="587"/>
      <c r="DI12" s="587"/>
      <c r="DJ12" s="587"/>
      <c r="DK12" s="587"/>
      <c r="DL12" s="587"/>
      <c r="DM12" s="587"/>
      <c r="DN12" s="587"/>
      <c r="DO12" s="587"/>
      <c r="DP12" s="588"/>
      <c r="DQ12" s="592">
        <v>768845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73923</v>
      </c>
      <c r="S13" s="587"/>
      <c r="T13" s="587"/>
      <c r="U13" s="587"/>
      <c r="V13" s="587"/>
      <c r="W13" s="587"/>
      <c r="X13" s="587"/>
      <c r="Y13" s="588"/>
      <c r="Z13" s="639">
        <v>0.1</v>
      </c>
      <c r="AA13" s="639"/>
      <c r="AB13" s="639"/>
      <c r="AC13" s="639"/>
      <c r="AD13" s="640">
        <v>73923</v>
      </c>
      <c r="AE13" s="640"/>
      <c r="AF13" s="640"/>
      <c r="AG13" s="640"/>
      <c r="AH13" s="640"/>
      <c r="AI13" s="640"/>
      <c r="AJ13" s="640"/>
      <c r="AK13" s="640"/>
      <c r="AL13" s="609">
        <v>0.2</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6921034</v>
      </c>
      <c r="BH13" s="587"/>
      <c r="BI13" s="587"/>
      <c r="BJ13" s="587"/>
      <c r="BK13" s="587"/>
      <c r="BL13" s="587"/>
      <c r="BM13" s="587"/>
      <c r="BN13" s="588"/>
      <c r="BO13" s="639">
        <v>50.7</v>
      </c>
      <c r="BP13" s="639"/>
      <c r="BQ13" s="639"/>
      <c r="BR13" s="639"/>
      <c r="BS13" s="592">
        <v>853839</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5303598</v>
      </c>
      <c r="CS13" s="587"/>
      <c r="CT13" s="587"/>
      <c r="CU13" s="587"/>
      <c r="CV13" s="587"/>
      <c r="CW13" s="587"/>
      <c r="CX13" s="587"/>
      <c r="CY13" s="588"/>
      <c r="CZ13" s="639">
        <v>9.1999999999999993</v>
      </c>
      <c r="DA13" s="639"/>
      <c r="DB13" s="639"/>
      <c r="DC13" s="639"/>
      <c r="DD13" s="592">
        <v>2815790</v>
      </c>
      <c r="DE13" s="587"/>
      <c r="DF13" s="587"/>
      <c r="DG13" s="587"/>
      <c r="DH13" s="587"/>
      <c r="DI13" s="587"/>
      <c r="DJ13" s="587"/>
      <c r="DK13" s="587"/>
      <c r="DL13" s="587"/>
      <c r="DM13" s="587"/>
      <c r="DN13" s="587"/>
      <c r="DO13" s="587"/>
      <c r="DP13" s="588"/>
      <c r="DQ13" s="592">
        <v>3160392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284819</v>
      </c>
      <c r="BH14" s="587"/>
      <c r="BI14" s="587"/>
      <c r="BJ14" s="587"/>
      <c r="BK14" s="587"/>
      <c r="BL14" s="587"/>
      <c r="BM14" s="587"/>
      <c r="BN14" s="588"/>
      <c r="BO14" s="639">
        <v>2.1</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1668603</v>
      </c>
      <c r="CS14" s="587"/>
      <c r="CT14" s="587"/>
      <c r="CU14" s="587"/>
      <c r="CV14" s="587"/>
      <c r="CW14" s="587"/>
      <c r="CX14" s="587"/>
      <c r="CY14" s="588"/>
      <c r="CZ14" s="639">
        <v>2.9</v>
      </c>
      <c r="DA14" s="639"/>
      <c r="DB14" s="639"/>
      <c r="DC14" s="639"/>
      <c r="DD14" s="592">
        <v>152231</v>
      </c>
      <c r="DE14" s="587"/>
      <c r="DF14" s="587"/>
      <c r="DG14" s="587"/>
      <c r="DH14" s="587"/>
      <c r="DI14" s="587"/>
      <c r="DJ14" s="587"/>
      <c r="DK14" s="587"/>
      <c r="DL14" s="587"/>
      <c r="DM14" s="587"/>
      <c r="DN14" s="587"/>
      <c r="DO14" s="587"/>
      <c r="DP14" s="588"/>
      <c r="DQ14" s="592">
        <v>1520683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41730</v>
      </c>
      <c r="S15" s="587"/>
      <c r="T15" s="587"/>
      <c r="U15" s="587"/>
      <c r="V15" s="587"/>
      <c r="W15" s="587"/>
      <c r="X15" s="587"/>
      <c r="Y15" s="588"/>
      <c r="Z15" s="639">
        <v>0.1</v>
      </c>
      <c r="AA15" s="639"/>
      <c r="AB15" s="639"/>
      <c r="AC15" s="639"/>
      <c r="AD15" s="640">
        <v>41730</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965968</v>
      </c>
      <c r="BH15" s="587"/>
      <c r="BI15" s="587"/>
      <c r="BJ15" s="587"/>
      <c r="BK15" s="587"/>
      <c r="BL15" s="587"/>
      <c r="BM15" s="587"/>
      <c r="BN15" s="588"/>
      <c r="BO15" s="639">
        <v>7.1</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4881207</v>
      </c>
      <c r="CS15" s="587"/>
      <c r="CT15" s="587"/>
      <c r="CU15" s="587"/>
      <c r="CV15" s="587"/>
      <c r="CW15" s="587"/>
      <c r="CX15" s="587"/>
      <c r="CY15" s="588"/>
      <c r="CZ15" s="639">
        <v>8.5</v>
      </c>
      <c r="DA15" s="639"/>
      <c r="DB15" s="639"/>
      <c r="DC15" s="639"/>
      <c r="DD15" s="592">
        <v>1538339</v>
      </c>
      <c r="DE15" s="587"/>
      <c r="DF15" s="587"/>
      <c r="DG15" s="587"/>
      <c r="DH15" s="587"/>
      <c r="DI15" s="587"/>
      <c r="DJ15" s="587"/>
      <c r="DK15" s="587"/>
      <c r="DL15" s="587"/>
      <c r="DM15" s="587"/>
      <c r="DN15" s="587"/>
      <c r="DO15" s="587"/>
      <c r="DP15" s="588"/>
      <c r="DQ15" s="592">
        <v>3254363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16656239</v>
      </c>
      <c r="S16" s="587"/>
      <c r="T16" s="587"/>
      <c r="U16" s="587"/>
      <c r="V16" s="587"/>
      <c r="W16" s="587"/>
      <c r="X16" s="587"/>
      <c r="Y16" s="588"/>
      <c r="Z16" s="639">
        <v>28.2</v>
      </c>
      <c r="AA16" s="639"/>
      <c r="AB16" s="639"/>
      <c r="AC16" s="639"/>
      <c r="AD16" s="640">
        <v>15576118</v>
      </c>
      <c r="AE16" s="640"/>
      <c r="AF16" s="640"/>
      <c r="AG16" s="640"/>
      <c r="AH16" s="640"/>
      <c r="AI16" s="640"/>
      <c r="AJ16" s="640"/>
      <c r="AK16" s="640"/>
      <c r="AL16" s="609">
        <v>49.8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221330</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57861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15576118</v>
      </c>
      <c r="S17" s="587"/>
      <c r="T17" s="587"/>
      <c r="U17" s="587"/>
      <c r="V17" s="587"/>
      <c r="W17" s="587"/>
      <c r="X17" s="587"/>
      <c r="Y17" s="588"/>
      <c r="Z17" s="639">
        <v>26.4</v>
      </c>
      <c r="AA17" s="639"/>
      <c r="AB17" s="639"/>
      <c r="AC17" s="639"/>
      <c r="AD17" s="640">
        <v>15576118</v>
      </c>
      <c r="AE17" s="640"/>
      <c r="AF17" s="640"/>
      <c r="AG17" s="640"/>
      <c r="AH17" s="640"/>
      <c r="AI17" s="640"/>
      <c r="AJ17" s="640"/>
      <c r="AK17" s="640"/>
      <c r="AL17" s="609">
        <v>49.8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7838639</v>
      </c>
      <c r="CS17" s="587"/>
      <c r="CT17" s="587"/>
      <c r="CU17" s="587"/>
      <c r="CV17" s="587"/>
      <c r="CW17" s="587"/>
      <c r="CX17" s="587"/>
      <c r="CY17" s="588"/>
      <c r="CZ17" s="639">
        <v>13.6</v>
      </c>
      <c r="DA17" s="639"/>
      <c r="DB17" s="639"/>
      <c r="DC17" s="639"/>
      <c r="DD17" s="592" t="s">
        <v>111</v>
      </c>
      <c r="DE17" s="587"/>
      <c r="DF17" s="587"/>
      <c r="DG17" s="587"/>
      <c r="DH17" s="587"/>
      <c r="DI17" s="587"/>
      <c r="DJ17" s="587"/>
      <c r="DK17" s="587"/>
      <c r="DL17" s="587"/>
      <c r="DM17" s="587"/>
      <c r="DN17" s="587"/>
      <c r="DO17" s="587"/>
      <c r="DP17" s="588"/>
      <c r="DQ17" s="592">
        <v>7509810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1080118</v>
      </c>
      <c r="S18" s="587"/>
      <c r="T18" s="587"/>
      <c r="U18" s="587"/>
      <c r="V18" s="587"/>
      <c r="W18" s="587"/>
      <c r="X18" s="587"/>
      <c r="Y18" s="588"/>
      <c r="Z18" s="639">
        <v>1.8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1633</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32192974</v>
      </c>
      <c r="S20" s="587"/>
      <c r="T20" s="587"/>
      <c r="U20" s="587"/>
      <c r="V20" s="587"/>
      <c r="W20" s="587"/>
      <c r="X20" s="587"/>
      <c r="Y20" s="588"/>
      <c r="Z20" s="639">
        <v>54.5</v>
      </c>
      <c r="AA20" s="639"/>
      <c r="AB20" s="639"/>
      <c r="AC20" s="639"/>
      <c r="AD20" s="640">
        <v>31112853</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1633</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57758259</v>
      </c>
      <c r="CS20" s="587"/>
      <c r="CT20" s="587"/>
      <c r="CU20" s="587"/>
      <c r="CV20" s="587"/>
      <c r="CW20" s="587"/>
      <c r="CX20" s="587"/>
      <c r="CY20" s="588"/>
      <c r="CZ20" s="639">
        <v>100</v>
      </c>
      <c r="DA20" s="639"/>
      <c r="DB20" s="639"/>
      <c r="DC20" s="639"/>
      <c r="DD20" s="592">
        <v>8865962</v>
      </c>
      <c r="DE20" s="587"/>
      <c r="DF20" s="587"/>
      <c r="DG20" s="587"/>
      <c r="DH20" s="587"/>
      <c r="DI20" s="587"/>
      <c r="DJ20" s="587"/>
      <c r="DK20" s="587"/>
      <c r="DL20" s="587"/>
      <c r="DM20" s="587"/>
      <c r="DN20" s="587"/>
      <c r="DO20" s="587"/>
      <c r="DP20" s="588"/>
      <c r="DQ20" s="592">
        <v>36875277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34378</v>
      </c>
      <c r="S21" s="587"/>
      <c r="T21" s="587"/>
      <c r="U21" s="587"/>
      <c r="V21" s="587"/>
      <c r="W21" s="587"/>
      <c r="X21" s="587"/>
      <c r="Y21" s="588"/>
      <c r="Z21" s="639">
        <v>0.1</v>
      </c>
      <c r="AA21" s="639"/>
      <c r="AB21" s="639"/>
      <c r="AC21" s="639"/>
      <c r="AD21" s="640">
        <v>34378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1633</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693982</v>
      </c>
      <c r="S22" s="587"/>
      <c r="T22" s="587"/>
      <c r="U22" s="587"/>
      <c r="V22" s="587"/>
      <c r="W22" s="587"/>
      <c r="X22" s="587"/>
      <c r="Y22" s="588"/>
      <c r="Z22" s="639">
        <v>1.2</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905987</v>
      </c>
      <c r="S23" s="587"/>
      <c r="T23" s="587"/>
      <c r="U23" s="587"/>
      <c r="V23" s="587"/>
      <c r="W23" s="587"/>
      <c r="X23" s="587"/>
      <c r="Y23" s="588"/>
      <c r="Z23" s="639">
        <v>1.5</v>
      </c>
      <c r="AA23" s="639"/>
      <c r="AB23" s="639"/>
      <c r="AC23" s="639"/>
      <c r="AD23" s="640">
        <v>49528</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404326</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30914874</v>
      </c>
      <c r="CS24" s="637"/>
      <c r="CT24" s="637"/>
      <c r="CU24" s="637"/>
      <c r="CV24" s="637"/>
      <c r="CW24" s="637"/>
      <c r="CX24" s="637"/>
      <c r="CY24" s="684"/>
      <c r="CZ24" s="688">
        <v>53.5</v>
      </c>
      <c r="DA24" s="689"/>
      <c r="DB24" s="689"/>
      <c r="DC24" s="690"/>
      <c r="DD24" s="683">
        <v>20594320</v>
      </c>
      <c r="DE24" s="637"/>
      <c r="DF24" s="637"/>
      <c r="DG24" s="637"/>
      <c r="DH24" s="637"/>
      <c r="DI24" s="637"/>
      <c r="DJ24" s="637"/>
      <c r="DK24" s="684"/>
      <c r="DL24" s="683">
        <v>20369081</v>
      </c>
      <c r="DM24" s="637"/>
      <c r="DN24" s="637"/>
      <c r="DO24" s="637"/>
      <c r="DP24" s="637"/>
      <c r="DQ24" s="637"/>
      <c r="DR24" s="637"/>
      <c r="DS24" s="637"/>
      <c r="DT24" s="637"/>
      <c r="DU24" s="637"/>
      <c r="DV24" s="684"/>
      <c r="DW24" s="685">
        <v>60.4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10802735</v>
      </c>
      <c r="S25" s="587"/>
      <c r="T25" s="587"/>
      <c r="U25" s="587"/>
      <c r="V25" s="587"/>
      <c r="W25" s="587"/>
      <c r="X25" s="587"/>
      <c r="Y25" s="588"/>
      <c r="Z25" s="639">
        <v>18.3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9713058</v>
      </c>
      <c r="CS25" s="605"/>
      <c r="CT25" s="605"/>
      <c r="CU25" s="605"/>
      <c r="CV25" s="605"/>
      <c r="CW25" s="605"/>
      <c r="CX25" s="605"/>
      <c r="CY25" s="606"/>
      <c r="CZ25" s="589">
        <v>16.8</v>
      </c>
      <c r="DA25" s="607"/>
      <c r="DB25" s="607"/>
      <c r="DC25" s="608"/>
      <c r="DD25" s="592">
        <v>9458749</v>
      </c>
      <c r="DE25" s="605"/>
      <c r="DF25" s="605"/>
      <c r="DG25" s="605"/>
      <c r="DH25" s="605"/>
      <c r="DI25" s="605"/>
      <c r="DJ25" s="605"/>
      <c r="DK25" s="606"/>
      <c r="DL25" s="592">
        <v>9233580</v>
      </c>
      <c r="DM25" s="605"/>
      <c r="DN25" s="605"/>
      <c r="DO25" s="605"/>
      <c r="DP25" s="605"/>
      <c r="DQ25" s="605"/>
      <c r="DR25" s="605"/>
      <c r="DS25" s="605"/>
      <c r="DT25" s="605"/>
      <c r="DU25" s="605"/>
      <c r="DV25" s="606"/>
      <c r="DW25" s="609">
        <v>27.4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6301010</v>
      </c>
      <c r="CS26" s="587"/>
      <c r="CT26" s="587"/>
      <c r="CU26" s="587"/>
      <c r="CV26" s="587"/>
      <c r="CW26" s="587"/>
      <c r="CX26" s="587"/>
      <c r="CY26" s="588"/>
      <c r="CZ26" s="589">
        <v>10.9</v>
      </c>
      <c r="DA26" s="607"/>
      <c r="DB26" s="607"/>
      <c r="DC26" s="608"/>
      <c r="DD26" s="592">
        <v>6090304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3681274</v>
      </c>
      <c r="S27" s="587"/>
      <c r="T27" s="587"/>
      <c r="U27" s="587"/>
      <c r="V27" s="587"/>
      <c r="W27" s="587"/>
      <c r="X27" s="587"/>
      <c r="Y27" s="588"/>
      <c r="Z27" s="639">
        <v>6.2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13653057</v>
      </c>
      <c r="BH27" s="587"/>
      <c r="BI27" s="587"/>
      <c r="BJ27" s="587"/>
      <c r="BK27" s="587"/>
      <c r="BL27" s="587"/>
      <c r="BM27" s="587"/>
      <c r="BN27" s="588"/>
      <c r="BO27" s="639">
        <v>100</v>
      </c>
      <c r="BP27" s="639"/>
      <c r="BQ27" s="639"/>
      <c r="BR27" s="639"/>
      <c r="BS27" s="592">
        <v>1003010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13363177</v>
      </c>
      <c r="CS27" s="605"/>
      <c r="CT27" s="605"/>
      <c r="CU27" s="605"/>
      <c r="CV27" s="605"/>
      <c r="CW27" s="605"/>
      <c r="CX27" s="605"/>
      <c r="CY27" s="606"/>
      <c r="CZ27" s="589">
        <v>23.1</v>
      </c>
      <c r="DA27" s="607"/>
      <c r="DB27" s="607"/>
      <c r="DC27" s="608"/>
      <c r="DD27" s="592">
        <v>3625761</v>
      </c>
      <c r="DE27" s="605"/>
      <c r="DF27" s="605"/>
      <c r="DG27" s="605"/>
      <c r="DH27" s="605"/>
      <c r="DI27" s="605"/>
      <c r="DJ27" s="605"/>
      <c r="DK27" s="606"/>
      <c r="DL27" s="592">
        <v>3625691</v>
      </c>
      <c r="DM27" s="605"/>
      <c r="DN27" s="605"/>
      <c r="DO27" s="605"/>
      <c r="DP27" s="605"/>
      <c r="DQ27" s="605"/>
      <c r="DR27" s="605"/>
      <c r="DS27" s="605"/>
      <c r="DT27" s="605"/>
      <c r="DU27" s="605"/>
      <c r="DV27" s="606"/>
      <c r="DW27" s="609">
        <v>10.7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350816</v>
      </c>
      <c r="S28" s="587"/>
      <c r="T28" s="587"/>
      <c r="U28" s="587"/>
      <c r="V28" s="587"/>
      <c r="W28" s="587"/>
      <c r="X28" s="587"/>
      <c r="Y28" s="588"/>
      <c r="Z28" s="639">
        <v>0.6</v>
      </c>
      <c r="AA28" s="639"/>
      <c r="AB28" s="639"/>
      <c r="AC28" s="639"/>
      <c r="AD28" s="640">
        <v>81166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7838639</v>
      </c>
      <c r="CS28" s="587"/>
      <c r="CT28" s="587"/>
      <c r="CU28" s="587"/>
      <c r="CV28" s="587"/>
      <c r="CW28" s="587"/>
      <c r="CX28" s="587"/>
      <c r="CY28" s="588"/>
      <c r="CZ28" s="589">
        <v>13.6</v>
      </c>
      <c r="DA28" s="607"/>
      <c r="DB28" s="607"/>
      <c r="DC28" s="608"/>
      <c r="DD28" s="592">
        <v>7509810</v>
      </c>
      <c r="DE28" s="587"/>
      <c r="DF28" s="587"/>
      <c r="DG28" s="587"/>
      <c r="DH28" s="587"/>
      <c r="DI28" s="587"/>
      <c r="DJ28" s="587"/>
      <c r="DK28" s="588"/>
      <c r="DL28" s="592">
        <v>7509810</v>
      </c>
      <c r="DM28" s="587"/>
      <c r="DN28" s="587"/>
      <c r="DO28" s="587"/>
      <c r="DP28" s="587"/>
      <c r="DQ28" s="587"/>
      <c r="DR28" s="587"/>
      <c r="DS28" s="587"/>
      <c r="DT28" s="587"/>
      <c r="DU28" s="587"/>
      <c r="DV28" s="588"/>
      <c r="DW28" s="609">
        <v>22.3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53094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7838639</v>
      </c>
      <c r="CS29" s="605"/>
      <c r="CT29" s="605"/>
      <c r="CU29" s="605"/>
      <c r="CV29" s="605"/>
      <c r="CW29" s="605"/>
      <c r="CX29" s="605"/>
      <c r="CY29" s="606"/>
      <c r="CZ29" s="589">
        <v>13.6</v>
      </c>
      <c r="DA29" s="607"/>
      <c r="DB29" s="607"/>
      <c r="DC29" s="608"/>
      <c r="DD29" s="592">
        <v>7509810</v>
      </c>
      <c r="DE29" s="605"/>
      <c r="DF29" s="605"/>
      <c r="DG29" s="605"/>
      <c r="DH29" s="605"/>
      <c r="DI29" s="605"/>
      <c r="DJ29" s="605"/>
      <c r="DK29" s="606"/>
      <c r="DL29" s="592">
        <v>7509810</v>
      </c>
      <c r="DM29" s="605"/>
      <c r="DN29" s="605"/>
      <c r="DO29" s="605"/>
      <c r="DP29" s="605"/>
      <c r="DQ29" s="605"/>
      <c r="DR29" s="605"/>
      <c r="DS29" s="605"/>
      <c r="DT29" s="605"/>
      <c r="DU29" s="605"/>
      <c r="DV29" s="606"/>
      <c r="DW29" s="609">
        <v>22.3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371283</v>
      </c>
      <c r="S30" s="587"/>
      <c r="T30" s="587"/>
      <c r="U30" s="587"/>
      <c r="V30" s="587"/>
      <c r="W30" s="587"/>
      <c r="X30" s="587"/>
      <c r="Y30" s="588"/>
      <c r="Z30" s="639">
        <v>0.6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98.7</v>
      </c>
      <c r="BH30" s="653"/>
      <c r="BI30" s="653"/>
      <c r="BJ30" s="653"/>
      <c r="BK30" s="653"/>
      <c r="BL30" s="653"/>
      <c r="BM30" s="654">
        <v>96.1</v>
      </c>
      <c r="BN30" s="653"/>
      <c r="BO30" s="653"/>
      <c r="BP30" s="653"/>
      <c r="BQ30" s="655"/>
      <c r="BR30" s="652">
        <v>98.6</v>
      </c>
      <c r="BS30" s="653"/>
      <c r="BT30" s="653"/>
      <c r="BU30" s="653"/>
      <c r="BV30" s="653"/>
      <c r="BW30" s="653"/>
      <c r="BX30" s="654">
        <v>95.7</v>
      </c>
      <c r="BY30" s="653"/>
      <c r="BZ30" s="653"/>
      <c r="CA30" s="653"/>
      <c r="CB30" s="655"/>
      <c r="CD30" s="658"/>
      <c r="CE30" s="659"/>
      <c r="CF30" s="623" t="s">
        <v>291</v>
      </c>
      <c r="CG30" s="620"/>
      <c r="CH30" s="620"/>
      <c r="CI30" s="620"/>
      <c r="CJ30" s="620"/>
      <c r="CK30" s="620"/>
      <c r="CL30" s="620"/>
      <c r="CM30" s="620"/>
      <c r="CN30" s="620"/>
      <c r="CO30" s="620"/>
      <c r="CP30" s="620"/>
      <c r="CQ30" s="621"/>
      <c r="CR30" s="586">
        <v>6934124</v>
      </c>
      <c r="CS30" s="587"/>
      <c r="CT30" s="587"/>
      <c r="CU30" s="587"/>
      <c r="CV30" s="587"/>
      <c r="CW30" s="587"/>
      <c r="CX30" s="587"/>
      <c r="CY30" s="588"/>
      <c r="CZ30" s="589">
        <v>12</v>
      </c>
      <c r="DA30" s="607"/>
      <c r="DB30" s="607"/>
      <c r="DC30" s="608"/>
      <c r="DD30" s="592">
        <v>6663963</v>
      </c>
      <c r="DE30" s="587"/>
      <c r="DF30" s="587"/>
      <c r="DG30" s="587"/>
      <c r="DH30" s="587"/>
      <c r="DI30" s="587"/>
      <c r="DJ30" s="587"/>
      <c r="DK30" s="588"/>
      <c r="DL30" s="592">
        <v>6663963</v>
      </c>
      <c r="DM30" s="587"/>
      <c r="DN30" s="587"/>
      <c r="DO30" s="587"/>
      <c r="DP30" s="587"/>
      <c r="DQ30" s="587"/>
      <c r="DR30" s="587"/>
      <c r="DS30" s="587"/>
      <c r="DT30" s="587"/>
      <c r="DU30" s="587"/>
      <c r="DV30" s="588"/>
      <c r="DW30" s="609">
        <v>19.7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1792179</v>
      </c>
      <c r="S31" s="587"/>
      <c r="T31" s="587"/>
      <c r="U31" s="587"/>
      <c r="V31" s="587"/>
      <c r="W31" s="587"/>
      <c r="X31" s="587"/>
      <c r="Y31" s="588"/>
      <c r="Z31" s="639">
        <v>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95.9</v>
      </c>
      <c r="BN31" s="651"/>
      <c r="BO31" s="651"/>
      <c r="BP31" s="651"/>
      <c r="BQ31" s="615"/>
      <c r="BR31" s="650">
        <v>98.5</v>
      </c>
      <c r="BS31" s="605"/>
      <c r="BT31" s="605"/>
      <c r="BU31" s="605"/>
      <c r="BV31" s="605"/>
      <c r="BW31" s="605"/>
      <c r="BX31" s="641">
        <v>95.4</v>
      </c>
      <c r="BY31" s="651"/>
      <c r="BZ31" s="651"/>
      <c r="CA31" s="651"/>
      <c r="CB31" s="615"/>
      <c r="CD31" s="658"/>
      <c r="CE31" s="659"/>
      <c r="CF31" s="623" t="s">
        <v>295</v>
      </c>
      <c r="CG31" s="620"/>
      <c r="CH31" s="620"/>
      <c r="CI31" s="620"/>
      <c r="CJ31" s="620"/>
      <c r="CK31" s="620"/>
      <c r="CL31" s="620"/>
      <c r="CM31" s="620"/>
      <c r="CN31" s="620"/>
      <c r="CO31" s="620"/>
      <c r="CP31" s="620"/>
      <c r="CQ31" s="621"/>
      <c r="CR31" s="586">
        <v>904515</v>
      </c>
      <c r="CS31" s="605"/>
      <c r="CT31" s="605"/>
      <c r="CU31" s="605"/>
      <c r="CV31" s="605"/>
      <c r="CW31" s="605"/>
      <c r="CX31" s="605"/>
      <c r="CY31" s="606"/>
      <c r="CZ31" s="589">
        <v>1.6</v>
      </c>
      <c r="DA31" s="607"/>
      <c r="DB31" s="607"/>
      <c r="DC31" s="608"/>
      <c r="DD31" s="592">
        <v>845847</v>
      </c>
      <c r="DE31" s="605"/>
      <c r="DF31" s="605"/>
      <c r="DG31" s="605"/>
      <c r="DH31" s="605"/>
      <c r="DI31" s="605"/>
      <c r="DJ31" s="605"/>
      <c r="DK31" s="606"/>
      <c r="DL31" s="592">
        <v>845847</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1691475</v>
      </c>
      <c r="S32" s="587"/>
      <c r="T32" s="587"/>
      <c r="U32" s="587"/>
      <c r="V32" s="587"/>
      <c r="W32" s="587"/>
      <c r="X32" s="587"/>
      <c r="Y32" s="588"/>
      <c r="Z32" s="639">
        <v>2.9</v>
      </c>
      <c r="AA32" s="639"/>
      <c r="AB32" s="639"/>
      <c r="AC32" s="639"/>
      <c r="AD32" s="640">
        <v>23006</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95.8</v>
      </c>
      <c r="BN32" s="571"/>
      <c r="BO32" s="571"/>
      <c r="BP32" s="571"/>
      <c r="BQ32" s="628"/>
      <c r="BR32" s="649">
        <v>98.5</v>
      </c>
      <c r="BS32" s="571"/>
      <c r="BT32" s="571"/>
      <c r="BU32" s="571"/>
      <c r="BV32" s="571"/>
      <c r="BW32" s="571"/>
      <c r="BX32" s="634">
        <v>95.5</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6075803</v>
      </c>
      <c r="S33" s="587"/>
      <c r="T33" s="587"/>
      <c r="U33" s="587"/>
      <c r="V33" s="587"/>
      <c r="W33" s="587"/>
      <c r="X33" s="587"/>
      <c r="Y33" s="588"/>
      <c r="Z33" s="639">
        <v>10.3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17756093</v>
      </c>
      <c r="CS33" s="605"/>
      <c r="CT33" s="605"/>
      <c r="CU33" s="605"/>
      <c r="CV33" s="605"/>
      <c r="CW33" s="605"/>
      <c r="CX33" s="605"/>
      <c r="CY33" s="606"/>
      <c r="CZ33" s="589">
        <v>30.7</v>
      </c>
      <c r="DA33" s="607"/>
      <c r="DB33" s="607"/>
      <c r="DC33" s="608"/>
      <c r="DD33" s="592">
        <v>13364265</v>
      </c>
      <c r="DE33" s="605"/>
      <c r="DF33" s="605"/>
      <c r="DG33" s="605"/>
      <c r="DH33" s="605"/>
      <c r="DI33" s="605"/>
      <c r="DJ33" s="605"/>
      <c r="DK33" s="606"/>
      <c r="DL33" s="592">
        <v>9309390</v>
      </c>
      <c r="DM33" s="605"/>
      <c r="DN33" s="605"/>
      <c r="DO33" s="605"/>
      <c r="DP33" s="605"/>
      <c r="DQ33" s="605"/>
      <c r="DR33" s="605"/>
      <c r="DS33" s="605"/>
      <c r="DT33" s="605"/>
      <c r="DU33" s="605"/>
      <c r="DV33" s="606"/>
      <c r="DW33" s="609">
        <v>27.6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5856387</v>
      </c>
      <c r="CS34" s="587"/>
      <c r="CT34" s="587"/>
      <c r="CU34" s="587"/>
      <c r="CV34" s="587"/>
      <c r="CW34" s="587"/>
      <c r="CX34" s="587"/>
      <c r="CY34" s="588"/>
      <c r="CZ34" s="589">
        <v>10.1</v>
      </c>
      <c r="DA34" s="607"/>
      <c r="DB34" s="607"/>
      <c r="DC34" s="608"/>
      <c r="DD34" s="592">
        <v>4073220</v>
      </c>
      <c r="DE34" s="587"/>
      <c r="DF34" s="587"/>
      <c r="DG34" s="587"/>
      <c r="DH34" s="587"/>
      <c r="DI34" s="587"/>
      <c r="DJ34" s="587"/>
      <c r="DK34" s="588"/>
      <c r="DL34" s="592">
        <v>3650657</v>
      </c>
      <c r="DM34" s="587"/>
      <c r="DN34" s="587"/>
      <c r="DO34" s="587"/>
      <c r="DP34" s="587"/>
      <c r="DQ34" s="587"/>
      <c r="DR34" s="587"/>
      <c r="DS34" s="587"/>
      <c r="DT34" s="587"/>
      <c r="DU34" s="587"/>
      <c r="DV34" s="588"/>
      <c r="DW34" s="609">
        <v>10.8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2448903</v>
      </c>
      <c r="S35" s="587"/>
      <c r="T35" s="587"/>
      <c r="U35" s="587"/>
      <c r="V35" s="587"/>
      <c r="W35" s="587"/>
      <c r="X35" s="587"/>
      <c r="Y35" s="588"/>
      <c r="Z35" s="639">
        <v>4.0999999999999996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6123645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203877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286972</v>
      </c>
      <c r="CS35" s="605"/>
      <c r="CT35" s="605"/>
      <c r="CU35" s="605"/>
      <c r="CV35" s="605"/>
      <c r="CW35" s="605"/>
      <c r="CX35" s="605"/>
      <c r="CY35" s="606"/>
      <c r="CZ35" s="589">
        <v>0.5</v>
      </c>
      <c r="DA35" s="607"/>
      <c r="DB35" s="607"/>
      <c r="DC35" s="608"/>
      <c r="DD35" s="592">
        <v>162248</v>
      </c>
      <c r="DE35" s="605"/>
      <c r="DF35" s="605"/>
      <c r="DG35" s="605"/>
      <c r="DH35" s="605"/>
      <c r="DI35" s="605"/>
      <c r="DJ35" s="605"/>
      <c r="DK35" s="606"/>
      <c r="DL35" s="592">
        <v>132679</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59050306</v>
      </c>
      <c r="S36" s="627"/>
      <c r="T36" s="627"/>
      <c r="U36" s="627"/>
      <c r="V36" s="627"/>
      <c r="W36" s="627"/>
      <c r="X36" s="627"/>
      <c r="Y36" s="630"/>
      <c r="Z36" s="631">
        <v>100</v>
      </c>
      <c r="AA36" s="631"/>
      <c r="AB36" s="631"/>
      <c r="AC36" s="631"/>
      <c r="AD36" s="632">
        <v>31300931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1290217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34055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3161491</v>
      </c>
      <c r="CS36" s="587"/>
      <c r="CT36" s="587"/>
      <c r="CU36" s="587"/>
      <c r="CV36" s="587"/>
      <c r="CW36" s="587"/>
      <c r="CX36" s="587"/>
      <c r="CY36" s="588"/>
      <c r="CZ36" s="589">
        <v>5.5</v>
      </c>
      <c r="DA36" s="607"/>
      <c r="DB36" s="607"/>
      <c r="DC36" s="608"/>
      <c r="DD36" s="592">
        <v>2668004</v>
      </c>
      <c r="DE36" s="587"/>
      <c r="DF36" s="587"/>
      <c r="DG36" s="587"/>
      <c r="DH36" s="587"/>
      <c r="DI36" s="587"/>
      <c r="DJ36" s="587"/>
      <c r="DK36" s="588"/>
      <c r="DL36" s="592">
        <v>1666869</v>
      </c>
      <c r="DM36" s="587"/>
      <c r="DN36" s="587"/>
      <c r="DO36" s="587"/>
      <c r="DP36" s="587"/>
      <c r="DQ36" s="587"/>
      <c r="DR36" s="587"/>
      <c r="DS36" s="587"/>
      <c r="DT36" s="587"/>
      <c r="DU36" s="587"/>
      <c r="DV36" s="588"/>
      <c r="DW36" s="609">
        <v>4.9000000000000004</v>
      </c>
      <c r="DX36" s="610"/>
      <c r="DY36" s="610"/>
      <c r="DZ36" s="610"/>
      <c r="EA36" s="610"/>
      <c r="EB36" s="610"/>
      <c r="EC36" s="611"/>
    </row>
    <row r="37" spans="2:133" ht="11.25" customHeight="1">
      <c r="AQ37" s="612" t="s">
        <v>313</v>
      </c>
      <c r="AR37" s="613"/>
      <c r="AS37" s="613"/>
      <c r="AT37" s="613"/>
      <c r="AU37" s="613"/>
      <c r="AV37" s="613"/>
      <c r="AW37" s="613"/>
      <c r="AX37" s="613"/>
      <c r="AY37" s="614"/>
      <c r="AZ37" s="586">
        <v>105575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21866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13322</v>
      </c>
      <c r="CS37" s="605"/>
      <c r="CT37" s="605"/>
      <c r="CU37" s="605"/>
      <c r="CV37" s="605"/>
      <c r="CW37" s="605"/>
      <c r="CX37" s="605"/>
      <c r="CY37" s="606"/>
      <c r="CZ37" s="589">
        <v>0</v>
      </c>
      <c r="DA37" s="607"/>
      <c r="DB37" s="607"/>
      <c r="DC37" s="608"/>
      <c r="DD37" s="592">
        <v>13322</v>
      </c>
      <c r="DE37" s="605"/>
      <c r="DF37" s="605"/>
      <c r="DG37" s="605"/>
      <c r="DH37" s="605"/>
      <c r="DI37" s="605"/>
      <c r="DJ37" s="605"/>
      <c r="DK37" s="606"/>
      <c r="DL37" s="592">
        <v>10891</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36829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4727853</v>
      </c>
      <c r="CS38" s="587"/>
      <c r="CT38" s="587"/>
      <c r="CU38" s="587"/>
      <c r="CV38" s="587"/>
      <c r="CW38" s="587"/>
      <c r="CX38" s="587"/>
      <c r="CY38" s="588"/>
      <c r="CZ38" s="589">
        <v>8.1999999999999993</v>
      </c>
      <c r="DA38" s="607"/>
      <c r="DB38" s="607"/>
      <c r="DC38" s="608"/>
      <c r="DD38" s="592">
        <v>4000682</v>
      </c>
      <c r="DE38" s="587"/>
      <c r="DF38" s="587"/>
      <c r="DG38" s="587"/>
      <c r="DH38" s="587"/>
      <c r="DI38" s="587"/>
      <c r="DJ38" s="587"/>
      <c r="DK38" s="588"/>
      <c r="DL38" s="592">
        <v>3787280</v>
      </c>
      <c r="DM38" s="587"/>
      <c r="DN38" s="587"/>
      <c r="DO38" s="587"/>
      <c r="DP38" s="587"/>
      <c r="DQ38" s="587"/>
      <c r="DR38" s="587"/>
      <c r="DS38" s="587"/>
      <c r="DT38" s="587"/>
      <c r="DU38" s="587"/>
      <c r="DV38" s="588"/>
      <c r="DW38" s="609">
        <v>11.2</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2311576</v>
      </c>
      <c r="CS39" s="605"/>
      <c r="CT39" s="605"/>
      <c r="CU39" s="605"/>
      <c r="CV39" s="605"/>
      <c r="CW39" s="605"/>
      <c r="CX39" s="605"/>
      <c r="CY39" s="606"/>
      <c r="CZ39" s="589">
        <v>4</v>
      </c>
      <c r="DA39" s="607"/>
      <c r="DB39" s="607"/>
      <c r="DC39" s="608"/>
      <c r="DD39" s="592">
        <v>2187374</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1154300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1411814</v>
      </c>
      <c r="CS40" s="587"/>
      <c r="CT40" s="587"/>
      <c r="CU40" s="587"/>
      <c r="CV40" s="587"/>
      <c r="CW40" s="587"/>
      <c r="CX40" s="587"/>
      <c r="CY40" s="588"/>
      <c r="CZ40" s="589">
        <v>2.4</v>
      </c>
      <c r="DA40" s="607"/>
      <c r="DB40" s="607"/>
      <c r="DC40" s="608"/>
      <c r="DD40" s="592">
        <v>272737</v>
      </c>
      <c r="DE40" s="587"/>
      <c r="DF40" s="587"/>
      <c r="DG40" s="587"/>
      <c r="DH40" s="587"/>
      <c r="DI40" s="587"/>
      <c r="DJ40" s="587"/>
      <c r="DK40" s="588"/>
      <c r="DL40" s="592">
        <v>71905</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3573553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9087292</v>
      </c>
      <c r="CS42" s="587"/>
      <c r="CT42" s="587"/>
      <c r="CU42" s="587"/>
      <c r="CV42" s="587"/>
      <c r="CW42" s="587"/>
      <c r="CX42" s="587"/>
      <c r="CY42" s="588"/>
      <c r="CZ42" s="589">
        <v>15.7</v>
      </c>
      <c r="DA42" s="590"/>
      <c r="DB42" s="590"/>
      <c r="DC42" s="591"/>
      <c r="DD42" s="592">
        <v>2916692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136696</v>
      </c>
      <c r="CS43" s="605"/>
      <c r="CT43" s="605"/>
      <c r="CU43" s="605"/>
      <c r="CV43" s="605"/>
      <c r="CW43" s="605"/>
      <c r="CX43" s="605"/>
      <c r="CY43" s="606"/>
      <c r="CZ43" s="589">
        <v>0.2</v>
      </c>
      <c r="DA43" s="607"/>
      <c r="DB43" s="607"/>
      <c r="DC43" s="608"/>
      <c r="DD43" s="592">
        <v>136696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8865962</v>
      </c>
      <c r="CS44" s="587"/>
      <c r="CT44" s="587"/>
      <c r="CU44" s="587"/>
      <c r="CV44" s="587"/>
      <c r="CW44" s="587"/>
      <c r="CX44" s="587"/>
      <c r="CY44" s="588"/>
      <c r="CZ44" s="589">
        <v>15.4</v>
      </c>
      <c r="DA44" s="590"/>
      <c r="DB44" s="590"/>
      <c r="DC44" s="591"/>
      <c r="DD44" s="592">
        <v>2858831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4303746</v>
      </c>
      <c r="CS45" s="605"/>
      <c r="CT45" s="605"/>
      <c r="CU45" s="605"/>
      <c r="CV45" s="605"/>
      <c r="CW45" s="605"/>
      <c r="CX45" s="605"/>
      <c r="CY45" s="606"/>
      <c r="CZ45" s="589">
        <v>7.5</v>
      </c>
      <c r="DA45" s="607"/>
      <c r="DB45" s="607"/>
      <c r="DC45" s="608"/>
      <c r="DD45" s="592">
        <v>183354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4471053</v>
      </c>
      <c r="CS46" s="587"/>
      <c r="CT46" s="587"/>
      <c r="CU46" s="587"/>
      <c r="CV46" s="587"/>
      <c r="CW46" s="587"/>
      <c r="CX46" s="587"/>
      <c r="CY46" s="588"/>
      <c r="CZ46" s="589">
        <v>7.7</v>
      </c>
      <c r="DA46" s="590"/>
      <c r="DB46" s="590"/>
      <c r="DC46" s="591"/>
      <c r="DD46" s="592">
        <v>2664420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221330</v>
      </c>
      <c r="CS47" s="605"/>
      <c r="CT47" s="605"/>
      <c r="CU47" s="605"/>
      <c r="CV47" s="605"/>
      <c r="CW47" s="605"/>
      <c r="CX47" s="605"/>
      <c r="CY47" s="606"/>
      <c r="CZ47" s="589">
        <v>0.4</v>
      </c>
      <c r="DA47" s="607"/>
      <c r="DB47" s="607"/>
      <c r="DC47" s="608"/>
      <c r="DD47" s="592">
        <v>57861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57758259</v>
      </c>
      <c r="CS49" s="571"/>
      <c r="CT49" s="571"/>
      <c r="CU49" s="571"/>
      <c r="CV49" s="571"/>
      <c r="CW49" s="571"/>
      <c r="CX49" s="571"/>
      <c r="CY49" s="572"/>
      <c r="CZ49" s="573">
        <v>100</v>
      </c>
      <c r="DA49" s="574"/>
      <c r="DB49" s="574"/>
      <c r="DC49" s="575"/>
      <c r="DD49" s="576">
        <v>36875277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50" zoomScaleNormal="50" zoomScaleSheetLayoutView="70" workbookViewId="0">
      <selection activeCell="AK72" sqref="AK72:AO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59456</v>
      </c>
      <c r="R7" s="1099"/>
      <c r="S7" s="1099"/>
      <c r="T7" s="1099"/>
      <c r="U7" s="1099"/>
      <c r="V7" s="1099">
        <v>58164</v>
      </c>
      <c r="W7" s="1099"/>
      <c r="X7" s="1099"/>
      <c r="Y7" s="1099"/>
      <c r="Z7" s="1099"/>
      <c r="AA7" s="1099">
        <v>1292</v>
      </c>
      <c r="AB7" s="1099"/>
      <c r="AC7" s="1099"/>
      <c r="AD7" s="1099"/>
      <c r="AE7" s="1100"/>
      <c r="AF7" s="1101">
        <v>1022</v>
      </c>
      <c r="AG7" s="1102"/>
      <c r="AH7" s="1102"/>
      <c r="AI7" s="1102"/>
      <c r="AJ7" s="1103"/>
      <c r="AK7" s="1085" t="s">
        <v>547</v>
      </c>
      <c r="AL7" s="1086"/>
      <c r="AM7" s="1086"/>
      <c r="AN7" s="1086"/>
      <c r="AO7" s="1086"/>
      <c r="AP7" s="1086">
        <v>64135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-16</v>
      </c>
      <c r="CI7" s="1083"/>
      <c r="CJ7" s="1083"/>
      <c r="CK7" s="1083"/>
      <c r="CL7" s="1084"/>
      <c r="CM7" s="1082">
        <v>108</v>
      </c>
      <c r="CN7" s="1083"/>
      <c r="CO7" s="1083"/>
      <c r="CP7" s="1083"/>
      <c r="CQ7" s="1084"/>
      <c r="CR7" s="1082">
        <v>30</v>
      </c>
      <c r="CS7" s="1083"/>
      <c r="CT7" s="1083"/>
      <c r="CU7" s="1083"/>
      <c r="CV7" s="1084"/>
      <c r="CW7" s="1082" t="s">
        <v>548</v>
      </c>
      <c r="CX7" s="1083"/>
      <c r="CY7" s="1083"/>
      <c r="CZ7" s="1083"/>
      <c r="DA7" s="1084"/>
      <c r="DB7" s="1082" t="s">
        <v>547</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-1</v>
      </c>
      <c r="CI8" s="984"/>
      <c r="CJ8" s="984"/>
      <c r="CK8" s="984"/>
      <c r="CL8" s="985"/>
      <c r="CM8" s="983">
        <v>48</v>
      </c>
      <c r="CN8" s="984"/>
      <c r="CO8" s="984"/>
      <c r="CP8" s="984"/>
      <c r="CQ8" s="985"/>
      <c r="CR8" s="983">
        <v>19</v>
      </c>
      <c r="CS8" s="984"/>
      <c r="CT8" s="984"/>
      <c r="CU8" s="984"/>
      <c r="CV8" s="985"/>
      <c r="CW8" s="983" t="s">
        <v>547</v>
      </c>
      <c r="CX8" s="984"/>
      <c r="CY8" s="984"/>
      <c r="CZ8" s="984"/>
      <c r="DA8" s="985"/>
      <c r="DB8" s="983" t="s">
        <v>551</v>
      </c>
      <c r="DC8" s="984"/>
      <c r="DD8" s="984"/>
      <c r="DE8" s="984"/>
      <c r="DF8" s="985"/>
      <c r="DG8" s="983" t="s">
        <v>548</v>
      </c>
      <c r="DH8" s="984"/>
      <c r="DI8" s="984"/>
      <c r="DJ8" s="984"/>
      <c r="DK8" s="985"/>
      <c r="DL8" s="983" t="s">
        <v>548</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535</v>
      </c>
      <c r="BT9" s="1009"/>
      <c r="BU9" s="1009"/>
      <c r="BV9" s="1009"/>
      <c r="BW9" s="1009"/>
      <c r="BX9" s="1009"/>
      <c r="BY9" s="1009"/>
      <c r="BZ9" s="1009"/>
      <c r="CA9" s="1009"/>
      <c r="CB9" s="1009"/>
      <c r="CC9" s="1009"/>
      <c r="CD9" s="1009"/>
      <c r="CE9" s="1009"/>
      <c r="CF9" s="1009"/>
      <c r="CG9" s="1010"/>
      <c r="CH9" s="983">
        <v>7</v>
      </c>
      <c r="CI9" s="984"/>
      <c r="CJ9" s="984"/>
      <c r="CK9" s="984"/>
      <c r="CL9" s="985"/>
      <c r="CM9" s="983">
        <v>16</v>
      </c>
      <c r="CN9" s="984"/>
      <c r="CO9" s="984"/>
      <c r="CP9" s="984"/>
      <c r="CQ9" s="985"/>
      <c r="CR9" s="983">
        <v>65</v>
      </c>
      <c r="CS9" s="984"/>
      <c r="CT9" s="984"/>
      <c r="CU9" s="984"/>
      <c r="CV9" s="985"/>
      <c r="CW9" s="983" t="s">
        <v>549</v>
      </c>
      <c r="CX9" s="984"/>
      <c r="CY9" s="984"/>
      <c r="CZ9" s="984"/>
      <c r="DA9" s="985"/>
      <c r="DB9" s="983">
        <v>35</v>
      </c>
      <c r="DC9" s="984"/>
      <c r="DD9" s="984"/>
      <c r="DE9" s="984"/>
      <c r="DF9" s="985"/>
      <c r="DG9" s="983" t="s">
        <v>552</v>
      </c>
      <c r="DH9" s="984"/>
      <c r="DI9" s="984"/>
      <c r="DJ9" s="984"/>
      <c r="DK9" s="985"/>
      <c r="DL9" s="983" t="s">
        <v>552</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542</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25</v>
      </c>
      <c r="CN10" s="984"/>
      <c r="CO10" s="984"/>
      <c r="CP10" s="984"/>
      <c r="CQ10" s="985"/>
      <c r="CR10" s="983">
        <v>6</v>
      </c>
      <c r="CS10" s="984"/>
      <c r="CT10" s="984"/>
      <c r="CU10" s="984"/>
      <c r="CV10" s="985"/>
      <c r="CW10" s="983" t="s">
        <v>550</v>
      </c>
      <c r="CX10" s="984"/>
      <c r="CY10" s="984"/>
      <c r="CZ10" s="984"/>
      <c r="DA10" s="985"/>
      <c r="DB10" s="983" t="s">
        <v>551</v>
      </c>
      <c r="DC10" s="984"/>
      <c r="DD10" s="984"/>
      <c r="DE10" s="984"/>
      <c r="DF10" s="985"/>
      <c r="DG10" s="983" t="s">
        <v>547</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541</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14</v>
      </c>
      <c r="CN11" s="984"/>
      <c r="CO11" s="984"/>
      <c r="CP11" s="984"/>
      <c r="CQ11" s="985"/>
      <c r="CR11" s="983">
        <v>6</v>
      </c>
      <c r="CS11" s="984"/>
      <c r="CT11" s="984"/>
      <c r="CU11" s="984"/>
      <c r="CV11" s="985"/>
      <c r="CW11" s="983" t="s">
        <v>550</v>
      </c>
      <c r="CX11" s="984"/>
      <c r="CY11" s="984"/>
      <c r="CZ11" s="984"/>
      <c r="DA11" s="985"/>
      <c r="DB11" s="983" t="s">
        <v>547</v>
      </c>
      <c r="DC11" s="984"/>
      <c r="DD11" s="984"/>
      <c r="DE11" s="984"/>
      <c r="DF11" s="985"/>
      <c r="DG11" s="983" t="s">
        <v>547</v>
      </c>
      <c r="DH11" s="984"/>
      <c r="DI11" s="984"/>
      <c r="DJ11" s="984"/>
      <c r="DK11" s="985"/>
      <c r="DL11" s="983" t="s">
        <v>547</v>
      </c>
      <c r="DM11" s="984"/>
      <c r="DN11" s="984"/>
      <c r="DO11" s="984"/>
      <c r="DP11" s="985"/>
      <c r="DQ11" s="983" t="s">
        <v>547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543</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74</v>
      </c>
      <c r="CN12" s="984"/>
      <c r="CO12" s="984"/>
      <c r="CP12" s="984"/>
      <c r="CQ12" s="985"/>
      <c r="CR12" s="983">
        <v>60</v>
      </c>
      <c r="CS12" s="984"/>
      <c r="CT12" s="984"/>
      <c r="CU12" s="984"/>
      <c r="CV12" s="985"/>
      <c r="CW12" s="983" t="s">
        <v>550</v>
      </c>
      <c r="CX12" s="984"/>
      <c r="CY12" s="984"/>
      <c r="CZ12" s="984"/>
      <c r="DA12" s="985"/>
      <c r="DB12" s="983" t="s">
        <v>547</v>
      </c>
      <c r="DC12" s="984"/>
      <c r="DD12" s="984"/>
      <c r="DE12" s="984"/>
      <c r="DF12" s="985"/>
      <c r="DG12" s="983" t="s">
        <v>547</v>
      </c>
      <c r="DH12" s="984"/>
      <c r="DI12" s="984"/>
      <c r="DJ12" s="984"/>
      <c r="DK12" s="985"/>
      <c r="DL12" s="983" t="s">
        <v>547</v>
      </c>
      <c r="DM12" s="984"/>
      <c r="DN12" s="984"/>
      <c r="DO12" s="984"/>
      <c r="DP12" s="985"/>
      <c r="DQ12" s="983" t="s">
        <v>547</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536</v>
      </c>
      <c r="BT13" s="1009"/>
      <c r="BU13" s="1009"/>
      <c r="BV13" s="1009"/>
      <c r="BW13" s="1009"/>
      <c r="BX13" s="1009"/>
      <c r="BY13" s="1009"/>
      <c r="BZ13" s="1009"/>
      <c r="CA13" s="1009"/>
      <c r="CB13" s="1009"/>
      <c r="CC13" s="1009"/>
      <c r="CD13" s="1009"/>
      <c r="CE13" s="1009"/>
      <c r="CF13" s="1009"/>
      <c r="CG13" s="1010"/>
      <c r="CH13" s="983">
        <v>-5</v>
      </c>
      <c r="CI13" s="984"/>
      <c r="CJ13" s="984"/>
      <c r="CK13" s="984"/>
      <c r="CL13" s="985"/>
      <c r="CM13" s="983">
        <v>164</v>
      </c>
      <c r="CN13" s="984"/>
      <c r="CO13" s="984"/>
      <c r="CP13" s="984"/>
      <c r="CQ13" s="985"/>
      <c r="CR13" s="983">
        <v>100</v>
      </c>
      <c r="CS13" s="984"/>
      <c r="CT13" s="984"/>
      <c r="CU13" s="984"/>
      <c r="CV13" s="985"/>
      <c r="CW13" s="983" t="s">
        <v>550</v>
      </c>
      <c r="CX13" s="984"/>
      <c r="CY13" s="984"/>
      <c r="CZ13" s="984"/>
      <c r="DA13" s="985"/>
      <c r="DB13" s="983" t="s">
        <v>547</v>
      </c>
      <c r="DC13" s="984"/>
      <c r="DD13" s="984"/>
      <c r="DE13" s="984"/>
      <c r="DF13" s="985"/>
      <c r="DG13" s="983" t="s">
        <v>547</v>
      </c>
      <c r="DH13" s="984"/>
      <c r="DI13" s="984"/>
      <c r="DJ13" s="984"/>
      <c r="DK13" s="985"/>
      <c r="DL13" s="983" t="s">
        <v>547</v>
      </c>
      <c r="DM13" s="984"/>
      <c r="DN13" s="984"/>
      <c r="DO13" s="984"/>
      <c r="DP13" s="985"/>
      <c r="DQ13" s="983" t="s">
        <v>547</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537</v>
      </c>
      <c r="BT14" s="1009"/>
      <c r="BU14" s="1009"/>
      <c r="BV14" s="1009"/>
      <c r="BW14" s="1009"/>
      <c r="BX14" s="1009"/>
      <c r="BY14" s="1009"/>
      <c r="BZ14" s="1009"/>
      <c r="CA14" s="1009"/>
      <c r="CB14" s="1009"/>
      <c r="CC14" s="1009"/>
      <c r="CD14" s="1009"/>
      <c r="CE14" s="1009"/>
      <c r="CF14" s="1009"/>
      <c r="CG14" s="1010"/>
      <c r="CH14" s="983">
        <v>7</v>
      </c>
      <c r="CI14" s="984"/>
      <c r="CJ14" s="984"/>
      <c r="CK14" s="984"/>
      <c r="CL14" s="985"/>
      <c r="CM14" s="983">
        <v>21</v>
      </c>
      <c r="CN14" s="984"/>
      <c r="CO14" s="984"/>
      <c r="CP14" s="984"/>
      <c r="CQ14" s="985"/>
      <c r="CR14" s="983">
        <v>28</v>
      </c>
      <c r="CS14" s="984"/>
      <c r="CT14" s="984"/>
      <c r="CU14" s="984"/>
      <c r="CV14" s="985"/>
      <c r="CW14" s="983" t="s">
        <v>547</v>
      </c>
      <c r="CX14" s="984"/>
      <c r="CY14" s="984"/>
      <c r="CZ14" s="984"/>
      <c r="DA14" s="985"/>
      <c r="DB14" s="983" t="s">
        <v>547</v>
      </c>
      <c r="DC14" s="984"/>
      <c r="DD14" s="984"/>
      <c r="DE14" s="984"/>
      <c r="DF14" s="985"/>
      <c r="DG14" s="983" t="s">
        <v>551</v>
      </c>
      <c r="DH14" s="984"/>
      <c r="DI14" s="984"/>
      <c r="DJ14" s="984"/>
      <c r="DK14" s="985"/>
      <c r="DL14" s="983" t="s">
        <v>551</v>
      </c>
      <c r="DM14" s="984"/>
      <c r="DN14" s="984"/>
      <c r="DO14" s="984"/>
      <c r="DP14" s="985"/>
      <c r="DQ14" s="983" t="s">
        <v>547</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544</v>
      </c>
      <c r="BT15" s="1009"/>
      <c r="BU15" s="1009"/>
      <c r="BV15" s="1009"/>
      <c r="BW15" s="1009"/>
      <c r="BX15" s="1009"/>
      <c r="BY15" s="1009"/>
      <c r="BZ15" s="1009"/>
      <c r="CA15" s="1009"/>
      <c r="CB15" s="1009"/>
      <c r="CC15" s="1009"/>
      <c r="CD15" s="1009"/>
      <c r="CE15" s="1009"/>
      <c r="CF15" s="1009"/>
      <c r="CG15" s="1010"/>
      <c r="CH15" s="983">
        <v>-9</v>
      </c>
      <c r="CI15" s="984"/>
      <c r="CJ15" s="984"/>
      <c r="CK15" s="984"/>
      <c r="CL15" s="985"/>
      <c r="CM15" s="983">
        <v>-27</v>
      </c>
      <c r="CN15" s="984"/>
      <c r="CO15" s="984"/>
      <c r="CP15" s="984"/>
      <c r="CQ15" s="985"/>
      <c r="CR15" s="983">
        <v>1</v>
      </c>
      <c r="CS15" s="984"/>
      <c r="CT15" s="984"/>
      <c r="CU15" s="984"/>
      <c r="CV15" s="985"/>
      <c r="CW15" s="983">
        <v>2</v>
      </c>
      <c r="CX15" s="984"/>
      <c r="CY15" s="984"/>
      <c r="CZ15" s="984"/>
      <c r="DA15" s="985"/>
      <c r="DB15" s="983">
        <v>43</v>
      </c>
      <c r="DC15" s="984"/>
      <c r="DD15" s="984"/>
      <c r="DE15" s="984"/>
      <c r="DF15" s="985"/>
      <c r="DG15" s="983" t="s">
        <v>548</v>
      </c>
      <c r="DH15" s="984"/>
      <c r="DI15" s="984"/>
      <c r="DJ15" s="984"/>
      <c r="DK15" s="985"/>
      <c r="DL15" s="983" t="s">
        <v>548</v>
      </c>
      <c r="DM15" s="984"/>
      <c r="DN15" s="984"/>
      <c r="DO15" s="984"/>
      <c r="DP15" s="985"/>
      <c r="DQ15" s="983" t="s">
        <v>547</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545</v>
      </c>
      <c r="BT16" s="1009"/>
      <c r="BU16" s="1009"/>
      <c r="BV16" s="1009"/>
      <c r="BW16" s="1009"/>
      <c r="BX16" s="1009"/>
      <c r="BY16" s="1009"/>
      <c r="BZ16" s="1009"/>
      <c r="CA16" s="1009"/>
      <c r="CB16" s="1009"/>
      <c r="CC16" s="1009"/>
      <c r="CD16" s="1009"/>
      <c r="CE16" s="1009"/>
      <c r="CF16" s="1009"/>
      <c r="CG16" s="1010"/>
      <c r="CH16" s="983">
        <v>1</v>
      </c>
      <c r="CI16" s="984"/>
      <c r="CJ16" s="984"/>
      <c r="CK16" s="984"/>
      <c r="CL16" s="985"/>
      <c r="CM16" s="983">
        <v>26</v>
      </c>
      <c r="CN16" s="984"/>
      <c r="CO16" s="984"/>
      <c r="CP16" s="984"/>
      <c r="CQ16" s="985"/>
      <c r="CR16" s="983">
        <v>11</v>
      </c>
      <c r="CS16" s="984"/>
      <c r="CT16" s="984"/>
      <c r="CU16" s="984"/>
      <c r="CV16" s="985"/>
      <c r="CW16" s="983" t="s">
        <v>547</v>
      </c>
      <c r="CX16" s="984"/>
      <c r="CY16" s="984"/>
      <c r="CZ16" s="984"/>
      <c r="DA16" s="985"/>
      <c r="DB16" s="983" t="s">
        <v>551</v>
      </c>
      <c r="DC16" s="984"/>
      <c r="DD16" s="984"/>
      <c r="DE16" s="984"/>
      <c r="DF16" s="985"/>
      <c r="DG16" s="983" t="s">
        <v>547</v>
      </c>
      <c r="DH16" s="984"/>
      <c r="DI16" s="984"/>
      <c r="DJ16" s="984"/>
      <c r="DK16" s="985"/>
      <c r="DL16" s="983" t="s">
        <v>547</v>
      </c>
      <c r="DM16" s="984"/>
      <c r="DN16" s="984"/>
      <c r="DO16" s="984"/>
      <c r="DP16" s="985"/>
      <c r="DQ16" s="983" t="s">
        <v>547</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538</v>
      </c>
      <c r="BT17" s="1009"/>
      <c r="BU17" s="1009"/>
      <c r="BV17" s="1009"/>
      <c r="BW17" s="1009"/>
      <c r="BX17" s="1009"/>
      <c r="BY17" s="1009"/>
      <c r="BZ17" s="1009"/>
      <c r="CA17" s="1009"/>
      <c r="CB17" s="1009"/>
      <c r="CC17" s="1009"/>
      <c r="CD17" s="1009"/>
      <c r="CE17" s="1009"/>
      <c r="CF17" s="1009"/>
      <c r="CG17" s="1010"/>
      <c r="CH17" s="983">
        <v>2</v>
      </c>
      <c r="CI17" s="984"/>
      <c r="CJ17" s="984"/>
      <c r="CK17" s="984"/>
      <c r="CL17" s="985"/>
      <c r="CM17" s="983">
        <v>0</v>
      </c>
      <c r="CN17" s="984"/>
      <c r="CO17" s="984"/>
      <c r="CP17" s="984"/>
      <c r="CQ17" s="985"/>
      <c r="CR17" s="983">
        <v>6</v>
      </c>
      <c r="CS17" s="984"/>
      <c r="CT17" s="984"/>
      <c r="CU17" s="984"/>
      <c r="CV17" s="985"/>
      <c r="CW17" s="983" t="s">
        <v>547</v>
      </c>
      <c r="CX17" s="984"/>
      <c r="CY17" s="984"/>
      <c r="CZ17" s="984"/>
      <c r="DA17" s="985"/>
      <c r="DB17" s="983" t="s">
        <v>548</v>
      </c>
      <c r="DC17" s="984"/>
      <c r="DD17" s="984"/>
      <c r="DE17" s="984"/>
      <c r="DF17" s="985"/>
      <c r="DG17" s="983" t="s">
        <v>547</v>
      </c>
      <c r="DH17" s="984"/>
      <c r="DI17" s="984"/>
      <c r="DJ17" s="984"/>
      <c r="DK17" s="985"/>
      <c r="DL17" s="983" t="s">
        <v>547</v>
      </c>
      <c r="DM17" s="984"/>
      <c r="DN17" s="984"/>
      <c r="DO17" s="984"/>
      <c r="DP17" s="985"/>
      <c r="DQ17" s="983" t="s">
        <v>547</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t="s">
        <v>539</v>
      </c>
      <c r="BS18" s="1008" t="s">
        <v>540</v>
      </c>
      <c r="BT18" s="1009"/>
      <c r="BU18" s="1009"/>
      <c r="BV18" s="1009"/>
      <c r="BW18" s="1009"/>
      <c r="BX18" s="1009"/>
      <c r="BY18" s="1009"/>
      <c r="BZ18" s="1009"/>
      <c r="CA18" s="1009"/>
      <c r="CB18" s="1009"/>
      <c r="CC18" s="1009"/>
      <c r="CD18" s="1009"/>
      <c r="CE18" s="1009"/>
      <c r="CF18" s="1009"/>
      <c r="CG18" s="1010"/>
      <c r="CH18" s="983">
        <v>1</v>
      </c>
      <c r="CI18" s="984"/>
      <c r="CJ18" s="984"/>
      <c r="CK18" s="984"/>
      <c r="CL18" s="985"/>
      <c r="CM18" s="983">
        <v>301</v>
      </c>
      <c r="CN18" s="984"/>
      <c r="CO18" s="984"/>
      <c r="CP18" s="984"/>
      <c r="CQ18" s="985"/>
      <c r="CR18" s="983">
        <v>6</v>
      </c>
      <c r="CS18" s="984"/>
      <c r="CT18" s="984"/>
      <c r="CU18" s="984"/>
      <c r="CV18" s="985"/>
      <c r="CW18" s="983" t="s">
        <v>551</v>
      </c>
      <c r="CX18" s="984"/>
      <c r="CY18" s="984"/>
      <c r="CZ18" s="984"/>
      <c r="DA18" s="985"/>
      <c r="DB18" s="983">
        <v>1694</v>
      </c>
      <c r="DC18" s="984"/>
      <c r="DD18" s="984"/>
      <c r="DE18" s="984"/>
      <c r="DF18" s="985"/>
      <c r="DG18" s="983" t="s">
        <v>547</v>
      </c>
      <c r="DH18" s="984"/>
      <c r="DI18" s="984"/>
      <c r="DJ18" s="984"/>
      <c r="DK18" s="985"/>
      <c r="DL18" s="983" t="s">
        <v>552</v>
      </c>
      <c r="DM18" s="984"/>
      <c r="DN18" s="984"/>
      <c r="DO18" s="984"/>
      <c r="DP18" s="985"/>
      <c r="DQ18" s="983" t="s">
        <v>547</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59061</v>
      </c>
      <c r="R23" s="1063"/>
      <c r="S23" s="1063"/>
      <c r="T23" s="1063"/>
      <c r="U23" s="1063"/>
      <c r="V23" s="1063">
        <v>57769</v>
      </c>
      <c r="W23" s="1063"/>
      <c r="X23" s="1063"/>
      <c r="Y23" s="1063"/>
      <c r="Z23" s="1063"/>
      <c r="AA23" s="1063">
        <v>1292</v>
      </c>
      <c r="AB23" s="1063"/>
      <c r="AC23" s="1063"/>
      <c r="AD23" s="1063"/>
      <c r="AE23" s="1064"/>
      <c r="AF23" s="1065">
        <v>1022</v>
      </c>
      <c r="AG23" s="1063"/>
      <c r="AH23" s="1063"/>
      <c r="AI23" s="1063"/>
      <c r="AJ23" s="1066"/>
      <c r="AK23" s="1067"/>
      <c r="AL23" s="1068"/>
      <c r="AM23" s="1068"/>
      <c r="AN23" s="1068"/>
      <c r="AO23" s="1068"/>
      <c r="AP23" s="1063">
        <v>64135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16615</v>
      </c>
      <c r="R28" s="1048"/>
      <c r="S28" s="1048"/>
      <c r="T28" s="1048"/>
      <c r="U28" s="1048"/>
      <c r="V28" s="1048">
        <v>16411</v>
      </c>
      <c r="W28" s="1048"/>
      <c r="X28" s="1048"/>
      <c r="Y28" s="1048"/>
      <c r="Z28" s="1048"/>
      <c r="AA28" s="1048">
        <v>204</v>
      </c>
      <c r="AB28" s="1048"/>
      <c r="AC28" s="1048"/>
      <c r="AD28" s="1048"/>
      <c r="AE28" s="1049"/>
      <c r="AF28" s="1050">
        <v>204</v>
      </c>
      <c r="AG28" s="1048"/>
      <c r="AH28" s="1048"/>
      <c r="AI28" s="1048"/>
      <c r="AJ28" s="1051"/>
      <c r="AK28" s="1052">
        <v>1464</v>
      </c>
      <c r="AL28" s="1040"/>
      <c r="AM28" s="1040"/>
      <c r="AN28" s="1040"/>
      <c r="AO28" s="1040"/>
      <c r="AP28" s="1040" t="s">
        <v>547</v>
      </c>
      <c r="AQ28" s="1040"/>
      <c r="AR28" s="1040"/>
      <c r="AS28" s="1040"/>
      <c r="AT28" s="1040"/>
      <c r="AU28" s="1040" t="s">
        <v>547</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13114</v>
      </c>
      <c r="R29" s="1038"/>
      <c r="S29" s="1038"/>
      <c r="T29" s="1038"/>
      <c r="U29" s="1038"/>
      <c r="V29" s="1038">
        <v>12849</v>
      </c>
      <c r="W29" s="1038"/>
      <c r="X29" s="1038"/>
      <c r="Y29" s="1038"/>
      <c r="Z29" s="1038"/>
      <c r="AA29" s="1038">
        <v>265</v>
      </c>
      <c r="AB29" s="1038"/>
      <c r="AC29" s="1038"/>
      <c r="AD29" s="1038"/>
      <c r="AE29" s="1039"/>
      <c r="AF29" s="1013">
        <v>265</v>
      </c>
      <c r="AG29" s="1014"/>
      <c r="AH29" s="1014"/>
      <c r="AI29" s="1014"/>
      <c r="AJ29" s="1015"/>
      <c r="AK29" s="974">
        <v>1949</v>
      </c>
      <c r="AL29" s="965"/>
      <c r="AM29" s="965"/>
      <c r="AN29" s="965"/>
      <c r="AO29" s="965"/>
      <c r="AP29" s="965" t="s">
        <v>547</v>
      </c>
      <c r="AQ29" s="965"/>
      <c r="AR29" s="965"/>
      <c r="AS29" s="965"/>
      <c r="AT29" s="965"/>
      <c r="AU29" s="965" t="s">
        <v>547</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1427</v>
      </c>
      <c r="R30" s="1038"/>
      <c r="S30" s="1038"/>
      <c r="T30" s="1038"/>
      <c r="U30" s="1038"/>
      <c r="V30" s="1038">
        <v>1424</v>
      </c>
      <c r="W30" s="1038"/>
      <c r="X30" s="1038"/>
      <c r="Y30" s="1038"/>
      <c r="Z30" s="1038"/>
      <c r="AA30" s="1038">
        <v>3</v>
      </c>
      <c r="AB30" s="1038"/>
      <c r="AC30" s="1038"/>
      <c r="AD30" s="1038"/>
      <c r="AE30" s="1039"/>
      <c r="AF30" s="1013">
        <v>3</v>
      </c>
      <c r="AG30" s="1014"/>
      <c r="AH30" s="1014"/>
      <c r="AI30" s="1014"/>
      <c r="AJ30" s="1015"/>
      <c r="AK30" s="974">
        <v>779</v>
      </c>
      <c r="AL30" s="965"/>
      <c r="AM30" s="965"/>
      <c r="AN30" s="965"/>
      <c r="AO30" s="965"/>
      <c r="AP30" s="965" t="s">
        <v>547</v>
      </c>
      <c r="AQ30" s="965"/>
      <c r="AR30" s="965"/>
      <c r="AS30" s="965"/>
      <c r="AT30" s="965"/>
      <c r="AU30" s="965" t="s">
        <v>547</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2197</v>
      </c>
      <c r="R31" s="1038"/>
      <c r="S31" s="1038"/>
      <c r="T31" s="1038"/>
      <c r="U31" s="1038"/>
      <c r="V31" s="1038">
        <v>2004</v>
      </c>
      <c r="W31" s="1038"/>
      <c r="X31" s="1038"/>
      <c r="Y31" s="1038"/>
      <c r="Z31" s="1038"/>
      <c r="AA31" s="1038">
        <v>192</v>
      </c>
      <c r="AB31" s="1038"/>
      <c r="AC31" s="1038"/>
      <c r="AD31" s="1038"/>
      <c r="AE31" s="1039"/>
      <c r="AF31" s="1013">
        <v>1209</v>
      </c>
      <c r="AG31" s="1014"/>
      <c r="AH31" s="1014"/>
      <c r="AI31" s="1014"/>
      <c r="AJ31" s="1015"/>
      <c r="AK31" s="974">
        <v>106</v>
      </c>
      <c r="AL31" s="965"/>
      <c r="AM31" s="965"/>
      <c r="AN31" s="965"/>
      <c r="AO31" s="965"/>
      <c r="AP31" s="965">
        <v>10065</v>
      </c>
      <c r="AQ31" s="965"/>
      <c r="AR31" s="965"/>
      <c r="AS31" s="965"/>
      <c r="AT31" s="965"/>
      <c r="AU31" s="965">
        <v>252</v>
      </c>
      <c r="AV31" s="965"/>
      <c r="AW31" s="965"/>
      <c r="AX31" s="965"/>
      <c r="AY31" s="965"/>
      <c r="AZ31" s="1036" t="s">
        <v>547</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2884</v>
      </c>
      <c r="R32" s="1038"/>
      <c r="S32" s="1038"/>
      <c r="T32" s="1038"/>
      <c r="U32" s="1038"/>
      <c r="V32" s="1038">
        <v>2862</v>
      </c>
      <c r="W32" s="1038"/>
      <c r="X32" s="1038"/>
      <c r="Y32" s="1038"/>
      <c r="Z32" s="1038"/>
      <c r="AA32" s="1038">
        <v>23</v>
      </c>
      <c r="AB32" s="1038"/>
      <c r="AC32" s="1038"/>
      <c r="AD32" s="1038"/>
      <c r="AE32" s="1039"/>
      <c r="AF32" s="1013">
        <v>209</v>
      </c>
      <c r="AG32" s="1014"/>
      <c r="AH32" s="1014"/>
      <c r="AI32" s="1014"/>
      <c r="AJ32" s="1015"/>
      <c r="AK32" s="974">
        <v>1290</v>
      </c>
      <c r="AL32" s="965"/>
      <c r="AM32" s="965"/>
      <c r="AN32" s="965"/>
      <c r="AO32" s="965"/>
      <c r="AP32" s="965">
        <v>31086</v>
      </c>
      <c r="AQ32" s="965"/>
      <c r="AR32" s="965"/>
      <c r="AS32" s="965"/>
      <c r="AT32" s="965"/>
      <c r="AU32" s="965">
        <v>15823</v>
      </c>
      <c r="AV32" s="965"/>
      <c r="AW32" s="965"/>
      <c r="AX32" s="965"/>
      <c r="AY32" s="965"/>
      <c r="AZ32" s="1036" t="s">
        <v>547</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0</v>
      </c>
      <c r="R33" s="1038"/>
      <c r="S33" s="1038"/>
      <c r="T33" s="1038"/>
      <c r="U33" s="1038"/>
      <c r="V33" s="1038">
        <v>0</v>
      </c>
      <c r="W33" s="1038"/>
      <c r="X33" s="1038"/>
      <c r="Y33" s="1038"/>
      <c r="Z33" s="1038"/>
      <c r="AA33" s="1038" t="s">
        <v>546</v>
      </c>
      <c r="AB33" s="1038"/>
      <c r="AC33" s="1038"/>
      <c r="AD33" s="1038"/>
      <c r="AE33" s="1039"/>
      <c r="AF33" s="1013" t="s">
        <v>111</v>
      </c>
      <c r="AG33" s="1014"/>
      <c r="AH33" s="1014"/>
      <c r="AI33" s="1014"/>
      <c r="AJ33" s="1015"/>
      <c r="AK33" s="974" t="s">
        <v>547</v>
      </c>
      <c r="AL33" s="965"/>
      <c r="AM33" s="965"/>
      <c r="AN33" s="965"/>
      <c r="AO33" s="965"/>
      <c r="AP33" s="965" t="s">
        <v>547</v>
      </c>
      <c r="AQ33" s="965"/>
      <c r="AR33" s="965"/>
      <c r="AS33" s="965"/>
      <c r="AT33" s="965"/>
      <c r="AU33" s="965" t="s">
        <v>547</v>
      </c>
      <c r="AV33" s="965"/>
      <c r="AW33" s="965"/>
      <c r="AX33" s="965"/>
      <c r="AY33" s="965"/>
      <c r="AZ33" s="1036" t="s">
        <v>547</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1890</v>
      </c>
      <c r="AG63" s="953"/>
      <c r="AH63" s="953"/>
      <c r="AI63" s="953"/>
      <c r="AJ63" s="1024"/>
      <c r="AK63" s="1025"/>
      <c r="AL63" s="957"/>
      <c r="AM63" s="957"/>
      <c r="AN63" s="957"/>
      <c r="AO63" s="957"/>
      <c r="AP63" s="953">
        <v>41151</v>
      </c>
      <c r="AQ63" s="953"/>
      <c r="AR63" s="953"/>
      <c r="AS63" s="953"/>
      <c r="AT63" s="953"/>
      <c r="AU63" s="953">
        <v>16074</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13</v>
      </c>
      <c r="R68" s="976"/>
      <c r="S68" s="976"/>
      <c r="T68" s="976"/>
      <c r="U68" s="976"/>
      <c r="V68" s="976">
        <v>11</v>
      </c>
      <c r="W68" s="976"/>
      <c r="X68" s="976"/>
      <c r="Y68" s="976"/>
      <c r="Z68" s="976"/>
      <c r="AA68" s="976">
        <v>1</v>
      </c>
      <c r="AB68" s="976"/>
      <c r="AC68" s="976"/>
      <c r="AD68" s="976"/>
      <c r="AE68" s="976"/>
      <c r="AF68" s="976">
        <v>1</v>
      </c>
      <c r="AG68" s="976"/>
      <c r="AH68" s="976"/>
      <c r="AI68" s="976"/>
      <c r="AJ68" s="976"/>
      <c r="AK68" s="976" t="s">
        <v>548</v>
      </c>
      <c r="AL68" s="976"/>
      <c r="AM68" s="976"/>
      <c r="AN68" s="976"/>
      <c r="AO68" s="976"/>
      <c r="AP68" s="976" t="s">
        <v>547</v>
      </c>
      <c r="AQ68" s="976"/>
      <c r="AR68" s="976"/>
      <c r="AS68" s="976"/>
      <c r="AT68" s="976"/>
      <c r="AU68" s="976" t="s">
        <v>547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132</v>
      </c>
      <c r="R69" s="965"/>
      <c r="S69" s="965"/>
      <c r="T69" s="965"/>
      <c r="U69" s="965"/>
      <c r="V69" s="965">
        <v>129</v>
      </c>
      <c r="W69" s="965"/>
      <c r="X69" s="965"/>
      <c r="Y69" s="965"/>
      <c r="Z69" s="965"/>
      <c r="AA69" s="965">
        <v>3</v>
      </c>
      <c r="AB69" s="965"/>
      <c r="AC69" s="965"/>
      <c r="AD69" s="965"/>
      <c r="AE69" s="965"/>
      <c r="AF69" s="965">
        <v>3</v>
      </c>
      <c r="AG69" s="965"/>
      <c r="AH69" s="965"/>
      <c r="AI69" s="965"/>
      <c r="AJ69" s="965"/>
      <c r="AK69" s="965">
        <v>4</v>
      </c>
      <c r="AL69" s="965"/>
      <c r="AM69" s="965"/>
      <c r="AN69" s="965"/>
      <c r="AO69" s="965"/>
      <c r="AP69" s="965" t="s">
        <v>547</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150861</v>
      </c>
      <c r="R70" s="965"/>
      <c r="S70" s="965"/>
      <c r="T70" s="965"/>
      <c r="U70" s="965"/>
      <c r="V70" s="965">
        <v>145918</v>
      </c>
      <c r="W70" s="965"/>
      <c r="X70" s="965"/>
      <c r="Y70" s="965"/>
      <c r="Z70" s="965"/>
      <c r="AA70" s="965">
        <v>4943</v>
      </c>
      <c r="AB70" s="965"/>
      <c r="AC70" s="965"/>
      <c r="AD70" s="965"/>
      <c r="AE70" s="965"/>
      <c r="AF70" s="965">
        <v>4943</v>
      </c>
      <c r="AG70" s="965"/>
      <c r="AH70" s="965"/>
      <c r="AI70" s="965"/>
      <c r="AJ70" s="965"/>
      <c r="AK70" s="965">
        <v>1036</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2644</v>
      </c>
      <c r="R71" s="965"/>
      <c r="S71" s="965"/>
      <c r="T71" s="965"/>
      <c r="U71" s="965"/>
      <c r="V71" s="965">
        <v>2522</v>
      </c>
      <c r="W71" s="965"/>
      <c r="X71" s="965"/>
      <c r="Y71" s="965"/>
      <c r="Z71" s="965"/>
      <c r="AA71" s="965">
        <v>122</v>
      </c>
      <c r="AB71" s="965"/>
      <c r="AC71" s="965"/>
      <c r="AD71" s="965"/>
      <c r="AE71" s="965"/>
      <c r="AF71" s="965">
        <v>122</v>
      </c>
      <c r="AG71" s="965"/>
      <c r="AH71" s="965"/>
      <c r="AI71" s="965"/>
      <c r="AJ71" s="965"/>
      <c r="AK71" s="965">
        <v>2</v>
      </c>
      <c r="AL71" s="965"/>
      <c r="AM71" s="965"/>
      <c r="AN71" s="965"/>
      <c r="AO71" s="965"/>
      <c r="AP71" s="965" t="s">
        <v>548</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100</v>
      </c>
      <c r="R72" s="965"/>
      <c r="S72" s="965"/>
      <c r="T72" s="965"/>
      <c r="U72" s="965"/>
      <c r="V72" s="965">
        <v>46</v>
      </c>
      <c r="W72" s="965"/>
      <c r="X72" s="965"/>
      <c r="Y72" s="965"/>
      <c r="Z72" s="965"/>
      <c r="AA72" s="965">
        <v>54</v>
      </c>
      <c r="AB72" s="965"/>
      <c r="AC72" s="965"/>
      <c r="AD72" s="965"/>
      <c r="AE72" s="965"/>
      <c r="AF72" s="965">
        <v>3</v>
      </c>
      <c r="AG72" s="965"/>
      <c r="AH72" s="965"/>
      <c r="AI72" s="965"/>
      <c r="AJ72" s="965"/>
      <c r="AK72" s="965" t="s">
        <v>547</v>
      </c>
      <c r="AL72" s="965"/>
      <c r="AM72" s="965"/>
      <c r="AN72" s="965"/>
      <c r="AO72" s="965"/>
      <c r="AP72" s="965" t="s">
        <v>547</v>
      </c>
      <c r="AQ72" s="965"/>
      <c r="AR72" s="965"/>
      <c r="AS72" s="965"/>
      <c r="AT72" s="965"/>
      <c r="AU72" s="965"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5073</v>
      </c>
      <c r="AG88" s="953"/>
      <c r="AH88" s="953"/>
      <c r="AI88" s="953"/>
      <c r="AJ88" s="953"/>
      <c r="AK88" s="957"/>
      <c r="AL88" s="957"/>
      <c r="AM88" s="957"/>
      <c r="AN88" s="957"/>
      <c r="AO88" s="957"/>
      <c r="AP88" s="953" t="s">
        <v>547</v>
      </c>
      <c r="AQ88" s="953"/>
      <c r="AR88" s="953"/>
      <c r="AS88" s="953"/>
      <c r="AT88" s="953"/>
      <c r="AU88" s="953" t="s">
        <v>547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338</v>
      </c>
      <c r="CS102" s="945"/>
      <c r="CT102" s="945"/>
      <c r="CU102" s="945"/>
      <c r="CV102" s="946"/>
      <c r="CW102" s="944">
        <v>2</v>
      </c>
      <c r="CX102" s="945"/>
      <c r="CY102" s="945"/>
      <c r="CZ102" s="945"/>
      <c r="DA102" s="946"/>
      <c r="DB102" s="944">
        <v>1771</v>
      </c>
      <c r="DC102" s="945"/>
      <c r="DD102" s="945"/>
      <c r="DE102" s="945"/>
      <c r="DF102" s="946"/>
      <c r="DG102" s="944" t="s">
        <v>548</v>
      </c>
      <c r="DH102" s="945"/>
      <c r="DI102" s="945"/>
      <c r="DJ102" s="945"/>
      <c r="DK102" s="946"/>
      <c r="DL102" s="944" t="s">
        <v>547</v>
      </c>
      <c r="DM102" s="945"/>
      <c r="DN102" s="945"/>
      <c r="DO102" s="945"/>
      <c r="DP102" s="946"/>
      <c r="DQ102" s="944" t="s">
        <v>547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7973374</v>
      </c>
      <c r="AB110" s="871"/>
      <c r="AC110" s="871"/>
      <c r="AD110" s="871"/>
      <c r="AE110" s="872"/>
      <c r="AF110" s="873">
        <v>7859957</v>
      </c>
      <c r="AG110" s="871"/>
      <c r="AH110" s="871"/>
      <c r="AI110" s="871"/>
      <c r="AJ110" s="872"/>
      <c r="AK110" s="873">
        <v>7838639</v>
      </c>
      <c r="AL110" s="871"/>
      <c r="AM110" s="871"/>
      <c r="AN110" s="871"/>
      <c r="AO110" s="872"/>
      <c r="AP110" s="874">
        <v>29</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66135098</v>
      </c>
      <c r="BR110" s="798"/>
      <c r="BS110" s="798"/>
      <c r="BT110" s="798"/>
      <c r="BU110" s="798"/>
      <c r="BV110" s="798">
        <v>64993297</v>
      </c>
      <c r="BW110" s="798"/>
      <c r="BX110" s="798"/>
      <c r="BY110" s="798"/>
      <c r="BZ110" s="798"/>
      <c r="CA110" s="798">
        <v>64134976</v>
      </c>
      <c r="CB110" s="798"/>
      <c r="CC110" s="798"/>
      <c r="CD110" s="798"/>
      <c r="CE110" s="798"/>
      <c r="CF110" s="859">
        <v>237.2</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335958</v>
      </c>
      <c r="BR111" s="769"/>
      <c r="BS111" s="769"/>
      <c r="BT111" s="769"/>
      <c r="BU111" s="769"/>
      <c r="BV111" s="769">
        <v>295890</v>
      </c>
      <c r="BW111" s="769"/>
      <c r="BX111" s="769"/>
      <c r="BY111" s="769"/>
      <c r="BZ111" s="769"/>
      <c r="CA111" s="769">
        <v>246210</v>
      </c>
      <c r="CB111" s="769"/>
      <c r="CC111" s="769"/>
      <c r="CD111" s="769"/>
      <c r="CE111" s="769"/>
      <c r="CF111" s="846">
        <v>0.9</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19020384</v>
      </c>
      <c r="BR112" s="769"/>
      <c r="BS112" s="769"/>
      <c r="BT112" s="769"/>
      <c r="BU112" s="769"/>
      <c r="BV112" s="769">
        <v>17135925</v>
      </c>
      <c r="BW112" s="769"/>
      <c r="BX112" s="769"/>
      <c r="BY112" s="769"/>
      <c r="BZ112" s="769"/>
      <c r="CA112" s="769">
        <v>16074252</v>
      </c>
      <c r="CB112" s="769"/>
      <c r="CC112" s="769"/>
      <c r="CD112" s="769"/>
      <c r="CE112" s="769"/>
      <c r="CF112" s="846">
        <v>59.5</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1146470</v>
      </c>
      <c r="AB113" s="907"/>
      <c r="AC113" s="907"/>
      <c r="AD113" s="907"/>
      <c r="AE113" s="908"/>
      <c r="AF113" s="909">
        <v>956302</v>
      </c>
      <c r="AG113" s="907"/>
      <c r="AH113" s="907"/>
      <c r="AI113" s="907"/>
      <c r="AJ113" s="908"/>
      <c r="AK113" s="909">
        <v>1010612</v>
      </c>
      <c r="AL113" s="907"/>
      <c r="AM113" s="907"/>
      <c r="AN113" s="907"/>
      <c r="AO113" s="908"/>
      <c r="AP113" s="910">
        <v>3.7</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11713781</v>
      </c>
      <c r="BR114" s="769"/>
      <c r="BS114" s="769"/>
      <c r="BT114" s="769"/>
      <c r="BU114" s="769"/>
      <c r="BV114" s="769">
        <v>11238502</v>
      </c>
      <c r="BW114" s="769"/>
      <c r="BX114" s="769"/>
      <c r="BY114" s="769"/>
      <c r="BZ114" s="769"/>
      <c r="CA114" s="769">
        <v>10986513</v>
      </c>
      <c r="CB114" s="769"/>
      <c r="CC114" s="769"/>
      <c r="CD114" s="769"/>
      <c r="CE114" s="769"/>
      <c r="CF114" s="846">
        <v>40.6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79729</v>
      </c>
      <c r="AB115" s="907"/>
      <c r="AC115" s="907"/>
      <c r="AD115" s="907"/>
      <c r="AE115" s="908"/>
      <c r="AF115" s="909">
        <v>44750</v>
      </c>
      <c r="AG115" s="907"/>
      <c r="AH115" s="907"/>
      <c r="AI115" s="907"/>
      <c r="AJ115" s="908"/>
      <c r="AK115" s="909">
        <v>44224</v>
      </c>
      <c r="AL115" s="907"/>
      <c r="AM115" s="907"/>
      <c r="AN115" s="907"/>
      <c r="AO115" s="908"/>
      <c r="AP115" s="910">
        <v>0.2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180265</v>
      </c>
      <c r="DH116" s="782"/>
      <c r="DI116" s="782"/>
      <c r="DJ116" s="782"/>
      <c r="DK116" s="783"/>
      <c r="DL116" s="784">
        <v>156240</v>
      </c>
      <c r="DM116" s="782"/>
      <c r="DN116" s="782"/>
      <c r="DO116" s="782"/>
      <c r="DP116" s="783"/>
      <c r="DQ116" s="784">
        <v>122890</v>
      </c>
      <c r="DR116" s="782"/>
      <c r="DS116" s="782"/>
      <c r="DT116" s="782"/>
      <c r="DU116" s="783"/>
      <c r="DV116" s="752">
        <v>0.5</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9199573</v>
      </c>
      <c r="AB117" s="893"/>
      <c r="AC117" s="893"/>
      <c r="AD117" s="893"/>
      <c r="AE117" s="894"/>
      <c r="AF117" s="896">
        <v>8861009</v>
      </c>
      <c r="AG117" s="893"/>
      <c r="AH117" s="893"/>
      <c r="AI117" s="893"/>
      <c r="AJ117" s="894"/>
      <c r="AK117" s="896">
        <v>8893475</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97205221</v>
      </c>
      <c r="BR118" s="856"/>
      <c r="BS118" s="856"/>
      <c r="BT118" s="856"/>
      <c r="BU118" s="856"/>
      <c r="BV118" s="856">
        <v>93663614</v>
      </c>
      <c r="BW118" s="856"/>
      <c r="BX118" s="856"/>
      <c r="BY118" s="856"/>
      <c r="BZ118" s="856"/>
      <c r="CA118" s="856">
        <v>91441951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13377212</v>
      </c>
      <c r="BR119" s="798"/>
      <c r="BS119" s="798"/>
      <c r="BT119" s="798"/>
      <c r="BU119" s="798"/>
      <c r="BV119" s="798">
        <v>14085585</v>
      </c>
      <c r="BW119" s="798"/>
      <c r="BX119" s="798"/>
      <c r="BY119" s="798"/>
      <c r="BZ119" s="798"/>
      <c r="CA119" s="798">
        <v>16262734</v>
      </c>
      <c r="CB119" s="798"/>
      <c r="CC119" s="798"/>
      <c r="CD119" s="798"/>
      <c r="CE119" s="798"/>
      <c r="CF119" s="859">
        <v>60.2</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155693</v>
      </c>
      <c r="DH119" s="715"/>
      <c r="DI119" s="715"/>
      <c r="DJ119" s="715"/>
      <c r="DK119" s="716"/>
      <c r="DL119" s="717">
        <v>139650</v>
      </c>
      <c r="DM119" s="715"/>
      <c r="DN119" s="715"/>
      <c r="DO119" s="715"/>
      <c r="DP119" s="716"/>
      <c r="DQ119" s="717">
        <v>123320</v>
      </c>
      <c r="DR119" s="715"/>
      <c r="DS119" s="715"/>
      <c r="DT119" s="715"/>
      <c r="DU119" s="716"/>
      <c r="DV119" s="805">
        <v>0.5</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3660954</v>
      </c>
      <c r="BR120" s="769"/>
      <c r="BS120" s="769"/>
      <c r="BT120" s="769"/>
      <c r="BU120" s="769"/>
      <c r="BV120" s="769">
        <v>3317888</v>
      </c>
      <c r="BW120" s="769"/>
      <c r="BX120" s="769"/>
      <c r="BY120" s="769"/>
      <c r="BZ120" s="769"/>
      <c r="CA120" s="769">
        <v>2979095</v>
      </c>
      <c r="CB120" s="769"/>
      <c r="CC120" s="769"/>
      <c r="CD120" s="769"/>
      <c r="CE120" s="769"/>
      <c r="CF120" s="846">
        <v>11</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18735300</v>
      </c>
      <c r="DH120" s="798"/>
      <c r="DI120" s="798"/>
      <c r="DJ120" s="798"/>
      <c r="DK120" s="798"/>
      <c r="DL120" s="798">
        <v>16871246</v>
      </c>
      <c r="DM120" s="798"/>
      <c r="DN120" s="798"/>
      <c r="DO120" s="798"/>
      <c r="DP120" s="798"/>
      <c r="DQ120" s="798">
        <v>15822629</v>
      </c>
      <c r="DR120" s="798"/>
      <c r="DS120" s="798"/>
      <c r="DT120" s="798"/>
      <c r="DU120" s="798"/>
      <c r="DV120" s="799">
        <v>58.5</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57675765</v>
      </c>
      <c r="BR121" s="856"/>
      <c r="BS121" s="856"/>
      <c r="BT121" s="856"/>
      <c r="BU121" s="856"/>
      <c r="BV121" s="856">
        <v>57419728</v>
      </c>
      <c r="BW121" s="856"/>
      <c r="BX121" s="856"/>
      <c r="BY121" s="856"/>
      <c r="BZ121" s="856"/>
      <c r="CA121" s="856">
        <v>57285657</v>
      </c>
      <c r="CB121" s="856"/>
      <c r="CC121" s="856"/>
      <c r="CD121" s="856"/>
      <c r="CE121" s="856"/>
      <c r="CF121" s="857">
        <v>211.9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285084</v>
      </c>
      <c r="DH121" s="769"/>
      <c r="DI121" s="769"/>
      <c r="DJ121" s="769"/>
      <c r="DK121" s="769"/>
      <c r="DL121" s="769">
        <v>264679</v>
      </c>
      <c r="DM121" s="769"/>
      <c r="DN121" s="769"/>
      <c r="DO121" s="769"/>
      <c r="DP121" s="769"/>
      <c r="DQ121" s="769">
        <v>251623</v>
      </c>
      <c r="DR121" s="769"/>
      <c r="DS121" s="769"/>
      <c r="DT121" s="769"/>
      <c r="DU121" s="769"/>
      <c r="DV121" s="821">
        <v>0.9</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74713931</v>
      </c>
      <c r="BR122" s="838"/>
      <c r="BS122" s="838"/>
      <c r="BT122" s="838"/>
      <c r="BU122" s="838"/>
      <c r="BV122" s="838">
        <v>74823201</v>
      </c>
      <c r="BW122" s="838"/>
      <c r="BX122" s="838"/>
      <c r="BY122" s="838"/>
      <c r="BZ122" s="838"/>
      <c r="CA122" s="838">
        <v>76527486</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24805</v>
      </c>
      <c r="AB123" s="782"/>
      <c r="AC123" s="782"/>
      <c r="AD123" s="782"/>
      <c r="AE123" s="783"/>
      <c r="AF123" s="784">
        <v>24209</v>
      </c>
      <c r="AG123" s="782"/>
      <c r="AH123" s="782"/>
      <c r="AI123" s="782"/>
      <c r="AJ123" s="783"/>
      <c r="AK123" s="784">
        <v>23799</v>
      </c>
      <c r="AL123" s="782"/>
      <c r="AM123" s="782"/>
      <c r="AN123" s="782"/>
      <c r="AO123" s="783"/>
      <c r="AP123" s="752">
        <v>0.1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83.7</v>
      </c>
      <c r="BR123" s="830"/>
      <c r="BS123" s="830"/>
      <c r="BT123" s="830"/>
      <c r="BU123" s="830"/>
      <c r="BV123" s="830">
        <v>69.7</v>
      </c>
      <c r="BW123" s="830"/>
      <c r="BX123" s="830"/>
      <c r="BY123" s="830"/>
      <c r="BZ123" s="830"/>
      <c r="CA123" s="830">
        <v>55.1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17108</v>
      </c>
      <c r="AB126" s="782"/>
      <c r="AC126" s="782"/>
      <c r="AD126" s="782"/>
      <c r="AE126" s="783"/>
      <c r="AF126" s="784">
        <v>16046</v>
      </c>
      <c r="AG126" s="782"/>
      <c r="AH126" s="782"/>
      <c r="AI126" s="782"/>
      <c r="AJ126" s="783"/>
      <c r="AK126" s="784">
        <v>16286</v>
      </c>
      <c r="AL126" s="782"/>
      <c r="AM126" s="782"/>
      <c r="AN126" s="782"/>
      <c r="AO126" s="783"/>
      <c r="AP126" s="752">
        <v>0.1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37816</v>
      </c>
      <c r="AB127" s="782"/>
      <c r="AC127" s="782"/>
      <c r="AD127" s="782"/>
      <c r="AE127" s="783"/>
      <c r="AF127" s="784">
        <v>4495</v>
      </c>
      <c r="AG127" s="782"/>
      <c r="AH127" s="782"/>
      <c r="AI127" s="782"/>
      <c r="AJ127" s="783"/>
      <c r="AK127" s="784">
        <v>4139</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11.68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487335</v>
      </c>
      <c r="AB128" s="722"/>
      <c r="AC128" s="722"/>
      <c r="AD128" s="722"/>
      <c r="AE128" s="723"/>
      <c r="AF128" s="724">
        <v>403519</v>
      </c>
      <c r="AG128" s="722"/>
      <c r="AH128" s="722"/>
      <c r="AI128" s="722"/>
      <c r="AJ128" s="723"/>
      <c r="AK128" s="724">
        <v>328829</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16.68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32691270</v>
      </c>
      <c r="AB129" s="782"/>
      <c r="AC129" s="782"/>
      <c r="AD129" s="782"/>
      <c r="AE129" s="783"/>
      <c r="AF129" s="784">
        <v>32831075</v>
      </c>
      <c r="AG129" s="782"/>
      <c r="AH129" s="782"/>
      <c r="AI129" s="782"/>
      <c r="AJ129" s="783"/>
      <c r="AK129" s="784">
        <v>32897311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5828217</v>
      </c>
      <c r="AB130" s="782"/>
      <c r="AC130" s="782"/>
      <c r="AD130" s="782"/>
      <c r="AE130" s="783"/>
      <c r="AF130" s="784">
        <v>5825483</v>
      </c>
      <c r="AG130" s="782"/>
      <c r="AH130" s="782"/>
      <c r="AI130" s="782"/>
      <c r="AJ130" s="783"/>
      <c r="AK130" s="784">
        <v>5862956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55.1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26863053</v>
      </c>
      <c r="AB131" s="715"/>
      <c r="AC131" s="715"/>
      <c r="AD131" s="715"/>
      <c r="AE131" s="716"/>
      <c r="AF131" s="717">
        <v>27005592</v>
      </c>
      <c r="AG131" s="715"/>
      <c r="AH131" s="715"/>
      <c r="AI131" s="715"/>
      <c r="AJ131" s="716"/>
      <c r="AK131" s="717">
        <v>27034355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10.736013509999999</v>
      </c>
      <c r="AB132" s="738"/>
      <c r="AC132" s="738"/>
      <c r="AD132" s="738"/>
      <c r="AE132" s="739"/>
      <c r="AF132" s="740">
        <v>9.7461555369999999</v>
      </c>
      <c r="AG132" s="738"/>
      <c r="AH132" s="738"/>
      <c r="AI132" s="738"/>
      <c r="AJ132" s="739"/>
      <c r="AK132" s="740">
        <v>9.9935434010000002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11.3</v>
      </c>
      <c r="AB133" s="747"/>
      <c r="AC133" s="747"/>
      <c r="AD133" s="747"/>
      <c r="AE133" s="748"/>
      <c r="AF133" s="746">
        <v>10.4</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9713058</v>
      </c>
      <c r="L9" s="264">
        <v>74240</v>
      </c>
      <c r="M9" s="265">
        <v>58402</v>
      </c>
      <c r="N9" s="266">
        <v>27.1</v>
      </c>
    </row>
    <row r="10" spans="1:16">
      <c r="A10" s="248"/>
      <c r="B10" s="244"/>
      <c r="C10" s="244"/>
      <c r="D10" s="244"/>
      <c r="E10" s="244"/>
      <c r="F10" s="244"/>
      <c r="G10" s="1131" t="s">
        <v>471</v>
      </c>
      <c r="H10" s="1132"/>
      <c r="I10" s="1132"/>
      <c r="J10" s="1133"/>
      <c r="K10" s="267">
        <v>413018</v>
      </c>
      <c r="L10" s="268">
        <v>3157</v>
      </c>
      <c r="M10" s="269">
        <v>4003</v>
      </c>
      <c r="N10" s="270">
        <v>-21.1</v>
      </c>
    </row>
    <row r="11" spans="1:16" ht="13.5" customHeight="1">
      <c r="A11" s="248"/>
      <c r="B11" s="244"/>
      <c r="C11" s="244"/>
      <c r="D11" s="244"/>
      <c r="E11" s="244"/>
      <c r="F11" s="244"/>
      <c r="G11" s="1131" t="s">
        <v>472</v>
      </c>
      <c r="H11" s="1132"/>
      <c r="I11" s="1132"/>
      <c r="J11" s="1133"/>
      <c r="K11" s="267">
        <v>280</v>
      </c>
      <c r="L11" s="268">
        <v>2</v>
      </c>
      <c r="M11" s="269">
        <v>3781</v>
      </c>
      <c r="N11" s="270">
        <v>-99.9</v>
      </c>
    </row>
    <row r="12" spans="1:16" ht="13.5" customHeight="1">
      <c r="A12" s="248"/>
      <c r="B12" s="244"/>
      <c r="C12" s="244"/>
      <c r="D12" s="244"/>
      <c r="E12" s="244"/>
      <c r="F12" s="244"/>
      <c r="G12" s="1131" t="s">
        <v>473</v>
      </c>
      <c r="H12" s="1132"/>
      <c r="I12" s="1132"/>
      <c r="J12" s="1133"/>
      <c r="K12" s="267">
        <v>17012</v>
      </c>
      <c r="L12" s="268">
        <v>130</v>
      </c>
      <c r="M12" s="269">
        <v>598</v>
      </c>
      <c r="N12" s="270">
        <v>-78.3</v>
      </c>
    </row>
    <row r="13" spans="1:16" ht="13.5" customHeight="1">
      <c r="A13" s="248"/>
      <c r="B13" s="244"/>
      <c r="C13" s="244"/>
      <c r="D13" s="244"/>
      <c r="E13" s="244"/>
      <c r="F13" s="244"/>
      <c r="G13" s="1131" t="s">
        <v>474</v>
      </c>
      <c r="H13" s="1132"/>
      <c r="I13" s="1132"/>
      <c r="J13" s="1133"/>
      <c r="K13" s="267" t="s">
        <v>475</v>
      </c>
      <c r="L13" s="268" t="s">
        <v>475</v>
      </c>
      <c r="M13" s="269">
        <v>1</v>
      </c>
      <c r="N13" s="270" t="s">
        <v>475</v>
      </c>
    </row>
    <row r="14" spans="1:16" ht="13.5" customHeight="1">
      <c r="A14" s="248"/>
      <c r="B14" s="244"/>
      <c r="C14" s="244"/>
      <c r="D14" s="244"/>
      <c r="E14" s="244"/>
      <c r="F14" s="244"/>
      <c r="G14" s="1131" t="s">
        <v>476</v>
      </c>
      <c r="H14" s="1132"/>
      <c r="I14" s="1132"/>
      <c r="J14" s="1133"/>
      <c r="K14" s="267">
        <v>442581</v>
      </c>
      <c r="L14" s="268">
        <v>3383</v>
      </c>
      <c r="M14" s="269">
        <v>2386</v>
      </c>
      <c r="N14" s="270">
        <v>41.8</v>
      </c>
    </row>
    <row r="15" spans="1:16" ht="13.5" customHeight="1">
      <c r="A15" s="248"/>
      <c r="B15" s="244"/>
      <c r="C15" s="244"/>
      <c r="D15" s="244"/>
      <c r="E15" s="244"/>
      <c r="F15" s="244"/>
      <c r="G15" s="1131" t="s">
        <v>477</v>
      </c>
      <c r="H15" s="1132"/>
      <c r="I15" s="1132"/>
      <c r="J15" s="1133"/>
      <c r="K15" s="267">
        <v>136696</v>
      </c>
      <c r="L15" s="268">
        <v>1045</v>
      </c>
      <c r="M15" s="269">
        <v>1344</v>
      </c>
      <c r="N15" s="270">
        <v>-22.2</v>
      </c>
    </row>
    <row r="16" spans="1:16">
      <c r="A16" s="248"/>
      <c r="B16" s="244"/>
      <c r="C16" s="244"/>
      <c r="D16" s="244"/>
      <c r="E16" s="244"/>
      <c r="F16" s="244"/>
      <c r="G16" s="1134" t="s">
        <v>478</v>
      </c>
      <c r="H16" s="1135"/>
      <c r="I16" s="1135"/>
      <c r="J16" s="1136"/>
      <c r="K16" s="268">
        <v>-1234009</v>
      </c>
      <c r="L16" s="268">
        <v>-9432</v>
      </c>
      <c r="M16" s="269">
        <v>-6701</v>
      </c>
      <c r="N16" s="270">
        <v>40.799999999999997</v>
      </c>
    </row>
    <row r="17" spans="1:16">
      <c r="A17" s="248"/>
      <c r="B17" s="244"/>
      <c r="C17" s="244"/>
      <c r="D17" s="244"/>
      <c r="E17" s="244"/>
      <c r="F17" s="244"/>
      <c r="G17" s="1134" t="s">
        <v>169</v>
      </c>
      <c r="H17" s="1135"/>
      <c r="I17" s="1135"/>
      <c r="J17" s="1136"/>
      <c r="K17" s="268">
        <v>9488636</v>
      </c>
      <c r="L17" s="268">
        <v>72524</v>
      </c>
      <c r="M17" s="269">
        <v>63814</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8.19</v>
      </c>
      <c r="L21" s="281">
        <v>6.4</v>
      </c>
      <c r="M21" s="282">
        <v>1.79</v>
      </c>
      <c r="N21" s="249"/>
      <c r="O21" s="283"/>
      <c r="P21" s="279"/>
    </row>
    <row r="22" spans="1:16" s="284" customFormat="1">
      <c r="A22" s="279"/>
      <c r="B22" s="249"/>
      <c r="C22" s="249"/>
      <c r="D22" s="249"/>
      <c r="E22" s="249"/>
      <c r="F22" s="249"/>
      <c r="G22" s="1128" t="s">
        <v>484</v>
      </c>
      <c r="H22" s="1129"/>
      <c r="I22" s="1129"/>
      <c r="J22" s="1130"/>
      <c r="K22" s="285">
        <v>100.6</v>
      </c>
      <c r="L22" s="286">
        <v>98.9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7838639</v>
      </c>
      <c r="L32" s="294">
        <v>59913</v>
      </c>
      <c r="M32" s="295">
        <v>38473</v>
      </c>
      <c r="N32" s="296">
        <v>55.7</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31</v>
      </c>
      <c r="N34" s="296" t="s">
        <v>475</v>
      </c>
    </row>
    <row r="35" spans="1:16" ht="27" customHeight="1">
      <c r="A35" s="248"/>
      <c r="B35" s="244"/>
      <c r="C35" s="244"/>
      <c r="D35" s="244"/>
      <c r="E35" s="244"/>
      <c r="F35" s="244"/>
      <c r="G35" s="1119" t="s">
        <v>491</v>
      </c>
      <c r="H35" s="1120"/>
      <c r="I35" s="1120"/>
      <c r="J35" s="1121"/>
      <c r="K35" s="294">
        <v>1010612</v>
      </c>
      <c r="L35" s="294">
        <v>7724</v>
      </c>
      <c r="M35" s="295">
        <v>10015</v>
      </c>
      <c r="N35" s="296">
        <v>-22.9</v>
      </c>
    </row>
    <row r="36" spans="1:16" ht="27" customHeight="1">
      <c r="A36" s="248"/>
      <c r="B36" s="244"/>
      <c r="C36" s="244"/>
      <c r="D36" s="244"/>
      <c r="E36" s="244"/>
      <c r="F36" s="244"/>
      <c r="G36" s="1119" t="s">
        <v>492</v>
      </c>
      <c r="H36" s="1120"/>
      <c r="I36" s="1120"/>
      <c r="J36" s="1121"/>
      <c r="K36" s="294" t="s">
        <v>475</v>
      </c>
      <c r="L36" s="294" t="s">
        <v>475</v>
      </c>
      <c r="M36" s="295">
        <v>1507</v>
      </c>
      <c r="N36" s="296" t="s">
        <v>475</v>
      </c>
    </row>
    <row r="37" spans="1:16" ht="13.5" customHeight="1">
      <c r="A37" s="248"/>
      <c r="B37" s="244"/>
      <c r="C37" s="244"/>
      <c r="D37" s="244"/>
      <c r="E37" s="244"/>
      <c r="F37" s="244"/>
      <c r="G37" s="1119" t="s">
        <v>493</v>
      </c>
      <c r="H37" s="1120"/>
      <c r="I37" s="1120"/>
      <c r="J37" s="1121"/>
      <c r="K37" s="294">
        <v>44224</v>
      </c>
      <c r="L37" s="294">
        <v>338</v>
      </c>
      <c r="M37" s="295">
        <v>1079</v>
      </c>
      <c r="N37" s="296">
        <v>-68.7</v>
      </c>
    </row>
    <row r="38" spans="1:16" ht="27" customHeight="1">
      <c r="A38" s="248"/>
      <c r="B38" s="244"/>
      <c r="C38" s="244"/>
      <c r="D38" s="244"/>
      <c r="E38" s="244"/>
      <c r="F38" s="244"/>
      <c r="G38" s="1122" t="s">
        <v>494</v>
      </c>
      <c r="H38" s="1123"/>
      <c r="I38" s="1123"/>
      <c r="J38" s="1124"/>
      <c r="K38" s="297" t="s">
        <v>475</v>
      </c>
      <c r="L38" s="297" t="s">
        <v>475</v>
      </c>
      <c r="M38" s="298">
        <v>5</v>
      </c>
      <c r="N38" s="299" t="s">
        <v>475</v>
      </c>
      <c r="O38" s="293"/>
    </row>
    <row r="39" spans="1:16">
      <c r="A39" s="248"/>
      <c r="B39" s="244"/>
      <c r="C39" s="244"/>
      <c r="D39" s="244"/>
      <c r="E39" s="244"/>
      <c r="F39" s="244"/>
      <c r="G39" s="1122" t="s">
        <v>495</v>
      </c>
      <c r="H39" s="1123"/>
      <c r="I39" s="1123"/>
      <c r="J39" s="1124"/>
      <c r="K39" s="300">
        <v>-328829</v>
      </c>
      <c r="L39" s="300">
        <v>-2513</v>
      </c>
      <c r="M39" s="301">
        <v>-7129</v>
      </c>
      <c r="N39" s="302">
        <v>-64.7</v>
      </c>
      <c r="O39" s="293"/>
    </row>
    <row r="40" spans="1:16" ht="27" customHeight="1">
      <c r="A40" s="248"/>
      <c r="B40" s="244"/>
      <c r="C40" s="244"/>
      <c r="D40" s="244"/>
      <c r="E40" s="244"/>
      <c r="F40" s="244"/>
      <c r="G40" s="1119" t="s">
        <v>496</v>
      </c>
      <c r="H40" s="1120"/>
      <c r="I40" s="1120"/>
      <c r="J40" s="1121"/>
      <c r="K40" s="300">
        <v>-5862956</v>
      </c>
      <c r="L40" s="300">
        <v>-44812</v>
      </c>
      <c r="M40" s="301">
        <v>-30363</v>
      </c>
      <c r="N40" s="302">
        <v>47.6</v>
      </c>
      <c r="O40" s="293"/>
    </row>
    <row r="41" spans="1:16">
      <c r="A41" s="248"/>
      <c r="B41" s="244"/>
      <c r="C41" s="244"/>
      <c r="D41" s="244"/>
      <c r="E41" s="244"/>
      <c r="F41" s="244"/>
      <c r="G41" s="1125" t="s">
        <v>279</v>
      </c>
      <c r="H41" s="1126"/>
      <c r="I41" s="1126"/>
      <c r="J41" s="1127"/>
      <c r="K41" s="294">
        <v>2701690</v>
      </c>
      <c r="L41" s="300">
        <v>20650</v>
      </c>
      <c r="M41" s="301">
        <v>13618</v>
      </c>
      <c r="N41" s="302">
        <v>51.6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7999152</v>
      </c>
      <c r="J51" s="320">
        <v>59867</v>
      </c>
      <c r="K51" s="321">
        <v>-34.700000000000003</v>
      </c>
      <c r="L51" s="322">
        <v>53925</v>
      </c>
      <c r="M51" s="323">
        <v>7.7</v>
      </c>
      <c r="N51" s="324">
        <v>-42.4</v>
      </c>
    </row>
    <row r="52" spans="1:14">
      <c r="A52" s="248"/>
      <c r="B52" s="244"/>
      <c r="C52" s="244"/>
      <c r="D52" s="244"/>
      <c r="E52" s="244"/>
      <c r="F52" s="244"/>
      <c r="G52" s="325"/>
      <c r="H52" s="326" t="s">
        <v>507</v>
      </c>
      <c r="I52" s="327">
        <v>4360416</v>
      </c>
      <c r="J52" s="328">
        <v>32634</v>
      </c>
      <c r="K52" s="329">
        <v>1.4</v>
      </c>
      <c r="L52" s="330">
        <v>34260</v>
      </c>
      <c r="M52" s="331">
        <v>13.9</v>
      </c>
      <c r="N52" s="332">
        <v>-12.5</v>
      </c>
    </row>
    <row r="53" spans="1:14">
      <c r="A53" s="248"/>
      <c r="B53" s="244"/>
      <c r="C53" s="244"/>
      <c r="D53" s="244"/>
      <c r="E53" s="244"/>
      <c r="F53" s="244"/>
      <c r="G53" s="310" t="s">
        <v>508</v>
      </c>
      <c r="H53" s="311"/>
      <c r="I53" s="319">
        <v>8762909</v>
      </c>
      <c r="J53" s="320">
        <v>65959</v>
      </c>
      <c r="K53" s="321">
        <v>10.199999999999999</v>
      </c>
      <c r="L53" s="322">
        <v>51263</v>
      </c>
      <c r="M53" s="323">
        <v>-4.9000000000000004</v>
      </c>
      <c r="N53" s="324">
        <v>15.1</v>
      </c>
    </row>
    <row r="54" spans="1:14">
      <c r="A54" s="248"/>
      <c r="B54" s="244"/>
      <c r="C54" s="244"/>
      <c r="D54" s="244"/>
      <c r="E54" s="244"/>
      <c r="F54" s="244"/>
      <c r="G54" s="325"/>
      <c r="H54" s="326" t="s">
        <v>507</v>
      </c>
      <c r="I54" s="327">
        <v>4438862</v>
      </c>
      <c r="J54" s="328">
        <v>33412</v>
      </c>
      <c r="K54" s="329">
        <v>2.4</v>
      </c>
      <c r="L54" s="330">
        <v>29061</v>
      </c>
      <c r="M54" s="331">
        <v>-15.2</v>
      </c>
      <c r="N54" s="332">
        <v>17.600000000000001</v>
      </c>
    </row>
    <row r="55" spans="1:14">
      <c r="A55" s="248"/>
      <c r="B55" s="244"/>
      <c r="C55" s="244"/>
      <c r="D55" s="244"/>
      <c r="E55" s="244"/>
      <c r="F55" s="244"/>
      <c r="G55" s="310" t="s">
        <v>509</v>
      </c>
      <c r="H55" s="311"/>
      <c r="I55" s="319">
        <v>7655901</v>
      </c>
      <c r="J55" s="320">
        <v>58057</v>
      </c>
      <c r="K55" s="321">
        <v>-12</v>
      </c>
      <c r="L55" s="322">
        <v>41433</v>
      </c>
      <c r="M55" s="323">
        <v>-19.2</v>
      </c>
      <c r="N55" s="324">
        <v>7.2</v>
      </c>
    </row>
    <row r="56" spans="1:14">
      <c r="A56" s="248"/>
      <c r="B56" s="244"/>
      <c r="C56" s="244"/>
      <c r="D56" s="244"/>
      <c r="E56" s="244"/>
      <c r="F56" s="244"/>
      <c r="G56" s="325"/>
      <c r="H56" s="326" t="s">
        <v>507</v>
      </c>
      <c r="I56" s="327">
        <v>3826437</v>
      </c>
      <c r="J56" s="328">
        <v>29017</v>
      </c>
      <c r="K56" s="329">
        <v>-13.2</v>
      </c>
      <c r="L56" s="330">
        <v>22351</v>
      </c>
      <c r="M56" s="331">
        <v>-23.1</v>
      </c>
      <c r="N56" s="332">
        <v>9.9</v>
      </c>
    </row>
    <row r="57" spans="1:14">
      <c r="A57" s="248"/>
      <c r="B57" s="244"/>
      <c r="C57" s="244"/>
      <c r="D57" s="244"/>
      <c r="E57" s="244"/>
      <c r="F57" s="244"/>
      <c r="G57" s="310" t="s">
        <v>510</v>
      </c>
      <c r="H57" s="311"/>
      <c r="I57" s="319">
        <v>7218749</v>
      </c>
      <c r="J57" s="320">
        <v>55112</v>
      </c>
      <c r="K57" s="321">
        <v>-5.0999999999999996</v>
      </c>
      <c r="L57" s="322">
        <v>43493</v>
      </c>
      <c r="M57" s="323">
        <v>5</v>
      </c>
      <c r="N57" s="324">
        <v>-10.1</v>
      </c>
    </row>
    <row r="58" spans="1:14">
      <c r="A58" s="248"/>
      <c r="B58" s="244"/>
      <c r="C58" s="244"/>
      <c r="D58" s="244"/>
      <c r="E58" s="244"/>
      <c r="F58" s="244"/>
      <c r="G58" s="325"/>
      <c r="H58" s="326" t="s">
        <v>507</v>
      </c>
      <c r="I58" s="327">
        <v>3034598</v>
      </c>
      <c r="J58" s="328">
        <v>23168</v>
      </c>
      <c r="K58" s="329">
        <v>-20.2</v>
      </c>
      <c r="L58" s="330">
        <v>23254</v>
      </c>
      <c r="M58" s="331">
        <v>4</v>
      </c>
      <c r="N58" s="332">
        <v>-24.2</v>
      </c>
    </row>
    <row r="59" spans="1:14">
      <c r="A59" s="248"/>
      <c r="B59" s="244"/>
      <c r="C59" s="244"/>
      <c r="D59" s="244"/>
      <c r="E59" s="244"/>
      <c r="F59" s="244"/>
      <c r="G59" s="310" t="s">
        <v>511</v>
      </c>
      <c r="H59" s="311"/>
      <c r="I59" s="319">
        <v>8865962</v>
      </c>
      <c r="J59" s="320">
        <v>67765</v>
      </c>
      <c r="K59" s="321">
        <v>23</v>
      </c>
      <c r="L59" s="322">
        <v>50840</v>
      </c>
      <c r="M59" s="323">
        <v>16.899999999999999</v>
      </c>
      <c r="N59" s="324">
        <v>6.1</v>
      </c>
    </row>
    <row r="60" spans="1:14">
      <c r="A60" s="248"/>
      <c r="B60" s="244"/>
      <c r="C60" s="244"/>
      <c r="D60" s="244"/>
      <c r="E60" s="244"/>
      <c r="F60" s="244"/>
      <c r="G60" s="325"/>
      <c r="H60" s="326" t="s">
        <v>507</v>
      </c>
      <c r="I60" s="333">
        <v>4471053</v>
      </c>
      <c r="J60" s="328">
        <v>34173</v>
      </c>
      <c r="K60" s="329">
        <v>47.5</v>
      </c>
      <c r="L60" s="330">
        <v>25367</v>
      </c>
      <c r="M60" s="331">
        <v>9.1</v>
      </c>
      <c r="N60" s="332">
        <v>38.4</v>
      </c>
    </row>
    <row r="61" spans="1:14">
      <c r="A61" s="248"/>
      <c r="B61" s="244"/>
      <c r="C61" s="244"/>
      <c r="D61" s="244"/>
      <c r="E61" s="244"/>
      <c r="F61" s="244"/>
      <c r="G61" s="310" t="s">
        <v>512</v>
      </c>
      <c r="H61" s="334"/>
      <c r="I61" s="335">
        <v>8100535</v>
      </c>
      <c r="J61" s="336">
        <v>61352</v>
      </c>
      <c r="K61" s="337">
        <v>-3.7</v>
      </c>
      <c r="L61" s="338">
        <v>48191</v>
      </c>
      <c r="M61" s="339">
        <v>1.1000000000000001</v>
      </c>
      <c r="N61" s="324">
        <v>-4.8</v>
      </c>
    </row>
    <row r="62" spans="1:14">
      <c r="A62" s="248"/>
      <c r="B62" s="244"/>
      <c r="C62" s="244"/>
      <c r="D62" s="244"/>
      <c r="E62" s="244"/>
      <c r="F62" s="244"/>
      <c r="G62" s="325"/>
      <c r="H62" s="326" t="s">
        <v>507</v>
      </c>
      <c r="I62" s="327">
        <v>4026273</v>
      </c>
      <c r="J62" s="328">
        <v>30481</v>
      </c>
      <c r="K62" s="329">
        <v>3.6</v>
      </c>
      <c r="L62" s="330">
        <v>26859</v>
      </c>
      <c r="M62" s="331">
        <v>-2.2999999999999998</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8.07</v>
      </c>
      <c r="G47" s="12">
        <v>9.57</v>
      </c>
      <c r="H47" s="12">
        <v>10.71</v>
      </c>
      <c r="I47" s="12">
        <v>13.66</v>
      </c>
      <c r="J47" s="13">
        <v>16.329999999999998</v>
      </c>
    </row>
    <row r="48" spans="2:10" ht="57.75" customHeight="1">
      <c r="B48" s="14"/>
      <c r="C48" s="1139" t="s">
        <v>4</v>
      </c>
      <c r="D48" s="1139"/>
      <c r="E48" s="1140"/>
      <c r="F48" s="15">
        <v>3.82</v>
      </c>
      <c r="G48" s="16">
        <v>4.3499999999999996</v>
      </c>
      <c r="H48" s="16">
        <v>4.82</v>
      </c>
      <c r="I48" s="16">
        <v>3.63</v>
      </c>
      <c r="J48" s="17">
        <v>3.11</v>
      </c>
    </row>
    <row r="49" spans="2:10" ht="57.75" customHeight="1" thickBot="1">
      <c r="B49" s="18"/>
      <c r="C49" s="1141" t="s">
        <v>5</v>
      </c>
      <c r="D49" s="1141"/>
      <c r="E49" s="1142"/>
      <c r="F49" s="19">
        <v>2.34</v>
      </c>
      <c r="G49" s="20">
        <v>2.54</v>
      </c>
      <c r="H49" s="20">
        <v>1.41</v>
      </c>
      <c r="I49" s="20">
        <v>1.82</v>
      </c>
      <c r="J49" s="21">
        <v>2.19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4.71</v>
      </c>
      <c r="G34" s="33">
        <v>4.63</v>
      </c>
      <c r="H34" s="33">
        <v>4.58</v>
      </c>
      <c r="I34" s="33">
        <v>4.0199999999999996</v>
      </c>
      <c r="J34" s="34">
        <v>3.68</v>
      </c>
      <c r="K34" s="22"/>
      <c r="L34" s="22"/>
      <c r="M34" s="22"/>
      <c r="N34" s="22"/>
      <c r="O34" s="22"/>
      <c r="P34" s="22"/>
    </row>
    <row r="35" spans="1:16" ht="39" customHeight="1">
      <c r="A35" s="22"/>
      <c r="B35" s="35"/>
      <c r="C35" s="1143" t="s">
        <v>520</v>
      </c>
      <c r="D35" s="1144"/>
      <c r="E35" s="1145"/>
      <c r="F35" s="36">
        <v>3.82</v>
      </c>
      <c r="G35" s="37">
        <v>4.3499999999999996</v>
      </c>
      <c r="H35" s="37">
        <v>4.82</v>
      </c>
      <c r="I35" s="37">
        <v>3.63</v>
      </c>
      <c r="J35" s="38">
        <v>3.11</v>
      </c>
      <c r="K35" s="22"/>
      <c r="L35" s="22"/>
      <c r="M35" s="22"/>
      <c r="N35" s="22"/>
      <c r="O35" s="22"/>
      <c r="P35" s="22"/>
    </row>
    <row r="36" spans="1:16" ht="39" customHeight="1">
      <c r="A36" s="22"/>
      <c r="B36" s="35"/>
      <c r="C36" s="1143" t="s">
        <v>521</v>
      </c>
      <c r="D36" s="1144"/>
      <c r="E36" s="1145"/>
      <c r="F36" s="36">
        <v>0.51</v>
      </c>
      <c r="G36" s="37">
        <v>1.1100000000000001</v>
      </c>
      <c r="H36" s="37">
        <v>0.45</v>
      </c>
      <c r="I36" s="37">
        <v>1.44</v>
      </c>
      <c r="J36" s="38">
        <v>0.8</v>
      </c>
      <c r="K36" s="22"/>
      <c r="L36" s="22"/>
      <c r="M36" s="22"/>
      <c r="N36" s="22"/>
      <c r="O36" s="22"/>
      <c r="P36" s="22"/>
    </row>
    <row r="37" spans="1:16" ht="39" customHeight="1">
      <c r="A37" s="22"/>
      <c r="B37" s="35"/>
      <c r="C37" s="1143" t="s">
        <v>522</v>
      </c>
      <c r="D37" s="1144"/>
      <c r="E37" s="1145"/>
      <c r="F37" s="36">
        <v>0.41</v>
      </c>
      <c r="G37" s="37">
        <v>0.5</v>
      </c>
      <c r="H37" s="37">
        <v>0.56000000000000005</v>
      </c>
      <c r="I37" s="37">
        <v>0.61</v>
      </c>
      <c r="J37" s="38">
        <v>0.64</v>
      </c>
      <c r="K37" s="22"/>
      <c r="L37" s="22"/>
      <c r="M37" s="22"/>
      <c r="N37" s="22"/>
      <c r="O37" s="22"/>
      <c r="P37" s="22"/>
    </row>
    <row r="38" spans="1:16" ht="39" customHeight="1">
      <c r="A38" s="22"/>
      <c r="B38" s="35"/>
      <c r="C38" s="1143" t="s">
        <v>523</v>
      </c>
      <c r="D38" s="1144"/>
      <c r="E38" s="1145"/>
      <c r="F38" s="36" t="s">
        <v>475</v>
      </c>
      <c r="G38" s="37" t="s">
        <v>475</v>
      </c>
      <c r="H38" s="37">
        <v>0.89</v>
      </c>
      <c r="I38" s="37">
        <v>1.1499999999999999</v>
      </c>
      <c r="J38" s="38">
        <v>0.62</v>
      </c>
      <c r="K38" s="22"/>
      <c r="L38" s="22"/>
      <c r="M38" s="22"/>
      <c r="N38" s="22"/>
      <c r="O38" s="22"/>
      <c r="P38" s="22"/>
    </row>
    <row r="39" spans="1:16" ht="39" customHeight="1">
      <c r="A39" s="22"/>
      <c r="B39" s="35"/>
      <c r="C39" s="1143" t="s">
        <v>524</v>
      </c>
      <c r="D39" s="1144"/>
      <c r="E39" s="1145"/>
      <c r="F39" s="36">
        <v>0.02</v>
      </c>
      <c r="G39" s="37">
        <v>0</v>
      </c>
      <c r="H39" s="37">
        <v>0.01</v>
      </c>
      <c r="I39" s="37">
        <v>0.01</v>
      </c>
      <c r="J39" s="38">
        <v>0.01</v>
      </c>
      <c r="K39" s="22"/>
      <c r="L39" s="22"/>
      <c r="M39" s="22"/>
      <c r="N39" s="22"/>
      <c r="O39" s="22"/>
      <c r="P39" s="22"/>
    </row>
    <row r="40" spans="1:16" ht="39" customHeight="1">
      <c r="A40" s="22"/>
      <c r="B40" s="35"/>
      <c r="C40" s="1143" t="s">
        <v>525</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527</v>
      </c>
      <c r="D43" s="1147"/>
      <c r="E43" s="1148"/>
      <c r="F43" s="41">
        <v>1.27</v>
      </c>
      <c r="G43" s="42">
        <v>1.89</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8046</v>
      </c>
      <c r="L45" s="60">
        <v>8094</v>
      </c>
      <c r="M45" s="60">
        <v>7973</v>
      </c>
      <c r="N45" s="60">
        <v>7860</v>
      </c>
      <c r="O45" s="61">
        <v>7839</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1279</v>
      </c>
      <c r="L48" s="64">
        <v>1146</v>
      </c>
      <c r="M48" s="64">
        <v>1146</v>
      </c>
      <c r="N48" s="64">
        <v>956</v>
      </c>
      <c r="O48" s="65">
        <v>1011</v>
      </c>
      <c r="P48" s="48"/>
      <c r="Q48" s="48"/>
      <c r="R48" s="48"/>
      <c r="S48" s="48"/>
      <c r="T48" s="48"/>
      <c r="U48" s="48"/>
    </row>
    <row r="49" spans="1:21" ht="30.75" customHeight="1">
      <c r="A49" s="48"/>
      <c r="B49" s="1161"/>
      <c r="C49" s="1162"/>
      <c r="D49" s="62"/>
      <c r="E49" s="1153" t="s">
        <v>15</v>
      </c>
      <c r="F49" s="1153"/>
      <c r="G49" s="1153"/>
      <c r="H49" s="1153"/>
      <c r="I49" s="1153"/>
      <c r="J49" s="1154"/>
      <c r="K49" s="63" t="s">
        <v>475</v>
      </c>
      <c r="L49" s="64" t="s">
        <v>475</v>
      </c>
      <c r="M49" s="64" t="s">
        <v>475</v>
      </c>
      <c r="N49" s="64" t="s">
        <v>475</v>
      </c>
      <c r="O49" s="65" t="s">
        <v>475</v>
      </c>
      <c r="P49" s="48"/>
      <c r="Q49" s="48"/>
      <c r="R49" s="48"/>
      <c r="S49" s="48"/>
      <c r="T49" s="48"/>
      <c r="U49" s="48"/>
    </row>
    <row r="50" spans="1:21" ht="30.75" customHeight="1">
      <c r="A50" s="48"/>
      <c r="B50" s="1161"/>
      <c r="C50" s="1162"/>
      <c r="D50" s="62"/>
      <c r="E50" s="1153" t="s">
        <v>16</v>
      </c>
      <c r="F50" s="1153"/>
      <c r="G50" s="1153"/>
      <c r="H50" s="1153"/>
      <c r="I50" s="1153"/>
      <c r="J50" s="1154"/>
      <c r="K50" s="63">
        <v>62</v>
      </c>
      <c r="L50" s="64">
        <v>56</v>
      </c>
      <c r="M50" s="64">
        <v>80</v>
      </c>
      <c r="N50" s="64">
        <v>45</v>
      </c>
      <c r="O50" s="65">
        <v>44</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6118</v>
      </c>
      <c r="L52" s="64">
        <v>6308</v>
      </c>
      <c r="M52" s="64">
        <v>6316</v>
      </c>
      <c r="N52" s="64">
        <v>6229</v>
      </c>
      <c r="O52" s="65">
        <v>6192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3269</v>
      </c>
      <c r="L53" s="69">
        <v>2988</v>
      </c>
      <c r="M53" s="69">
        <v>2883</v>
      </c>
      <c r="N53" s="69">
        <v>2632</v>
      </c>
      <c r="O53" s="70">
        <v>2702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2015-05-08T02:54:09Z</cp:lastPrinted>
  <dcterms:created xsi:type="dcterms:W3CDTF">2015-02-17T07:52:31Z</dcterms:created>
  <dcterms:modified xsi:type="dcterms:W3CDTF">2015-05-08T02:54:17Z</dcterms:modified>
  <cp:category/>
</cp:coreProperties>
</file>