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C35" i="9"/>
  <c r="C34" i="9"/>
  <c r="AM34" i="9" l="1"/>
  <c r="BE34" i="9"/>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CO34" i="9"/>
</calcChain>
</file>

<file path=xl/sharedStrings.xml><?xml version="1.0" encoding="utf-8"?>
<sst xmlns="http://schemas.openxmlformats.org/spreadsheetml/2006/main" count="1028" uniqueCount="538">
  <si>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</si>
  <si>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</si>
  <si>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</si>
  <si>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</si>
  <si>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</si>
  <si>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</si>
  <si>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</si>
  <si>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</si>
  <si>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</si>
  <si>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</si>
  <si>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</si>
  <si>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</si>
  <si>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</si>
  <si>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</si>
  <si>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</si>
  <si>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</si>
  <si>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</si>
  <si>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</si>
  <si>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</si>
  <si>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</si>
  <si>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</si>
  <si>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</si>
  <si>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</si>
  <si>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</si>
  <si>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</si>
  <si>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</si>
  <si>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</si>
  <si>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</si>
  <si>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</si>
  <si>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</si>
  <si>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</si>
  <si>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</si>
  <si>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</si>
  <si>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</si>
  <si>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</si>
  <si>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</si>
  <si>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</si>
  <si>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</si>
  <si>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</si>
  <si>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</si>
  <si>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</si>
  <si>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</si>
  <si>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</si>
  <si>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</si>
  <si>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</si>
  <si>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</si>
  <si>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</si>
  <si>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</si>
  <si>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</si>
  <si>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</si>
  <si>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</si>
  <si>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</si>
  <si>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</si>
  <si>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</si>
  <si>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</si>
  <si>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</si>
  <si>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</si>
  <si>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</si>
  <si>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</si>
  <si>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</si>
  <si>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</si>
  <si>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</si>
  <si>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</si>
  <si>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</si>
  <si>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</si>
  <si>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</si>
  <si>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</si>
  <si>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</si>
  <si>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</si>
  <si>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</si>
  <si>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</si>
  <si>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</si>
  <si>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</si>
  <si>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</si>
  <si>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</si>
  <si>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</si>
  <si>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</si>
  <si>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</si>
  <si>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</si>
  <si>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</si>
  <si>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</si>
  <si>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</si>
  <si>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</si>
  <si>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</si>
  <si>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</si>
  <si>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</si>
  <si>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</si>
  <si>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</si>
  <si>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</si>
  <si>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</si>
  <si>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</si>
  <si>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</si>
  <si>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</si>
  <si>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</si>
  <si>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</si>
  <si>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</si>
  <si>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</si>
  <si>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</si>
  <si>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</si>
  <si>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</si>
  <si>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</si>
  <si>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</si>
  <si>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</si>
  <si>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</si>
  <si>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</si>
  <si>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</si>
  <si>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</si>
  <si>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</si>
  <si>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</si>
  <si>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</si>
  <si>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</si>
  <si>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</si>
  <si>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</si>
  <si>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</si>
  <si>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</si>
  <si>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</si>
  <si>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</si>
  <si>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</si>
  <si>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</si>
  <si>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</si>
  <si>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</si>
  <si>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</si>
  <si>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</si>
  <si>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</si>
  <si>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</si>
  <si>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</si>
  <si>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</si>
  <si>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</si>
  <si>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</si>
  <si>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</si>
  <si>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</si>
  <si>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</si>
  <si>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</si>
  <si>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</si>
  <si>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</si>
  <si>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</si>
  <si>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</si>
  <si>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</si>
  <si>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</si>
  <si>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</si>
  <si>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</si>
  <si>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</si>
  <si>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</si>
  <si>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</si>
  <si>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</si>
  <si>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</si>
  <si>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</si>
  <si>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</si>
  <si>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</si>
  <si>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</si>
  <si>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</si>
  <si>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</si>
  <si>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</si>
  <si>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</si>
  <si>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</si>
  <si>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</si>
  <si>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</si>
  <si>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</si>
  <si>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</si>
  <si>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</si>
  <si>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</si>
  <si>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</si>
  <si>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</si>
  <si>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</si>
  <si>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</si>
  <si>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</si>
  <si>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</si>
  <si>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</si>
  <si>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</si>
  <si>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</si>
  <si>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</si>
  <si>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</si>
  <si>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</si>
  <si>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</si>
  <si>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</si>
  <si>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</si>
  <si>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</si>
  <si>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</si>
  <si>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</si>
  <si>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</si>
  <si>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</si>
  <si>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</si>
  <si>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</si>
  <si>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</si>
  <si>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</si>
  <si>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</si>
  <si>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</si>
  <si>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</si>
  <si>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</si>
  <si>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</si>
  <si>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</si>
  <si>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</si>
  <si>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宮崎県国富町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</si>
  <si>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</si>
  <si>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</si>
  <si>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</si>
  <si>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</si>
  <si>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</si>
  <si>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</si>
  <si>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</si>
  <si>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</si>
  <si>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</si>
  <si>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</si>
  <si>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</si>
  <si>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</si>
  <si>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</si>
  <si>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</si>
  <si>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</si>
  <si>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</si>
  <si>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</si>
  <si>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</si>
  <si>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</si>
  <si>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</si>
  <si>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</si>
  <si>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</si>
  <si>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</si>
  <si>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</si>
  <si>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</si>
  <si>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</si>
  <si>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</si>
  <si>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</si>
  <si>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</si>
  <si>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</si>
  <si>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</si>
  <si>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</si>
  <si>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</si>
  <si>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</si>
  <si>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</si>
  <si>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</si>
  <si>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</si>
  <si>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</si>
  <si>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</si>
  <si>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</si>
  <si>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</si>
  <si>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</si>
  <si>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</si>
  <si>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</si>
  <si>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</si>
  <si>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</si>
  <si>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</si>
  <si>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</si>
  <si>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</si>
  <si>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</si>
  <si>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</si>
  <si>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</si>
  <si>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</si>
  <si>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</si>
  <si>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</si>
  <si>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</si>
  <si>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</si>
  <si>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</si>
  <si>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</si>
  <si>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</si>
  <si>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</si>
  <si>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</si>
  <si>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</si>
  <si>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</si>
  <si>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</si>
  <si>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</si>
  <si>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</si>
  <si>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</si>
  <si>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</si>
  <si>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</si>
  <si>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</si>
  <si>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</si>
  <si>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</si>
  <si>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</si>
  <si>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</si>
  <si>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</si>
  <si>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</si>
  <si>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</si>
  <si>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</si>
  <si>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</si>
  <si>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</si>
  <si>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</si>
  <si>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</si>
  <si>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</si>
  <si>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</si>
  <si>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</si>
  <si>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</si>
  <si>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</si>
  <si>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</si>
  <si>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</si>
  <si>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</si>
  <si>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</si>
  <si>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</si>
  <si>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</si>
  <si>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</si>
  <si>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</si>
  <si>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</si>
  <si>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</si>
  <si>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</si>
  <si>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</si>
  <si>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</si>
  <si>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</si>
  <si>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</si>
  <si>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</si>
  <si>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</si>
  <si>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</si>
  <si>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</si>
  <si>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</si>
  <si>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</si>
  <si>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</si>
  <si>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</si>
  <si>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</si>
  <si>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</si>
  <si>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</si>
  <si>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</si>
  <si>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</si>
  <si>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</si>
  <si>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</si>
  <si>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</si>
  <si>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</si>
  <si>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</si>
  <si>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</si>
  <si>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</si>
  <si>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</si>
  <si>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</si>
  <si>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</si>
  <si>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</si>
  <si>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</si>
  <si>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</si>
  <si>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</si>
  <si>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</si>
  <si>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</si>
  <si>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</si>
  <si>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</si>
  <si>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</si>
  <si>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</si>
  <si>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</si>
  <si>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</si>
  <si>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</si>
  <si>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</si>
  <si>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</si>
  <si>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</si>
  <si>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</si>
  <si>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</si>
  <si>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</si>
  <si>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</si>
  <si>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</si>
  <si>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</si>
  <si>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</si>
  <si>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宮崎県国富町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</si>
  <si>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</si>
  <si>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</si>
  <si>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</si>
  <si>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</si>
  <si>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</si>
  <si>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</si>
  <si>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</si>
  <si>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</si>
  <si>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</si>
  <si>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</si>
  <si>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</si>
  <si>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</si>
  <si>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</si>
  <si>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</si>
  <si>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</si>
  <si>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</si>
  <si>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</si>
  <si>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</si>
  <si>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</si>
  <si>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</si>
  <si>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</si>
  <si>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</si>
  <si>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</si>
  <si>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</si>
  <si>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</si>
  <si>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</si>
  <si>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</si>
  <si>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</si>
  <si>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</si>
  <si>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</si>
  <si>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</si>
  <si>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</si>
  <si>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</si>
  <si>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</si>
  <si>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</si>
  <si>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</si>
  <si>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</si>
  <si>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</si>
  <si>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</si>
  <si>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</si>
  <si>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</si>
  <si>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</si>
  <si>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</si>
  <si>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</si>
  <si>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</si>
  <si>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</si>
  <si>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</si>
  <si>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</si>
  <si>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</si>
  <si>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</si>
  <si>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</si>
  <si>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</si>
  <si>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</si>
  <si>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</si>
  <si>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</si>
  <si>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</si>
  <si>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</si>
  <si>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</si>
  <si>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</si>
  <si>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</si>
  <si>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</si>
  <si>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</si>
  <si>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</si>
  <si>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</si>
  <si>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</si>
  <si>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</si>
  <si>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</si>
  <si>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</si>
  <si>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</si>
  <si>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</si>
  <si>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</si>
  <si>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</si>
  <si>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</si>
  <si>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</si>
  <si>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</si>
  <si>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</si>
  <si>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</si>
  <si>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</si>
  <si>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</si>
  <si>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</si>
  <si>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</si>
  <si>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</si>
  <si>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</si>
  <si>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</si>
  <si>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</si>
  <si>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</si>
  <si>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</si>
  <si>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</si>
  <si>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</si>
  <si>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</si>
  <si>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</si>
  <si>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</si>
  <si>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</si>
  <si>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</si>
  <si>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</si>
  <si>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</si>
  <si>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</si>
  <si>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</si>
  <si>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</si>
  <si>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</si>
  <si>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</si>
  <si>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</si>
  <si>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</si>
  <si>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</si>
  <si>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</si>
  <si>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</si>
  <si>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</si>
  <si>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</si>
  <si>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</si>
  <si>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</si>
  <si>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</si>
  <si>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</si>
  <si>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</si>
  <si>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</si>
  <si>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</si>
  <si>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</si>
  <si>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</si>
  <si>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</si>
  <si>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</si>
  <si>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</si>
  <si>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</si>
  <si>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</si>
  <si>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</si>
  <si>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</si>
  <si>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</si>
  <si>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</si>
  <si>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</si>
  <si>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</si>
  <si>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</si>
  <si>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</si>
  <si>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</si>
  <si>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</si>
  <si>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</si>
  <si>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</si>
  <si>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</si>
  <si>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</si>
  <si>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</si>
  <si>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</si>
  <si>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</si>
  <si>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</si>
  <si>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</si>
  <si>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</si>
  <si>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</si>
  <si>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</si>
  <si>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</si>
  <si>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</si>
  <si>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</si>
  <si>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</si>
  <si>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</si>
  <si>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</si>
  <si>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</si>
  <si>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</si>
  <si>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</si>
  <si>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</si>
  <si>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</si>
  <si>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</si>
  <si>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</si>
  <si>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</si>
  <si>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</si>
  <si>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</si>
  <si>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</si>
  <si>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</si>
  <si>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</si>
  <si>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</si>
  <si>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</si>
  <si>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</si>
  <si>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</si>
  <si>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</si>
  <si>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</si>
  <si>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</si>
  <si>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</si>
  <si>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</si>
  <si>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</si>
  <si>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</si>
  <si>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</si>
  <si>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</si>
  <si>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2.72</t>
  </si>
  <si>
    <t>▲ 2.68</t>
  </si>
  <si>
    <t>一般会計</t>
  </si>
  <si>
    <t>国民健康保険事業特別会計</t>
  </si>
  <si>
    <t>水道事業会計</t>
  </si>
  <si>
    <t>介護保険特別会計</t>
  </si>
  <si>
    <t>公共下水道事業特別会計</t>
  </si>
  <si>
    <t>後期高齢者医療特別会計</t>
  </si>
  <si>
    <t>簡易水道事業特別会計</t>
  </si>
  <si>
    <t>その他会計（赤字）</t>
  </si>
  <si>
    <t>その他会計（黒字）</t>
  </si>
  <si>
    <t>宮崎県市町村総合事務組合</t>
    <rPh sb="0" eb="3">
      <t>ミヤザキケン</t>
    </rPh>
    <rPh sb="3" eb="6">
      <t>シチョウソン</t>
    </rPh>
    <rPh sb="6" eb="8">
      <t>ソウゴウ</t>
    </rPh>
    <rPh sb="8" eb="10">
      <t>ジム</t>
    </rPh>
    <rPh sb="10" eb="12">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</si>
  <si>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</si>
  <si>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</si>
  <si>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宮崎県中部地区衛生組合</t>
    <rPh sb="0" eb="2">
      <t>ミヤザキ</t>
    </rPh>
    <rPh sb="2" eb="3">
      <t>ケン</t>
    </rPh>
    <rPh sb="3" eb="5">
      <t>チュウブ</t>
    </rPh>
    <rPh sb="5" eb="7">
      <t>チク</t>
    </rPh>
    <rPh sb="7" eb="9">
      <t>エイセイ</t>
    </rPh>
    <rPh sb="9" eb="11">
      <t>クミアイ</t>
    </rPh>
    <phoneticPr fontId="2"/>
  </si>
  <si>
    <t>国富町土地開発公社</t>
    <rPh sb="0" eb="2">
      <t>クニトミ</t>
    </rPh>
    <rPh sb="2" eb="3">
      <t>チョウ</t>
    </rPh>
    <rPh sb="3" eb="5">
      <t>トチ</t>
    </rPh>
    <rPh sb="5" eb="7">
      <t>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</si>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</sst>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82292</c:v>
                </c:pt>
                <c:pt idx="3">
                  <c:v>80577</c:v>
                </c:pt>
                <c:pt idx="4">
                  <c:v>92698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69762</c:v>
                </c:pt>
                <c:pt idx="1">
                  <c:v>86724</c:v>
                </c:pt>
                <c:pt idx="2">
                  <c:v>44293</c:v>
                </c:pt>
                <c:pt idx="3">
                  <c:v>29880</c:v>
                </c:pt>
                <c:pt idx="4">
                  <c:v>58035</c:v>
                </c:pt>
              </c:numCache>
            </c:numRef>
          </c:val>
          <c:smooth val="0"/>
        </c:ser>
        <c:dLbls>
          <c:showLegendKey val="0"/>
          <c:showVal val="0"/>
          <c:showCatName val="0"/>
          <c:showSerName val="0"/>
          <c:showPercent val="0"/>
          <c:showBubbleSize val="0"/>
        </c:dLbls>
        <c:marker val="1"/>
        <c:smooth val="0"/>
        <c:axId val="58242944"/>
        <c:axId val="58245120"/>
      </c:lineChart>
      <c:catAx>
        <c:axId val="58242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245120"/>
        <c:crosses val="autoZero"/>
        <c:auto val="1"/>
        <c:lblAlgn val="ctr"/>
        <c:lblOffset val="100"/>
        <c:tickLblSkip val="1"/>
        <c:tickMarkSkip val="1"/>
        <c:noMultiLvlLbl val="0"/>
      </c:catAx>
      <c:valAx>
        <c:axId val="58245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24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9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6.43</c:v>
                </c:pt>
                <c:pt idx="1">
                  <c:v>5.56</c:v>
                </c:pt>
                <c:pt idx="2">
                  <c:v>6.49</c:v>
                </c:pt>
                <c:pt idx="3">
                  <c:v>6.25</c:v>
                </c:pt>
                <c:pt idx="4">
                  <c:v>7.73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12.49</c:v>
                </c:pt>
                <c:pt idx="1">
                  <c:v>18.7</c:v>
                </c:pt>
                <c:pt idx="2">
                  <c:v>18.559999999999999</c:v>
                </c:pt>
                <c:pt idx="3">
                  <c:v>18.37</c:v>
                </c:pt>
                <c:pt idx="4">
                  <c:v>20.94</c:v>
                </c:pt>
              </c:numCache>
            </c:numRef>
          </c:val>
        </c:ser>
        <c:dLbls>
          <c:showLegendKey val="0"/>
          <c:showVal val="0"/>
          <c:showCatName val="0"/>
          <c:showSerName val="0"/>
          <c:showPercent val="0"/>
          <c:showBubbleSize val="0"/>
        </c:dLbls>
        <c:gapWidth val="250"/>
        <c:overlap val="100"/>
        <c:axId val="162379648"/>
        <c:axId val="16240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1.91</c:v>
                </c:pt>
                <c:pt idx="1">
                  <c:v>2.59</c:v>
                </c:pt>
                <c:pt idx="2">
                  <c:v>-2.72</c:v>
                </c:pt>
                <c:pt idx="3">
                  <c:v>-2.68</c:v>
                </c:pt>
                <c:pt idx="4">
                  <c:v>0.67</c:v>
                </c:pt>
              </c:numCache>
            </c:numRef>
          </c:val>
          <c:smooth val="0"/>
        </c:ser>
        <c:dLbls>
          <c:showLegendKey val="0"/>
          <c:showVal val="0"/>
          <c:showCatName val="0"/>
          <c:showSerName val="0"/>
          <c:showPercent val="0"/>
          <c:showBubbleSize val="0"/>
        </c:dLbls>
        <c:marker val="1"/>
        <c:smooth val="0"/>
        <c:axId val="162379648"/>
        <c:axId val="162402304"/>
      </c:lineChart>
      <c:catAx>
        <c:axId val="1623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402304"/>
        <c:crosses val="autoZero"/>
        <c:auto val="1"/>
        <c:lblAlgn val="ctr"/>
        <c:lblOffset val="100"/>
        <c:tickLblSkip val="1"/>
        <c:tickMarkSkip val="1"/>
        <c:noMultiLvlLbl val="0"/>
      </c:catAx>
      <c:valAx>
        <c:axId val="1624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34"/>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0.05</c:v>
                </c:pt>
                <c:pt idx="4">
                  <c:v>#N/A</c:v>
                </c:pt>
                <c:pt idx="5">
                  <c:v>0.02</c:v>
                </c:pt>
                <c:pt idx="6">
                  <c:v>#N/A</c:v>
                </c:pt>
                <c:pt idx="7">
                  <c:v>0.06</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0.04</c:v>
                </c:pt>
                <c:pt idx="4">
                  <c:v>#N/A</c:v>
                </c:pt>
                <c:pt idx="5">
                  <c:v>0.03</c:v>
                </c:pt>
                <c:pt idx="6">
                  <c:v>#N/A</c:v>
                </c:pt>
                <c:pt idx="7">
                  <c:v>0.14000000000000001</c:v>
                </c:pt>
                <c:pt idx="8">
                  <c:v>#N/A</c:v>
                </c:pt>
                <c:pt idx="9">
                  <c:v>0.09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0.35</c:v>
                </c:pt>
                <c:pt idx="2">
                  <c:v>#N/A</c:v>
                </c:pt>
                <c:pt idx="3">
                  <c:v>0.18</c:v>
                </c:pt>
                <c:pt idx="4">
                  <c:v>#N/A</c:v>
                </c:pt>
                <c:pt idx="5">
                  <c:v>0.51</c:v>
                </c:pt>
                <c:pt idx="6">
                  <c:v>#N/A</c:v>
                </c:pt>
                <c:pt idx="7">
                  <c:v>0.17</c:v>
                </c:pt>
                <c:pt idx="8">
                  <c:v>#N/A</c:v>
                </c:pt>
                <c:pt idx="9">
                  <c:v>0.44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0.12</c:v>
                </c:pt>
                <c:pt idx="2">
                  <c:v>#N/A</c:v>
                </c:pt>
                <c:pt idx="3">
                  <c:v>0.16</c:v>
                </c:pt>
                <c:pt idx="4">
                  <c:v>#N/A</c:v>
                </c:pt>
                <c:pt idx="5">
                  <c:v>0.75</c:v>
                </c:pt>
                <c:pt idx="6">
                  <c:v>#N/A</c:v>
                </c:pt>
                <c:pt idx="7">
                  <c:v>1.28</c:v>
                </c:pt>
                <c:pt idx="8">
                  <c:v>#N/A</c:v>
                </c:pt>
                <c:pt idx="9">
                  <c:v>0.56999999999999995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5.85</c:v>
                </c:pt>
                <c:pt idx="2">
                  <c:v>#N/A</c:v>
                </c:pt>
                <c:pt idx="3">
                  <c:v>5.43</c:v>
                </c:pt>
                <c:pt idx="4">
                  <c:v>#N/A</c:v>
                </c:pt>
                <c:pt idx="5">
                  <c:v>4.07</c:v>
                </c:pt>
                <c:pt idx="6">
                  <c:v>#N/A</c:v>
                </c:pt>
                <c:pt idx="7">
                  <c:v>2.98</c:v>
                </c:pt>
                <c:pt idx="8">
                  <c:v>#N/A</c:v>
                </c:pt>
                <c:pt idx="9">
                  <c:v>3.02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3.44</c:v>
                </c:pt>
                <c:pt idx="2">
                  <c:v>#N/A</c:v>
                </c:pt>
                <c:pt idx="3">
                  <c:v>5.18</c:v>
                </c:pt>
                <c:pt idx="4">
                  <c:v>#N/A</c:v>
                </c:pt>
                <c:pt idx="5">
                  <c:v>3.18</c:v>
                </c:pt>
                <c:pt idx="6">
                  <c:v>#N/A</c:v>
                </c:pt>
                <c:pt idx="7">
                  <c:v>4.95</c:v>
                </c:pt>
                <c:pt idx="8">
                  <c:v>#N/A</c:v>
                </c:pt>
                <c:pt idx="9">
                  <c:v>4.1500000000000004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6.43</c:v>
                </c:pt>
                <c:pt idx="2">
                  <c:v>#N/A</c:v>
                </c:pt>
                <c:pt idx="3">
                  <c:v>5.56</c:v>
                </c:pt>
                <c:pt idx="4">
                  <c:v>#N/A</c:v>
                </c:pt>
                <c:pt idx="5">
                  <c:v>6.49</c:v>
                </c:pt>
                <c:pt idx="6">
                  <c:v>#N/A</c:v>
                </c:pt>
                <c:pt idx="7">
                  <c:v>6.25</c:v>
                </c:pt>
                <c:pt idx="8">
                  <c:v>#N/A</c:v>
                </c:pt>
                <c:pt idx="9">
                  <c:v>7.73</c:v>
                </c:pt>
              </c:numCache>
            </c:numRef>
          </c:val>
        </c:ser>
        <c:dLbls>
          <c:showLegendKey val="0"/>
          <c:showVal val="0"/>
          <c:showCatName val="0"/>
          <c:showSerName val="0"/>
          <c:showPercent val="0"/>
          <c:showBubbleSize val="0"/>
        </c:dLbls>
        <c:gapWidth val="150"/>
        <c:overlap val="100"/>
        <c:axId val="170364928"/>
        <c:axId val="170366464"/>
      </c:barChart>
      <c:catAx>
        <c:axId val="1703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366464"/>
        <c:crosses val="autoZero"/>
        <c:auto val="1"/>
        <c:lblAlgn val="ctr"/>
        <c:lblOffset val="100"/>
        <c:tickLblSkip val="1"/>
        <c:tickMarkSkip val="1"/>
        <c:noMultiLvlLbl val="0"/>
      </c:catAx>
      <c:valAx>
        <c:axId val="17036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36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2E-2"/>
          <c:y val="8.7976539589442848E-2"/>
          <c:w val="0.90356317136843989"/>
          <c:h val="0.639296187683287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769</c:v>
                </c:pt>
                <c:pt idx="5">
                  <c:v>762</c:v>
                </c:pt>
                <c:pt idx="8">
                  <c:v>748</c:v>
                </c:pt>
                <c:pt idx="11">
                  <c:v>714</c:v>
                </c:pt>
                <c:pt idx="14">
                  <c:v>717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c:v>
                </c:pt>
                <c:pt idx="3">
                  <c:v>24</c:v>
                </c:pt>
                <c:pt idx="6">
                  <c:v>23</c:v>
                </c:pt>
                <c:pt idx="9">
                  <c:v>23</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129</c:v>
                </c:pt>
                <c:pt idx="3">
                  <c:v>124</c:v>
                </c:pt>
                <c:pt idx="6">
                  <c:v>129</c:v>
                </c:pt>
                <c:pt idx="9">
                  <c:v>126</c:v>
                </c:pt>
                <c:pt idx="12">
                  <c:v>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1109</c:v>
                </c:pt>
                <c:pt idx="3">
                  <c:v>1084</c:v>
                </c:pt>
                <c:pt idx="6">
                  <c:v>1095</c:v>
                </c:pt>
                <c:pt idx="9">
                  <c:v>1054</c:v>
                </c:pt>
                <c:pt idx="12">
                  <c:v>997</c:v>
                </c:pt>
              </c:numCache>
            </c:numRef>
          </c:val>
        </c:ser>
        <c:dLbls>
          <c:showLegendKey val="0"/>
          <c:showVal val="0"/>
          <c:showCatName val="0"/>
          <c:showSerName val="0"/>
          <c:showPercent val="0"/>
          <c:showBubbleSize val="0"/>
        </c:dLbls>
        <c:gapWidth val="100"/>
        <c:overlap val="100"/>
        <c:axId val="169749120"/>
        <c:axId val="16975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493</c:v>
                </c:pt>
                <c:pt idx="2">
                  <c:v>#N/A</c:v>
                </c:pt>
                <c:pt idx="3">
                  <c:v>#N/A</c:v>
                </c:pt>
                <c:pt idx="4">
                  <c:v>470</c:v>
                </c:pt>
                <c:pt idx="5">
                  <c:v>#N/A</c:v>
                </c:pt>
                <c:pt idx="6">
                  <c:v>#N/A</c:v>
                </c:pt>
                <c:pt idx="7">
                  <c:v>499</c:v>
                </c:pt>
                <c:pt idx="8">
                  <c:v>#N/A</c:v>
                </c:pt>
                <c:pt idx="9">
                  <c:v>#N/A</c:v>
                </c:pt>
                <c:pt idx="10">
                  <c:v>489</c:v>
                </c:pt>
                <c:pt idx="11">
                  <c:v>#N/A</c:v>
                </c:pt>
                <c:pt idx="12">
                  <c:v>#N/A</c:v>
                </c:pt>
                <c:pt idx="13">
                  <c:v>442</c:v>
                </c:pt>
                <c:pt idx="14">
                  <c:v>#N/A</c:v>
                </c:pt>
              </c:numCache>
            </c:numRef>
          </c:val>
          <c:smooth val="0"/>
        </c:ser>
        <c:dLbls>
          <c:showLegendKey val="0"/>
          <c:showVal val="0"/>
          <c:showCatName val="0"/>
          <c:showSerName val="0"/>
          <c:showPercent val="0"/>
          <c:showBubbleSize val="0"/>
        </c:dLbls>
        <c:marker val="1"/>
        <c:smooth val="0"/>
        <c:axId val="169749120"/>
        <c:axId val="169759488"/>
      </c:lineChart>
      <c:catAx>
        <c:axId val="1697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759488"/>
        <c:crosses val="autoZero"/>
        <c:auto val="1"/>
        <c:lblAlgn val="ctr"/>
        <c:lblOffset val="100"/>
        <c:tickLblSkip val="1"/>
        <c:tickMarkSkip val="1"/>
        <c:noMultiLvlLbl val="0"/>
      </c:catAx>
      <c:valAx>
        <c:axId val="16975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51"/>
          <c:h val="0.589182127738551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7215</c:v>
                </c:pt>
                <c:pt idx="5">
                  <c:v>7303</c:v>
                </c:pt>
                <c:pt idx="8">
                  <c:v>7229</c:v>
                </c:pt>
                <c:pt idx="11">
                  <c:v>7210</c:v>
                </c:pt>
                <c:pt idx="14">
                  <c:v>7083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164</c:v>
                </c:pt>
                <c:pt idx="5">
                  <c:v>146</c:v>
                </c:pt>
                <c:pt idx="8">
                  <c:v>131</c:v>
                </c:pt>
                <c:pt idx="11">
                  <c:v>138</c:v>
                </c:pt>
                <c:pt idx="14">
                  <c:v>142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2042</c:v>
                </c:pt>
                <c:pt idx="5">
                  <c:v>2236</c:v>
                </c:pt>
                <c:pt idx="8">
                  <c:v>2006</c:v>
                </c:pt>
                <c:pt idx="11">
                  <c:v>1912</c:v>
                </c:pt>
                <c:pt idx="14">
                  <c:v>2052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1490</c:v>
                </c:pt>
                <c:pt idx="3">
                  <c:v>1561</c:v>
                </c:pt>
                <c:pt idx="6">
                  <c:v>1562</c:v>
                </c:pt>
                <c:pt idx="9">
                  <c:v>1645</c:v>
                </c:pt>
                <c:pt idx="12">
                  <c:v>1452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69</c:v>
                </c:pt>
                <c:pt idx="3">
                  <c:v>58</c:v>
                </c:pt>
                <c:pt idx="6">
                  <c:v>57</c:v>
                </c:pt>
                <c:pt idx="9">
                  <c:v>43</c:v>
                </c:pt>
                <c:pt idx="12">
                  <c:v>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2669</c:v>
                </c:pt>
                <c:pt idx="3">
                  <c:v>2788</c:v>
                </c:pt>
                <c:pt idx="6">
                  <c:v>2498</c:v>
                </c:pt>
                <c:pt idx="9">
                  <c:v>2433</c:v>
                </c:pt>
                <c:pt idx="12">
                  <c:v>2458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9293</c:v>
                </c:pt>
                <c:pt idx="3">
                  <c:v>9743</c:v>
                </c:pt>
                <c:pt idx="6">
                  <c:v>9491</c:v>
                </c:pt>
                <c:pt idx="9">
                  <c:v>9054</c:v>
                </c:pt>
                <c:pt idx="12">
                  <c:v>8927</c:v>
                </c:pt>
              </c:numCache>
            </c:numRef>
          </c:val>
        </c:ser>
        <c:dLbls>
          <c:showLegendKey val="0"/>
          <c:showVal val="0"/>
          <c:showCatName val="0"/>
          <c:showSerName val="0"/>
          <c:showPercent val="0"/>
          <c:showBubbleSize val="0"/>
        </c:dLbls>
        <c:gapWidth val="100"/>
        <c:overlap val="100"/>
        <c:axId val="57893632"/>
        <c:axId val="5789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4099</c:v>
                </c:pt>
                <c:pt idx="2">
                  <c:v>#N/A</c:v>
                </c:pt>
                <c:pt idx="3">
                  <c:v>#N/A</c:v>
                </c:pt>
                <c:pt idx="4">
                  <c:v>4465</c:v>
                </c:pt>
                <c:pt idx="5">
                  <c:v>#N/A</c:v>
                </c:pt>
                <c:pt idx="6">
                  <c:v>#N/A</c:v>
                </c:pt>
                <c:pt idx="7">
                  <c:v>4242</c:v>
                </c:pt>
                <c:pt idx="8">
                  <c:v>#N/A</c:v>
                </c:pt>
                <c:pt idx="9">
                  <c:v>#N/A</c:v>
                </c:pt>
                <c:pt idx="10">
                  <c:v>3916</c:v>
                </c:pt>
                <c:pt idx="11">
                  <c:v>#N/A</c:v>
                </c:pt>
                <c:pt idx="12">
                  <c:v>#N/A</c:v>
                </c:pt>
                <c:pt idx="13">
                  <c:v>3599</c:v>
                </c:pt>
                <c:pt idx="14">
                  <c:v>#N/A</c:v>
                </c:pt>
              </c:numCache>
            </c:numRef>
          </c:val>
          <c:smooth val="0"/>
        </c:ser>
        <c:dLbls>
          <c:showLegendKey val="0"/>
          <c:showVal val="0"/>
          <c:showCatName val="0"/>
          <c:showSerName val="0"/>
          <c:showPercent val="0"/>
          <c:showBubbleSize val="0"/>
        </c:dLbls>
        <c:marker val="1"/>
        <c:smooth val="0"/>
        <c:axId val="57893632"/>
        <c:axId val="57895552"/>
      </c:lineChart>
      <c:catAx>
        <c:axId val="578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895552"/>
        <c:crosses val="autoZero"/>
        <c:auto val="1"/>
        <c:lblAlgn val="ctr"/>
        <c:lblOffset val="100"/>
        <c:tickLblSkip val="1"/>
        <c:tickMarkSkip val="1"/>
        <c:noMultiLvlLbl val="0"/>
      </c:catAx>
      <c:valAx>
        <c:axId val="5789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9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20,687
20,624
130.71
8,977,726
8,543,723
407,824
5,277,596
8,927,377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２２年度</a:t>
          </a:r>
          <a:r>
            <a:rPr lang="ja-JP" altLang="en-US" sz="1300" b="0" i="0" baseline="0">
              <a:solidFill>
                <a:schemeClr val="dk1"/>
              </a:solidFill>
              <a:latin typeface="+mn-lt"/>
              <a:ea typeface="+mn-ea"/>
              <a:cs typeface="+mn-cs"/>
            </a:rPr>
            <a:t>に</a:t>
          </a:r>
          <a:r>
            <a:rPr lang="ja-JP" altLang="ja-JP" sz="1300" b="0" i="0" baseline="0">
              <a:solidFill>
                <a:schemeClr val="dk1"/>
              </a:solidFill>
              <a:latin typeface="+mn-lt"/>
              <a:ea typeface="+mn-ea"/>
              <a:cs typeface="+mn-cs"/>
            </a:rPr>
            <a:t>大手企業撤退による町税の大きな減収による落ち込みがあったが、その後、撤退後の工場を新たな誘致企業が引き継いだ</a:t>
          </a:r>
          <a:r>
            <a:rPr lang="ja-JP" altLang="en-US" sz="1300" b="0" i="0" baseline="0">
              <a:solidFill>
                <a:schemeClr val="dk1"/>
              </a:solidFill>
              <a:latin typeface="+mn-lt"/>
              <a:ea typeface="+mn-ea"/>
              <a:cs typeface="+mn-cs"/>
            </a:rPr>
            <a:t>ことにより</a:t>
          </a:r>
          <a:r>
            <a:rPr lang="ja-JP" altLang="ja-JP" sz="1300" b="0" i="0" baseline="0">
              <a:solidFill>
                <a:schemeClr val="dk1"/>
              </a:solidFill>
              <a:latin typeface="+mn-lt"/>
              <a:ea typeface="+mn-ea"/>
              <a:cs typeface="+mn-cs"/>
            </a:rPr>
            <a:t>、その操業開始後に財政力が回復した。</a:t>
          </a:r>
          <a:r>
            <a:rPr lang="ja-JP" altLang="en-US" sz="1300" b="0" i="0" baseline="0">
              <a:solidFill>
                <a:schemeClr val="dk1"/>
              </a:solidFill>
              <a:latin typeface="+mn-lt"/>
              <a:ea typeface="+mn-ea"/>
              <a:cs typeface="+mn-cs"/>
            </a:rPr>
            <a:t>しかしながら、単年度で見ると０．２ポイントの減となっているため、</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積極的に税の徴収対策に取り組み、自主財源の確保に努めるとともに、安定的な税収の確保に向け、企業誘致に積極的に取り組んでいく。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44</xdr:row>
      <xdr:rowOff>124883</xdr:rowOff>
    </xdr:to>
    <xdr:cxnSp macro="">
      <xdr:nvCxnSpPr>
        <xdr:cNvPr id="63" name="直線コネクタ 62"/>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6"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7" name="直線コネクタ 66"/>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40</xdr:row>
      <xdr:rowOff>46567</xdr:rowOff>
    </xdr:to>
    <xdr:cxnSp macro="">
      <xdr:nvCxnSpPr>
        <xdr:cNvPr id="68" name="直線コネクタ 67"/>
        <xdr:cNvCxnSpPr/>
      </xdr:nvCxnSpPr>
      <xdr:spPr>
        <a:xfrm flipV="1">
          <a:off x="4114800" y="67034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128710</xdr:rowOff>
    </xdr:from>
    <xdr:ext cx="762000" cy="259045"/>
    <xdr:sp macro="" textlink="">
      <xdr:nvSpPr>
        <xdr:cNvPr id="69"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70" name="フローチャート : 判断 69"/>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86783</xdr:rowOff>
    </xdr:to>
    <xdr:cxnSp macro="">
      <xdr:nvCxnSpPr>
        <xdr:cNvPr id="71" name="直線コネクタ 70"/>
        <xdr:cNvCxnSpPr/>
      </xdr:nvCxnSpPr>
      <xdr:spPr>
        <a:xfrm flipV="1">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40</xdr:row>
      <xdr:rowOff>86783</xdr:rowOff>
    </xdr:to>
    <xdr:cxnSp macro="">
      <xdr:nvCxnSpPr>
        <xdr:cNvPr id="74" name="直線コネクタ 73"/>
        <xdr:cNvCxnSpPr/>
      </xdr:nvCxnSpPr>
      <xdr:spPr>
        <a:xfrm>
          <a:off x="2336800" y="67034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27517</xdr:rowOff>
    </xdr:from>
    <xdr:to>
      <xdr:col>3</xdr:col>
      <xdr:colOff>279400</xdr:colOff>
      <xdr:row>39</xdr:row>
      <xdr:rowOff>16933</xdr:rowOff>
    </xdr:to>
    <xdr:cxnSp macro="">
      <xdr:nvCxnSpPr>
        <xdr:cNvPr id="77" name="直線コネクタ 76"/>
        <xdr:cNvCxnSpPr/>
      </xdr:nvCxnSpPr>
      <xdr:spPr>
        <a:xfrm>
          <a:off x="1447800" y="65426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1" name="テキスト ボックス 80"/>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7" name="円/楕円 86"/>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8"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148167</xdr:rowOff>
    </xdr:from>
    <xdr:to>
      <xdr:col>2</xdr:col>
      <xdr:colOff>127000</xdr:colOff>
      <xdr:row>38</xdr:row>
      <xdr:rowOff>78316</xdr:rowOff>
    </xdr:to>
    <xdr:sp macro="" textlink="">
      <xdr:nvSpPr>
        <xdr:cNvPr id="95" name="円/楕円 94"/>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88494</xdr:rowOff>
    </xdr:from>
    <xdr:ext cx="762000" cy="259045"/>
    <xdr:sp macro="" textlink="">
      <xdr:nvSpPr>
        <xdr:cNvPr id="96" name="テキスト ボックス 95"/>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前年度対比で</a:t>
          </a:r>
          <a:r>
            <a:rPr lang="ja-JP" altLang="en-US" sz="1200" b="0" i="0" baseline="0">
              <a:solidFill>
                <a:schemeClr val="dk1"/>
              </a:solidFill>
              <a:latin typeface="+mn-lt"/>
              <a:ea typeface="+mn-ea"/>
              <a:cs typeface="+mn-cs"/>
            </a:rPr>
            <a:t>０．１</a:t>
          </a:r>
          <a:r>
            <a:rPr lang="ja-JP" altLang="ja-JP" sz="1200" b="0" i="0" baseline="0">
              <a:solidFill>
                <a:schemeClr val="dk1"/>
              </a:solidFill>
              <a:latin typeface="+mn-lt"/>
              <a:ea typeface="+mn-ea"/>
              <a:cs typeface="+mn-cs"/>
            </a:rPr>
            <a:t>ポイント上昇し、県平均も上回っており類似団体の中でも</a:t>
          </a:r>
          <a:r>
            <a:rPr lang="ja-JP" altLang="en-US" sz="1200" b="0" i="0" baseline="0">
              <a:solidFill>
                <a:schemeClr val="dk1"/>
              </a:solidFill>
              <a:latin typeface="+mn-lt"/>
              <a:ea typeface="+mn-ea"/>
              <a:cs typeface="+mn-cs"/>
            </a:rPr>
            <a:t>最も高く</a:t>
          </a:r>
          <a:r>
            <a:rPr lang="ja-JP" altLang="ja-JP" sz="1200" b="0" i="0" baseline="0">
              <a:solidFill>
                <a:schemeClr val="dk1"/>
              </a:solidFill>
              <a:latin typeface="+mn-lt"/>
              <a:ea typeface="+mn-ea"/>
              <a:cs typeface="+mn-cs"/>
            </a:rPr>
            <a:t>なっている。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分母で</a:t>
          </a:r>
          <a:r>
            <a:rPr lang="ja-JP" altLang="en-US" sz="1200" b="0" i="0" baseline="0">
              <a:solidFill>
                <a:schemeClr val="dk1"/>
              </a:solidFill>
              <a:latin typeface="+mn-lt"/>
              <a:ea typeface="+mn-ea"/>
              <a:cs typeface="+mn-cs"/>
            </a:rPr>
            <a:t>は、</a:t>
          </a:r>
          <a:r>
            <a:rPr lang="ja-JP" altLang="ja-JP" sz="1200" b="0" i="0" baseline="0">
              <a:solidFill>
                <a:schemeClr val="dk1"/>
              </a:solidFill>
              <a:latin typeface="+mn-lt"/>
              <a:ea typeface="+mn-ea"/>
              <a:cs typeface="+mn-cs"/>
            </a:rPr>
            <a:t>町税が企業の</a:t>
          </a:r>
          <a:r>
            <a:rPr lang="ja-JP" altLang="en-US" sz="1200" b="0" i="0" baseline="0">
              <a:solidFill>
                <a:schemeClr val="dk1"/>
              </a:solidFill>
              <a:latin typeface="+mn-lt"/>
              <a:ea typeface="+mn-ea"/>
              <a:cs typeface="+mn-cs"/>
            </a:rPr>
            <a:t>償却資産の影響等により１２６百万円程の大幅な減</a:t>
          </a:r>
          <a:r>
            <a:rPr lang="ja-JP" altLang="ja-JP" sz="1200" b="0" i="0" baseline="0">
              <a:solidFill>
                <a:schemeClr val="dk1"/>
              </a:solidFill>
              <a:latin typeface="+mn-lt"/>
              <a:ea typeface="+mn-ea"/>
              <a:cs typeface="+mn-cs"/>
            </a:rPr>
            <a:t>となった</a:t>
          </a:r>
          <a:r>
            <a:rPr lang="ja-JP" altLang="en-US" sz="1200" b="0" i="0" baseline="0">
              <a:solidFill>
                <a:schemeClr val="dk1"/>
              </a:solidFill>
              <a:latin typeface="+mn-lt"/>
              <a:ea typeface="+mn-ea"/>
              <a:cs typeface="+mn-cs"/>
            </a:rPr>
            <a:t>一方で</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普通交付税が減収補填に含まれない土地・家屋の課税免除の影響により６２百万程の増となり、経常一般財源等は４５百万円程の減となった</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分子では、公債費</a:t>
          </a:r>
          <a:r>
            <a:rPr lang="ja-JP" altLang="en-US" sz="1200" b="0" i="0" baseline="0">
              <a:solidFill>
                <a:schemeClr val="dk1"/>
              </a:solidFill>
              <a:latin typeface="+mn-lt"/>
              <a:ea typeface="+mn-ea"/>
              <a:cs typeface="+mn-cs"/>
            </a:rPr>
            <a:t>、人件費</a:t>
          </a:r>
          <a:r>
            <a:rPr lang="ja-JP" altLang="ja-JP" sz="1200" b="0" i="0" baseline="0">
              <a:solidFill>
                <a:schemeClr val="dk1"/>
              </a:solidFill>
              <a:latin typeface="+mn-lt"/>
              <a:ea typeface="+mn-ea"/>
              <a:cs typeface="+mn-cs"/>
            </a:rPr>
            <a:t>が大き</a:t>
          </a:r>
          <a:r>
            <a:rPr lang="ja-JP" altLang="en-US" sz="1200" b="0" i="0" baseline="0">
              <a:solidFill>
                <a:schemeClr val="dk1"/>
              </a:solidFill>
              <a:latin typeface="+mn-lt"/>
              <a:ea typeface="+mn-ea"/>
              <a:cs typeface="+mn-cs"/>
            </a:rPr>
            <a:t>く</a:t>
          </a:r>
          <a:r>
            <a:rPr lang="ja-JP" altLang="ja-JP" sz="1200" b="0" i="0" baseline="0">
              <a:solidFill>
                <a:schemeClr val="dk1"/>
              </a:solidFill>
              <a:latin typeface="+mn-lt"/>
              <a:ea typeface="+mn-ea"/>
              <a:cs typeface="+mn-cs"/>
            </a:rPr>
            <a:t>減となったが、</a:t>
          </a:r>
          <a:r>
            <a:rPr lang="ja-JP" altLang="en-US" sz="1200" b="0" i="0" baseline="0">
              <a:solidFill>
                <a:schemeClr val="dk1"/>
              </a:solidFill>
              <a:latin typeface="+mn-lt"/>
              <a:ea typeface="+mn-ea"/>
              <a:cs typeface="+mn-cs"/>
            </a:rPr>
            <a:t>物件費</a:t>
          </a:r>
          <a:r>
            <a:rPr lang="ja-JP" altLang="ja-JP" sz="1200" b="0" i="0" baseline="0">
              <a:solidFill>
                <a:schemeClr val="dk1"/>
              </a:solidFill>
              <a:latin typeface="+mn-lt"/>
              <a:ea typeface="+mn-ea"/>
              <a:cs typeface="+mn-cs"/>
            </a:rPr>
            <a:t>、扶助費、繰出金が増加しており、</a:t>
          </a:r>
          <a:r>
            <a:rPr lang="ja-JP" altLang="en-US" sz="1200" b="0" i="0" baseline="0">
              <a:solidFill>
                <a:schemeClr val="dk1"/>
              </a:solidFill>
              <a:latin typeface="+mn-lt"/>
              <a:ea typeface="+mn-ea"/>
              <a:cs typeface="+mn-cs"/>
            </a:rPr>
            <a:t>経常経費充当一般財源は３５百万円程の減にとどまったことが</a:t>
          </a:r>
          <a:r>
            <a:rPr lang="ja-JP" altLang="ja-JP" sz="1200" b="0" i="0" baseline="0">
              <a:solidFill>
                <a:schemeClr val="dk1"/>
              </a:solidFill>
              <a:latin typeface="+mn-lt"/>
              <a:ea typeface="+mn-ea"/>
              <a:cs typeface="+mn-cs"/>
            </a:rPr>
            <a:t>比率を押し上げる要因となっている。</a:t>
          </a:r>
          <a:endParaRPr lang="ja-JP" altLang="ja-JP" sz="12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149981</xdr:rowOff>
    </xdr:from>
    <xdr:to>
      <xdr:col>7</xdr:col>
      <xdr:colOff>152400</xdr:colOff>
      <xdr:row>67</xdr:row>
      <xdr:rowOff>77712</xdr:rowOff>
    </xdr:to>
    <xdr:cxnSp macro="">
      <xdr:nvCxnSpPr>
        <xdr:cNvPr id="128" name="直線コネクタ 127"/>
        <xdr:cNvCxnSpPr/>
      </xdr:nvCxnSpPr>
      <xdr:spPr>
        <a:xfrm flipV="1">
          <a:off x="4953000" y="10094081"/>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49789</xdr:rowOff>
    </xdr:from>
    <xdr:ext cx="762000" cy="259045"/>
    <xdr:sp macro="" textlink="">
      <xdr:nvSpPr>
        <xdr:cNvPr id="129"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67</xdr:row>
      <xdr:rowOff>77712</xdr:rowOff>
    </xdr:from>
    <xdr:to>
      <xdr:col>7</xdr:col>
      <xdr:colOff>241300</xdr:colOff>
      <xdr:row>67</xdr:row>
      <xdr:rowOff>77712</xdr:rowOff>
    </xdr:to>
    <xdr:cxnSp macro="">
      <xdr:nvCxnSpPr>
        <xdr:cNvPr id="130" name="直線コネクタ 129"/>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64908</xdr:rowOff>
    </xdr:from>
    <xdr:ext cx="762000" cy="259045"/>
    <xdr:sp macro="" textlink="">
      <xdr:nvSpPr>
        <xdr:cNvPr id="131" name="財政構造の弾力性最大値テキスト"/>
        <xdr:cNvSpPr txBox="1"/>
      </xdr:nvSpPr>
      <xdr:spPr>
        <a:xfrm>
          <a:off x="5041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7</xdr:col>
      <xdr:colOff>63500</xdr:colOff>
      <xdr:row>58</xdr:row>
      <xdr:rowOff>149981</xdr:rowOff>
    </xdr:from>
    <xdr:to>
      <xdr:col>7</xdr:col>
      <xdr:colOff>241300</xdr:colOff>
      <xdr:row>58</xdr:row>
      <xdr:rowOff>149981</xdr:rowOff>
    </xdr:to>
    <xdr:cxnSp macro="">
      <xdr:nvCxnSpPr>
        <xdr:cNvPr id="132" name="直線コネクタ 131"/>
        <xdr:cNvCxnSpPr/>
      </xdr:nvCxnSpPr>
      <xdr:spPr>
        <a:xfrm>
          <a:off x="4864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66222</xdr:rowOff>
    </xdr:from>
    <xdr:to>
      <xdr:col>7</xdr:col>
      <xdr:colOff>152400</xdr:colOff>
      <xdr:row>67</xdr:row>
      <xdr:rowOff>77712</xdr:rowOff>
    </xdr:to>
    <xdr:cxnSp macro="">
      <xdr:nvCxnSpPr>
        <xdr:cNvPr id="133" name="直線コネクタ 132"/>
        <xdr:cNvCxnSpPr/>
      </xdr:nvCxnSpPr>
      <xdr:spPr>
        <a:xfrm>
          <a:off x="4114800" y="115533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4"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5" name="フローチャート : 判断 134"/>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43241</xdr:rowOff>
    </xdr:from>
    <xdr:to>
      <xdr:col>6</xdr:col>
      <xdr:colOff>0</xdr:colOff>
      <xdr:row>67</xdr:row>
      <xdr:rowOff>66222</xdr:rowOff>
    </xdr:to>
    <xdr:cxnSp macro="">
      <xdr:nvCxnSpPr>
        <xdr:cNvPr id="136" name="直線コネクタ 135"/>
        <xdr:cNvCxnSpPr/>
      </xdr:nvCxnSpPr>
      <xdr:spPr>
        <a:xfrm>
          <a:off x="3225800" y="115303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57755</xdr:rowOff>
    </xdr:from>
    <xdr:to>
      <xdr:col>6</xdr:col>
      <xdr:colOff>50800</xdr:colOff>
      <xdr:row>63</xdr:row>
      <xdr:rowOff>159355</xdr:rowOff>
    </xdr:to>
    <xdr:sp macro="" textlink="">
      <xdr:nvSpPr>
        <xdr:cNvPr id="137" name="フローチャート : 判断 136"/>
        <xdr:cNvSpPr/>
      </xdr:nvSpPr>
      <xdr:spPr>
        <a:xfrm>
          <a:off x="4064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169532</xdr:rowOff>
    </xdr:from>
    <xdr:ext cx="736600" cy="259045"/>
    <xdr:sp macro="" textlink="">
      <xdr:nvSpPr>
        <xdr:cNvPr id="138" name="テキスト ボックス 137"/>
        <xdr:cNvSpPr txBox="1"/>
      </xdr:nvSpPr>
      <xdr:spPr>
        <a:xfrm>
          <a:off x="3733800" y="106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107648</xdr:rowOff>
    </xdr:from>
    <xdr:to>
      <xdr:col>4</xdr:col>
      <xdr:colOff>482600</xdr:colOff>
      <xdr:row>67</xdr:row>
      <xdr:rowOff>43241</xdr:rowOff>
    </xdr:to>
    <xdr:cxnSp macro="">
      <xdr:nvCxnSpPr>
        <xdr:cNvPr id="139" name="直線コネクタ 138"/>
        <xdr:cNvCxnSpPr/>
      </xdr:nvCxnSpPr>
      <xdr:spPr>
        <a:xfrm>
          <a:off x="2336800" y="10737548"/>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40" name="フローチャート : 判断 139"/>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41" name="テキスト ボックス 140"/>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107648</xdr:rowOff>
    </xdr:from>
    <xdr:to>
      <xdr:col>3</xdr:col>
      <xdr:colOff>279400</xdr:colOff>
      <xdr:row>65</xdr:row>
      <xdr:rowOff>87388</xdr:rowOff>
    </xdr:to>
    <xdr:cxnSp macro="">
      <xdr:nvCxnSpPr>
        <xdr:cNvPr id="142" name="直線コネクタ 141"/>
        <xdr:cNvCxnSpPr/>
      </xdr:nvCxnSpPr>
      <xdr:spPr>
        <a:xfrm flipV="1">
          <a:off x="1447800" y="10737548"/>
          <a:ext cx="8890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44" name="テキスト ボックス 143"/>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145946</xdr:rowOff>
    </xdr:from>
    <xdr:ext cx="762000" cy="259045"/>
    <xdr:sp macro="" textlink="">
      <xdr:nvSpPr>
        <xdr:cNvPr id="146" name="テキスト ボックス 145"/>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67</xdr:row>
      <xdr:rowOff>26912</xdr:rowOff>
    </xdr:from>
    <xdr:to>
      <xdr:col>7</xdr:col>
      <xdr:colOff>203200</xdr:colOff>
      <xdr:row>67</xdr:row>
      <xdr:rowOff>128512</xdr:rowOff>
    </xdr:to>
    <xdr:sp macro="" textlink="">
      <xdr:nvSpPr>
        <xdr:cNvPr id="152" name="円/楕円 151"/>
        <xdr:cNvSpPr/>
      </xdr:nvSpPr>
      <xdr:spPr>
        <a:xfrm>
          <a:off x="49022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94239</xdr:rowOff>
    </xdr:from>
    <xdr:ext cx="762000" cy="259045"/>
    <xdr:sp macro="" textlink="">
      <xdr:nvSpPr>
        <xdr:cNvPr id="153" name="財政構造の弾力性該当値テキスト"/>
        <xdr:cNvSpPr txBox="1"/>
      </xdr:nvSpPr>
      <xdr:spPr>
        <a:xfrm>
          <a:off x="5041900" y="1140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15422</xdr:rowOff>
    </xdr:from>
    <xdr:to>
      <xdr:col>6</xdr:col>
      <xdr:colOff>50800</xdr:colOff>
      <xdr:row>67</xdr:row>
      <xdr:rowOff>117022</xdr:rowOff>
    </xdr:to>
    <xdr:sp macro="" textlink="">
      <xdr:nvSpPr>
        <xdr:cNvPr id="154" name="円/楕円 153"/>
        <xdr:cNvSpPr/>
      </xdr:nvSpPr>
      <xdr:spPr>
        <a:xfrm>
          <a:off x="40640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101799</xdr:rowOff>
    </xdr:from>
    <xdr:ext cx="736600" cy="259045"/>
    <xdr:sp macro="" textlink="">
      <xdr:nvSpPr>
        <xdr:cNvPr id="155" name="テキスト ボックス 154"/>
        <xdr:cNvSpPr txBox="1"/>
      </xdr:nvSpPr>
      <xdr:spPr>
        <a:xfrm>
          <a:off x="3733800" y="1158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163891</xdr:rowOff>
    </xdr:from>
    <xdr:to>
      <xdr:col>4</xdr:col>
      <xdr:colOff>533400</xdr:colOff>
      <xdr:row>67</xdr:row>
      <xdr:rowOff>94041</xdr:rowOff>
    </xdr:to>
    <xdr:sp macro="" textlink="">
      <xdr:nvSpPr>
        <xdr:cNvPr id="156" name="円/楕円 155"/>
        <xdr:cNvSpPr/>
      </xdr:nvSpPr>
      <xdr:spPr>
        <a:xfrm>
          <a:off x="3175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78818</xdr:rowOff>
    </xdr:from>
    <xdr:ext cx="762000" cy="259045"/>
    <xdr:sp macro="" textlink="">
      <xdr:nvSpPr>
        <xdr:cNvPr id="157" name="テキスト ボックス 156"/>
        <xdr:cNvSpPr txBox="1"/>
      </xdr:nvSpPr>
      <xdr:spPr>
        <a:xfrm>
          <a:off x="2844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56848</xdr:rowOff>
    </xdr:from>
    <xdr:to>
      <xdr:col>3</xdr:col>
      <xdr:colOff>330200</xdr:colOff>
      <xdr:row>62</xdr:row>
      <xdr:rowOff>158448</xdr:rowOff>
    </xdr:to>
    <xdr:sp macro="" textlink="">
      <xdr:nvSpPr>
        <xdr:cNvPr id="158" name="円/楕円 157"/>
        <xdr:cNvSpPr/>
      </xdr:nvSpPr>
      <xdr:spPr>
        <a:xfrm>
          <a:off x="2286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143225</xdr:rowOff>
    </xdr:from>
    <xdr:ext cx="762000" cy="259045"/>
    <xdr:sp macro="" textlink="">
      <xdr:nvSpPr>
        <xdr:cNvPr id="159" name="テキスト ボックス 158"/>
        <xdr:cNvSpPr txBox="1"/>
      </xdr:nvSpPr>
      <xdr:spPr>
        <a:xfrm>
          <a:off x="1955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36588</xdr:rowOff>
    </xdr:from>
    <xdr:to>
      <xdr:col>2</xdr:col>
      <xdr:colOff>127000</xdr:colOff>
      <xdr:row>65</xdr:row>
      <xdr:rowOff>138188</xdr:rowOff>
    </xdr:to>
    <xdr:sp macro="" textlink="">
      <xdr:nvSpPr>
        <xdr:cNvPr id="160" name="円/楕円 159"/>
        <xdr:cNvSpPr/>
      </xdr:nvSpPr>
      <xdr:spPr>
        <a:xfrm>
          <a:off x="1397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148365</xdr:rowOff>
    </xdr:from>
    <xdr:ext cx="762000" cy="259045"/>
    <xdr:sp macro="" textlink="">
      <xdr:nvSpPr>
        <xdr:cNvPr id="161" name="テキスト ボックス 160"/>
        <xdr:cNvSpPr txBox="1"/>
      </xdr:nvSpPr>
      <xdr:spPr>
        <a:xfrm>
          <a:off x="1066800" y="109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人件費・物件費ともに減少している。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a:t>
          </a:r>
          <a:r>
            <a:rPr lang="ja-JP" altLang="en-US" sz="1300" b="0" i="0" baseline="0">
              <a:solidFill>
                <a:schemeClr val="dk1"/>
              </a:solidFill>
              <a:latin typeface="+mn-lt"/>
              <a:ea typeface="+mn-ea"/>
              <a:cs typeface="+mn-cs"/>
            </a:rPr>
            <a:t>については</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国家公務員の給与削減に併せた影響等により減となった</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物件費</a:t>
          </a:r>
          <a:r>
            <a:rPr lang="ja-JP" altLang="en-US" sz="1300" b="0" i="0" baseline="0">
              <a:solidFill>
                <a:schemeClr val="dk1"/>
              </a:solidFill>
              <a:latin typeface="+mn-lt"/>
              <a:ea typeface="+mn-ea"/>
              <a:cs typeface="+mn-cs"/>
            </a:rPr>
            <a:t>については、スマートインター計画に伴う委託業務の終了等の影響により、減となった。</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しかしながら、いずれも限定的な影響による減であるため、</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、更なる事業の見直しや経費削減に努力することが必要である。</a:t>
          </a:r>
          <a:endParaRPr lang="ja-JP" altLang="ja-JP" sz="1300"/>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41983</xdr:rowOff>
    </xdr:from>
    <xdr:to>
      <xdr:col>7</xdr:col>
      <xdr:colOff>152400</xdr:colOff>
      <xdr:row>89</xdr:row>
      <xdr:rowOff>69636</xdr:rowOff>
    </xdr:to>
    <xdr:cxnSp macro="">
      <xdr:nvCxnSpPr>
        <xdr:cNvPr id="191" name="直線コネクタ 190"/>
        <xdr:cNvCxnSpPr/>
      </xdr:nvCxnSpPr>
      <xdr:spPr>
        <a:xfrm flipV="1">
          <a:off x="4953000" y="13757983"/>
          <a:ext cx="0" cy="1570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41713</xdr:rowOff>
    </xdr:from>
    <xdr:ext cx="762000" cy="259045"/>
    <xdr:sp macro="" textlink="">
      <xdr:nvSpPr>
        <xdr:cNvPr id="192" name="人件費・物件費等の状況最小値テキスト"/>
        <xdr:cNvSpPr txBox="1"/>
      </xdr:nvSpPr>
      <xdr:spPr>
        <a:xfrm>
          <a:off x="5041900" y="153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203,984</a:t>
          </a:r>
          <a:endParaRPr kumimoji="1" lang="ja-JP" altLang="en-US" sz="1000" b="1">
            <a:latin typeface="ＭＳ Ｐゴシック"/>
          </a:endParaRPr>
        </a:p>
      </xdr:txBody>
    </xdr:sp>
    <xdr:clientData/>
  </xdr:oneCellAnchor>
  <xdr:twoCellAnchor>
    <xdr:from>
      <xdr:col>7</xdr:col>
      <xdr:colOff>63500</xdr:colOff>
      <xdr:row>89</xdr:row>
      <xdr:rowOff>69636</xdr:rowOff>
    </xdr:from>
    <xdr:to>
      <xdr:col>7</xdr:col>
      <xdr:colOff>241300</xdr:colOff>
      <xdr:row>89</xdr:row>
      <xdr:rowOff>69636</xdr:rowOff>
    </xdr:to>
    <xdr:cxnSp macro="">
      <xdr:nvCxnSpPr>
        <xdr:cNvPr id="193" name="直線コネクタ 192"/>
        <xdr:cNvCxnSpPr/>
      </xdr:nvCxnSpPr>
      <xdr:spPr>
        <a:xfrm>
          <a:off x="4864100" y="1532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128360</xdr:rowOff>
    </xdr:from>
    <xdr:ext cx="762000" cy="259045"/>
    <xdr:sp macro="" textlink="">
      <xdr:nvSpPr>
        <xdr:cNvPr id="194" name="人件費・物件費等の状況最大値テキスト"/>
        <xdr:cNvSpPr txBox="1"/>
      </xdr:nvSpPr>
      <xdr:spPr>
        <a:xfrm>
          <a:off x="5041900" y="135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86,816</a:t>
          </a:r>
          <a:endParaRPr kumimoji="1" lang="ja-JP" altLang="en-US" sz="1000" b="1">
            <a:latin typeface="ＭＳ Ｐゴシック"/>
          </a:endParaRPr>
        </a:p>
      </xdr:txBody>
    </xdr:sp>
    <xdr:clientData/>
  </xdr:oneCellAnchor>
  <xdr:twoCellAnchor>
    <xdr:from>
      <xdr:col>7</xdr:col>
      <xdr:colOff>63500</xdr:colOff>
      <xdr:row>80</xdr:row>
      <xdr:rowOff>41983</xdr:rowOff>
    </xdr:from>
    <xdr:to>
      <xdr:col>7</xdr:col>
      <xdr:colOff>241300</xdr:colOff>
      <xdr:row>80</xdr:row>
      <xdr:rowOff>41983</xdr:rowOff>
    </xdr:to>
    <xdr:cxnSp macro="">
      <xdr:nvCxnSpPr>
        <xdr:cNvPr id="195" name="直線コネクタ 194"/>
        <xdr:cNvCxnSpPr/>
      </xdr:nvCxnSpPr>
      <xdr:spPr>
        <a:xfrm>
          <a:off x="4864100" y="137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124650</xdr:rowOff>
    </xdr:from>
    <xdr:to>
      <xdr:col>7</xdr:col>
      <xdr:colOff>152400</xdr:colOff>
      <xdr:row>81</xdr:row>
      <xdr:rowOff>146687</xdr:rowOff>
    </xdr:to>
    <xdr:cxnSp macro="">
      <xdr:nvCxnSpPr>
        <xdr:cNvPr id="196" name="直線コネクタ 195"/>
        <xdr:cNvCxnSpPr/>
      </xdr:nvCxnSpPr>
      <xdr:spPr>
        <a:xfrm flipV="1">
          <a:off x="4114800" y="14012100"/>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83670</xdr:rowOff>
    </xdr:from>
    <xdr:ext cx="762000" cy="259045"/>
    <xdr:sp macro="" textlink="">
      <xdr:nvSpPr>
        <xdr:cNvPr id="197" name="人件費・物件費等の状況平均値テキスト"/>
        <xdr:cNvSpPr txBox="1"/>
      </xdr:nvSpPr>
      <xdr:spPr>
        <a:xfrm>
          <a:off x="5041900" y="14485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111593</xdr:rowOff>
    </xdr:from>
    <xdr:to>
      <xdr:col>7</xdr:col>
      <xdr:colOff>203200</xdr:colOff>
      <xdr:row>85</xdr:row>
      <xdr:rowOff>41743</xdr:rowOff>
    </xdr:to>
    <xdr:sp macro="" textlink="">
      <xdr:nvSpPr>
        <xdr:cNvPr id="198" name="フローチャート : 判断 197"/>
        <xdr:cNvSpPr/>
      </xdr:nvSpPr>
      <xdr:spPr>
        <a:xfrm>
          <a:off x="49022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146687</xdr:rowOff>
    </xdr:from>
    <xdr:to>
      <xdr:col>6</xdr:col>
      <xdr:colOff>0</xdr:colOff>
      <xdr:row>81</xdr:row>
      <xdr:rowOff>149034</xdr:rowOff>
    </xdr:to>
    <xdr:cxnSp macro="">
      <xdr:nvCxnSpPr>
        <xdr:cNvPr id="199" name="直線コネクタ 198"/>
        <xdr:cNvCxnSpPr/>
      </xdr:nvCxnSpPr>
      <xdr:spPr>
        <a:xfrm flipV="1">
          <a:off x="3225800" y="14034137"/>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131581</xdr:rowOff>
    </xdr:from>
    <xdr:to>
      <xdr:col>6</xdr:col>
      <xdr:colOff>50800</xdr:colOff>
      <xdr:row>85</xdr:row>
      <xdr:rowOff>61731</xdr:rowOff>
    </xdr:to>
    <xdr:sp macro="" textlink="">
      <xdr:nvSpPr>
        <xdr:cNvPr id="200" name="フローチャート : 判断 199"/>
        <xdr:cNvSpPr/>
      </xdr:nvSpPr>
      <xdr:spPr>
        <a:xfrm>
          <a:off x="4064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46508</xdr:rowOff>
    </xdr:from>
    <xdr:ext cx="736600" cy="259045"/>
    <xdr:sp macro="" textlink="">
      <xdr:nvSpPr>
        <xdr:cNvPr id="201" name="テキスト ボックス 200"/>
        <xdr:cNvSpPr txBox="1"/>
      </xdr:nvSpPr>
      <xdr:spPr>
        <a:xfrm>
          <a:off x="3733800" y="1461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51093</xdr:rowOff>
    </xdr:from>
    <xdr:to>
      <xdr:col>4</xdr:col>
      <xdr:colOff>482600</xdr:colOff>
      <xdr:row>81</xdr:row>
      <xdr:rowOff>149034</xdr:rowOff>
    </xdr:to>
    <xdr:cxnSp macro="">
      <xdr:nvCxnSpPr>
        <xdr:cNvPr id="202" name="直線コネクタ 201"/>
        <xdr:cNvCxnSpPr/>
      </xdr:nvCxnSpPr>
      <xdr:spPr>
        <a:xfrm>
          <a:off x="2336800" y="13938543"/>
          <a:ext cx="889000" cy="9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5173</xdr:rowOff>
    </xdr:from>
    <xdr:to>
      <xdr:col>4</xdr:col>
      <xdr:colOff>533400</xdr:colOff>
      <xdr:row>85</xdr:row>
      <xdr:rowOff>106773</xdr:rowOff>
    </xdr:to>
    <xdr:sp macro="" textlink="">
      <xdr:nvSpPr>
        <xdr:cNvPr id="203" name="フローチャート : 判断 202"/>
        <xdr:cNvSpPr/>
      </xdr:nvSpPr>
      <xdr:spPr>
        <a:xfrm>
          <a:off x="3175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91550</xdr:rowOff>
    </xdr:from>
    <xdr:ext cx="762000" cy="259045"/>
    <xdr:sp macro="" textlink="">
      <xdr:nvSpPr>
        <xdr:cNvPr id="204" name="テキスト ボックス 203"/>
        <xdr:cNvSpPr txBox="1"/>
      </xdr:nvSpPr>
      <xdr:spPr>
        <a:xfrm>
          <a:off x="2844800" y="1466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38827</xdr:rowOff>
    </xdr:from>
    <xdr:to>
      <xdr:col>3</xdr:col>
      <xdr:colOff>279400</xdr:colOff>
      <xdr:row>81</xdr:row>
      <xdr:rowOff>51093</xdr:rowOff>
    </xdr:to>
    <xdr:cxnSp macro="">
      <xdr:nvCxnSpPr>
        <xdr:cNvPr id="205" name="直線コネクタ 204"/>
        <xdr:cNvCxnSpPr/>
      </xdr:nvCxnSpPr>
      <xdr:spPr>
        <a:xfrm>
          <a:off x="1447800" y="13926277"/>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20938</xdr:rowOff>
    </xdr:from>
    <xdr:to>
      <xdr:col>3</xdr:col>
      <xdr:colOff>330200</xdr:colOff>
      <xdr:row>85</xdr:row>
      <xdr:rowOff>122538</xdr:rowOff>
    </xdr:to>
    <xdr:sp macro="" textlink="">
      <xdr:nvSpPr>
        <xdr:cNvPr id="206" name="フローチャート : 判断 205"/>
        <xdr:cNvSpPr/>
      </xdr:nvSpPr>
      <xdr:spPr>
        <a:xfrm>
          <a:off x="2286000" y="1459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107315</xdr:rowOff>
    </xdr:from>
    <xdr:ext cx="762000" cy="259045"/>
    <xdr:sp macro="" textlink="">
      <xdr:nvSpPr>
        <xdr:cNvPr id="207" name="テキスト ボックス 206"/>
        <xdr:cNvSpPr txBox="1"/>
      </xdr:nvSpPr>
      <xdr:spPr>
        <a:xfrm>
          <a:off x="1955800" y="1468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107398</xdr:rowOff>
    </xdr:from>
    <xdr:to>
      <xdr:col>2</xdr:col>
      <xdr:colOff>127000</xdr:colOff>
      <xdr:row>85</xdr:row>
      <xdr:rowOff>37548</xdr:rowOff>
    </xdr:to>
    <xdr:sp macro="" textlink="">
      <xdr:nvSpPr>
        <xdr:cNvPr id="208" name="フローチャート : 判断 207"/>
        <xdr:cNvSpPr/>
      </xdr:nvSpPr>
      <xdr:spPr>
        <a:xfrm>
          <a:off x="1397000" y="1450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22325</xdr:rowOff>
    </xdr:from>
    <xdr:ext cx="762000" cy="259045"/>
    <xdr:sp macro="" textlink="">
      <xdr:nvSpPr>
        <xdr:cNvPr id="209" name="テキスト ボックス 208"/>
        <xdr:cNvSpPr txBox="1"/>
      </xdr:nvSpPr>
      <xdr:spPr>
        <a:xfrm>
          <a:off x="1066800" y="1459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73850</xdr:rowOff>
    </xdr:from>
    <xdr:to>
      <xdr:col>7</xdr:col>
      <xdr:colOff>203200</xdr:colOff>
      <xdr:row>82</xdr:row>
      <xdr:rowOff>4000</xdr:rowOff>
    </xdr:to>
    <xdr:sp macro="" textlink="">
      <xdr:nvSpPr>
        <xdr:cNvPr id="215" name="円/楕円 214"/>
        <xdr:cNvSpPr/>
      </xdr:nvSpPr>
      <xdr:spPr>
        <a:xfrm>
          <a:off x="4902200" y="139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90377</xdr:rowOff>
    </xdr:from>
    <xdr:ext cx="762000" cy="259045"/>
    <xdr:sp macro="" textlink="">
      <xdr:nvSpPr>
        <xdr:cNvPr id="216" name="人件費・物件費等の状況該当値テキスト"/>
        <xdr:cNvSpPr txBox="1"/>
      </xdr:nvSpPr>
      <xdr:spPr>
        <a:xfrm>
          <a:off x="5041900" y="1380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95887</xdr:rowOff>
    </xdr:from>
    <xdr:to>
      <xdr:col>6</xdr:col>
      <xdr:colOff>50800</xdr:colOff>
      <xdr:row>82</xdr:row>
      <xdr:rowOff>26037</xdr:rowOff>
    </xdr:to>
    <xdr:sp macro="" textlink="">
      <xdr:nvSpPr>
        <xdr:cNvPr id="217" name="円/楕円 216"/>
        <xdr:cNvSpPr/>
      </xdr:nvSpPr>
      <xdr:spPr>
        <a:xfrm>
          <a:off x="4064000" y="139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36214</xdr:rowOff>
    </xdr:from>
    <xdr:ext cx="736600" cy="259045"/>
    <xdr:sp macro="" textlink="">
      <xdr:nvSpPr>
        <xdr:cNvPr id="218" name="テキスト ボックス 217"/>
        <xdr:cNvSpPr txBox="1"/>
      </xdr:nvSpPr>
      <xdr:spPr>
        <a:xfrm>
          <a:off x="3733800" y="137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98234</xdr:rowOff>
    </xdr:from>
    <xdr:to>
      <xdr:col>4</xdr:col>
      <xdr:colOff>533400</xdr:colOff>
      <xdr:row>82</xdr:row>
      <xdr:rowOff>28384</xdr:rowOff>
    </xdr:to>
    <xdr:sp macro="" textlink="">
      <xdr:nvSpPr>
        <xdr:cNvPr id="219" name="円/楕円 218"/>
        <xdr:cNvSpPr/>
      </xdr:nvSpPr>
      <xdr:spPr>
        <a:xfrm>
          <a:off x="3175000" y="139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38561</xdr:rowOff>
    </xdr:from>
    <xdr:ext cx="762000" cy="259045"/>
    <xdr:sp macro="" textlink="">
      <xdr:nvSpPr>
        <xdr:cNvPr id="220" name="テキスト ボックス 219"/>
        <xdr:cNvSpPr txBox="1"/>
      </xdr:nvSpPr>
      <xdr:spPr>
        <a:xfrm>
          <a:off x="2844800" y="1375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293</xdr:rowOff>
    </xdr:from>
    <xdr:to>
      <xdr:col>3</xdr:col>
      <xdr:colOff>330200</xdr:colOff>
      <xdr:row>81</xdr:row>
      <xdr:rowOff>101893</xdr:rowOff>
    </xdr:to>
    <xdr:sp macro="" textlink="">
      <xdr:nvSpPr>
        <xdr:cNvPr id="221" name="円/楕円 220"/>
        <xdr:cNvSpPr/>
      </xdr:nvSpPr>
      <xdr:spPr>
        <a:xfrm>
          <a:off x="2286000" y="138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112070</xdr:rowOff>
    </xdr:from>
    <xdr:ext cx="762000" cy="259045"/>
    <xdr:sp macro="" textlink="">
      <xdr:nvSpPr>
        <xdr:cNvPr id="222" name="テキスト ボックス 221"/>
        <xdr:cNvSpPr txBox="1"/>
      </xdr:nvSpPr>
      <xdr:spPr>
        <a:xfrm>
          <a:off x="1955800" y="1365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159477</xdr:rowOff>
    </xdr:from>
    <xdr:to>
      <xdr:col>2</xdr:col>
      <xdr:colOff>127000</xdr:colOff>
      <xdr:row>81</xdr:row>
      <xdr:rowOff>89627</xdr:rowOff>
    </xdr:to>
    <xdr:sp macro="" textlink="">
      <xdr:nvSpPr>
        <xdr:cNvPr id="223" name="円/楕円 222"/>
        <xdr:cNvSpPr/>
      </xdr:nvSpPr>
      <xdr:spPr>
        <a:xfrm>
          <a:off x="1397000" y="138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99804</xdr:rowOff>
    </xdr:from>
    <xdr:ext cx="762000" cy="259045"/>
    <xdr:sp macro="" textlink="">
      <xdr:nvSpPr>
        <xdr:cNvPr id="224" name="テキスト ボックス 223"/>
        <xdr:cNvSpPr txBox="1"/>
      </xdr:nvSpPr>
      <xdr:spPr>
        <a:xfrm>
          <a:off x="1066800" y="1364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aseline="0">
              <a:solidFill>
                <a:schemeClr val="dk1"/>
              </a:solidFill>
              <a:latin typeface="+mn-lt"/>
              <a:ea typeface="+mn-ea"/>
              <a:cs typeface="+mn-cs"/>
            </a:rPr>
            <a:t>２３～２４年度については、</a:t>
          </a:r>
          <a:r>
            <a:rPr lang="ja-JP" altLang="ja-JP" sz="1300" baseline="0">
              <a:solidFill>
                <a:schemeClr val="dk1"/>
              </a:solidFill>
              <a:latin typeface="+mn-lt"/>
              <a:ea typeface="+mn-ea"/>
              <a:cs typeface="+mn-cs"/>
            </a:rPr>
            <a:t>国家公務員の給与の改定及び臨時特例に関する法律の影響により、指数１００を超えてい</a:t>
          </a:r>
          <a:r>
            <a:rPr lang="ja-JP" altLang="en-US" sz="1300" baseline="0">
              <a:solidFill>
                <a:schemeClr val="dk1"/>
              </a:solidFill>
              <a:latin typeface="+mn-lt"/>
              <a:ea typeface="+mn-ea"/>
              <a:cs typeface="+mn-cs"/>
            </a:rPr>
            <a:t>た</a:t>
          </a:r>
          <a:r>
            <a:rPr lang="ja-JP" altLang="ja-JP" sz="1300" baseline="0">
              <a:solidFill>
                <a:schemeClr val="dk1"/>
              </a:solidFill>
              <a:latin typeface="+mn-lt"/>
              <a:ea typeface="+mn-ea"/>
              <a:cs typeface="+mn-cs"/>
            </a:rPr>
            <a:t>が、</a:t>
          </a:r>
          <a:r>
            <a:rPr lang="ja-JP" altLang="en-US" sz="1300" baseline="0">
              <a:solidFill>
                <a:schemeClr val="dk1"/>
              </a:solidFill>
              <a:latin typeface="+mn-lt"/>
              <a:ea typeface="+mn-ea"/>
              <a:cs typeface="+mn-cs"/>
            </a:rPr>
            <a:t>２５年度は以前と同水準に戻っており、</a:t>
          </a:r>
          <a:r>
            <a:rPr lang="ja-JP" altLang="ja-JP" sz="1300" baseline="0">
              <a:solidFill>
                <a:schemeClr val="dk1"/>
              </a:solidFill>
              <a:latin typeface="+mn-lt"/>
              <a:ea typeface="+mn-ea"/>
              <a:cs typeface="+mn-cs"/>
            </a:rPr>
            <a:t>全国平均からしても適正な範囲に位置していると思われる。</a:t>
          </a:r>
          <a:endParaRPr lang="en-US" altLang="ja-JP" sz="130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今後も地域における給与水準の適正な反映、他団体との均衡を図りながら一層の適正化に努める。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45296</xdr:rowOff>
    </xdr:to>
    <xdr:cxnSp macro="">
      <xdr:nvCxnSpPr>
        <xdr:cNvPr id="253" name="直線コネクタ 252"/>
        <xdr:cNvCxnSpPr/>
      </xdr:nvCxnSpPr>
      <xdr:spPr>
        <a:xfrm flipV="1">
          <a:off x="17018000" y="14001750"/>
          <a:ext cx="0" cy="7882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54"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55" name="直線コネクタ 254"/>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7" name="直線コネクタ 25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89</xdr:row>
      <xdr:rowOff>53763</xdr:rowOff>
    </xdr:to>
    <xdr:cxnSp macro="">
      <xdr:nvCxnSpPr>
        <xdr:cNvPr id="258" name="直線コネクタ 257"/>
        <xdr:cNvCxnSpPr/>
      </xdr:nvCxnSpPr>
      <xdr:spPr>
        <a:xfrm flipV="1">
          <a:off x="16179800" y="14661304"/>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53763</xdr:rowOff>
    </xdr:from>
    <xdr:to>
      <xdr:col>23</xdr:col>
      <xdr:colOff>406400</xdr:colOff>
      <xdr:row>89</xdr:row>
      <xdr:rowOff>53763</xdr:rowOff>
    </xdr:to>
    <xdr:cxnSp macro="">
      <xdr:nvCxnSpPr>
        <xdr:cNvPr id="261" name="直線コネクタ 260"/>
        <xdr:cNvCxnSpPr/>
      </xdr:nvCxnSpPr>
      <xdr:spPr>
        <a:xfrm>
          <a:off x="15290800" y="1531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85937</xdr:rowOff>
    </xdr:from>
    <xdr:to>
      <xdr:col>23</xdr:col>
      <xdr:colOff>457200</xdr:colOff>
      <xdr:row>89</xdr:row>
      <xdr:rowOff>16087</xdr:rowOff>
    </xdr:to>
    <xdr:sp macro="" textlink="">
      <xdr:nvSpPr>
        <xdr:cNvPr id="262" name="フローチャート : 判断 261"/>
        <xdr:cNvSpPr/>
      </xdr:nvSpPr>
      <xdr:spPr>
        <a:xfrm>
          <a:off x="16129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63" name="テキスト ボックス 262"/>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53763</xdr:rowOff>
    </xdr:to>
    <xdr:cxnSp macro="">
      <xdr:nvCxnSpPr>
        <xdr:cNvPr id="264" name="直線コネクタ 263"/>
        <xdr:cNvCxnSpPr/>
      </xdr:nvCxnSpPr>
      <xdr:spPr>
        <a:xfrm>
          <a:off x="14401800" y="14653261"/>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102023</xdr:rowOff>
    </xdr:from>
    <xdr:to>
      <xdr:col>22</xdr:col>
      <xdr:colOff>254000</xdr:colOff>
      <xdr:row>89</xdr:row>
      <xdr:rowOff>32173</xdr:rowOff>
    </xdr:to>
    <xdr:sp macro="" textlink="">
      <xdr:nvSpPr>
        <xdr:cNvPr id="265" name="フローチャート : 判断 264"/>
        <xdr:cNvSpPr/>
      </xdr:nvSpPr>
      <xdr:spPr>
        <a:xfrm>
          <a:off x="15240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66" name="テキスト ボックス 265"/>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80011</xdr:rowOff>
    </xdr:to>
    <xdr:cxnSp macro="">
      <xdr:nvCxnSpPr>
        <xdr:cNvPr id="267" name="直線コネクタ 266"/>
        <xdr:cNvCxnSpPr/>
      </xdr:nvCxnSpPr>
      <xdr:spPr>
        <a:xfrm>
          <a:off x="135128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9" name="テキスト ボックス 268"/>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1" name="テキスト ボックス 270"/>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7" name="円/楕円 276"/>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8" name="給与水準   （国との比較）該当値テキスト"/>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9" name="円/楕円 278"/>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89340</xdr:rowOff>
    </xdr:from>
    <xdr:ext cx="736600" cy="259045"/>
    <xdr:sp macro="" textlink="">
      <xdr:nvSpPr>
        <xdr:cNvPr id="280" name="テキスト ボックス 279"/>
        <xdr:cNvSpPr txBox="1"/>
      </xdr:nvSpPr>
      <xdr:spPr>
        <a:xfrm>
          <a:off x="15798800" y="1534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81" name="円/楕円 280"/>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82" name="テキスト ボックス 281"/>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3" name="円/楕円 282"/>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4" name="テキスト ボックス 283"/>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5" name="円/楕円 284"/>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6" name="テキスト ボックス 285"/>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前年に引き続き類似団体の中では一番少ない状態を維持している。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集中改革プランに基づく退職者補充</a:t>
          </a:r>
          <a:r>
            <a:rPr lang="ja-JP" altLang="en-US" sz="1300" b="0" i="0" baseline="0">
              <a:solidFill>
                <a:schemeClr val="dk1"/>
              </a:solidFill>
              <a:latin typeface="+mn-lt"/>
              <a:ea typeface="+mn-ea"/>
              <a:cs typeface="+mn-cs"/>
            </a:rPr>
            <a:t>の調整</a:t>
          </a:r>
          <a:r>
            <a:rPr lang="ja-JP" altLang="ja-JP" sz="1300" b="0" i="0" baseline="0">
              <a:solidFill>
                <a:schemeClr val="dk1"/>
              </a:solidFill>
              <a:latin typeface="+mn-lt"/>
              <a:ea typeface="+mn-ea"/>
              <a:cs typeface="+mn-cs"/>
            </a:rPr>
            <a:t>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en-US"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39864</xdr:rowOff>
    </xdr:from>
    <xdr:to>
      <xdr:col>24</xdr:col>
      <xdr:colOff>558800</xdr:colOff>
      <xdr:row>66</xdr:row>
      <xdr:rowOff>12841</xdr:rowOff>
    </xdr:to>
    <xdr:cxnSp macro="">
      <xdr:nvCxnSpPr>
        <xdr:cNvPr id="316" name="直線コネクタ 315"/>
        <xdr:cNvCxnSpPr/>
      </xdr:nvCxnSpPr>
      <xdr:spPr>
        <a:xfrm flipV="1">
          <a:off x="17018000" y="998396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156368</xdr:rowOff>
    </xdr:from>
    <xdr:ext cx="762000" cy="259045"/>
    <xdr:sp macro="" textlink="">
      <xdr:nvSpPr>
        <xdr:cNvPr id="317" name="定員管理の状況最小値テキスト"/>
        <xdr:cNvSpPr txBox="1"/>
      </xdr:nvSpPr>
      <xdr:spPr>
        <a:xfrm>
          <a:off x="17106900" y="113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15.98</a:t>
          </a:r>
          <a:endParaRPr kumimoji="1" lang="ja-JP" altLang="en-US" sz="1000" b="1">
            <a:latin typeface="ＭＳ Ｐゴシック"/>
          </a:endParaRPr>
        </a:p>
      </xdr:txBody>
    </xdr:sp>
    <xdr:clientData/>
  </xdr:oneCellAnchor>
  <xdr:twoCellAnchor>
    <xdr:from>
      <xdr:col>24</xdr:col>
      <xdr:colOff>469900</xdr:colOff>
      <xdr:row>66</xdr:row>
      <xdr:rowOff>12841</xdr:rowOff>
    </xdr:from>
    <xdr:to>
      <xdr:col>24</xdr:col>
      <xdr:colOff>647700</xdr:colOff>
      <xdr:row>66</xdr:row>
      <xdr:rowOff>12841</xdr:rowOff>
    </xdr:to>
    <xdr:cxnSp macro="">
      <xdr:nvCxnSpPr>
        <xdr:cNvPr id="318" name="直線コネクタ 317"/>
        <xdr:cNvCxnSpPr/>
      </xdr:nvCxnSpPr>
      <xdr:spPr>
        <a:xfrm>
          <a:off x="16929100" y="1132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126241</xdr:rowOff>
    </xdr:from>
    <xdr:ext cx="762000" cy="259045"/>
    <xdr:sp macro="" textlink="">
      <xdr:nvSpPr>
        <xdr:cNvPr id="319" name="定員管理の状況最大値テキスト"/>
        <xdr:cNvSpPr txBox="1"/>
      </xdr:nvSpPr>
      <xdr:spPr>
        <a:xfrm>
          <a:off x="17106900" y="972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24</xdr:col>
      <xdr:colOff>469900</xdr:colOff>
      <xdr:row>58</xdr:row>
      <xdr:rowOff>39864</xdr:rowOff>
    </xdr:from>
    <xdr:to>
      <xdr:col>24</xdr:col>
      <xdr:colOff>647700</xdr:colOff>
      <xdr:row>58</xdr:row>
      <xdr:rowOff>39864</xdr:rowOff>
    </xdr:to>
    <xdr:cxnSp macro="">
      <xdr:nvCxnSpPr>
        <xdr:cNvPr id="320" name="直線コネクタ 319"/>
        <xdr:cNvCxnSpPr/>
      </xdr:nvCxnSpPr>
      <xdr:spPr>
        <a:xfrm>
          <a:off x="16929100" y="998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35842</xdr:rowOff>
    </xdr:from>
    <xdr:to>
      <xdr:col>24</xdr:col>
      <xdr:colOff>558800</xdr:colOff>
      <xdr:row>58</xdr:row>
      <xdr:rowOff>39864</xdr:rowOff>
    </xdr:to>
    <xdr:cxnSp macro="">
      <xdr:nvCxnSpPr>
        <xdr:cNvPr id="321" name="直線コネクタ 320"/>
        <xdr:cNvCxnSpPr/>
      </xdr:nvCxnSpPr>
      <xdr:spPr>
        <a:xfrm>
          <a:off x="16179800" y="997994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1781</xdr:rowOff>
    </xdr:from>
    <xdr:ext cx="762000" cy="259045"/>
    <xdr:sp macro="" textlink="">
      <xdr:nvSpPr>
        <xdr:cNvPr id="322" name="定員管理の状況平均値テキスト"/>
        <xdr:cNvSpPr txBox="1"/>
      </xdr:nvSpPr>
      <xdr:spPr>
        <a:xfrm>
          <a:off x="17106900" y="10460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29704</xdr:rowOff>
    </xdr:from>
    <xdr:to>
      <xdr:col>24</xdr:col>
      <xdr:colOff>609600</xdr:colOff>
      <xdr:row>61</xdr:row>
      <xdr:rowOff>131304</xdr:rowOff>
    </xdr:to>
    <xdr:sp macro="" textlink="">
      <xdr:nvSpPr>
        <xdr:cNvPr id="323" name="フローチャート : 判断 322"/>
        <xdr:cNvSpPr/>
      </xdr:nvSpPr>
      <xdr:spPr>
        <a:xfrm>
          <a:off x="169672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15734</xdr:rowOff>
    </xdr:from>
    <xdr:to>
      <xdr:col>23</xdr:col>
      <xdr:colOff>406400</xdr:colOff>
      <xdr:row>58</xdr:row>
      <xdr:rowOff>35842</xdr:rowOff>
    </xdr:to>
    <xdr:cxnSp macro="">
      <xdr:nvCxnSpPr>
        <xdr:cNvPr id="324" name="直線コネクタ 323"/>
        <xdr:cNvCxnSpPr/>
      </xdr:nvCxnSpPr>
      <xdr:spPr>
        <a:xfrm>
          <a:off x="15290800" y="995983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36406</xdr:rowOff>
    </xdr:from>
    <xdr:to>
      <xdr:col>23</xdr:col>
      <xdr:colOff>457200</xdr:colOff>
      <xdr:row>61</xdr:row>
      <xdr:rowOff>138006</xdr:rowOff>
    </xdr:to>
    <xdr:sp macro="" textlink="">
      <xdr:nvSpPr>
        <xdr:cNvPr id="325" name="フローチャート : 判断 324"/>
        <xdr:cNvSpPr/>
      </xdr:nvSpPr>
      <xdr:spPr>
        <a:xfrm>
          <a:off x="16129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122783</xdr:rowOff>
    </xdr:from>
    <xdr:ext cx="736600" cy="259045"/>
    <xdr:sp macro="" textlink="">
      <xdr:nvSpPr>
        <xdr:cNvPr id="326" name="テキスト ボックス 325"/>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10371</xdr:rowOff>
    </xdr:from>
    <xdr:to>
      <xdr:col>22</xdr:col>
      <xdr:colOff>203200</xdr:colOff>
      <xdr:row>58</xdr:row>
      <xdr:rowOff>15734</xdr:rowOff>
    </xdr:to>
    <xdr:cxnSp macro="">
      <xdr:nvCxnSpPr>
        <xdr:cNvPr id="327" name="直線コネクタ 326"/>
        <xdr:cNvCxnSpPr/>
      </xdr:nvCxnSpPr>
      <xdr:spPr>
        <a:xfrm>
          <a:off x="14401800" y="9954471"/>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48471</xdr:rowOff>
    </xdr:from>
    <xdr:to>
      <xdr:col>22</xdr:col>
      <xdr:colOff>254000</xdr:colOff>
      <xdr:row>61</xdr:row>
      <xdr:rowOff>150071</xdr:rowOff>
    </xdr:to>
    <xdr:sp macro="" textlink="">
      <xdr:nvSpPr>
        <xdr:cNvPr id="328" name="フローチャート : 判断 327"/>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134848</xdr:rowOff>
    </xdr:from>
    <xdr:ext cx="762000" cy="259045"/>
    <xdr:sp macro="" textlink="">
      <xdr:nvSpPr>
        <xdr:cNvPr id="329" name="テキスト ボックス 328"/>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168416</xdr:rowOff>
    </xdr:from>
    <xdr:to>
      <xdr:col>21</xdr:col>
      <xdr:colOff>0</xdr:colOff>
      <xdr:row>58</xdr:row>
      <xdr:rowOff>10371</xdr:rowOff>
    </xdr:to>
    <xdr:cxnSp macro="">
      <xdr:nvCxnSpPr>
        <xdr:cNvPr id="330" name="直線コネクタ 329"/>
        <xdr:cNvCxnSpPr/>
      </xdr:nvCxnSpPr>
      <xdr:spPr>
        <a:xfrm>
          <a:off x="13512800" y="9941066"/>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88688</xdr:rowOff>
    </xdr:from>
    <xdr:to>
      <xdr:col>21</xdr:col>
      <xdr:colOff>50800</xdr:colOff>
      <xdr:row>62</xdr:row>
      <xdr:rowOff>18838</xdr:rowOff>
    </xdr:to>
    <xdr:sp macro="" textlink="">
      <xdr:nvSpPr>
        <xdr:cNvPr id="331" name="フローチャート : 判断 330"/>
        <xdr:cNvSpPr/>
      </xdr:nvSpPr>
      <xdr:spPr>
        <a:xfrm>
          <a:off x="14351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3615</xdr:rowOff>
    </xdr:from>
    <xdr:ext cx="762000" cy="259045"/>
    <xdr:sp macro="" textlink="">
      <xdr:nvSpPr>
        <xdr:cNvPr id="332" name="テキスト ボックス 331"/>
        <xdr:cNvSpPr txBox="1"/>
      </xdr:nvSpPr>
      <xdr:spPr>
        <a:xfrm>
          <a:off x="14020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71261</xdr:rowOff>
    </xdr:from>
    <xdr:to>
      <xdr:col>19</xdr:col>
      <xdr:colOff>533400</xdr:colOff>
      <xdr:row>62</xdr:row>
      <xdr:rowOff>1411</xdr:rowOff>
    </xdr:to>
    <xdr:sp macro="" textlink="">
      <xdr:nvSpPr>
        <xdr:cNvPr id="333" name="フローチャート : 判断 332"/>
        <xdr:cNvSpPr/>
      </xdr:nvSpPr>
      <xdr:spPr>
        <a:xfrm>
          <a:off x="13462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157638</xdr:rowOff>
    </xdr:from>
    <xdr:ext cx="762000" cy="259045"/>
    <xdr:sp macro="" textlink="">
      <xdr:nvSpPr>
        <xdr:cNvPr id="334" name="テキスト ボックス 333"/>
        <xdr:cNvSpPr txBox="1"/>
      </xdr:nvSpPr>
      <xdr:spPr>
        <a:xfrm>
          <a:off x="13131800" y="106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57</xdr:row>
      <xdr:rowOff>160514</xdr:rowOff>
    </xdr:from>
    <xdr:to>
      <xdr:col>24</xdr:col>
      <xdr:colOff>609600</xdr:colOff>
      <xdr:row>58</xdr:row>
      <xdr:rowOff>90664</xdr:rowOff>
    </xdr:to>
    <xdr:sp macro="" textlink="">
      <xdr:nvSpPr>
        <xdr:cNvPr id="340" name="円/楕円 339"/>
        <xdr:cNvSpPr/>
      </xdr:nvSpPr>
      <xdr:spPr>
        <a:xfrm>
          <a:off x="169672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81791</xdr:rowOff>
    </xdr:from>
    <xdr:ext cx="762000" cy="259045"/>
    <xdr:sp macro="" textlink="">
      <xdr:nvSpPr>
        <xdr:cNvPr id="341" name="定員管理の状況該当値テキスト"/>
        <xdr:cNvSpPr txBox="1"/>
      </xdr:nvSpPr>
      <xdr:spPr>
        <a:xfrm>
          <a:off x="17106900" y="985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156492</xdr:rowOff>
    </xdr:from>
    <xdr:to>
      <xdr:col>23</xdr:col>
      <xdr:colOff>457200</xdr:colOff>
      <xdr:row>58</xdr:row>
      <xdr:rowOff>86642</xdr:rowOff>
    </xdr:to>
    <xdr:sp macro="" textlink="">
      <xdr:nvSpPr>
        <xdr:cNvPr id="342" name="円/楕円 341"/>
        <xdr:cNvSpPr/>
      </xdr:nvSpPr>
      <xdr:spPr>
        <a:xfrm>
          <a:off x="16129000" y="99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96819</xdr:rowOff>
    </xdr:from>
    <xdr:ext cx="736600" cy="259045"/>
    <xdr:sp macro="" textlink="">
      <xdr:nvSpPr>
        <xdr:cNvPr id="343" name="テキスト ボックス 342"/>
        <xdr:cNvSpPr txBox="1"/>
      </xdr:nvSpPr>
      <xdr:spPr>
        <a:xfrm>
          <a:off x="15798800" y="969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136384</xdr:rowOff>
    </xdr:from>
    <xdr:to>
      <xdr:col>22</xdr:col>
      <xdr:colOff>254000</xdr:colOff>
      <xdr:row>58</xdr:row>
      <xdr:rowOff>66534</xdr:rowOff>
    </xdr:to>
    <xdr:sp macro="" textlink="">
      <xdr:nvSpPr>
        <xdr:cNvPr id="344" name="円/楕円 343"/>
        <xdr:cNvSpPr/>
      </xdr:nvSpPr>
      <xdr:spPr>
        <a:xfrm>
          <a:off x="152400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76711</xdr:rowOff>
    </xdr:from>
    <xdr:ext cx="762000" cy="259045"/>
    <xdr:sp macro="" textlink="">
      <xdr:nvSpPr>
        <xdr:cNvPr id="345" name="テキスト ボックス 344"/>
        <xdr:cNvSpPr txBox="1"/>
      </xdr:nvSpPr>
      <xdr:spPr>
        <a:xfrm>
          <a:off x="14909800" y="96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131021</xdr:rowOff>
    </xdr:from>
    <xdr:to>
      <xdr:col>21</xdr:col>
      <xdr:colOff>50800</xdr:colOff>
      <xdr:row>58</xdr:row>
      <xdr:rowOff>61171</xdr:rowOff>
    </xdr:to>
    <xdr:sp macro="" textlink="">
      <xdr:nvSpPr>
        <xdr:cNvPr id="346" name="円/楕円 345"/>
        <xdr:cNvSpPr/>
      </xdr:nvSpPr>
      <xdr:spPr>
        <a:xfrm>
          <a:off x="14351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71348</xdr:rowOff>
    </xdr:from>
    <xdr:ext cx="762000" cy="259045"/>
    <xdr:sp macro="" textlink="">
      <xdr:nvSpPr>
        <xdr:cNvPr id="347" name="テキスト ボックス 346"/>
        <xdr:cNvSpPr txBox="1"/>
      </xdr:nvSpPr>
      <xdr:spPr>
        <a:xfrm>
          <a:off x="14020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117616</xdr:rowOff>
    </xdr:from>
    <xdr:to>
      <xdr:col>19</xdr:col>
      <xdr:colOff>533400</xdr:colOff>
      <xdr:row>58</xdr:row>
      <xdr:rowOff>47766</xdr:rowOff>
    </xdr:to>
    <xdr:sp macro="" textlink="">
      <xdr:nvSpPr>
        <xdr:cNvPr id="348" name="円/楕円 347"/>
        <xdr:cNvSpPr/>
      </xdr:nvSpPr>
      <xdr:spPr>
        <a:xfrm>
          <a:off x="13462000" y="989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57943</xdr:rowOff>
    </xdr:from>
    <xdr:ext cx="762000" cy="259045"/>
    <xdr:sp macro="" textlink="">
      <xdr:nvSpPr>
        <xdr:cNvPr id="349" name="テキスト ボックス 348"/>
        <xdr:cNvSpPr txBox="1"/>
      </xdr:nvSpPr>
      <xdr:spPr>
        <a:xfrm>
          <a:off x="13131800" y="965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前年度を０．</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％ポイント下回り、比較的良好な数値を維持している。財政長期計画に基づく起債抑制策により、公債費は平成２０年度をピークに徐々に減少してきた。</a:t>
          </a:r>
          <a:r>
            <a:rPr lang="ja-JP" altLang="en-US" sz="1300" b="0" i="0" baseline="0">
              <a:solidFill>
                <a:schemeClr val="dk1"/>
              </a:solidFill>
              <a:latin typeface="+mn-lt"/>
              <a:ea typeface="+mn-ea"/>
              <a:cs typeface="+mn-cs"/>
            </a:rPr>
            <a:t>今後、大型事業の実施により借入額の増が見込まれるものの、</a:t>
          </a:r>
          <a:r>
            <a:rPr lang="ja-JP" altLang="ja-JP" sz="1300" b="0" i="0" baseline="0">
              <a:solidFill>
                <a:schemeClr val="dk1"/>
              </a:solidFill>
              <a:latin typeface="+mn-lt"/>
              <a:ea typeface="+mn-ea"/>
              <a:cs typeface="+mn-cs"/>
            </a:rPr>
            <a:t>おおよそ１０％台で推移するものと思われる。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169333</xdr:rowOff>
    </xdr:from>
    <xdr:to>
      <xdr:col>24</xdr:col>
      <xdr:colOff>558800</xdr:colOff>
      <xdr:row>44</xdr:row>
      <xdr:rowOff>84667</xdr:rowOff>
    </xdr:to>
    <xdr:cxnSp macro="">
      <xdr:nvCxnSpPr>
        <xdr:cNvPr id="381" name="直線コネクタ 380"/>
        <xdr:cNvCxnSpPr/>
      </xdr:nvCxnSpPr>
      <xdr:spPr>
        <a:xfrm flipV="1">
          <a:off x="17018000" y="63415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56744</xdr:rowOff>
    </xdr:from>
    <xdr:ext cx="762000" cy="259045"/>
    <xdr:sp macro="" textlink="">
      <xdr:nvSpPr>
        <xdr:cNvPr id="382"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44</xdr:row>
      <xdr:rowOff>84667</xdr:rowOff>
    </xdr:from>
    <xdr:to>
      <xdr:col>24</xdr:col>
      <xdr:colOff>647700</xdr:colOff>
      <xdr:row>44</xdr:row>
      <xdr:rowOff>84667</xdr:rowOff>
    </xdr:to>
    <xdr:cxnSp macro="">
      <xdr:nvCxnSpPr>
        <xdr:cNvPr id="383" name="直線コネクタ 382"/>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84260</xdr:rowOff>
    </xdr:from>
    <xdr:ext cx="762000" cy="259045"/>
    <xdr:sp macro="" textlink="">
      <xdr:nvSpPr>
        <xdr:cNvPr id="384"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24</xdr:col>
      <xdr:colOff>469900</xdr:colOff>
      <xdr:row>36</xdr:row>
      <xdr:rowOff>169333</xdr:rowOff>
    </xdr:from>
    <xdr:to>
      <xdr:col>24</xdr:col>
      <xdr:colOff>647700</xdr:colOff>
      <xdr:row>36</xdr:row>
      <xdr:rowOff>169333</xdr:rowOff>
    </xdr:to>
    <xdr:cxnSp macro="">
      <xdr:nvCxnSpPr>
        <xdr:cNvPr id="385" name="直線コネクタ 384"/>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115509</xdr:rowOff>
    </xdr:from>
    <xdr:to>
      <xdr:col>24</xdr:col>
      <xdr:colOff>558800</xdr:colOff>
      <xdr:row>40</xdr:row>
      <xdr:rowOff>149981</xdr:rowOff>
    </xdr:to>
    <xdr:cxnSp macro="">
      <xdr:nvCxnSpPr>
        <xdr:cNvPr id="386" name="直線コネクタ 385"/>
        <xdr:cNvCxnSpPr/>
      </xdr:nvCxnSpPr>
      <xdr:spPr>
        <a:xfrm flipV="1">
          <a:off x="16179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14712</xdr:rowOff>
    </xdr:from>
    <xdr:ext cx="762000" cy="259045"/>
    <xdr:sp macro="" textlink="">
      <xdr:nvSpPr>
        <xdr:cNvPr id="387" name="公債費負担の状況平均値テキスト"/>
        <xdr:cNvSpPr txBox="1"/>
      </xdr:nvSpPr>
      <xdr:spPr>
        <a:xfrm>
          <a:off x="17106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88" name="フローチャート : 判断 387"/>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149981</xdr:rowOff>
    </xdr:from>
    <xdr:to>
      <xdr:col>23</xdr:col>
      <xdr:colOff>406400</xdr:colOff>
      <xdr:row>41</xdr:row>
      <xdr:rowOff>1512</xdr:rowOff>
    </xdr:to>
    <xdr:cxnSp macro="">
      <xdr:nvCxnSpPr>
        <xdr:cNvPr id="389" name="直線コネクタ 388"/>
        <xdr:cNvCxnSpPr/>
      </xdr:nvCxnSpPr>
      <xdr:spPr>
        <a:xfrm flipV="1">
          <a:off x="15290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157541</xdr:rowOff>
    </xdr:from>
    <xdr:to>
      <xdr:col>23</xdr:col>
      <xdr:colOff>457200</xdr:colOff>
      <xdr:row>42</xdr:row>
      <xdr:rowOff>87691</xdr:rowOff>
    </xdr:to>
    <xdr:sp macro="" textlink="">
      <xdr:nvSpPr>
        <xdr:cNvPr id="390" name="フローチャート : 判断 389"/>
        <xdr:cNvSpPr/>
      </xdr:nvSpPr>
      <xdr:spPr>
        <a:xfrm>
          <a:off x="16129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391" name="テキスト ボックス 390"/>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1512</xdr:rowOff>
    </xdr:from>
    <xdr:to>
      <xdr:col>22</xdr:col>
      <xdr:colOff>203200</xdr:colOff>
      <xdr:row>41</xdr:row>
      <xdr:rowOff>24493</xdr:rowOff>
    </xdr:to>
    <xdr:cxnSp macro="">
      <xdr:nvCxnSpPr>
        <xdr:cNvPr id="392" name="直線コネクタ 391"/>
        <xdr:cNvCxnSpPr/>
      </xdr:nvCxnSpPr>
      <xdr:spPr>
        <a:xfrm flipV="1">
          <a:off x="14401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112485</xdr:rowOff>
    </xdr:from>
    <xdr:to>
      <xdr:col>22</xdr:col>
      <xdr:colOff>254000</xdr:colOff>
      <xdr:row>43</xdr:row>
      <xdr:rowOff>42635</xdr:rowOff>
    </xdr:to>
    <xdr:sp macro="" textlink="">
      <xdr:nvSpPr>
        <xdr:cNvPr id="393" name="フローチャート : 判断 39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394" name="テキスト ボックス 393"/>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93435</xdr:rowOff>
    </xdr:to>
    <xdr:cxnSp macro="">
      <xdr:nvCxnSpPr>
        <xdr:cNvPr id="395" name="直線コネクタ 394"/>
        <xdr:cNvCxnSpPr/>
      </xdr:nvCxnSpPr>
      <xdr:spPr>
        <a:xfrm flipV="1">
          <a:off x="13512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147865</xdr:rowOff>
    </xdr:from>
    <xdr:to>
      <xdr:col>21</xdr:col>
      <xdr:colOff>50800</xdr:colOff>
      <xdr:row>44</xdr:row>
      <xdr:rowOff>78015</xdr:rowOff>
    </xdr:to>
    <xdr:sp macro="" textlink="">
      <xdr:nvSpPr>
        <xdr:cNvPr id="396" name="フローチャート : 判断 395"/>
        <xdr:cNvSpPr/>
      </xdr:nvSpPr>
      <xdr:spPr>
        <a:xfrm>
          <a:off x="14351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397" name="テキスト ボックス 396"/>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8" name="フローチャート : 判断 397"/>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399" name="テキスト ボックス 398"/>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405" name="円/楕円 404"/>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81236</xdr:rowOff>
    </xdr:from>
    <xdr:ext cx="762000" cy="259045"/>
    <xdr:sp macro="" textlink="">
      <xdr:nvSpPr>
        <xdr:cNvPr id="406"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99181</xdr:rowOff>
    </xdr:from>
    <xdr:to>
      <xdr:col>23</xdr:col>
      <xdr:colOff>457200</xdr:colOff>
      <xdr:row>41</xdr:row>
      <xdr:rowOff>29331</xdr:rowOff>
    </xdr:to>
    <xdr:sp macro="" textlink="">
      <xdr:nvSpPr>
        <xdr:cNvPr id="407" name="円/楕円 406"/>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39508</xdr:rowOff>
    </xdr:from>
    <xdr:ext cx="736600" cy="259045"/>
    <xdr:sp macro="" textlink="">
      <xdr:nvSpPr>
        <xdr:cNvPr id="408" name="テキスト ボックス 407"/>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122162</xdr:rowOff>
    </xdr:from>
    <xdr:to>
      <xdr:col>22</xdr:col>
      <xdr:colOff>254000</xdr:colOff>
      <xdr:row>41</xdr:row>
      <xdr:rowOff>52312</xdr:rowOff>
    </xdr:to>
    <xdr:sp macro="" textlink="">
      <xdr:nvSpPr>
        <xdr:cNvPr id="409" name="円/楕円 408"/>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410" name="テキスト ボックス 409"/>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11" name="円/楕円 410"/>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12" name="テキスト ボックス 41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13" name="円/楕円 412"/>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14" name="テキスト ボックス 413"/>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前年度対比で</a:t>
          </a:r>
          <a:r>
            <a:rPr lang="ja-JP" altLang="en-US" sz="1300" b="0" i="0" baseline="0">
              <a:solidFill>
                <a:schemeClr val="dk1"/>
              </a:solidFill>
              <a:latin typeface="+mn-lt"/>
              <a:ea typeface="+mn-ea"/>
              <a:cs typeface="+mn-cs"/>
            </a:rPr>
            <a:t>６</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下がり、平成２２年度以降着実に</a:t>
          </a:r>
          <a:r>
            <a:rPr lang="ja-JP" altLang="ja-JP" sz="1300" b="0" i="0" baseline="0">
              <a:solidFill>
                <a:schemeClr val="dk1"/>
              </a:solidFill>
              <a:latin typeface="+mn-lt"/>
              <a:ea typeface="+mn-ea"/>
              <a:cs typeface="+mn-cs"/>
            </a:rPr>
            <a:t>下がって</a:t>
          </a:r>
          <a:r>
            <a:rPr lang="ja-JP" altLang="en-US" sz="1300" b="0" i="0" baseline="0">
              <a:solidFill>
                <a:schemeClr val="dk1"/>
              </a:solidFill>
              <a:latin typeface="+mn-lt"/>
              <a:ea typeface="+mn-ea"/>
              <a:cs typeface="+mn-cs"/>
            </a:rPr>
            <a:t>きて</a:t>
          </a:r>
          <a:r>
            <a:rPr lang="ja-JP" altLang="ja-JP" sz="1300" b="0" i="0" baseline="0">
              <a:solidFill>
                <a:schemeClr val="dk1"/>
              </a:solidFill>
              <a:latin typeface="+mn-lt"/>
              <a:ea typeface="+mn-ea"/>
              <a:cs typeface="+mn-cs"/>
            </a:rPr>
            <a:t>いるが、全国平均・県平均をかなり上回っている</a:t>
          </a:r>
          <a:r>
            <a:rPr lang="ja-JP" altLang="en-US" sz="1300" b="0" i="0" baseline="0">
              <a:solidFill>
                <a:schemeClr val="dk1"/>
              </a:solidFill>
              <a:latin typeface="+mn-lt"/>
              <a:ea typeface="+mn-ea"/>
              <a:cs typeface="+mn-cs"/>
            </a:rPr>
            <a:t>状況にある</a:t>
          </a:r>
          <a:r>
            <a:rPr lang="ja-JP" altLang="ja-JP" sz="1300" b="0" i="0" baseline="0">
              <a:solidFill>
                <a:schemeClr val="dk1"/>
              </a:solidFill>
              <a:latin typeface="+mn-lt"/>
              <a:ea typeface="+mn-ea"/>
              <a:cs typeface="+mn-cs"/>
            </a:rPr>
            <a:t>。大きな要因としては、地方債残高と公営企業債等繰入見込み額が高いこと、充当できる基金が少ないことがあげられる。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財政長期計画に基づいた起債抑制策により</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地方債残高の抑制に努め、出来る限り基金の積み増しを行い、将来負担の抑制に努力する。</a:t>
          </a:r>
          <a:endParaRPr lang="ja-JP" altLang="ja-JP" sz="13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44" name="テキスト ボックス 44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29210</xdr:rowOff>
    </xdr:from>
    <xdr:to>
      <xdr:col>24</xdr:col>
      <xdr:colOff>558800</xdr:colOff>
      <xdr:row>22</xdr:row>
      <xdr:rowOff>49439</xdr:rowOff>
    </xdr:to>
    <xdr:cxnSp macro="">
      <xdr:nvCxnSpPr>
        <xdr:cNvPr id="446" name="直線コネクタ 445"/>
        <xdr:cNvCxnSpPr/>
      </xdr:nvCxnSpPr>
      <xdr:spPr>
        <a:xfrm flipV="1">
          <a:off x="17018000" y="2258060"/>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21516</xdr:rowOff>
    </xdr:from>
    <xdr:ext cx="762000" cy="259045"/>
    <xdr:sp macro="" textlink="">
      <xdr:nvSpPr>
        <xdr:cNvPr id="447" name="将来負担の状況最小値テキスト"/>
        <xdr:cNvSpPr txBox="1"/>
      </xdr:nvSpPr>
      <xdr:spPr>
        <a:xfrm>
          <a:off x="17106900" y="37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107.5</a:t>
          </a:r>
          <a:endParaRPr kumimoji="1" lang="ja-JP" altLang="en-US" sz="1000" b="1">
            <a:latin typeface="ＭＳ Ｐゴシック"/>
          </a:endParaRPr>
        </a:p>
      </xdr:txBody>
    </xdr:sp>
    <xdr:clientData/>
  </xdr:oneCellAnchor>
  <xdr:twoCellAnchor>
    <xdr:from>
      <xdr:col>24</xdr:col>
      <xdr:colOff>469900</xdr:colOff>
      <xdr:row>22</xdr:row>
      <xdr:rowOff>49439</xdr:rowOff>
    </xdr:from>
    <xdr:to>
      <xdr:col>24</xdr:col>
      <xdr:colOff>647700</xdr:colOff>
      <xdr:row>22</xdr:row>
      <xdr:rowOff>49439</xdr:rowOff>
    </xdr:to>
    <xdr:cxnSp macro="">
      <xdr:nvCxnSpPr>
        <xdr:cNvPr id="448" name="直線コネクタ 447"/>
        <xdr:cNvCxnSpPr/>
      </xdr:nvCxnSpPr>
      <xdr:spPr>
        <a:xfrm>
          <a:off x="16929100" y="382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115587</xdr:rowOff>
    </xdr:from>
    <xdr:ext cx="762000" cy="259045"/>
    <xdr:sp macro="" textlink="">
      <xdr:nvSpPr>
        <xdr:cNvPr id="449" name="将来負担の状況最大値テキスト"/>
        <xdr:cNvSpPr txBox="1"/>
      </xdr:nvSpPr>
      <xdr:spPr>
        <a:xfrm>
          <a:off x="171069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13</xdr:row>
      <xdr:rowOff>29210</xdr:rowOff>
    </xdr:from>
    <xdr:to>
      <xdr:col>24</xdr:col>
      <xdr:colOff>647700</xdr:colOff>
      <xdr:row>13</xdr:row>
      <xdr:rowOff>29210</xdr:rowOff>
    </xdr:to>
    <xdr:cxnSp macro="">
      <xdr:nvCxnSpPr>
        <xdr:cNvPr id="450" name="直線コネクタ 449"/>
        <xdr:cNvCxnSpPr/>
      </xdr:nvCxnSpPr>
      <xdr:spPr>
        <a:xfrm>
          <a:off x="16929100" y="225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63953</xdr:rowOff>
    </xdr:from>
    <xdr:to>
      <xdr:col>24</xdr:col>
      <xdr:colOff>558800</xdr:colOff>
      <xdr:row>19</xdr:row>
      <xdr:rowOff>167368</xdr:rowOff>
    </xdr:to>
    <xdr:cxnSp macro="">
      <xdr:nvCxnSpPr>
        <xdr:cNvPr id="451" name="直線コネクタ 450"/>
        <xdr:cNvCxnSpPr/>
      </xdr:nvCxnSpPr>
      <xdr:spPr>
        <a:xfrm flipV="1">
          <a:off x="16179800" y="332150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85561</xdr:rowOff>
    </xdr:from>
    <xdr:ext cx="762000" cy="259045"/>
    <xdr:sp macro="" textlink="">
      <xdr:nvSpPr>
        <xdr:cNvPr id="452" name="将来負担の状況平均値テキスト"/>
        <xdr:cNvSpPr txBox="1"/>
      </xdr:nvSpPr>
      <xdr:spPr>
        <a:xfrm>
          <a:off x="17106900" y="265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69034</xdr:rowOff>
    </xdr:from>
    <xdr:to>
      <xdr:col>24</xdr:col>
      <xdr:colOff>609600</xdr:colOff>
      <xdr:row>16</xdr:row>
      <xdr:rowOff>170634</xdr:rowOff>
    </xdr:to>
    <xdr:sp macro="" textlink="">
      <xdr:nvSpPr>
        <xdr:cNvPr id="453" name="フローチャート : 判断 452"/>
        <xdr:cNvSpPr/>
      </xdr:nvSpPr>
      <xdr:spPr>
        <a:xfrm>
          <a:off x="16967200" y="28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167368</xdr:rowOff>
    </xdr:from>
    <xdr:to>
      <xdr:col>23</xdr:col>
      <xdr:colOff>406400</xdr:colOff>
      <xdr:row>21</xdr:row>
      <xdr:rowOff>26126</xdr:rowOff>
    </xdr:to>
    <xdr:cxnSp macro="">
      <xdr:nvCxnSpPr>
        <xdr:cNvPr id="454" name="直線コネクタ 453"/>
        <xdr:cNvCxnSpPr/>
      </xdr:nvCxnSpPr>
      <xdr:spPr>
        <a:xfrm flipV="1">
          <a:off x="15290800" y="3424918"/>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32022</xdr:rowOff>
    </xdr:from>
    <xdr:to>
      <xdr:col>23</xdr:col>
      <xdr:colOff>457200</xdr:colOff>
      <xdr:row>17</xdr:row>
      <xdr:rowOff>133622</xdr:rowOff>
    </xdr:to>
    <xdr:sp macro="" textlink="">
      <xdr:nvSpPr>
        <xdr:cNvPr id="455" name="フローチャート : 判断 454"/>
        <xdr:cNvSpPr/>
      </xdr:nvSpPr>
      <xdr:spPr>
        <a:xfrm>
          <a:off x="16129000" y="29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143799</xdr:rowOff>
    </xdr:from>
    <xdr:ext cx="736600" cy="259045"/>
    <xdr:sp macro="" textlink="">
      <xdr:nvSpPr>
        <xdr:cNvPr id="456" name="テキスト ボックス 455"/>
        <xdr:cNvSpPr txBox="1"/>
      </xdr:nvSpPr>
      <xdr:spPr>
        <a:xfrm>
          <a:off x="15798800" y="271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26126</xdr:rowOff>
    </xdr:from>
    <xdr:to>
      <xdr:col>22</xdr:col>
      <xdr:colOff>203200</xdr:colOff>
      <xdr:row>21</xdr:row>
      <xdr:rowOff>65768</xdr:rowOff>
    </xdr:to>
    <xdr:cxnSp macro="">
      <xdr:nvCxnSpPr>
        <xdr:cNvPr id="457" name="直線コネクタ 456"/>
        <xdr:cNvCxnSpPr/>
      </xdr:nvCxnSpPr>
      <xdr:spPr>
        <a:xfrm flipV="1">
          <a:off x="14401800" y="3626576"/>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164737</xdr:rowOff>
    </xdr:from>
    <xdr:to>
      <xdr:col>22</xdr:col>
      <xdr:colOff>254000</xdr:colOff>
      <xdr:row>18</xdr:row>
      <xdr:rowOff>94887</xdr:rowOff>
    </xdr:to>
    <xdr:sp macro="" textlink="">
      <xdr:nvSpPr>
        <xdr:cNvPr id="458" name="フローチャート : 判断 457"/>
        <xdr:cNvSpPr/>
      </xdr:nvSpPr>
      <xdr:spPr>
        <a:xfrm>
          <a:off x="15240000" y="30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105064</xdr:rowOff>
    </xdr:from>
    <xdr:ext cx="762000" cy="259045"/>
    <xdr:sp macro="" textlink="">
      <xdr:nvSpPr>
        <xdr:cNvPr id="459" name="テキスト ボックス 458"/>
        <xdr:cNvSpPr txBox="1"/>
      </xdr:nvSpPr>
      <xdr:spPr>
        <a:xfrm>
          <a:off x="14909800" y="28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137251</xdr:rowOff>
    </xdr:from>
    <xdr:to>
      <xdr:col>21</xdr:col>
      <xdr:colOff>0</xdr:colOff>
      <xdr:row>21</xdr:row>
      <xdr:rowOff>65768</xdr:rowOff>
    </xdr:to>
    <xdr:cxnSp macro="">
      <xdr:nvCxnSpPr>
        <xdr:cNvPr id="460" name="直線コネクタ 459"/>
        <xdr:cNvCxnSpPr/>
      </xdr:nvCxnSpPr>
      <xdr:spPr>
        <a:xfrm>
          <a:off x="13512800" y="3566251"/>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156210</xdr:rowOff>
    </xdr:from>
    <xdr:to>
      <xdr:col>21</xdr:col>
      <xdr:colOff>50800</xdr:colOff>
      <xdr:row>20</xdr:row>
      <xdr:rowOff>86360</xdr:rowOff>
    </xdr:to>
    <xdr:sp macro="" textlink="">
      <xdr:nvSpPr>
        <xdr:cNvPr id="461" name="フローチャート : 判断 460"/>
        <xdr:cNvSpPr/>
      </xdr:nvSpPr>
      <xdr:spPr>
        <a:xfrm>
          <a:off x="14351000" y="34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96537</xdr:rowOff>
    </xdr:from>
    <xdr:ext cx="762000" cy="259045"/>
    <xdr:sp macro="" textlink="">
      <xdr:nvSpPr>
        <xdr:cNvPr id="462" name="テキスト ボックス 461"/>
        <xdr:cNvSpPr txBox="1"/>
      </xdr:nvSpPr>
      <xdr:spPr>
        <a:xfrm>
          <a:off x="14020800" y="31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26217</xdr:rowOff>
    </xdr:from>
    <xdr:to>
      <xdr:col>19</xdr:col>
      <xdr:colOff>533400</xdr:colOff>
      <xdr:row>22</xdr:row>
      <xdr:rowOff>127817</xdr:rowOff>
    </xdr:to>
    <xdr:sp macro="" textlink="">
      <xdr:nvSpPr>
        <xdr:cNvPr id="463" name="フローチャート : 判断 462"/>
        <xdr:cNvSpPr/>
      </xdr:nvSpPr>
      <xdr:spPr>
        <a:xfrm>
          <a:off x="13462000" y="379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112594</xdr:rowOff>
    </xdr:from>
    <xdr:ext cx="762000" cy="259045"/>
    <xdr:sp macro="" textlink="">
      <xdr:nvSpPr>
        <xdr:cNvPr id="464" name="テキスト ボックス 463"/>
        <xdr:cNvSpPr txBox="1"/>
      </xdr:nvSpPr>
      <xdr:spPr>
        <a:xfrm>
          <a:off x="13131800" y="38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13153</xdr:rowOff>
    </xdr:from>
    <xdr:to>
      <xdr:col>24</xdr:col>
      <xdr:colOff>609600</xdr:colOff>
      <xdr:row>19</xdr:row>
      <xdr:rowOff>114753</xdr:rowOff>
    </xdr:to>
    <xdr:sp macro="" textlink="">
      <xdr:nvSpPr>
        <xdr:cNvPr id="470" name="円/楕円 469"/>
        <xdr:cNvSpPr/>
      </xdr:nvSpPr>
      <xdr:spPr>
        <a:xfrm>
          <a:off x="16967200" y="32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156680</xdr:rowOff>
    </xdr:from>
    <xdr:ext cx="762000" cy="259045"/>
    <xdr:sp macro="" textlink="">
      <xdr:nvSpPr>
        <xdr:cNvPr id="471" name="将来負担の状況該当値テキスト"/>
        <xdr:cNvSpPr txBox="1"/>
      </xdr:nvSpPr>
      <xdr:spPr>
        <a:xfrm>
          <a:off x="17106900" y="324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116568</xdr:rowOff>
    </xdr:from>
    <xdr:to>
      <xdr:col>23</xdr:col>
      <xdr:colOff>457200</xdr:colOff>
      <xdr:row>20</xdr:row>
      <xdr:rowOff>46718</xdr:rowOff>
    </xdr:to>
    <xdr:sp macro="" textlink="">
      <xdr:nvSpPr>
        <xdr:cNvPr id="472" name="円/楕円 471"/>
        <xdr:cNvSpPr/>
      </xdr:nvSpPr>
      <xdr:spPr>
        <a:xfrm>
          <a:off x="16129000" y="33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31495</xdr:rowOff>
    </xdr:from>
    <xdr:ext cx="736600" cy="259045"/>
    <xdr:sp macro="" textlink="">
      <xdr:nvSpPr>
        <xdr:cNvPr id="473" name="テキスト ボックス 472"/>
        <xdr:cNvSpPr txBox="1"/>
      </xdr:nvSpPr>
      <xdr:spPr>
        <a:xfrm>
          <a:off x="15798800" y="346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146776</xdr:rowOff>
    </xdr:from>
    <xdr:to>
      <xdr:col>22</xdr:col>
      <xdr:colOff>254000</xdr:colOff>
      <xdr:row>21</xdr:row>
      <xdr:rowOff>76926</xdr:rowOff>
    </xdr:to>
    <xdr:sp macro="" textlink="">
      <xdr:nvSpPr>
        <xdr:cNvPr id="474" name="円/楕円 473"/>
        <xdr:cNvSpPr/>
      </xdr:nvSpPr>
      <xdr:spPr>
        <a:xfrm>
          <a:off x="15240000" y="35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61703</xdr:rowOff>
    </xdr:from>
    <xdr:ext cx="762000" cy="259045"/>
    <xdr:sp macro="" textlink="">
      <xdr:nvSpPr>
        <xdr:cNvPr id="475" name="テキスト ボックス 474"/>
        <xdr:cNvSpPr txBox="1"/>
      </xdr:nvSpPr>
      <xdr:spPr>
        <a:xfrm>
          <a:off x="14909800" y="366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14968</xdr:rowOff>
    </xdr:from>
    <xdr:to>
      <xdr:col>21</xdr:col>
      <xdr:colOff>50800</xdr:colOff>
      <xdr:row>21</xdr:row>
      <xdr:rowOff>116568</xdr:rowOff>
    </xdr:to>
    <xdr:sp macro="" textlink="">
      <xdr:nvSpPr>
        <xdr:cNvPr id="476" name="円/楕円 475"/>
        <xdr:cNvSpPr/>
      </xdr:nvSpPr>
      <xdr:spPr>
        <a:xfrm>
          <a:off x="14351000" y="36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101345</xdr:rowOff>
    </xdr:from>
    <xdr:ext cx="762000" cy="259045"/>
    <xdr:sp macro="" textlink="">
      <xdr:nvSpPr>
        <xdr:cNvPr id="477" name="テキスト ボックス 476"/>
        <xdr:cNvSpPr txBox="1"/>
      </xdr:nvSpPr>
      <xdr:spPr>
        <a:xfrm>
          <a:off x="14020800" y="370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86451</xdr:rowOff>
    </xdr:from>
    <xdr:to>
      <xdr:col>19</xdr:col>
      <xdr:colOff>533400</xdr:colOff>
      <xdr:row>21</xdr:row>
      <xdr:rowOff>16601</xdr:rowOff>
    </xdr:to>
    <xdr:sp macro="" textlink="">
      <xdr:nvSpPr>
        <xdr:cNvPr id="478" name="円/楕円 477"/>
        <xdr:cNvSpPr/>
      </xdr:nvSpPr>
      <xdr:spPr>
        <a:xfrm>
          <a:off x="13462000" y="351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26778</xdr:rowOff>
    </xdr:from>
    <xdr:ext cx="762000" cy="259045"/>
    <xdr:sp macro="" textlink="">
      <xdr:nvSpPr>
        <xdr:cNvPr id="479" name="テキスト ボックス 478"/>
        <xdr:cNvSpPr txBox="1"/>
      </xdr:nvSpPr>
      <xdr:spPr>
        <a:xfrm>
          <a:off x="13131800" y="32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20,687
20,624
130.71
8,977,726
8,543,723
407,824
5,277,596
8,927,377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前年度より０．</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ポイントの</a:t>
          </a:r>
          <a:r>
            <a:rPr lang="ja-JP" altLang="en-US" sz="1300" b="0" i="0" baseline="0">
              <a:solidFill>
                <a:schemeClr val="dk1"/>
              </a:solidFill>
              <a:latin typeface="+mn-lt"/>
              <a:ea typeface="+mn-ea"/>
              <a:cs typeface="+mn-cs"/>
            </a:rPr>
            <a:t>減</a:t>
          </a:r>
          <a:r>
            <a:rPr lang="ja-JP" altLang="ja-JP" sz="1300" b="0" i="0" baseline="0">
              <a:solidFill>
                <a:schemeClr val="dk1"/>
              </a:solidFill>
              <a:latin typeface="+mn-lt"/>
              <a:ea typeface="+mn-ea"/>
              <a:cs typeface="+mn-cs"/>
            </a:rPr>
            <a:t>となって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類似団体</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全国平均・県平均と比較しても低い数値である。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施設運営の多くを委託しており、他団体と比較しても職員数が少ないことがあげられる。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集中改革プランに基づく退職者</a:t>
          </a:r>
          <a:r>
            <a:rPr lang="ja-JP" altLang="en-US" sz="1300" b="0" i="0" baseline="0">
              <a:solidFill>
                <a:schemeClr val="dk1"/>
              </a:solidFill>
              <a:latin typeface="+mn-lt"/>
              <a:ea typeface="+mn-ea"/>
              <a:cs typeface="+mn-cs"/>
            </a:rPr>
            <a:t>に対する</a:t>
          </a:r>
          <a:r>
            <a:rPr lang="ja-JP" altLang="ja-JP" sz="1300" b="0" i="0" baseline="0">
              <a:solidFill>
                <a:schemeClr val="dk1"/>
              </a:solidFill>
              <a:latin typeface="+mn-lt"/>
              <a:ea typeface="+mn-ea"/>
              <a:cs typeface="+mn-cs"/>
            </a:rPr>
            <a:t>補充</a:t>
          </a:r>
          <a:r>
            <a:rPr lang="ja-JP" altLang="en-US" sz="1300" b="0" i="0" baseline="0">
              <a:solidFill>
                <a:schemeClr val="dk1"/>
              </a:solidFill>
              <a:latin typeface="+mn-lt"/>
              <a:ea typeface="+mn-ea"/>
              <a:cs typeface="+mn-cs"/>
            </a:rPr>
            <a:t>調整</a:t>
          </a:r>
          <a:r>
            <a:rPr lang="ja-JP" altLang="ja-JP" sz="1300" b="0" i="0" baseline="0">
              <a:solidFill>
                <a:schemeClr val="dk1"/>
              </a:solidFill>
              <a:latin typeface="+mn-lt"/>
              <a:ea typeface="+mn-ea"/>
              <a:cs typeface="+mn-cs"/>
            </a:rPr>
            <a:t>や、組織・機構改革による職員数の適正管理に努力した結果であり、今後も住民サービスの低下を招かないよう適正化に努めていく。</a:t>
          </a:r>
          <a:endParaRPr lang="ja-JP" altLang="ja-JP" sz="1300"/>
        </a:p>
        <a:p>
          <a:pPr rtl="0" fontAlgn="base"/>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41</xdr:row>
      <xdr:rowOff>118835</xdr:rowOff>
    </xdr:to>
    <xdr:cxnSp macro="">
      <xdr:nvCxnSpPr>
        <xdr:cNvPr id="62" name="直線コネクタ 61"/>
        <xdr:cNvCxnSpPr/>
      </xdr:nvCxnSpPr>
      <xdr:spPr>
        <a:xfrm flipV="1">
          <a:off x="4826000" y="5531757"/>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90912</xdr:rowOff>
    </xdr:from>
    <xdr:ext cx="762000" cy="259045"/>
    <xdr:sp macro="" textlink="">
      <xdr:nvSpPr>
        <xdr:cNvPr id="63"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41</xdr:row>
      <xdr:rowOff>118835</xdr:rowOff>
    </xdr:from>
    <xdr:to>
      <xdr:col>7</xdr:col>
      <xdr:colOff>104775</xdr:colOff>
      <xdr:row>41</xdr:row>
      <xdr:rowOff>118835</xdr:rowOff>
    </xdr:to>
    <xdr:cxnSp macro="">
      <xdr:nvCxnSpPr>
        <xdr:cNvPr id="64" name="直線コネクタ 63"/>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5"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6" name="直線コネクタ 65"/>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45357</xdr:rowOff>
    </xdr:to>
    <xdr:cxnSp macro="">
      <xdr:nvCxnSpPr>
        <xdr:cNvPr id="67" name="直線コネクタ 66"/>
        <xdr:cNvCxnSpPr/>
      </xdr:nvCxnSpPr>
      <xdr:spPr>
        <a:xfrm flipV="1">
          <a:off x="3987800" y="6184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105427</xdr:rowOff>
    </xdr:from>
    <xdr:ext cx="762000" cy="259045"/>
    <xdr:sp macro="" textlink="">
      <xdr:nvSpPr>
        <xdr:cNvPr id="68" name="人件費平均値テキスト"/>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69" name="フローチャート : 判断 68"/>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36</xdr:row>
      <xdr:rowOff>45357</xdr:rowOff>
    </xdr:to>
    <xdr:cxnSp macro="">
      <xdr:nvCxnSpPr>
        <xdr:cNvPr id="70" name="直線コネクタ 69"/>
        <xdr:cNvCxnSpPr/>
      </xdr:nvCxnSpPr>
      <xdr:spPr>
        <a:xfrm>
          <a:off x="3098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59872</xdr:rowOff>
    </xdr:from>
    <xdr:to>
      <xdr:col>5</xdr:col>
      <xdr:colOff>600075</xdr:colOff>
      <xdr:row>38</xdr:row>
      <xdr:rowOff>161472</xdr:rowOff>
    </xdr:to>
    <xdr:sp macro="" textlink="">
      <xdr:nvSpPr>
        <xdr:cNvPr id="71" name="フローチャート : 判断 70"/>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146249</xdr:rowOff>
    </xdr:from>
    <xdr:ext cx="736600" cy="259045"/>
    <xdr:sp macro="" textlink="">
      <xdr:nvSpPr>
        <xdr:cNvPr id="72" name="テキスト ボックス 71"/>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102507</xdr:rowOff>
    </xdr:from>
    <xdr:to>
      <xdr:col>4</xdr:col>
      <xdr:colOff>346075</xdr:colOff>
      <xdr:row>35</xdr:row>
      <xdr:rowOff>151493</xdr:rowOff>
    </xdr:to>
    <xdr:cxnSp macro="">
      <xdr:nvCxnSpPr>
        <xdr:cNvPr id="73" name="直線コネクタ 72"/>
        <xdr:cNvCxnSpPr/>
      </xdr:nvCxnSpPr>
      <xdr:spPr>
        <a:xfrm>
          <a:off x="2209800" y="57603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157843</xdr:rowOff>
    </xdr:from>
    <xdr:to>
      <xdr:col>4</xdr:col>
      <xdr:colOff>396875</xdr:colOff>
      <xdr:row>39</xdr:row>
      <xdr:rowOff>87993</xdr:rowOff>
    </xdr:to>
    <xdr:sp macro="" textlink="">
      <xdr:nvSpPr>
        <xdr:cNvPr id="74" name="フローチャート : 判断 73"/>
        <xdr:cNvSpPr/>
      </xdr:nvSpPr>
      <xdr:spPr>
        <a:xfrm>
          <a:off x="3048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72770</xdr:rowOff>
    </xdr:from>
    <xdr:ext cx="762000" cy="259045"/>
    <xdr:sp macro="" textlink="">
      <xdr:nvSpPr>
        <xdr:cNvPr id="75" name="テキスト ボックス 74"/>
        <xdr:cNvSpPr txBox="1"/>
      </xdr:nvSpPr>
      <xdr:spPr>
        <a:xfrm>
          <a:off x="2717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102507</xdr:rowOff>
    </xdr:from>
    <xdr:to>
      <xdr:col>3</xdr:col>
      <xdr:colOff>142875</xdr:colOff>
      <xdr:row>34</xdr:row>
      <xdr:rowOff>61686</xdr:rowOff>
    </xdr:to>
    <xdr:cxnSp macro="">
      <xdr:nvCxnSpPr>
        <xdr:cNvPr id="76" name="直線コネクタ 75"/>
        <xdr:cNvCxnSpPr/>
      </xdr:nvCxnSpPr>
      <xdr:spPr>
        <a:xfrm flipV="1">
          <a:off x="1320800" y="5760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35378</xdr:rowOff>
    </xdr:from>
    <xdr:to>
      <xdr:col>3</xdr:col>
      <xdr:colOff>193675</xdr:colOff>
      <xdr:row>37</xdr:row>
      <xdr:rowOff>136978</xdr:rowOff>
    </xdr:to>
    <xdr:sp macro="" textlink="">
      <xdr:nvSpPr>
        <xdr:cNvPr id="77" name="フローチャート :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121755</xdr:rowOff>
    </xdr:from>
    <xdr:ext cx="762000" cy="259045"/>
    <xdr:sp macro="" textlink="">
      <xdr:nvSpPr>
        <xdr:cNvPr id="78" name="テキスト ボックス 77"/>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9" name="フローチャート : 判断 78"/>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0" name="テキスト ボックス 79"/>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6" name="円/楕円 85"/>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7"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8" name="円/楕円 87"/>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89" name="テキスト ボックス 88"/>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0" name="円/楕円 89"/>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1" name="テキスト ボックス 90"/>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51707</xdr:rowOff>
    </xdr:from>
    <xdr:to>
      <xdr:col>3</xdr:col>
      <xdr:colOff>193675</xdr:colOff>
      <xdr:row>33</xdr:row>
      <xdr:rowOff>153307</xdr:rowOff>
    </xdr:to>
    <xdr:sp macro="" textlink="">
      <xdr:nvSpPr>
        <xdr:cNvPr id="92" name="円/楕円 91"/>
        <xdr:cNvSpPr/>
      </xdr:nvSpPr>
      <xdr:spPr>
        <a:xfrm>
          <a:off x="2159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163484</xdr:rowOff>
    </xdr:from>
    <xdr:ext cx="762000" cy="259045"/>
    <xdr:sp macro="" textlink="">
      <xdr:nvSpPr>
        <xdr:cNvPr id="93" name="テキスト ボックス 92"/>
        <xdr:cNvSpPr txBox="1"/>
      </xdr:nvSpPr>
      <xdr:spPr>
        <a:xfrm>
          <a:off x="1828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10886</xdr:rowOff>
    </xdr:from>
    <xdr:to>
      <xdr:col>1</xdr:col>
      <xdr:colOff>676275</xdr:colOff>
      <xdr:row>34</xdr:row>
      <xdr:rowOff>112486</xdr:rowOff>
    </xdr:to>
    <xdr:sp macro="" textlink="">
      <xdr:nvSpPr>
        <xdr:cNvPr id="94" name="円/楕円 93"/>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122663</xdr:rowOff>
    </xdr:from>
    <xdr:ext cx="762000" cy="259045"/>
    <xdr:sp macro="" textlink="">
      <xdr:nvSpPr>
        <xdr:cNvPr id="95" name="テキスト ボックス 94"/>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昨年から０．</a:t>
          </a:r>
          <a:r>
            <a:rPr lang="ja-JP" altLang="en-US" sz="1200" b="0" i="0" baseline="0">
              <a:solidFill>
                <a:schemeClr val="dk1"/>
              </a:solidFill>
              <a:latin typeface="+mn-lt"/>
              <a:ea typeface="+mn-ea"/>
              <a:cs typeface="+mn-cs"/>
            </a:rPr>
            <a:t>５</a:t>
          </a:r>
          <a:r>
            <a:rPr lang="ja-JP" altLang="ja-JP" sz="1200" b="0" i="0" baseline="0">
              <a:solidFill>
                <a:schemeClr val="dk1"/>
              </a:solidFill>
              <a:latin typeface="+mn-lt"/>
              <a:ea typeface="+mn-ea"/>
              <a:cs typeface="+mn-cs"/>
            </a:rPr>
            <a:t>ポイント</a:t>
          </a:r>
          <a:r>
            <a:rPr lang="ja-JP" altLang="en-US" sz="1200" b="0" i="0" baseline="0">
              <a:solidFill>
                <a:schemeClr val="dk1"/>
              </a:solidFill>
              <a:latin typeface="+mn-lt"/>
              <a:ea typeface="+mn-ea"/>
              <a:cs typeface="+mn-cs"/>
            </a:rPr>
            <a:t>上昇</a:t>
          </a:r>
          <a:r>
            <a:rPr lang="ja-JP" altLang="ja-JP" sz="1200" b="0" i="0" baseline="0">
              <a:solidFill>
                <a:schemeClr val="dk1"/>
              </a:solidFill>
              <a:latin typeface="+mn-lt"/>
              <a:ea typeface="+mn-ea"/>
              <a:cs typeface="+mn-cs"/>
            </a:rPr>
            <a:t>し</a:t>
          </a:r>
          <a:r>
            <a:rPr lang="ja-JP" altLang="en-US" sz="1200" b="0" i="0" baseline="0">
              <a:solidFill>
                <a:schemeClr val="dk1"/>
              </a:solidFill>
              <a:latin typeface="+mn-lt"/>
              <a:ea typeface="+mn-ea"/>
              <a:cs typeface="+mn-cs"/>
            </a:rPr>
            <a:t>ており、</a:t>
          </a:r>
          <a:r>
            <a:rPr lang="ja-JP" altLang="ja-JP" sz="1200" b="0" i="0" baseline="0">
              <a:solidFill>
                <a:schemeClr val="dk1"/>
              </a:solidFill>
              <a:latin typeface="+mn-lt"/>
              <a:ea typeface="+mn-ea"/>
              <a:cs typeface="+mn-cs"/>
            </a:rPr>
            <a:t>全国・県平均を大きく</a:t>
          </a:r>
          <a:r>
            <a:rPr lang="ja-JP" altLang="en-US" sz="1200" b="0" i="0" baseline="0">
              <a:solidFill>
                <a:schemeClr val="dk1"/>
              </a:solidFill>
              <a:latin typeface="+mn-lt"/>
              <a:ea typeface="+mn-ea"/>
              <a:cs typeface="+mn-cs"/>
            </a:rPr>
            <a:t>上回って</a:t>
          </a:r>
          <a:r>
            <a:rPr lang="ja-JP" altLang="ja-JP" sz="1200" b="0" i="0" baseline="0">
              <a:solidFill>
                <a:schemeClr val="dk1"/>
              </a:solidFill>
              <a:latin typeface="+mn-lt"/>
              <a:ea typeface="+mn-ea"/>
              <a:cs typeface="+mn-cs"/>
            </a:rPr>
            <a:t>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クリーンセンターや法華嶽公園、廃棄物処分場などの施設管理や消防業務等の委託経費が多額になっていることが要因である。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施設の貸与や売却を含めた管理体制の見直しが必要である。</a:t>
          </a:r>
          <a:endParaRPr lang="ja-JP" altLang="ja-JP" sz="1200"/>
        </a:p>
        <a:p>
          <a:r>
            <a:rPr kumimoji="1" lang="ja-JP" altLang="en-US" sz="1200">
              <a:latin typeface="ＭＳ Ｐゴシック"/>
            </a:rPr>
            <a:t>　また、特定財源収入のない予防接種委託を町単独事業として実施することによる経費の増も物件費増の一つの要因となっている。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24130</xdr:rowOff>
    </xdr:to>
    <xdr:cxnSp macro="">
      <xdr:nvCxnSpPr>
        <xdr:cNvPr id="121" name="直線コネクタ 120"/>
        <xdr:cNvCxnSpPr/>
      </xdr:nvCxnSpPr>
      <xdr:spPr>
        <a:xfrm flipV="1">
          <a:off x="16510000" y="23901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2"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3" name="直線コネクタ 122"/>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4"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5" name="直線コネクタ 124"/>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35560</xdr:rowOff>
    </xdr:from>
    <xdr:to>
      <xdr:col>24</xdr:col>
      <xdr:colOff>31750</xdr:colOff>
      <xdr:row>20</xdr:row>
      <xdr:rowOff>149860</xdr:rowOff>
    </xdr:to>
    <xdr:cxnSp macro="">
      <xdr:nvCxnSpPr>
        <xdr:cNvPr id="126" name="直線コネクタ 125"/>
        <xdr:cNvCxnSpPr/>
      </xdr:nvCxnSpPr>
      <xdr:spPr>
        <a:xfrm>
          <a:off x="15671800" y="3464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7"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8" name="フローチャート : 判断 127"/>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35560</xdr:rowOff>
    </xdr:from>
    <xdr:to>
      <xdr:col>22</xdr:col>
      <xdr:colOff>565150</xdr:colOff>
      <xdr:row>20</xdr:row>
      <xdr:rowOff>81280</xdr:rowOff>
    </xdr:to>
    <xdr:cxnSp macro="">
      <xdr:nvCxnSpPr>
        <xdr:cNvPr id="129" name="直線コネクタ 128"/>
        <xdr:cNvCxnSpPr/>
      </xdr:nvCxnSpPr>
      <xdr:spPr>
        <a:xfrm flipV="1">
          <a:off x="14782800" y="3464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110490</xdr:rowOff>
    </xdr:from>
    <xdr:to>
      <xdr:col>22</xdr:col>
      <xdr:colOff>615950</xdr:colOff>
      <xdr:row>16</xdr:row>
      <xdr:rowOff>40640</xdr:rowOff>
    </xdr:to>
    <xdr:sp macro="" textlink="">
      <xdr:nvSpPr>
        <xdr:cNvPr id="130" name="フローチャート : 判断 129"/>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31" name="テキスト ボックス 130"/>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20</xdr:row>
      <xdr:rowOff>81280</xdr:rowOff>
    </xdr:to>
    <xdr:cxnSp macro="">
      <xdr:nvCxnSpPr>
        <xdr:cNvPr id="132" name="直線コネクタ 131"/>
        <xdr:cNvCxnSpPr/>
      </xdr:nvCxnSpPr>
      <xdr:spPr>
        <a:xfrm>
          <a:off x="13893800" y="31902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3" name="フローチャート : 判断 132"/>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4" name="テキスト ボックス 133"/>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19</xdr:row>
      <xdr:rowOff>115570</xdr:rowOff>
    </xdr:to>
    <xdr:cxnSp macro="">
      <xdr:nvCxnSpPr>
        <xdr:cNvPr id="135" name="直線コネクタ 134"/>
        <xdr:cNvCxnSpPr/>
      </xdr:nvCxnSpPr>
      <xdr:spPr>
        <a:xfrm flipV="1">
          <a:off x="13004800" y="3190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41910</xdr:rowOff>
    </xdr:from>
    <xdr:to>
      <xdr:col>20</xdr:col>
      <xdr:colOff>209550</xdr:colOff>
      <xdr:row>13</xdr:row>
      <xdr:rowOff>143510</xdr:rowOff>
    </xdr:to>
    <xdr:sp macro="" textlink="">
      <xdr:nvSpPr>
        <xdr:cNvPr id="136" name="フローチャート : 判断 135"/>
        <xdr:cNvSpPr/>
      </xdr:nvSpPr>
      <xdr:spPr>
        <a:xfrm>
          <a:off x="13843000" y="22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37" name="テキスト ボックス 136"/>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8" name="フローチャート : 判断 137"/>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39" name="テキスト ボックス 138"/>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99060</xdr:rowOff>
    </xdr:from>
    <xdr:to>
      <xdr:col>24</xdr:col>
      <xdr:colOff>82550</xdr:colOff>
      <xdr:row>21</xdr:row>
      <xdr:rowOff>29210</xdr:rowOff>
    </xdr:to>
    <xdr:sp macro="" textlink="">
      <xdr:nvSpPr>
        <xdr:cNvPr id="145" name="円/楕円 144"/>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7637</xdr:rowOff>
    </xdr:from>
    <xdr:ext cx="762000" cy="259045"/>
    <xdr:sp macro="" textlink="">
      <xdr:nvSpPr>
        <xdr:cNvPr id="146"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156210</xdr:rowOff>
    </xdr:from>
    <xdr:to>
      <xdr:col>22</xdr:col>
      <xdr:colOff>615950</xdr:colOff>
      <xdr:row>20</xdr:row>
      <xdr:rowOff>86360</xdr:rowOff>
    </xdr:to>
    <xdr:sp macro="" textlink="">
      <xdr:nvSpPr>
        <xdr:cNvPr id="147" name="円/楕円 146"/>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71137</xdr:rowOff>
    </xdr:from>
    <xdr:ext cx="736600" cy="259045"/>
    <xdr:sp macro="" textlink="">
      <xdr:nvSpPr>
        <xdr:cNvPr id="148" name="テキスト ボックス 147"/>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30480</xdr:rowOff>
    </xdr:from>
    <xdr:to>
      <xdr:col>21</xdr:col>
      <xdr:colOff>412750</xdr:colOff>
      <xdr:row>20</xdr:row>
      <xdr:rowOff>132080</xdr:rowOff>
    </xdr:to>
    <xdr:sp macro="" textlink="">
      <xdr:nvSpPr>
        <xdr:cNvPr id="149" name="円/楕円 148"/>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116857</xdr:rowOff>
    </xdr:from>
    <xdr:ext cx="762000" cy="259045"/>
    <xdr:sp macro="" textlink="">
      <xdr:nvSpPr>
        <xdr:cNvPr id="150" name="テキスト ボックス 149"/>
        <xdr:cNvSpPr txBox="1"/>
      </xdr:nvSpPr>
      <xdr:spPr>
        <a:xfrm>
          <a:off x="14401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51" name="円/楕円 150"/>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52" name="テキスト ボックス 151"/>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64770</xdr:rowOff>
    </xdr:from>
    <xdr:to>
      <xdr:col>19</xdr:col>
      <xdr:colOff>6350</xdr:colOff>
      <xdr:row>19</xdr:row>
      <xdr:rowOff>166370</xdr:rowOff>
    </xdr:to>
    <xdr:sp macro="" textlink="">
      <xdr:nvSpPr>
        <xdr:cNvPr id="153" name="円/楕円 152"/>
        <xdr:cNvSpPr/>
      </xdr:nvSpPr>
      <xdr:spPr>
        <a:xfrm>
          <a:off x="12954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151147</xdr:rowOff>
    </xdr:from>
    <xdr:ext cx="762000" cy="259045"/>
    <xdr:sp macro="" textlink="">
      <xdr:nvSpPr>
        <xdr:cNvPr id="154" name="テキスト ボックス 153"/>
        <xdr:cNvSpPr txBox="1"/>
      </xdr:nvSpPr>
      <xdr:spPr>
        <a:xfrm>
          <a:off x="12623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300" b="0" i="0" baseline="0">
              <a:solidFill>
                <a:schemeClr val="dk1"/>
              </a:solidFill>
              <a:latin typeface="+mn-lt"/>
              <a:ea typeface="+mn-ea"/>
              <a:cs typeface="+mn-cs"/>
            </a:rPr>
            <a:t>全国平均・県平均は下回っているが、類似団体の中で</a:t>
          </a:r>
          <a:r>
            <a:rPr lang="ja-JP" altLang="en-US" sz="1300" b="0" i="0" baseline="0">
              <a:solidFill>
                <a:schemeClr val="dk1"/>
              </a:solidFill>
              <a:latin typeface="+mn-lt"/>
              <a:ea typeface="+mn-ea"/>
              <a:cs typeface="+mn-cs"/>
            </a:rPr>
            <a:t>は最も高くなている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町が福祉施策に積極的に取り組んでいる結果ではあるが、財政を圧迫する要因ともなって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町単独事業</a:t>
          </a:r>
          <a:r>
            <a:rPr lang="ja-JP" altLang="en-US" sz="1300" b="0" i="0" baseline="0">
              <a:solidFill>
                <a:schemeClr val="dk1"/>
              </a:solidFill>
              <a:latin typeface="+mn-lt"/>
              <a:ea typeface="+mn-ea"/>
              <a:cs typeface="+mn-cs"/>
            </a:rPr>
            <a:t>について</a:t>
          </a:r>
          <a:r>
            <a:rPr lang="ja-JP" altLang="ja-JP" sz="1300" b="0" i="0" baseline="0">
              <a:solidFill>
                <a:schemeClr val="dk1"/>
              </a:solidFill>
              <a:latin typeface="+mn-lt"/>
              <a:ea typeface="+mn-ea"/>
              <a:cs typeface="+mn-cs"/>
            </a:rPr>
            <a:t>見直しを考える時期かもしれない。更に、国の施策による負担増が大きな要因でもある。</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146050</xdr:rowOff>
    </xdr:to>
    <xdr:cxnSp macro="">
      <xdr:nvCxnSpPr>
        <xdr:cNvPr id="182" name="直線コネクタ 181"/>
        <xdr:cNvCxnSpPr/>
      </xdr:nvCxnSpPr>
      <xdr:spPr>
        <a:xfrm flipV="1">
          <a:off x="4826000" y="9271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3"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4" name="直線コネクタ 183"/>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69850</xdr:rowOff>
    </xdr:from>
    <xdr:to>
      <xdr:col>7</xdr:col>
      <xdr:colOff>15875</xdr:colOff>
      <xdr:row>61</xdr:row>
      <xdr:rowOff>146050</xdr:rowOff>
    </xdr:to>
    <xdr:cxnSp macro="">
      <xdr:nvCxnSpPr>
        <xdr:cNvPr id="187" name="直線コネクタ 186"/>
        <xdr:cNvCxnSpPr/>
      </xdr:nvCxnSpPr>
      <xdr:spPr>
        <a:xfrm>
          <a:off x="3987800" y="1052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8"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89" name="フローチャート : 判断 188"/>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146050</xdr:rowOff>
    </xdr:from>
    <xdr:to>
      <xdr:col>5</xdr:col>
      <xdr:colOff>549275</xdr:colOff>
      <xdr:row>61</xdr:row>
      <xdr:rowOff>69850</xdr:rowOff>
    </xdr:to>
    <xdr:cxnSp macro="">
      <xdr:nvCxnSpPr>
        <xdr:cNvPr id="190" name="直線コネクタ 189"/>
        <xdr:cNvCxnSpPr/>
      </xdr:nvCxnSpPr>
      <xdr:spPr>
        <a:xfrm>
          <a:off x="3098800" y="1043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2" name="テキスト ボックス 19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50800</xdr:rowOff>
    </xdr:from>
    <xdr:to>
      <xdr:col>4</xdr:col>
      <xdr:colOff>346075</xdr:colOff>
      <xdr:row>60</xdr:row>
      <xdr:rowOff>146050</xdr:rowOff>
    </xdr:to>
    <xdr:cxnSp macro="">
      <xdr:nvCxnSpPr>
        <xdr:cNvPr id="193" name="直線コネクタ 192"/>
        <xdr:cNvCxnSpPr/>
      </xdr:nvCxnSpPr>
      <xdr:spPr>
        <a:xfrm>
          <a:off x="2209800" y="10337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4" name="フローチャート : 判断 193"/>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5" name="テキスト ボックス 194"/>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50800</xdr:rowOff>
    </xdr:from>
    <xdr:to>
      <xdr:col>3</xdr:col>
      <xdr:colOff>142875</xdr:colOff>
      <xdr:row>60</xdr:row>
      <xdr:rowOff>146050</xdr:rowOff>
    </xdr:to>
    <xdr:cxnSp macro="">
      <xdr:nvCxnSpPr>
        <xdr:cNvPr id="196" name="直線コネクタ 195"/>
        <xdr:cNvCxnSpPr/>
      </xdr:nvCxnSpPr>
      <xdr:spPr>
        <a:xfrm flipV="1">
          <a:off x="1320800" y="10337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8" name="テキスト ボックス 19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0" name="テキスト ボックス 199"/>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95250</xdr:rowOff>
    </xdr:from>
    <xdr:to>
      <xdr:col>7</xdr:col>
      <xdr:colOff>66675</xdr:colOff>
      <xdr:row>62</xdr:row>
      <xdr:rowOff>25400</xdr:rowOff>
    </xdr:to>
    <xdr:sp macro="" textlink="">
      <xdr:nvSpPr>
        <xdr:cNvPr id="206" name="円/楕円 205"/>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3827</xdr:rowOff>
    </xdr:from>
    <xdr:ext cx="762000" cy="259045"/>
    <xdr:sp macro="" textlink="">
      <xdr:nvSpPr>
        <xdr:cNvPr id="207"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19050</xdr:rowOff>
    </xdr:from>
    <xdr:to>
      <xdr:col>5</xdr:col>
      <xdr:colOff>600075</xdr:colOff>
      <xdr:row>61</xdr:row>
      <xdr:rowOff>120650</xdr:rowOff>
    </xdr:to>
    <xdr:sp macro="" textlink="">
      <xdr:nvSpPr>
        <xdr:cNvPr id="208" name="円/楕円 207"/>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209" name="テキスト ボックス 208"/>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95250</xdr:rowOff>
    </xdr:from>
    <xdr:to>
      <xdr:col>4</xdr:col>
      <xdr:colOff>396875</xdr:colOff>
      <xdr:row>61</xdr:row>
      <xdr:rowOff>25400</xdr:rowOff>
    </xdr:to>
    <xdr:sp macro="" textlink="">
      <xdr:nvSpPr>
        <xdr:cNvPr id="210" name="円/楕円 209"/>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10177</xdr:rowOff>
    </xdr:from>
    <xdr:ext cx="762000" cy="259045"/>
    <xdr:sp macro="" textlink="">
      <xdr:nvSpPr>
        <xdr:cNvPr id="211" name="テキスト ボックス 210"/>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0</xdr:rowOff>
    </xdr:from>
    <xdr:to>
      <xdr:col>3</xdr:col>
      <xdr:colOff>193675</xdr:colOff>
      <xdr:row>60</xdr:row>
      <xdr:rowOff>101600</xdr:rowOff>
    </xdr:to>
    <xdr:sp macro="" textlink="">
      <xdr:nvSpPr>
        <xdr:cNvPr id="212" name="円/楕円 211"/>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86377</xdr:rowOff>
    </xdr:from>
    <xdr:ext cx="762000" cy="259045"/>
    <xdr:sp macro="" textlink="">
      <xdr:nvSpPr>
        <xdr:cNvPr id="213" name="テキスト ボックス 212"/>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95250</xdr:rowOff>
    </xdr:from>
    <xdr:to>
      <xdr:col>1</xdr:col>
      <xdr:colOff>676275</xdr:colOff>
      <xdr:row>61</xdr:row>
      <xdr:rowOff>25400</xdr:rowOff>
    </xdr:to>
    <xdr:sp macro="" textlink="">
      <xdr:nvSpPr>
        <xdr:cNvPr id="214" name="円/楕円 213"/>
        <xdr:cNvSpPr/>
      </xdr:nvSpPr>
      <xdr:spPr>
        <a:xfrm>
          <a:off x="127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10177</xdr:rowOff>
    </xdr:from>
    <xdr:ext cx="762000" cy="259045"/>
    <xdr:sp macro="" textlink="">
      <xdr:nvSpPr>
        <xdr:cNvPr id="215" name="テキスト ボックス 214"/>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300" b="0" i="0" baseline="0">
              <a:solidFill>
                <a:schemeClr val="dk1"/>
              </a:solidFill>
              <a:latin typeface="+mn-lt"/>
              <a:ea typeface="+mn-ea"/>
              <a:cs typeface="+mn-cs"/>
            </a:rPr>
            <a:t>類似団体の中で</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下位</a:t>
          </a:r>
          <a:r>
            <a:rPr lang="ja-JP" altLang="en-US" sz="1300" b="0" i="0" baseline="0">
              <a:solidFill>
                <a:schemeClr val="dk1"/>
              </a:solidFill>
              <a:latin typeface="+mn-lt"/>
              <a:ea typeface="+mn-ea"/>
              <a:cs typeface="+mn-cs"/>
            </a:rPr>
            <a:t>に位置してお</a:t>
          </a:r>
          <a:r>
            <a:rPr lang="ja-JP" altLang="ja-JP" sz="1300" b="0" i="0" baseline="0">
              <a:solidFill>
                <a:schemeClr val="dk1"/>
              </a:solidFill>
              <a:latin typeface="+mn-lt"/>
              <a:ea typeface="+mn-ea"/>
              <a:cs typeface="+mn-cs"/>
            </a:rPr>
            <a:t>り、全国・県平均を上回っている。</a:t>
          </a:r>
          <a:endParaRPr lang="en-US" altLang="ja-JP" sz="1300" b="0" i="0" baseline="0">
            <a:solidFill>
              <a:schemeClr val="dk1"/>
            </a:solidFill>
            <a:latin typeface="+mn-lt"/>
            <a:ea typeface="+mn-ea"/>
            <a:cs typeface="+mn-cs"/>
          </a:endParaRPr>
        </a:p>
        <a:p>
          <a:r>
            <a:rPr lang="ja-JP" altLang="ja-JP" sz="1300" b="0" i="0" baseline="0">
              <a:solidFill>
                <a:schemeClr val="dk1"/>
              </a:solidFill>
              <a:latin typeface="+mn-lt"/>
              <a:ea typeface="+mn-ea"/>
              <a:cs typeface="+mn-cs"/>
            </a:rPr>
            <a:t>　その他の経費の大部分は繰出金であり、</a:t>
          </a:r>
          <a:r>
            <a:rPr lang="ja-JP" altLang="en-US" sz="1300" b="0" i="0" baseline="0">
              <a:solidFill>
                <a:schemeClr val="dk1"/>
              </a:solidFill>
              <a:latin typeface="+mn-lt"/>
              <a:ea typeface="+mn-ea"/>
              <a:cs typeface="+mn-cs"/>
            </a:rPr>
            <a:t>下水道</a:t>
          </a:r>
          <a:r>
            <a:rPr lang="ja-JP" altLang="ja-JP" sz="1300" b="0" i="0" baseline="0">
              <a:solidFill>
                <a:schemeClr val="dk1"/>
              </a:solidFill>
              <a:latin typeface="+mn-lt"/>
              <a:ea typeface="+mn-ea"/>
              <a:cs typeface="+mn-cs"/>
            </a:rPr>
            <a:t>事業や</a:t>
          </a:r>
          <a:r>
            <a:rPr lang="ja-JP" altLang="en-US" sz="1300" b="0" i="0" baseline="0">
              <a:solidFill>
                <a:schemeClr val="dk1"/>
              </a:solidFill>
              <a:latin typeface="+mn-lt"/>
              <a:ea typeface="+mn-ea"/>
              <a:cs typeface="+mn-cs"/>
            </a:rPr>
            <a:t>後期高齢者医療事業や</a:t>
          </a:r>
          <a:r>
            <a:rPr lang="ja-JP" altLang="ja-JP" sz="1300" b="0" i="0" baseline="0">
              <a:solidFill>
                <a:schemeClr val="dk1"/>
              </a:solidFill>
              <a:latin typeface="+mn-lt"/>
              <a:ea typeface="+mn-ea"/>
              <a:cs typeface="+mn-cs"/>
            </a:rPr>
            <a:t>介護保険特別会計への繰出金が増加しているが、これは経常的経費であり、今後の財政を圧迫する要因ともなってくる。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38100</xdr:rowOff>
    </xdr:from>
    <xdr:to>
      <xdr:col>24</xdr:col>
      <xdr:colOff>31750</xdr:colOff>
      <xdr:row>62</xdr:row>
      <xdr:rowOff>63500</xdr:rowOff>
    </xdr:to>
    <xdr:cxnSp macro="">
      <xdr:nvCxnSpPr>
        <xdr:cNvPr id="243" name="直線コネクタ 242"/>
        <xdr:cNvCxnSpPr/>
      </xdr:nvCxnSpPr>
      <xdr:spPr>
        <a:xfrm flipV="1">
          <a:off x="16510000" y="9296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4"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5" name="直線コネクタ 244"/>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124477</xdr:rowOff>
    </xdr:from>
    <xdr:ext cx="762000" cy="259045"/>
    <xdr:sp macro="" textlink="">
      <xdr:nvSpPr>
        <xdr:cNvPr id="246"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54</xdr:row>
      <xdr:rowOff>38100</xdr:rowOff>
    </xdr:from>
    <xdr:to>
      <xdr:col>24</xdr:col>
      <xdr:colOff>120650</xdr:colOff>
      <xdr:row>54</xdr:row>
      <xdr:rowOff>38100</xdr:rowOff>
    </xdr:to>
    <xdr:cxnSp macro="">
      <xdr:nvCxnSpPr>
        <xdr:cNvPr id="247" name="直線コネクタ 246"/>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146050</xdr:rowOff>
    </xdr:from>
    <xdr:to>
      <xdr:col>24</xdr:col>
      <xdr:colOff>31750</xdr:colOff>
      <xdr:row>61</xdr:row>
      <xdr:rowOff>158750</xdr:rowOff>
    </xdr:to>
    <xdr:cxnSp macro="">
      <xdr:nvCxnSpPr>
        <xdr:cNvPr id="248" name="直線コネクタ 247"/>
        <xdr:cNvCxnSpPr/>
      </xdr:nvCxnSpPr>
      <xdr:spPr>
        <a:xfrm>
          <a:off x="15671800" y="1060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73677</xdr:rowOff>
    </xdr:from>
    <xdr:ext cx="762000" cy="259045"/>
    <xdr:sp macro="" textlink="">
      <xdr:nvSpPr>
        <xdr:cNvPr id="249"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50" name="フローチャート : 判断 249"/>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120650</xdr:rowOff>
    </xdr:from>
    <xdr:to>
      <xdr:col>22</xdr:col>
      <xdr:colOff>565150</xdr:colOff>
      <xdr:row>61</xdr:row>
      <xdr:rowOff>146050</xdr:rowOff>
    </xdr:to>
    <xdr:cxnSp macro="">
      <xdr:nvCxnSpPr>
        <xdr:cNvPr id="251" name="直線コネクタ 250"/>
        <xdr:cNvCxnSpPr/>
      </xdr:nvCxnSpPr>
      <xdr:spPr>
        <a:xfrm>
          <a:off x="14782800" y="1057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59</xdr:row>
      <xdr:rowOff>69850</xdr:rowOff>
    </xdr:from>
    <xdr:to>
      <xdr:col>22</xdr:col>
      <xdr:colOff>615950</xdr:colOff>
      <xdr:row>60</xdr:row>
      <xdr:rowOff>0</xdr:rowOff>
    </xdr:to>
    <xdr:sp macro="" textlink="">
      <xdr:nvSpPr>
        <xdr:cNvPr id="252" name="フローチャート : 判断 251"/>
        <xdr:cNvSpPr/>
      </xdr:nvSpPr>
      <xdr:spPr>
        <a:xfrm>
          <a:off x="15621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53" name="テキスト ボックス 25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31750</xdr:rowOff>
    </xdr:from>
    <xdr:to>
      <xdr:col>21</xdr:col>
      <xdr:colOff>361950</xdr:colOff>
      <xdr:row>61</xdr:row>
      <xdr:rowOff>120650</xdr:rowOff>
    </xdr:to>
    <xdr:cxnSp macro="">
      <xdr:nvCxnSpPr>
        <xdr:cNvPr id="254" name="直線コネクタ 253"/>
        <xdr:cNvCxnSpPr/>
      </xdr:nvCxnSpPr>
      <xdr:spPr>
        <a:xfrm>
          <a:off x="13893800" y="1049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165100</xdr:rowOff>
    </xdr:from>
    <xdr:to>
      <xdr:col>21</xdr:col>
      <xdr:colOff>412750</xdr:colOff>
      <xdr:row>59</xdr:row>
      <xdr:rowOff>95250</xdr:rowOff>
    </xdr:to>
    <xdr:sp macro="" textlink="">
      <xdr:nvSpPr>
        <xdr:cNvPr id="255" name="フローチャート : 判断 254"/>
        <xdr:cNvSpPr/>
      </xdr:nvSpPr>
      <xdr:spPr>
        <a:xfrm>
          <a:off x="14732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6" name="テキスト ボックス 25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31750</xdr:rowOff>
    </xdr:from>
    <xdr:to>
      <xdr:col>20</xdr:col>
      <xdr:colOff>158750</xdr:colOff>
      <xdr:row>61</xdr:row>
      <xdr:rowOff>31750</xdr:rowOff>
    </xdr:to>
    <xdr:cxnSp macro="">
      <xdr:nvCxnSpPr>
        <xdr:cNvPr id="257" name="直線コネクタ 256"/>
        <xdr:cNvCxnSpPr/>
      </xdr:nvCxnSpPr>
      <xdr:spPr>
        <a:xfrm>
          <a:off x="13004800" y="1049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133350</xdr:rowOff>
    </xdr:from>
    <xdr:to>
      <xdr:col>20</xdr:col>
      <xdr:colOff>209550</xdr:colOff>
      <xdr:row>60</xdr:row>
      <xdr:rowOff>63500</xdr:rowOff>
    </xdr:to>
    <xdr:sp macro="" textlink="">
      <xdr:nvSpPr>
        <xdr:cNvPr id="258" name="フローチャート : 判断 257"/>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59" name="テキスト ボックス 258"/>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60</xdr:row>
      <xdr:rowOff>38100</xdr:rowOff>
    </xdr:from>
    <xdr:to>
      <xdr:col>19</xdr:col>
      <xdr:colOff>6350</xdr:colOff>
      <xdr:row>60</xdr:row>
      <xdr:rowOff>139700</xdr:rowOff>
    </xdr:to>
    <xdr:sp macro="" textlink="">
      <xdr:nvSpPr>
        <xdr:cNvPr id="260" name="フローチャート : 判断 259"/>
        <xdr:cNvSpPr/>
      </xdr:nvSpPr>
      <xdr:spPr>
        <a:xfrm>
          <a:off x="12954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61" name="テキスト ボックス 26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107950</xdr:rowOff>
    </xdr:from>
    <xdr:to>
      <xdr:col>24</xdr:col>
      <xdr:colOff>82550</xdr:colOff>
      <xdr:row>62</xdr:row>
      <xdr:rowOff>38100</xdr:rowOff>
    </xdr:to>
    <xdr:sp macro="" textlink="">
      <xdr:nvSpPr>
        <xdr:cNvPr id="267" name="円/楕円 266"/>
        <xdr:cNvSpPr/>
      </xdr:nvSpPr>
      <xdr:spPr>
        <a:xfrm>
          <a:off x="164592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16527</xdr:rowOff>
    </xdr:from>
    <xdr:ext cx="762000" cy="259045"/>
    <xdr:sp macro="" textlink="">
      <xdr:nvSpPr>
        <xdr:cNvPr id="268" name="その他該当値テキスト"/>
        <xdr:cNvSpPr txBox="1"/>
      </xdr:nvSpPr>
      <xdr:spPr>
        <a:xfrm>
          <a:off x="16598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95250</xdr:rowOff>
    </xdr:from>
    <xdr:to>
      <xdr:col>22</xdr:col>
      <xdr:colOff>615950</xdr:colOff>
      <xdr:row>62</xdr:row>
      <xdr:rowOff>25400</xdr:rowOff>
    </xdr:to>
    <xdr:sp macro="" textlink="">
      <xdr:nvSpPr>
        <xdr:cNvPr id="269" name="円/楕円 268"/>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10177</xdr:rowOff>
    </xdr:from>
    <xdr:ext cx="736600" cy="259045"/>
    <xdr:sp macro="" textlink="">
      <xdr:nvSpPr>
        <xdr:cNvPr id="270" name="テキスト ボックス 269"/>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69850</xdr:rowOff>
    </xdr:from>
    <xdr:to>
      <xdr:col>21</xdr:col>
      <xdr:colOff>412750</xdr:colOff>
      <xdr:row>62</xdr:row>
      <xdr:rowOff>0</xdr:rowOff>
    </xdr:to>
    <xdr:sp macro="" textlink="">
      <xdr:nvSpPr>
        <xdr:cNvPr id="271" name="円/楕円 270"/>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156227</xdr:rowOff>
    </xdr:from>
    <xdr:ext cx="762000" cy="259045"/>
    <xdr:sp macro="" textlink="">
      <xdr:nvSpPr>
        <xdr:cNvPr id="272" name="テキスト ボックス 271"/>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152400</xdr:rowOff>
    </xdr:from>
    <xdr:to>
      <xdr:col>20</xdr:col>
      <xdr:colOff>209550</xdr:colOff>
      <xdr:row>61</xdr:row>
      <xdr:rowOff>82550</xdr:rowOff>
    </xdr:to>
    <xdr:sp macro="" textlink="">
      <xdr:nvSpPr>
        <xdr:cNvPr id="273" name="円/楕円 272"/>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67327</xdr:rowOff>
    </xdr:from>
    <xdr:ext cx="762000" cy="259045"/>
    <xdr:sp macro="" textlink="">
      <xdr:nvSpPr>
        <xdr:cNvPr id="274" name="テキスト ボックス 273"/>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152400</xdr:rowOff>
    </xdr:from>
    <xdr:to>
      <xdr:col>19</xdr:col>
      <xdr:colOff>6350</xdr:colOff>
      <xdr:row>61</xdr:row>
      <xdr:rowOff>82550</xdr:rowOff>
    </xdr:to>
    <xdr:sp macro="" textlink="">
      <xdr:nvSpPr>
        <xdr:cNvPr id="275" name="円/楕円 274"/>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67327</xdr:rowOff>
    </xdr:from>
    <xdr:ext cx="762000" cy="259045"/>
    <xdr:sp macro="" textlink="">
      <xdr:nvSpPr>
        <xdr:cNvPr id="276" name="テキスト ボックス 275"/>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latin typeface="ＭＳ Ｐゴシック"/>
              <a:ea typeface="+mn-ea"/>
              <a:cs typeface="+mn-cs"/>
            </a:rPr>
            <a:t>　 </a:t>
          </a:r>
          <a:r>
            <a:rPr lang="ja-JP" altLang="ja-JP" sz="1300" b="0" i="0" baseline="0">
              <a:solidFill>
                <a:schemeClr val="dk1"/>
              </a:solidFill>
              <a:latin typeface="+mn-lt"/>
              <a:ea typeface="+mn-ea"/>
              <a:cs typeface="+mn-cs"/>
            </a:rPr>
            <a:t>類似団体平均は下回っているものの、全国・県平均を上回っている。</a:t>
          </a:r>
          <a:r>
            <a:rPr lang="ja-JP" altLang="en-US" sz="1300" b="0" i="0" baseline="0">
              <a:solidFill>
                <a:schemeClr val="dk1"/>
              </a:solidFill>
              <a:latin typeface="+mn-lt"/>
              <a:ea typeface="+mn-ea"/>
              <a:cs typeface="+mn-cs"/>
            </a:rPr>
            <a:t>　　 他団体への負担金等については、これまでと同様の数値で推移するものと考えられるが、</a:t>
          </a:r>
          <a:r>
            <a:rPr lang="ja-JP" altLang="ja-JP" sz="1300" b="0" i="0" baseline="0">
              <a:solidFill>
                <a:schemeClr val="dk1"/>
              </a:solidFill>
              <a:latin typeface="+mn-lt"/>
              <a:ea typeface="+mn-ea"/>
              <a:cs typeface="+mn-cs"/>
            </a:rPr>
            <a:t>単独補助については、費用対効果</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を十分に検討し全体的な見直しが必要である。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104140</xdr:rowOff>
    </xdr:from>
    <xdr:to>
      <xdr:col>24</xdr:col>
      <xdr:colOff>31750</xdr:colOff>
      <xdr:row>40</xdr:row>
      <xdr:rowOff>157480</xdr:rowOff>
    </xdr:to>
    <xdr:cxnSp macro="">
      <xdr:nvCxnSpPr>
        <xdr:cNvPr id="304" name="直線コネクタ 303"/>
        <xdr:cNvCxnSpPr/>
      </xdr:nvCxnSpPr>
      <xdr:spPr>
        <a:xfrm flipV="1">
          <a:off x="16510000" y="55905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5"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6" name="直線コネクタ 305"/>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19067</xdr:rowOff>
    </xdr:from>
    <xdr:ext cx="762000" cy="259045"/>
    <xdr:sp macro="" textlink="">
      <xdr:nvSpPr>
        <xdr:cNvPr id="307"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628650</xdr:colOff>
      <xdr:row>32</xdr:row>
      <xdr:rowOff>104140</xdr:rowOff>
    </xdr:from>
    <xdr:to>
      <xdr:col>24</xdr:col>
      <xdr:colOff>120650</xdr:colOff>
      <xdr:row>32</xdr:row>
      <xdr:rowOff>104140</xdr:rowOff>
    </xdr:to>
    <xdr:cxnSp macro="">
      <xdr:nvCxnSpPr>
        <xdr:cNvPr id="308" name="直線コネクタ 307"/>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62230</xdr:rowOff>
    </xdr:to>
    <xdr:cxnSp macro="">
      <xdr:nvCxnSpPr>
        <xdr:cNvPr id="309" name="直線コネクタ 308"/>
        <xdr:cNvCxnSpPr/>
      </xdr:nvCxnSpPr>
      <xdr:spPr>
        <a:xfrm>
          <a:off x="15671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36847</xdr:rowOff>
    </xdr:from>
    <xdr:ext cx="762000" cy="259045"/>
    <xdr:sp macro="" textlink="">
      <xdr:nvSpPr>
        <xdr:cNvPr id="310" name="補助費等平均値テキスト"/>
        <xdr:cNvSpPr txBox="1"/>
      </xdr:nvSpPr>
      <xdr:spPr>
        <a:xfrm>
          <a:off x="16598900" y="6037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11" name="フローチャート : 判断 310"/>
        <xdr:cNvSpPr/>
      </xdr:nvSpPr>
      <xdr:spPr>
        <a:xfrm>
          <a:off x="164592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46990</xdr:rowOff>
    </xdr:to>
    <xdr:cxnSp macro="">
      <xdr:nvCxnSpPr>
        <xdr:cNvPr id="312" name="直線コネクタ 311"/>
        <xdr:cNvCxnSpPr/>
      </xdr:nvCxnSpPr>
      <xdr:spPr>
        <a:xfrm>
          <a:off x="14782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72390</xdr:rowOff>
    </xdr:from>
    <xdr:to>
      <xdr:col>22</xdr:col>
      <xdr:colOff>615950</xdr:colOff>
      <xdr:row>36</xdr:row>
      <xdr:rowOff>2540</xdr:rowOff>
    </xdr:to>
    <xdr:sp macro="" textlink="">
      <xdr:nvSpPr>
        <xdr:cNvPr id="313" name="フローチャート : 判断 312"/>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158767</xdr:rowOff>
    </xdr:from>
    <xdr:ext cx="736600" cy="259045"/>
    <xdr:sp macro="" textlink="">
      <xdr:nvSpPr>
        <xdr:cNvPr id="314" name="テキスト ボックス 313"/>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46990</xdr:rowOff>
    </xdr:to>
    <xdr:cxnSp macro="">
      <xdr:nvCxnSpPr>
        <xdr:cNvPr id="315" name="直線コネクタ 314"/>
        <xdr:cNvCxnSpPr/>
      </xdr:nvCxnSpPr>
      <xdr:spPr>
        <a:xfrm>
          <a:off x="13893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64770</xdr:rowOff>
    </xdr:from>
    <xdr:to>
      <xdr:col>21</xdr:col>
      <xdr:colOff>412750</xdr:colOff>
      <xdr:row>35</xdr:row>
      <xdr:rowOff>166370</xdr:rowOff>
    </xdr:to>
    <xdr:sp macro="" textlink="">
      <xdr:nvSpPr>
        <xdr:cNvPr id="316" name="フローチャート : 判断 315"/>
        <xdr:cNvSpPr/>
      </xdr:nvSpPr>
      <xdr:spPr>
        <a:xfrm>
          <a:off x="14732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151147</xdr:rowOff>
    </xdr:from>
    <xdr:ext cx="762000" cy="259045"/>
    <xdr:sp macro="" textlink="">
      <xdr:nvSpPr>
        <xdr:cNvPr id="317" name="テキスト ボックス 316"/>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62230</xdr:rowOff>
    </xdr:to>
    <xdr:cxnSp macro="">
      <xdr:nvCxnSpPr>
        <xdr:cNvPr id="318" name="直線コネクタ 317"/>
        <xdr:cNvCxnSpPr/>
      </xdr:nvCxnSpPr>
      <xdr:spPr>
        <a:xfrm flipV="1">
          <a:off x="13004800" y="600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19" name="フローチャート : 判断 318"/>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0" name="テキスト ボックス 319"/>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1" name="フローチャート : 判断 320"/>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48277</xdr:rowOff>
    </xdr:from>
    <xdr:ext cx="762000" cy="259045"/>
    <xdr:sp macro="" textlink="">
      <xdr:nvSpPr>
        <xdr:cNvPr id="322" name="テキスト ボックス 321"/>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28" name="円/楕円 327"/>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27957</xdr:rowOff>
    </xdr:from>
    <xdr:ext cx="762000" cy="259045"/>
    <xdr:sp macro="" textlink="">
      <xdr:nvSpPr>
        <xdr:cNvPr id="329"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30" name="円/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2" name="円/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4" name="円/楕円 333"/>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5" name="テキスト ボックス 33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xdr:rowOff>
    </xdr:from>
    <xdr:to>
      <xdr:col>19</xdr:col>
      <xdr:colOff>6350</xdr:colOff>
      <xdr:row>35</xdr:row>
      <xdr:rowOff>113030</xdr:rowOff>
    </xdr:to>
    <xdr:sp macro="" textlink="">
      <xdr:nvSpPr>
        <xdr:cNvPr id="336" name="円/楕円 335"/>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123207</xdr:rowOff>
    </xdr:from>
    <xdr:ext cx="762000" cy="259045"/>
    <xdr:sp macro="" textlink="">
      <xdr:nvSpPr>
        <xdr:cNvPr id="337" name="テキスト ボックス 336"/>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300" b="0" i="0" baseline="0">
              <a:solidFill>
                <a:schemeClr val="dk1"/>
              </a:solidFill>
              <a:latin typeface="+mn-lt"/>
              <a:ea typeface="+mn-ea"/>
              <a:cs typeface="+mn-cs"/>
            </a:rPr>
            <a:t>昨年度から０．</a:t>
          </a:r>
          <a:r>
            <a:rPr lang="ja-JP" altLang="en-US" sz="1300" b="0" i="0" baseline="0">
              <a:solidFill>
                <a:schemeClr val="dk1"/>
              </a:solidFill>
              <a:latin typeface="+mn-lt"/>
              <a:ea typeface="+mn-ea"/>
              <a:cs typeface="+mn-cs"/>
            </a:rPr>
            <a:t>９</a:t>
          </a:r>
          <a:r>
            <a:rPr lang="ja-JP" altLang="ja-JP" sz="1300" b="0" i="0" baseline="0">
              <a:solidFill>
                <a:schemeClr val="dk1"/>
              </a:solidFill>
              <a:latin typeface="+mn-lt"/>
              <a:ea typeface="+mn-ea"/>
              <a:cs typeface="+mn-cs"/>
            </a:rPr>
            <a:t>ポイント減少</a:t>
          </a:r>
          <a:r>
            <a:rPr lang="ja-JP" altLang="en-US" sz="1300" b="0" i="0" baseline="0">
              <a:solidFill>
                <a:schemeClr val="dk1"/>
              </a:solidFill>
              <a:latin typeface="+mn-lt"/>
              <a:ea typeface="+mn-ea"/>
              <a:cs typeface="+mn-cs"/>
            </a:rPr>
            <a:t>している。近年は減少傾向にあり、</a:t>
          </a:r>
          <a:r>
            <a:rPr lang="ja-JP" altLang="ja-JP" sz="1300" b="0" i="0" baseline="0">
              <a:solidFill>
                <a:schemeClr val="dk1"/>
              </a:solidFill>
              <a:latin typeface="+mn-lt"/>
              <a:ea typeface="+mn-ea"/>
              <a:cs typeface="+mn-cs"/>
            </a:rPr>
            <a:t>良好な数値を維持している</a:t>
          </a:r>
          <a:r>
            <a:rPr lang="ja-JP" altLang="en-US" sz="1300" b="0" i="0" baseline="0">
              <a:solidFill>
                <a:schemeClr val="dk1"/>
              </a:solidFill>
              <a:latin typeface="+mn-lt"/>
              <a:ea typeface="+mn-ea"/>
              <a:cs typeface="+mn-cs"/>
            </a:rPr>
            <a:t>と考える</a:t>
          </a:r>
          <a:r>
            <a:rPr lang="ja-JP" altLang="ja-JP" sz="1300" b="0" i="0" baseline="0">
              <a:solidFill>
                <a:schemeClr val="dk1"/>
              </a:solidFill>
              <a:latin typeface="+mn-lt"/>
              <a:ea typeface="+mn-ea"/>
              <a:cs typeface="+mn-cs"/>
            </a:rPr>
            <a:t>。財政長期計画に基づき起債抑制策の効果が表れてきていると思われる。</a:t>
          </a:r>
          <a:endParaRPr lang="en-US" altLang="ja-JP" sz="1300" b="0" i="0" baseline="0">
            <a:solidFill>
              <a:schemeClr val="dk1"/>
            </a:solidFill>
            <a:latin typeface="+mn-lt"/>
            <a:ea typeface="+mn-ea"/>
            <a:cs typeface="+mn-cs"/>
          </a:endParaRPr>
        </a:p>
        <a:p>
          <a:r>
            <a:rPr lang="ja-JP" altLang="ja-JP" sz="1300" b="0" i="0" baseline="0">
              <a:solidFill>
                <a:schemeClr val="dk1"/>
              </a:solidFill>
              <a:latin typeface="+mn-lt"/>
              <a:ea typeface="+mn-ea"/>
              <a:cs typeface="+mn-cs"/>
            </a:rPr>
            <a:t>　しかし、全国平均を上回っていることから、今後もなお一層の起債抑制に努め、交付税措置のある有利な起債を選択し、将来の財政負担増とならないよう健全化に努める</a:t>
          </a:r>
          <a:r>
            <a:rPr lang="ja-JP" altLang="en-US" sz="13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168148</xdr:rowOff>
    </xdr:from>
    <xdr:to>
      <xdr:col>7</xdr:col>
      <xdr:colOff>15875</xdr:colOff>
      <xdr:row>81</xdr:row>
      <xdr:rowOff>124713</xdr:rowOff>
    </xdr:to>
    <xdr:cxnSp macro="">
      <xdr:nvCxnSpPr>
        <xdr:cNvPr id="363" name="直線コネクタ 362"/>
        <xdr:cNvCxnSpPr/>
      </xdr:nvCxnSpPr>
      <xdr:spPr>
        <a:xfrm flipV="1">
          <a:off x="4826000" y="12512548"/>
          <a:ext cx="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96790</xdr:rowOff>
    </xdr:from>
    <xdr:ext cx="762000" cy="259045"/>
    <xdr:sp macro="" textlink="">
      <xdr:nvSpPr>
        <xdr:cNvPr id="364" name="公債費最小値テキスト"/>
        <xdr:cNvSpPr txBox="1"/>
      </xdr:nvSpPr>
      <xdr:spPr>
        <a:xfrm>
          <a:off x="4914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81</xdr:row>
      <xdr:rowOff>124713</xdr:rowOff>
    </xdr:from>
    <xdr:to>
      <xdr:col>7</xdr:col>
      <xdr:colOff>104775</xdr:colOff>
      <xdr:row>81</xdr:row>
      <xdr:rowOff>124713</xdr:rowOff>
    </xdr:to>
    <xdr:cxnSp macro="">
      <xdr:nvCxnSpPr>
        <xdr:cNvPr id="365" name="直線コネクタ 364"/>
        <xdr:cNvCxnSpPr/>
      </xdr:nvCxnSpPr>
      <xdr:spPr>
        <a:xfrm>
          <a:off x="4737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83075</xdr:rowOff>
    </xdr:from>
    <xdr:ext cx="762000" cy="259045"/>
    <xdr:sp macro="" textlink="">
      <xdr:nvSpPr>
        <xdr:cNvPr id="366"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72</xdr:row>
      <xdr:rowOff>168148</xdr:rowOff>
    </xdr:from>
    <xdr:to>
      <xdr:col>7</xdr:col>
      <xdr:colOff>104775</xdr:colOff>
      <xdr:row>72</xdr:row>
      <xdr:rowOff>168148</xdr:rowOff>
    </xdr:to>
    <xdr:cxnSp macro="">
      <xdr:nvCxnSpPr>
        <xdr:cNvPr id="367" name="直線コネクタ 366"/>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163576</xdr:rowOff>
    </xdr:to>
    <xdr:cxnSp macro="">
      <xdr:nvCxnSpPr>
        <xdr:cNvPr id="368" name="直線コネクタ 367"/>
        <xdr:cNvCxnSpPr/>
      </xdr:nvCxnSpPr>
      <xdr:spPr>
        <a:xfrm flipV="1">
          <a:off x="3987800" y="134543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121429</xdr:rowOff>
    </xdr:from>
    <xdr:ext cx="762000" cy="259045"/>
    <xdr:sp macro="" textlink="">
      <xdr:nvSpPr>
        <xdr:cNvPr id="369" name="公債費平均値テキスト"/>
        <xdr:cNvSpPr txBox="1"/>
      </xdr:nvSpPr>
      <xdr:spPr>
        <a:xfrm>
          <a:off x="4914900" y="13494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70" name="フローチャート : 判断 369"/>
        <xdr:cNvSpPr/>
      </xdr:nvSpPr>
      <xdr:spPr>
        <a:xfrm>
          <a:off x="47752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56135</xdr:rowOff>
    </xdr:to>
    <xdr:cxnSp macro="">
      <xdr:nvCxnSpPr>
        <xdr:cNvPr id="371" name="直線コネクタ 370"/>
        <xdr:cNvCxnSpPr/>
      </xdr:nvCxnSpPr>
      <xdr:spPr>
        <a:xfrm flipV="1">
          <a:off x="3098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51054</xdr:rowOff>
    </xdr:from>
    <xdr:to>
      <xdr:col>5</xdr:col>
      <xdr:colOff>600075</xdr:colOff>
      <xdr:row>79</xdr:row>
      <xdr:rowOff>152654</xdr:rowOff>
    </xdr:to>
    <xdr:sp macro="" textlink="">
      <xdr:nvSpPr>
        <xdr:cNvPr id="372" name="フローチャート : 判断 371"/>
        <xdr:cNvSpPr/>
      </xdr:nvSpPr>
      <xdr:spPr>
        <a:xfrm>
          <a:off x="3937000" y="135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137431</xdr:rowOff>
    </xdr:from>
    <xdr:ext cx="736600" cy="259045"/>
    <xdr:sp macro="" textlink="">
      <xdr:nvSpPr>
        <xdr:cNvPr id="373" name="テキスト ボックス 372"/>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79</xdr:row>
      <xdr:rowOff>56135</xdr:rowOff>
    </xdr:to>
    <xdr:cxnSp macro="">
      <xdr:nvCxnSpPr>
        <xdr:cNvPr id="374" name="直線コネクタ 373"/>
        <xdr:cNvCxnSpPr/>
      </xdr:nvCxnSpPr>
      <xdr:spPr>
        <a:xfrm>
          <a:off x="2209800" y="134818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96774</xdr:rowOff>
    </xdr:from>
    <xdr:to>
      <xdr:col>4</xdr:col>
      <xdr:colOff>396875</xdr:colOff>
      <xdr:row>80</xdr:row>
      <xdr:rowOff>26924</xdr:rowOff>
    </xdr:to>
    <xdr:sp macro="" textlink="">
      <xdr:nvSpPr>
        <xdr:cNvPr id="375" name="フローチャート : 判断 374"/>
        <xdr:cNvSpPr/>
      </xdr:nvSpPr>
      <xdr:spPr>
        <a:xfrm>
          <a:off x="3048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11701</xdr:rowOff>
    </xdr:from>
    <xdr:ext cx="762000" cy="259045"/>
    <xdr:sp macro="" textlink="">
      <xdr:nvSpPr>
        <xdr:cNvPr id="376" name="テキスト ボックス 375"/>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65278</xdr:rowOff>
    </xdr:to>
    <xdr:cxnSp macro="">
      <xdr:nvCxnSpPr>
        <xdr:cNvPr id="377" name="直線コネクタ 376"/>
        <xdr:cNvCxnSpPr/>
      </xdr:nvCxnSpPr>
      <xdr:spPr>
        <a:xfrm flipV="1">
          <a:off x="1320800" y="134818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124206</xdr:rowOff>
    </xdr:from>
    <xdr:to>
      <xdr:col>3</xdr:col>
      <xdr:colOff>193675</xdr:colOff>
      <xdr:row>80</xdr:row>
      <xdr:rowOff>54356</xdr:rowOff>
    </xdr:to>
    <xdr:sp macro="" textlink="">
      <xdr:nvSpPr>
        <xdr:cNvPr id="378" name="フローチャート : 判断 377"/>
        <xdr:cNvSpPr/>
      </xdr:nvSpPr>
      <xdr:spPr>
        <a:xfrm>
          <a:off x="2159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79" name="テキスト ボックス 378"/>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80" name="フローチャート : 判断 379"/>
        <xdr:cNvSpPr/>
      </xdr:nvSpPr>
      <xdr:spPr>
        <a:xfrm>
          <a:off x="12700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381" name="テキスト ボックス 380"/>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7" name="円/楕円 38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47007</xdr:rowOff>
    </xdr:from>
    <xdr:ext cx="762000" cy="259045"/>
    <xdr:sp macro="" textlink="">
      <xdr:nvSpPr>
        <xdr:cNvPr id="388" name="公債費該当値テキスト"/>
        <xdr:cNvSpPr txBox="1"/>
      </xdr:nvSpPr>
      <xdr:spPr>
        <a:xfrm>
          <a:off x="49149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9" name="円/楕円 388"/>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53103</xdr:rowOff>
    </xdr:from>
    <xdr:ext cx="736600" cy="259045"/>
    <xdr:sp macro="" textlink="">
      <xdr:nvSpPr>
        <xdr:cNvPr id="390" name="テキスト ボックス 389"/>
        <xdr:cNvSpPr txBox="1"/>
      </xdr:nvSpPr>
      <xdr:spPr>
        <a:xfrm>
          <a:off x="3606800" y="1325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91" name="円/楕円 390"/>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117112</xdr:rowOff>
    </xdr:from>
    <xdr:ext cx="762000" cy="259045"/>
    <xdr:sp macro="" textlink="">
      <xdr:nvSpPr>
        <xdr:cNvPr id="392" name="テキスト ボックス 391"/>
        <xdr:cNvSpPr txBox="1"/>
      </xdr:nvSpPr>
      <xdr:spPr>
        <a:xfrm>
          <a:off x="2717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3" name="円/楕円 392"/>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94" name="テキスト ボックス 393"/>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95" name="円/楕円 394"/>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126255</xdr:rowOff>
    </xdr:from>
    <xdr:ext cx="762000" cy="259045"/>
    <xdr:sp macro="" textlink="">
      <xdr:nvSpPr>
        <xdr:cNvPr id="396" name="テキスト ボックス 395"/>
        <xdr:cNvSpPr txBox="1"/>
      </xdr:nvSpPr>
      <xdr:spPr>
        <a:xfrm>
          <a:off x="939800" y="133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ＭＳ Ｐゴシック"/>
              <a:ea typeface="+mn-ea"/>
              <a:cs typeface="+mn-cs"/>
            </a:rPr>
            <a:t>　 </a:t>
          </a:r>
          <a:r>
            <a:rPr lang="ja-JP" altLang="ja-JP" sz="1300" b="0" i="0" baseline="0">
              <a:solidFill>
                <a:schemeClr val="dk1"/>
              </a:solidFill>
              <a:latin typeface="+mn-lt"/>
              <a:ea typeface="+mn-ea"/>
              <a:cs typeface="+mn-cs"/>
            </a:rPr>
            <a:t>類似団体</a:t>
          </a:r>
          <a:r>
            <a:rPr lang="ja-JP" altLang="en-US" sz="1300" b="0" i="0" baseline="0">
              <a:solidFill>
                <a:schemeClr val="dk1"/>
              </a:solidFill>
              <a:latin typeface="+mn-lt"/>
              <a:ea typeface="+mn-ea"/>
              <a:cs typeface="+mn-cs"/>
            </a:rPr>
            <a:t>・全国平均</a:t>
          </a:r>
          <a:r>
            <a:rPr lang="ja-JP" altLang="ja-JP" sz="1300" b="0" i="0" baseline="0">
              <a:solidFill>
                <a:schemeClr val="dk1"/>
              </a:solidFill>
              <a:latin typeface="+mn-lt"/>
              <a:ea typeface="+mn-ea"/>
              <a:cs typeface="+mn-cs"/>
            </a:rPr>
            <a:t>・県平均を</a:t>
          </a:r>
          <a:r>
            <a:rPr lang="ja-JP" altLang="en-US" sz="1300" b="0" i="0" baseline="0">
              <a:solidFill>
                <a:schemeClr val="dk1"/>
              </a:solidFill>
              <a:latin typeface="+mn-lt"/>
              <a:ea typeface="+mn-ea"/>
              <a:cs typeface="+mn-cs"/>
            </a:rPr>
            <a:t>全て</a:t>
          </a:r>
          <a:r>
            <a:rPr lang="ja-JP" altLang="ja-JP" sz="1300" b="0" i="0" baseline="0">
              <a:solidFill>
                <a:schemeClr val="dk1"/>
              </a:solidFill>
              <a:latin typeface="+mn-lt"/>
              <a:ea typeface="+mn-ea"/>
              <a:cs typeface="+mn-cs"/>
            </a:rPr>
            <a:t>上回っている</a:t>
          </a:r>
          <a:r>
            <a:rPr lang="ja-JP" altLang="en-US" sz="1300" b="0" i="0" baseline="0">
              <a:solidFill>
                <a:schemeClr val="dk1"/>
              </a:solidFill>
              <a:latin typeface="+mn-lt"/>
              <a:ea typeface="+mn-ea"/>
              <a:cs typeface="+mn-cs"/>
            </a:rPr>
            <a:t>状況にある</a:t>
          </a:r>
          <a:r>
            <a:rPr lang="ja-JP" altLang="ja-JP" sz="1300" b="0" i="0" baseline="0">
              <a:solidFill>
                <a:schemeClr val="dk1"/>
              </a:solidFill>
              <a:latin typeface="+mn-lt"/>
              <a:ea typeface="+mn-ea"/>
              <a:cs typeface="+mn-cs"/>
            </a:rPr>
            <a:t>。扶助費、</a:t>
          </a:r>
          <a:r>
            <a:rPr lang="ja-JP" altLang="en-US" sz="1300" b="0" i="0" baseline="0">
              <a:solidFill>
                <a:schemeClr val="dk1"/>
              </a:solidFill>
              <a:latin typeface="+mn-lt"/>
              <a:ea typeface="+mn-ea"/>
              <a:cs typeface="+mn-cs"/>
            </a:rPr>
            <a:t>物件費、</a:t>
          </a:r>
          <a:r>
            <a:rPr lang="ja-JP" altLang="ja-JP" sz="1300" b="0" i="0" baseline="0">
              <a:solidFill>
                <a:schemeClr val="dk1"/>
              </a:solidFill>
              <a:latin typeface="+mn-lt"/>
              <a:ea typeface="+mn-ea"/>
              <a:cs typeface="+mn-cs"/>
            </a:rPr>
            <a:t>繰出金の増加が要因となっている。抑制の難しい経費も増えてきているが、全体的に事務事業の見直しを行うなど経常的経費削減の徹底を図</a:t>
          </a:r>
          <a:r>
            <a:rPr lang="ja-JP" altLang="en-US" sz="1300" b="0" i="0" baseline="0">
              <a:solidFill>
                <a:schemeClr val="dk1"/>
              </a:solidFill>
              <a:latin typeface="+mn-lt"/>
              <a:ea typeface="+mn-ea"/>
              <a:cs typeface="+mn-cs"/>
            </a:rPr>
            <a:t>っていきたい</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127000</xdr:rowOff>
    </xdr:from>
    <xdr:to>
      <xdr:col>24</xdr:col>
      <xdr:colOff>31750</xdr:colOff>
      <xdr:row>80</xdr:row>
      <xdr:rowOff>81280</xdr:rowOff>
    </xdr:to>
    <xdr:cxnSp macro="">
      <xdr:nvCxnSpPr>
        <xdr:cNvPr id="424" name="直線コネクタ 423"/>
        <xdr:cNvCxnSpPr/>
      </xdr:nvCxnSpPr>
      <xdr:spPr>
        <a:xfrm flipV="1">
          <a:off x="16510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53357</xdr:rowOff>
    </xdr:from>
    <xdr:ext cx="762000" cy="259045"/>
    <xdr:sp macro="" textlink="">
      <xdr:nvSpPr>
        <xdr:cNvPr id="425"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23</xdr:col>
      <xdr:colOff>628650</xdr:colOff>
      <xdr:row>80</xdr:row>
      <xdr:rowOff>81280</xdr:rowOff>
    </xdr:from>
    <xdr:to>
      <xdr:col>24</xdr:col>
      <xdr:colOff>120650</xdr:colOff>
      <xdr:row>80</xdr:row>
      <xdr:rowOff>81280</xdr:rowOff>
    </xdr:to>
    <xdr:cxnSp macro="">
      <xdr:nvCxnSpPr>
        <xdr:cNvPr id="426" name="直線コネクタ 425"/>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127000</xdr:rowOff>
    </xdr:from>
    <xdr:to>
      <xdr:col>24</xdr:col>
      <xdr:colOff>120650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104139</xdr:rowOff>
    </xdr:to>
    <xdr:cxnSp macro="">
      <xdr:nvCxnSpPr>
        <xdr:cNvPr id="429" name="直線コネクタ 428"/>
        <xdr:cNvCxnSpPr/>
      </xdr:nvCxnSpPr>
      <xdr:spPr>
        <a:xfrm>
          <a:off x="15671800" y="134010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146067</xdr:rowOff>
    </xdr:from>
    <xdr:ext cx="762000" cy="259045"/>
    <xdr:sp macro="" textlink="">
      <xdr:nvSpPr>
        <xdr:cNvPr id="430"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31" name="フローチャート : 判断 430"/>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78</xdr:row>
      <xdr:rowOff>27939</xdr:rowOff>
    </xdr:to>
    <xdr:cxnSp macro="">
      <xdr:nvCxnSpPr>
        <xdr:cNvPr id="432" name="直線コネクタ 431"/>
        <xdr:cNvCxnSpPr/>
      </xdr:nvCxnSpPr>
      <xdr:spPr>
        <a:xfrm>
          <a:off x="14782800" y="13332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144780</xdr:rowOff>
    </xdr:from>
    <xdr:to>
      <xdr:col>22</xdr:col>
      <xdr:colOff>615950</xdr:colOff>
      <xdr:row>75</xdr:row>
      <xdr:rowOff>74930</xdr:rowOff>
    </xdr:to>
    <xdr:sp macro="" textlink="">
      <xdr:nvSpPr>
        <xdr:cNvPr id="433" name="フローチャート : 判断 432"/>
        <xdr:cNvSpPr/>
      </xdr:nvSpPr>
      <xdr:spPr>
        <a:xfrm>
          <a:off x="15621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34" name="テキスト ボックス 433"/>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77</xdr:row>
      <xdr:rowOff>130811</xdr:rowOff>
    </xdr:to>
    <xdr:cxnSp macro="">
      <xdr:nvCxnSpPr>
        <xdr:cNvPr id="435" name="直線コネクタ 434"/>
        <xdr:cNvCxnSpPr/>
      </xdr:nvCxnSpPr>
      <xdr:spPr>
        <a:xfrm>
          <a:off x="13893800" y="12905740"/>
          <a:ext cx="889000" cy="4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83820</xdr:rowOff>
    </xdr:from>
    <xdr:to>
      <xdr:col>21</xdr:col>
      <xdr:colOff>412750</xdr:colOff>
      <xdr:row>75</xdr:row>
      <xdr:rowOff>13970</xdr:rowOff>
    </xdr:to>
    <xdr:sp macro="" textlink="">
      <xdr:nvSpPr>
        <xdr:cNvPr id="436" name="フローチャート : 判断 435"/>
        <xdr:cNvSpPr/>
      </xdr:nvSpPr>
      <xdr:spPr>
        <a:xfrm>
          <a:off x="14732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24147</xdr:rowOff>
    </xdr:from>
    <xdr:ext cx="762000" cy="259045"/>
    <xdr:sp macro="" textlink="">
      <xdr:nvSpPr>
        <xdr:cNvPr id="437" name="テキスト ボックス 436"/>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96520</xdr:rowOff>
    </xdr:to>
    <xdr:cxnSp macro="">
      <xdr:nvCxnSpPr>
        <xdr:cNvPr id="438" name="直線コネクタ 437"/>
        <xdr:cNvCxnSpPr/>
      </xdr:nvCxnSpPr>
      <xdr:spPr>
        <a:xfrm flipV="1">
          <a:off x="13004800" y="12905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110490</xdr:rowOff>
    </xdr:from>
    <xdr:to>
      <xdr:col>20</xdr:col>
      <xdr:colOff>209550</xdr:colOff>
      <xdr:row>74</xdr:row>
      <xdr:rowOff>40640</xdr:rowOff>
    </xdr:to>
    <xdr:sp macro="" textlink="">
      <xdr:nvSpPr>
        <xdr:cNvPr id="439" name="フローチャート : 判断 438"/>
        <xdr:cNvSpPr/>
      </xdr:nvSpPr>
      <xdr:spPr>
        <a:xfrm>
          <a:off x="13843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40" name="テキスト ボックス 439"/>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41" name="フローチャート : 判断 440"/>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42" name="テキスト ボックス 441"/>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8" name="円/楕円 447"/>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9"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50" name="円/楕円 449"/>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1" name="テキスト ボックス 450"/>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2" name="円/楕円 451"/>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3" name="テキスト ボックス 452"/>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4" name="円/楕円 453"/>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82566</xdr:rowOff>
    </xdr:from>
    <xdr:ext cx="762000" cy="259045"/>
    <xdr:sp macro="" textlink="">
      <xdr:nvSpPr>
        <xdr:cNvPr id="455" name="テキスト ボックス 454"/>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6" name="円/楕円 455"/>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57" name="テキスト ボックス 456"/>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宮崎県国富町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99454</xdr:rowOff>
    </xdr:from>
    <xdr:to>
      <xdr:col>4</xdr:col>
      <xdr:colOff>1117600</xdr:colOff>
      <xdr:row>20</xdr:row>
      <xdr:rowOff>139230</xdr:rowOff>
    </xdr:to>
    <xdr:cxnSp macro="">
      <xdr:nvCxnSpPr>
        <xdr:cNvPr id="45" name="直線コネクタ 44"/>
        <xdr:cNvCxnSpPr/>
      </xdr:nvCxnSpPr>
      <xdr:spPr bwMode="auto">
        <a:xfrm flipV="1">
          <a:off x="5651500" y="2204479"/>
          <a:ext cx="0" cy="1411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149407</xdr:rowOff>
    </xdr:from>
    <xdr:ext cx="762000" cy="259045"/>
    <xdr:sp macro="" textlink="">
      <xdr:nvSpPr>
        <xdr:cNvPr id="46" name="人口1人当たり決算額の推移最小値テキスト130"/>
        <xdr:cNvSpPr txBox="1"/>
      </xdr:nvSpPr>
      <xdr:spPr>
        <a:xfrm>
          <a:off x="5740400" y="36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56,858</a:t>
          </a:r>
          <a:endParaRPr kumimoji="1" lang="ja-JP" altLang="en-US" sz="1000" b="1">
            <a:latin typeface="ＭＳ Ｐゴシック"/>
          </a:endParaRPr>
        </a:p>
      </xdr:txBody>
    </xdr:sp>
    <xdr:clientData/>
  </xdr:oneCellAnchor>
  <xdr:twoCellAnchor>
    <xdr:from>
      <xdr:col>4</xdr:col>
      <xdr:colOff>1028700</xdr:colOff>
      <xdr:row>20</xdr:row>
      <xdr:rowOff>139230</xdr:rowOff>
    </xdr:from>
    <xdr:to>
      <xdr:col>5</xdr:col>
      <xdr:colOff>73025</xdr:colOff>
      <xdr:row>20</xdr:row>
      <xdr:rowOff>139230</xdr:rowOff>
    </xdr:to>
    <xdr:cxnSp macro="">
      <xdr:nvCxnSpPr>
        <xdr:cNvPr id="47" name="直線コネクタ 46"/>
        <xdr:cNvCxnSpPr/>
      </xdr:nvCxnSpPr>
      <xdr:spPr bwMode="auto">
        <a:xfrm>
          <a:off x="5562600" y="3615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14381</xdr:rowOff>
    </xdr:from>
    <xdr:ext cx="762000" cy="259045"/>
    <xdr:sp macro="" textlink="">
      <xdr:nvSpPr>
        <xdr:cNvPr id="48" name="人口1人当たり決算額の推移最大値テキスト130"/>
        <xdr:cNvSpPr txBox="1"/>
      </xdr:nvSpPr>
      <xdr:spPr>
        <a:xfrm>
          <a:off x="5740400" y="19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130,946</a:t>
          </a:r>
          <a:endParaRPr kumimoji="1" lang="ja-JP" altLang="en-US" sz="1000" b="1">
            <a:latin typeface="ＭＳ Ｐゴシック"/>
          </a:endParaRPr>
        </a:p>
      </xdr:txBody>
    </xdr:sp>
    <xdr:clientData/>
  </xdr:oneCellAnchor>
  <xdr:twoCellAnchor>
    <xdr:from>
      <xdr:col>4</xdr:col>
      <xdr:colOff>1028700</xdr:colOff>
      <xdr:row>12</xdr:row>
      <xdr:rowOff>99454</xdr:rowOff>
    </xdr:from>
    <xdr:to>
      <xdr:col>5</xdr:col>
      <xdr:colOff>73025</xdr:colOff>
      <xdr:row>12</xdr:row>
      <xdr:rowOff>99454</xdr:rowOff>
    </xdr:to>
    <xdr:cxnSp macro="">
      <xdr:nvCxnSpPr>
        <xdr:cNvPr id="49" name="直線コネクタ 48"/>
        <xdr:cNvCxnSpPr/>
      </xdr:nvCxnSpPr>
      <xdr:spPr bwMode="auto">
        <a:xfrm>
          <a:off x="5562600" y="2204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95663</xdr:rowOff>
    </xdr:from>
    <xdr:to>
      <xdr:col>4</xdr:col>
      <xdr:colOff>1117600</xdr:colOff>
      <xdr:row>20</xdr:row>
      <xdr:rowOff>139230</xdr:rowOff>
    </xdr:to>
    <xdr:cxnSp macro="">
      <xdr:nvCxnSpPr>
        <xdr:cNvPr id="50" name="直線コネクタ 49"/>
        <xdr:cNvCxnSpPr/>
      </xdr:nvCxnSpPr>
      <xdr:spPr bwMode="auto">
        <a:xfrm>
          <a:off x="5003800" y="3572288"/>
          <a:ext cx="647700" cy="4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140314</xdr:rowOff>
    </xdr:from>
    <xdr:ext cx="762000" cy="259045"/>
    <xdr:sp macro="" textlink="">
      <xdr:nvSpPr>
        <xdr:cNvPr id="51" name="人口1人当たり決算額の推移平均値テキスト130"/>
        <xdr:cNvSpPr txBox="1"/>
      </xdr:nvSpPr>
      <xdr:spPr>
        <a:xfrm>
          <a:off x="5740400" y="2588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123787</xdr:rowOff>
    </xdr:from>
    <xdr:to>
      <xdr:col>5</xdr:col>
      <xdr:colOff>34925</xdr:colOff>
      <xdr:row>16</xdr:row>
      <xdr:rowOff>53937</xdr:rowOff>
    </xdr:to>
    <xdr:sp macro="" textlink="">
      <xdr:nvSpPr>
        <xdr:cNvPr id="52" name="フローチャート : 判断 51"/>
        <xdr:cNvSpPr/>
      </xdr:nvSpPr>
      <xdr:spPr bwMode="auto">
        <a:xfrm>
          <a:off x="56007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95663</xdr:rowOff>
    </xdr:from>
    <xdr:to>
      <xdr:col>4</xdr:col>
      <xdr:colOff>469900</xdr:colOff>
      <xdr:row>20</xdr:row>
      <xdr:rowOff>114103</xdr:rowOff>
    </xdr:to>
    <xdr:cxnSp macro="">
      <xdr:nvCxnSpPr>
        <xdr:cNvPr id="53" name="直線コネクタ 52"/>
        <xdr:cNvCxnSpPr/>
      </xdr:nvCxnSpPr>
      <xdr:spPr bwMode="auto">
        <a:xfrm flipV="1">
          <a:off x="4305300" y="3572288"/>
          <a:ext cx="698500" cy="1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85687</xdr:rowOff>
    </xdr:from>
    <xdr:to>
      <xdr:col>4</xdr:col>
      <xdr:colOff>520700</xdr:colOff>
      <xdr:row>16</xdr:row>
      <xdr:rowOff>15837</xdr:rowOff>
    </xdr:to>
    <xdr:sp macro="" textlink="">
      <xdr:nvSpPr>
        <xdr:cNvPr id="54" name="フローチャート : 判断 53"/>
        <xdr:cNvSpPr/>
      </xdr:nvSpPr>
      <xdr:spPr bwMode="auto">
        <a:xfrm>
          <a:off x="4953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26014</xdr:rowOff>
    </xdr:from>
    <xdr:ext cx="736600" cy="259045"/>
    <xdr:sp macro="" textlink="">
      <xdr:nvSpPr>
        <xdr:cNvPr id="55" name="テキスト ボックス 54"/>
        <xdr:cNvSpPr txBox="1"/>
      </xdr:nvSpPr>
      <xdr:spPr>
        <a:xfrm>
          <a:off x="4622800" y="247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114103</xdr:rowOff>
    </xdr:from>
    <xdr:to>
      <xdr:col>3</xdr:col>
      <xdr:colOff>904875</xdr:colOff>
      <xdr:row>20</xdr:row>
      <xdr:rowOff>145040</xdr:rowOff>
    </xdr:to>
    <xdr:cxnSp macro="">
      <xdr:nvCxnSpPr>
        <xdr:cNvPr id="56" name="直線コネクタ 55"/>
        <xdr:cNvCxnSpPr/>
      </xdr:nvCxnSpPr>
      <xdr:spPr bwMode="auto">
        <a:xfrm flipV="1">
          <a:off x="3606800" y="3590728"/>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42996</xdr:rowOff>
    </xdr:from>
    <xdr:to>
      <xdr:col>3</xdr:col>
      <xdr:colOff>955675</xdr:colOff>
      <xdr:row>15</xdr:row>
      <xdr:rowOff>144596</xdr:rowOff>
    </xdr:to>
    <xdr:sp macro="" textlink="">
      <xdr:nvSpPr>
        <xdr:cNvPr id="57" name="フローチャート : 判断 56"/>
        <xdr:cNvSpPr/>
      </xdr:nvSpPr>
      <xdr:spPr bwMode="auto">
        <a:xfrm>
          <a:off x="4254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154773</xdr:rowOff>
    </xdr:from>
    <xdr:ext cx="762000" cy="259045"/>
    <xdr:sp macro="" textlink="">
      <xdr:nvSpPr>
        <xdr:cNvPr id="58" name="テキスト ボックス 57"/>
        <xdr:cNvSpPr txBox="1"/>
      </xdr:nvSpPr>
      <xdr:spPr>
        <a:xfrm>
          <a:off x="3924300" y="24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145040</xdr:rowOff>
    </xdr:from>
    <xdr:to>
      <xdr:col>3</xdr:col>
      <xdr:colOff>206375</xdr:colOff>
      <xdr:row>20</xdr:row>
      <xdr:rowOff>152870</xdr:rowOff>
    </xdr:to>
    <xdr:cxnSp macro="">
      <xdr:nvCxnSpPr>
        <xdr:cNvPr id="59" name="直線コネクタ 58"/>
        <xdr:cNvCxnSpPr/>
      </xdr:nvCxnSpPr>
      <xdr:spPr bwMode="auto">
        <a:xfrm flipV="1">
          <a:off x="2908300" y="3621665"/>
          <a:ext cx="698500" cy="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100432</xdr:rowOff>
    </xdr:from>
    <xdr:to>
      <xdr:col>3</xdr:col>
      <xdr:colOff>257175</xdr:colOff>
      <xdr:row>15</xdr:row>
      <xdr:rowOff>30582</xdr:rowOff>
    </xdr:to>
    <xdr:sp macro="" textlink="">
      <xdr:nvSpPr>
        <xdr:cNvPr id="60" name="フローチャート : 判断 59"/>
        <xdr:cNvSpPr/>
      </xdr:nvSpPr>
      <xdr:spPr bwMode="auto">
        <a:xfrm>
          <a:off x="35560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40759</xdr:rowOff>
    </xdr:from>
    <xdr:ext cx="762000" cy="259045"/>
    <xdr:sp macro="" textlink="">
      <xdr:nvSpPr>
        <xdr:cNvPr id="61" name="テキスト ボックス 60"/>
        <xdr:cNvSpPr txBox="1"/>
      </xdr:nvSpPr>
      <xdr:spPr>
        <a:xfrm>
          <a:off x="3225800" y="231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144704</xdr:rowOff>
    </xdr:from>
    <xdr:to>
      <xdr:col>2</xdr:col>
      <xdr:colOff>692150</xdr:colOff>
      <xdr:row>15</xdr:row>
      <xdr:rowOff>74854</xdr:rowOff>
    </xdr:to>
    <xdr:sp macro="" textlink="">
      <xdr:nvSpPr>
        <xdr:cNvPr id="62" name="フローチャート : 判断 61"/>
        <xdr:cNvSpPr/>
      </xdr:nvSpPr>
      <xdr:spPr bwMode="auto">
        <a:xfrm>
          <a:off x="2857500" y="2592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85031</xdr:rowOff>
    </xdr:from>
    <xdr:ext cx="762000" cy="259045"/>
    <xdr:sp macro="" textlink="">
      <xdr:nvSpPr>
        <xdr:cNvPr id="63" name="テキスト ボックス 62"/>
        <xdr:cNvSpPr txBox="1"/>
      </xdr:nvSpPr>
      <xdr:spPr>
        <a:xfrm>
          <a:off x="2527300" y="2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88430</xdr:rowOff>
    </xdr:from>
    <xdr:to>
      <xdr:col>5</xdr:col>
      <xdr:colOff>34925</xdr:colOff>
      <xdr:row>21</xdr:row>
      <xdr:rowOff>18580</xdr:rowOff>
    </xdr:to>
    <xdr:sp macro="" textlink="">
      <xdr:nvSpPr>
        <xdr:cNvPr id="69" name="円/楕円 68"/>
        <xdr:cNvSpPr/>
      </xdr:nvSpPr>
      <xdr:spPr bwMode="auto">
        <a:xfrm>
          <a:off x="5600700" y="356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168457</xdr:rowOff>
    </xdr:from>
    <xdr:ext cx="762000" cy="259045"/>
    <xdr:sp macro="" textlink="">
      <xdr:nvSpPr>
        <xdr:cNvPr id="70" name="人口1人当たり決算額の推移該当値テキスト130"/>
        <xdr:cNvSpPr txBox="1"/>
      </xdr:nvSpPr>
      <xdr:spPr>
        <a:xfrm>
          <a:off x="5740400" y="34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44863</xdr:rowOff>
    </xdr:from>
    <xdr:to>
      <xdr:col>4</xdr:col>
      <xdr:colOff>520700</xdr:colOff>
      <xdr:row>20</xdr:row>
      <xdr:rowOff>146463</xdr:rowOff>
    </xdr:to>
    <xdr:sp macro="" textlink="">
      <xdr:nvSpPr>
        <xdr:cNvPr id="71" name="円/楕円 70"/>
        <xdr:cNvSpPr/>
      </xdr:nvSpPr>
      <xdr:spPr bwMode="auto">
        <a:xfrm>
          <a:off x="4953000" y="352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131240</xdr:rowOff>
    </xdr:from>
    <xdr:ext cx="736600" cy="259045"/>
    <xdr:sp macro="" textlink="">
      <xdr:nvSpPr>
        <xdr:cNvPr id="72" name="テキスト ボックス 71"/>
        <xdr:cNvSpPr txBox="1"/>
      </xdr:nvSpPr>
      <xdr:spPr>
        <a:xfrm>
          <a:off x="4622800" y="3607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59,145</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63303</xdr:rowOff>
    </xdr:from>
    <xdr:to>
      <xdr:col>3</xdr:col>
      <xdr:colOff>955675</xdr:colOff>
      <xdr:row>20</xdr:row>
      <xdr:rowOff>164903</xdr:rowOff>
    </xdr:to>
    <xdr:sp macro="" textlink="">
      <xdr:nvSpPr>
        <xdr:cNvPr id="73" name="円/楕円 72"/>
        <xdr:cNvSpPr/>
      </xdr:nvSpPr>
      <xdr:spPr bwMode="auto">
        <a:xfrm>
          <a:off x="4254500" y="353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149680</xdr:rowOff>
    </xdr:from>
    <xdr:ext cx="762000" cy="259045"/>
    <xdr:sp macro="" textlink="">
      <xdr:nvSpPr>
        <xdr:cNvPr id="74" name="テキスト ボックス 73"/>
        <xdr:cNvSpPr txBox="1"/>
      </xdr:nvSpPr>
      <xdr:spPr>
        <a:xfrm>
          <a:off x="3924300" y="36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58,177</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94240</xdr:rowOff>
    </xdr:from>
    <xdr:to>
      <xdr:col>3</xdr:col>
      <xdr:colOff>257175</xdr:colOff>
      <xdr:row>21</xdr:row>
      <xdr:rowOff>24390</xdr:rowOff>
    </xdr:to>
    <xdr:sp macro="" textlink="">
      <xdr:nvSpPr>
        <xdr:cNvPr id="75" name="円/楕円 74"/>
        <xdr:cNvSpPr/>
      </xdr:nvSpPr>
      <xdr:spPr bwMode="auto">
        <a:xfrm>
          <a:off x="3556000" y="357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9167</xdr:rowOff>
    </xdr:from>
    <xdr:ext cx="762000" cy="259045"/>
    <xdr:sp macro="" textlink="">
      <xdr:nvSpPr>
        <xdr:cNvPr id="76" name="テキスト ボックス 75"/>
        <xdr:cNvSpPr txBox="1"/>
      </xdr:nvSpPr>
      <xdr:spPr>
        <a:xfrm>
          <a:off x="3225800" y="365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56,553</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102070</xdr:rowOff>
    </xdr:from>
    <xdr:to>
      <xdr:col>2</xdr:col>
      <xdr:colOff>692150</xdr:colOff>
      <xdr:row>21</xdr:row>
      <xdr:rowOff>32220</xdr:rowOff>
    </xdr:to>
    <xdr:sp macro="" textlink="">
      <xdr:nvSpPr>
        <xdr:cNvPr id="77" name="円/楕円 76"/>
        <xdr:cNvSpPr/>
      </xdr:nvSpPr>
      <xdr:spPr bwMode="auto">
        <a:xfrm>
          <a:off x="2857500" y="357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16997</xdr:rowOff>
    </xdr:from>
    <xdr:ext cx="762000" cy="259045"/>
    <xdr:sp macro="" textlink="">
      <xdr:nvSpPr>
        <xdr:cNvPr id="78" name="テキスト ボックス 77"/>
        <xdr:cNvSpPr txBox="1"/>
      </xdr:nvSpPr>
      <xdr:spPr>
        <a:xfrm>
          <a:off x="2527300" y="36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313081</xdr:rowOff>
    </xdr:from>
    <xdr:to>
      <xdr:col>4</xdr:col>
      <xdr:colOff>1117600</xdr:colOff>
      <xdr:row>38</xdr:row>
      <xdr:rowOff>136868</xdr:rowOff>
    </xdr:to>
    <xdr:cxnSp macro="">
      <xdr:nvCxnSpPr>
        <xdr:cNvPr id="108" name="直線コネクタ 107"/>
        <xdr:cNvCxnSpPr/>
      </xdr:nvCxnSpPr>
      <xdr:spPr bwMode="auto">
        <a:xfrm flipV="1">
          <a:off x="5651500" y="6237631"/>
          <a:ext cx="0" cy="13668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108945</xdr:rowOff>
    </xdr:from>
    <xdr:ext cx="762000" cy="259045"/>
    <xdr:sp macro="" textlink="">
      <xdr:nvSpPr>
        <xdr:cNvPr id="109" name="人口1人当たり決算額の推移最小値テキスト445"/>
        <xdr:cNvSpPr txBox="1"/>
      </xdr:nvSpPr>
      <xdr:spPr>
        <a:xfrm>
          <a:off x="5740400" y="757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8,741</a:t>
          </a:r>
          <a:endParaRPr kumimoji="1" lang="ja-JP" altLang="en-US" sz="1000" b="1">
            <a:latin typeface="ＭＳ Ｐゴシック"/>
          </a:endParaRPr>
        </a:p>
      </xdr:txBody>
    </xdr:sp>
    <xdr:clientData/>
  </xdr:oneCellAnchor>
  <xdr:twoCellAnchor>
    <xdr:from>
      <xdr:col>4</xdr:col>
      <xdr:colOff>1028700</xdr:colOff>
      <xdr:row>38</xdr:row>
      <xdr:rowOff>136868</xdr:rowOff>
    </xdr:from>
    <xdr:to>
      <xdr:col>5</xdr:col>
      <xdr:colOff>73025</xdr:colOff>
      <xdr:row>38</xdr:row>
      <xdr:rowOff>136868</xdr:rowOff>
    </xdr:to>
    <xdr:cxnSp macro="">
      <xdr:nvCxnSpPr>
        <xdr:cNvPr id="110" name="直線コネクタ 109"/>
        <xdr:cNvCxnSpPr/>
      </xdr:nvCxnSpPr>
      <xdr:spPr bwMode="auto">
        <a:xfrm>
          <a:off x="5562600" y="7604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56558</xdr:rowOff>
    </xdr:from>
    <xdr:ext cx="762000" cy="259045"/>
    <xdr:sp macro="" textlink="">
      <xdr:nvSpPr>
        <xdr:cNvPr id="111" name="人口1人当たり決算額の推移最大値テキスト445"/>
        <xdr:cNvSpPr txBox="1"/>
      </xdr:nvSpPr>
      <xdr:spPr>
        <a:xfrm>
          <a:off x="5740400" y="59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44,616</a:t>
          </a:r>
          <a:endParaRPr kumimoji="1" lang="ja-JP" altLang="en-US" sz="1000" b="1">
            <a:latin typeface="ＭＳ Ｐゴシック"/>
          </a:endParaRPr>
        </a:p>
      </xdr:txBody>
    </xdr:sp>
    <xdr:clientData/>
  </xdr:oneCellAnchor>
  <xdr:twoCellAnchor>
    <xdr:from>
      <xdr:col>4</xdr:col>
      <xdr:colOff>1028700</xdr:colOff>
      <xdr:row>33</xdr:row>
      <xdr:rowOff>313081</xdr:rowOff>
    </xdr:from>
    <xdr:to>
      <xdr:col>5</xdr:col>
      <xdr:colOff>73025</xdr:colOff>
      <xdr:row>33</xdr:row>
      <xdr:rowOff>313081</xdr:rowOff>
    </xdr:to>
    <xdr:cxnSp macro="">
      <xdr:nvCxnSpPr>
        <xdr:cNvPr id="112" name="直線コネクタ 111"/>
        <xdr:cNvCxnSpPr/>
      </xdr:nvCxnSpPr>
      <xdr:spPr bwMode="auto">
        <a:xfrm>
          <a:off x="5562600" y="62376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89357</xdr:rowOff>
    </xdr:from>
    <xdr:to>
      <xdr:col>4</xdr:col>
      <xdr:colOff>1117600</xdr:colOff>
      <xdr:row>37</xdr:row>
      <xdr:rowOff>889</xdr:rowOff>
    </xdr:to>
    <xdr:cxnSp macro="">
      <xdr:nvCxnSpPr>
        <xdr:cNvPr id="113" name="直線コネクタ 112"/>
        <xdr:cNvCxnSpPr/>
      </xdr:nvCxnSpPr>
      <xdr:spPr bwMode="auto">
        <a:xfrm>
          <a:off x="5003800" y="7042607"/>
          <a:ext cx="6477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4907</xdr:rowOff>
    </xdr:from>
    <xdr:ext cx="762000" cy="259045"/>
    <xdr:sp macro="" textlink="">
      <xdr:nvSpPr>
        <xdr:cNvPr id="114" name="人口1人当たり決算額の推移平均値テキスト445"/>
        <xdr:cNvSpPr txBox="1"/>
      </xdr:nvSpPr>
      <xdr:spPr>
        <a:xfrm>
          <a:off x="5740400" y="661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159830</xdr:rowOff>
    </xdr:from>
    <xdr:to>
      <xdr:col>5</xdr:col>
      <xdr:colOff>34925</xdr:colOff>
      <xdr:row>35</xdr:row>
      <xdr:rowOff>261430</xdr:rowOff>
    </xdr:to>
    <xdr:sp macro="" textlink="">
      <xdr:nvSpPr>
        <xdr:cNvPr id="115" name="フローチャート : 判断 114"/>
        <xdr:cNvSpPr/>
      </xdr:nvSpPr>
      <xdr:spPr bwMode="auto">
        <a:xfrm>
          <a:off x="56007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76784</xdr:rowOff>
    </xdr:from>
    <xdr:to>
      <xdr:col>4</xdr:col>
      <xdr:colOff>469900</xdr:colOff>
      <xdr:row>36</xdr:row>
      <xdr:rowOff>89357</xdr:rowOff>
    </xdr:to>
    <xdr:cxnSp macro="">
      <xdr:nvCxnSpPr>
        <xdr:cNvPr id="116" name="直線コネクタ 115"/>
        <xdr:cNvCxnSpPr/>
      </xdr:nvCxnSpPr>
      <xdr:spPr bwMode="auto">
        <a:xfrm>
          <a:off x="4305300" y="7030034"/>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40005</xdr:rowOff>
    </xdr:from>
    <xdr:to>
      <xdr:col>4</xdr:col>
      <xdr:colOff>520700</xdr:colOff>
      <xdr:row>35</xdr:row>
      <xdr:rowOff>141605</xdr:rowOff>
    </xdr:to>
    <xdr:sp macro="" textlink="">
      <xdr:nvSpPr>
        <xdr:cNvPr id="117" name="フローチャート : 判断 116"/>
        <xdr:cNvSpPr/>
      </xdr:nvSpPr>
      <xdr:spPr bwMode="auto">
        <a:xfrm>
          <a:off x="4953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151782</xdr:rowOff>
    </xdr:from>
    <xdr:ext cx="736600" cy="259045"/>
    <xdr:sp macro="" textlink="">
      <xdr:nvSpPr>
        <xdr:cNvPr id="118" name="テキスト ボックス 117"/>
        <xdr:cNvSpPr txBox="1"/>
      </xdr:nvSpPr>
      <xdr:spPr>
        <a:xfrm>
          <a:off x="4622800" y="641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76784</xdr:rowOff>
    </xdr:from>
    <xdr:to>
      <xdr:col>3</xdr:col>
      <xdr:colOff>904875</xdr:colOff>
      <xdr:row>36</xdr:row>
      <xdr:rowOff>145097</xdr:rowOff>
    </xdr:to>
    <xdr:cxnSp macro="">
      <xdr:nvCxnSpPr>
        <xdr:cNvPr id="119" name="直線コネクタ 118"/>
        <xdr:cNvCxnSpPr/>
      </xdr:nvCxnSpPr>
      <xdr:spPr bwMode="auto">
        <a:xfrm flipV="1">
          <a:off x="3606800" y="7030034"/>
          <a:ext cx="698500" cy="6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239725</xdr:rowOff>
    </xdr:from>
    <xdr:to>
      <xdr:col>3</xdr:col>
      <xdr:colOff>955675</xdr:colOff>
      <xdr:row>34</xdr:row>
      <xdr:rowOff>341325</xdr:rowOff>
    </xdr:to>
    <xdr:sp macro="" textlink="">
      <xdr:nvSpPr>
        <xdr:cNvPr id="120" name="フローチャート : 判断 119"/>
        <xdr:cNvSpPr/>
      </xdr:nvSpPr>
      <xdr:spPr bwMode="auto">
        <a:xfrm>
          <a:off x="4254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8602</xdr:rowOff>
    </xdr:from>
    <xdr:ext cx="762000" cy="259045"/>
    <xdr:sp macro="" textlink="">
      <xdr:nvSpPr>
        <xdr:cNvPr id="121" name="テキスト ボックス 120"/>
        <xdr:cNvSpPr txBox="1"/>
      </xdr:nvSpPr>
      <xdr:spPr>
        <a:xfrm>
          <a:off x="3924300" y="627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109436</xdr:rowOff>
    </xdr:from>
    <xdr:to>
      <xdr:col>3</xdr:col>
      <xdr:colOff>206375</xdr:colOff>
      <xdr:row>36</xdr:row>
      <xdr:rowOff>145097</xdr:rowOff>
    </xdr:to>
    <xdr:cxnSp macro="">
      <xdr:nvCxnSpPr>
        <xdr:cNvPr id="122" name="直線コネクタ 121"/>
        <xdr:cNvCxnSpPr/>
      </xdr:nvCxnSpPr>
      <xdr:spPr bwMode="auto">
        <a:xfrm>
          <a:off x="2908300" y="7062686"/>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330060</xdr:rowOff>
    </xdr:from>
    <xdr:to>
      <xdr:col>3</xdr:col>
      <xdr:colOff>257175</xdr:colOff>
      <xdr:row>34</xdr:row>
      <xdr:rowOff>88760</xdr:rowOff>
    </xdr:to>
    <xdr:sp macro="" textlink="">
      <xdr:nvSpPr>
        <xdr:cNvPr id="123" name="フローチャート : 判断 122"/>
        <xdr:cNvSpPr/>
      </xdr:nvSpPr>
      <xdr:spPr bwMode="auto">
        <a:xfrm>
          <a:off x="3556000" y="625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98937</xdr:rowOff>
    </xdr:from>
    <xdr:ext cx="762000" cy="259045"/>
    <xdr:sp macro="" textlink="">
      <xdr:nvSpPr>
        <xdr:cNvPr id="124" name="テキスト ボックス 123"/>
        <xdr:cNvSpPr txBox="1"/>
      </xdr:nvSpPr>
      <xdr:spPr>
        <a:xfrm>
          <a:off x="3225800" y="60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290055</xdr:rowOff>
    </xdr:from>
    <xdr:to>
      <xdr:col>2</xdr:col>
      <xdr:colOff>692150</xdr:colOff>
      <xdr:row>34</xdr:row>
      <xdr:rowOff>48755</xdr:rowOff>
    </xdr:to>
    <xdr:sp macro="" textlink="">
      <xdr:nvSpPr>
        <xdr:cNvPr id="125" name="フローチャート : 判断 124"/>
        <xdr:cNvSpPr/>
      </xdr:nvSpPr>
      <xdr:spPr bwMode="auto">
        <a:xfrm>
          <a:off x="2857500" y="621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58932</xdr:rowOff>
    </xdr:from>
    <xdr:ext cx="762000" cy="259045"/>
    <xdr:sp macro="" textlink="">
      <xdr:nvSpPr>
        <xdr:cNvPr id="126" name="テキスト ボックス 125"/>
        <xdr:cNvSpPr txBox="1"/>
      </xdr:nvSpPr>
      <xdr:spPr>
        <a:xfrm>
          <a:off x="2527300" y="598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121539</xdr:rowOff>
    </xdr:from>
    <xdr:to>
      <xdr:col>5</xdr:col>
      <xdr:colOff>34925</xdr:colOff>
      <xdr:row>37</xdr:row>
      <xdr:rowOff>51689</xdr:rowOff>
    </xdr:to>
    <xdr:sp macro="" textlink="">
      <xdr:nvSpPr>
        <xdr:cNvPr id="132" name="円/楕円 131"/>
        <xdr:cNvSpPr/>
      </xdr:nvSpPr>
      <xdr:spPr bwMode="auto">
        <a:xfrm>
          <a:off x="5600700" y="7074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93616</xdr:rowOff>
    </xdr:from>
    <xdr:ext cx="762000" cy="259045"/>
    <xdr:sp macro="" textlink="">
      <xdr:nvSpPr>
        <xdr:cNvPr id="133" name="人口1人当たり決算額の推移該当値テキスト445"/>
        <xdr:cNvSpPr txBox="1"/>
      </xdr:nvSpPr>
      <xdr:spPr>
        <a:xfrm>
          <a:off x="5740400" y="704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21,310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38557</xdr:rowOff>
    </xdr:from>
    <xdr:to>
      <xdr:col>4</xdr:col>
      <xdr:colOff>520700</xdr:colOff>
      <xdr:row>36</xdr:row>
      <xdr:rowOff>140157</xdr:rowOff>
    </xdr:to>
    <xdr:sp macro="" textlink="">
      <xdr:nvSpPr>
        <xdr:cNvPr id="134" name="円/楕円 133"/>
        <xdr:cNvSpPr/>
      </xdr:nvSpPr>
      <xdr:spPr bwMode="auto">
        <a:xfrm>
          <a:off x="4953000" y="699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124934</xdr:rowOff>
    </xdr:from>
    <xdr:ext cx="736600" cy="259045"/>
    <xdr:sp macro="" textlink="">
      <xdr:nvSpPr>
        <xdr:cNvPr id="135" name="テキスト ボックス 134"/>
        <xdr:cNvSpPr txBox="1"/>
      </xdr:nvSpPr>
      <xdr:spPr>
        <a:xfrm>
          <a:off x="4622800" y="707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25984</xdr:rowOff>
    </xdr:from>
    <xdr:to>
      <xdr:col>3</xdr:col>
      <xdr:colOff>955675</xdr:colOff>
      <xdr:row>36</xdr:row>
      <xdr:rowOff>127584</xdr:rowOff>
    </xdr:to>
    <xdr:sp macro="" textlink="">
      <xdr:nvSpPr>
        <xdr:cNvPr id="136" name="円/楕円 135"/>
        <xdr:cNvSpPr/>
      </xdr:nvSpPr>
      <xdr:spPr bwMode="auto">
        <a:xfrm>
          <a:off x="4254500" y="6979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112361</xdr:rowOff>
    </xdr:from>
    <xdr:ext cx="762000" cy="259045"/>
    <xdr:sp macro="" textlink="">
      <xdr:nvSpPr>
        <xdr:cNvPr id="137" name="テキスト ボックス 136"/>
        <xdr:cNvSpPr txBox="1"/>
      </xdr:nvSpPr>
      <xdr:spPr>
        <a:xfrm>
          <a:off x="3924300" y="706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94297</xdr:rowOff>
    </xdr:from>
    <xdr:to>
      <xdr:col>3</xdr:col>
      <xdr:colOff>257175</xdr:colOff>
      <xdr:row>37</xdr:row>
      <xdr:rowOff>24447</xdr:rowOff>
    </xdr:to>
    <xdr:sp macro="" textlink="">
      <xdr:nvSpPr>
        <xdr:cNvPr id="138" name="円/楕円 137"/>
        <xdr:cNvSpPr/>
      </xdr:nvSpPr>
      <xdr:spPr bwMode="auto">
        <a:xfrm>
          <a:off x="3556000" y="704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9224</xdr:rowOff>
    </xdr:from>
    <xdr:ext cx="762000" cy="259045"/>
    <xdr:sp macro="" textlink="">
      <xdr:nvSpPr>
        <xdr:cNvPr id="139" name="テキスト ボックス 138"/>
        <xdr:cNvSpPr txBox="1"/>
      </xdr:nvSpPr>
      <xdr:spPr>
        <a:xfrm>
          <a:off x="3225800" y="71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58636</xdr:rowOff>
    </xdr:from>
    <xdr:to>
      <xdr:col>2</xdr:col>
      <xdr:colOff>692150</xdr:colOff>
      <xdr:row>36</xdr:row>
      <xdr:rowOff>160236</xdr:rowOff>
    </xdr:to>
    <xdr:sp macro="" textlink="">
      <xdr:nvSpPr>
        <xdr:cNvPr id="140" name="円/楕円 139"/>
        <xdr:cNvSpPr/>
      </xdr:nvSpPr>
      <xdr:spPr bwMode="auto">
        <a:xfrm>
          <a:off x="2857500" y="701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145013</xdr:rowOff>
    </xdr:from>
    <xdr:ext cx="762000" cy="259045"/>
    <xdr:sp macro="" textlink="">
      <xdr:nvSpPr>
        <xdr:cNvPr id="141" name="テキスト ボックス 140"/>
        <xdr:cNvSpPr txBox="1"/>
      </xdr:nvSpPr>
      <xdr:spPr>
        <a:xfrm>
          <a:off x="2527300" y="709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300" b="0" i="0" baseline="0">
              <a:solidFill>
                <a:schemeClr val="dk1"/>
              </a:solidFill>
              <a:latin typeface="ＭＳ ゴシック" pitchFamily="49" charset="-128"/>
              <a:ea typeface="ＭＳ ゴシック" pitchFamily="49" charset="-128"/>
              <a:cs typeface="+mn-cs"/>
            </a:rPr>
            <a:t>　実質</a:t>
          </a:r>
          <a:r>
            <a:rPr lang="ja-JP" altLang="ja-JP" sz="1300" b="0" i="0" baseline="0">
              <a:solidFill>
                <a:schemeClr val="dk1"/>
              </a:solidFill>
              <a:latin typeface="+mn-lt"/>
              <a:ea typeface="+mn-ea"/>
              <a:cs typeface="+mn-cs"/>
            </a:rPr>
            <a:t>収支については、</a:t>
          </a:r>
          <a:r>
            <a:rPr lang="ja-JP" altLang="en-US" sz="1300" b="0" i="0" baseline="0">
              <a:solidFill>
                <a:schemeClr val="dk1"/>
              </a:solidFill>
              <a:latin typeface="+mn-lt"/>
              <a:ea typeface="+mn-ea"/>
              <a:cs typeface="+mn-cs"/>
            </a:rPr>
            <a:t>６～７</a:t>
          </a:r>
          <a:r>
            <a:rPr lang="ja-JP" altLang="ja-JP" sz="1300" b="0" i="0" baseline="0">
              <a:solidFill>
                <a:schemeClr val="dk1"/>
              </a:solidFill>
              <a:latin typeface="+mn-lt"/>
              <a:ea typeface="+mn-ea"/>
              <a:cs typeface="+mn-cs"/>
            </a:rPr>
            <a:t>％前後で推移し</a:t>
          </a:r>
          <a:r>
            <a:rPr lang="ja-JP" altLang="en-US" sz="1300" b="0" i="0" baseline="0">
              <a:solidFill>
                <a:schemeClr val="dk1"/>
              </a:solidFill>
              <a:latin typeface="+mn-lt"/>
              <a:ea typeface="+mn-ea"/>
              <a:cs typeface="+mn-cs"/>
            </a:rPr>
            <a:t>、比較的</a:t>
          </a:r>
          <a:r>
            <a:rPr lang="ja-JP" altLang="ja-JP" sz="1300" b="0" i="0" baseline="0">
              <a:solidFill>
                <a:schemeClr val="dk1"/>
              </a:solidFill>
              <a:latin typeface="+mn-lt"/>
              <a:ea typeface="+mn-ea"/>
              <a:cs typeface="+mn-cs"/>
            </a:rPr>
            <a:t>適正な規模が保たれている</a:t>
          </a:r>
          <a:r>
            <a:rPr lang="ja-JP" altLang="en-US" sz="1300" b="0" i="0" baseline="0">
              <a:solidFill>
                <a:schemeClr val="dk1"/>
              </a:solidFill>
              <a:latin typeface="+mn-lt"/>
              <a:ea typeface="+mn-ea"/>
              <a:cs typeface="+mn-cs"/>
            </a:rPr>
            <a:t>と思われる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財政調整基金については、２２年度までは積み増しができていたが、</a:t>
          </a:r>
          <a:r>
            <a:rPr lang="ja-JP" altLang="en-US" sz="1300" b="0" i="0" baseline="0">
              <a:solidFill>
                <a:schemeClr val="dk1"/>
              </a:solidFill>
              <a:latin typeface="+mn-lt"/>
              <a:ea typeface="+mn-ea"/>
              <a:cs typeface="+mn-cs"/>
            </a:rPr>
            <a:t>２３・２４年度と</a:t>
          </a:r>
          <a:r>
            <a:rPr lang="ja-JP" altLang="ja-JP" sz="1300" b="0" i="0" baseline="0">
              <a:solidFill>
                <a:schemeClr val="dk1"/>
              </a:solidFill>
              <a:latin typeface="+mn-lt"/>
              <a:ea typeface="+mn-ea"/>
              <a:cs typeface="+mn-cs"/>
            </a:rPr>
            <a:t>財政的に非常に厳しい状態であったため、若干の減となって</a:t>
          </a:r>
          <a:r>
            <a:rPr lang="ja-JP" altLang="en-US" sz="1300" b="0" i="0" baseline="0">
              <a:solidFill>
                <a:schemeClr val="dk1"/>
              </a:solidFill>
              <a:latin typeface="+mn-lt"/>
              <a:ea typeface="+mn-ea"/>
              <a:cs typeface="+mn-cs"/>
            </a:rPr>
            <a:t>いたものの、２５年度において積み増しができた</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、基金の積み増し</a:t>
          </a:r>
          <a:r>
            <a:rPr lang="ja-JP" altLang="en-US" sz="1300" b="0" i="0" baseline="0">
              <a:solidFill>
                <a:schemeClr val="dk1"/>
              </a:solidFill>
              <a:latin typeface="+mn-lt"/>
              <a:ea typeface="+mn-ea"/>
              <a:cs typeface="+mn-cs"/>
            </a:rPr>
            <a:t>が容易な状況ではないと思われるが</a:t>
          </a:r>
          <a:r>
            <a:rPr lang="ja-JP" altLang="ja-JP" sz="1300" b="0" i="0" baseline="0">
              <a:solidFill>
                <a:schemeClr val="dk1"/>
              </a:solidFill>
              <a:latin typeface="+mn-lt"/>
              <a:ea typeface="+mn-ea"/>
              <a:cs typeface="+mn-cs"/>
            </a:rPr>
            <a:t>、税の徴収強化など徹底した収入確保と経費節減に努め、財政基盤の維持強化に努める。</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300" b="0" i="0" baseline="0">
              <a:solidFill>
                <a:schemeClr val="dk1"/>
              </a:solidFill>
              <a:latin typeface="+mn-lt"/>
              <a:ea typeface="+mn-ea"/>
              <a:cs typeface="+mn-cs"/>
            </a:rPr>
            <a:t>全ての会計で黒字決算となっており、連結実質赤字比率はマイナス非表示となり健全な財政状態が保たれている。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公営企業のうち公共下水道事業会計は、一般会計からの繰り入れによって黒字決算となっている。一般会計の財政を圧迫する要因ともなっており、整備計画の見直しや接続加入率の向上に取り組む必要が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上水道事業は、２３年度に料金改定を行ったものの、新水源開発を含めた浄水場整備（第５次拡張事業）費用が経営を圧迫する要因となっている。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その他の特別会計では、介護保険特別会計の介護給付費</a:t>
          </a:r>
          <a:r>
            <a:rPr lang="ja-JP" altLang="en-US" sz="1300" b="0" i="0" baseline="0">
              <a:solidFill>
                <a:schemeClr val="dk1"/>
              </a:solidFill>
              <a:latin typeface="+mn-lt"/>
              <a:ea typeface="+mn-ea"/>
              <a:cs typeface="+mn-cs"/>
            </a:rPr>
            <a:t>や地域支援事業費</a:t>
          </a:r>
          <a:r>
            <a:rPr lang="ja-JP" altLang="ja-JP" sz="1300" b="0" i="0" baseline="0">
              <a:solidFill>
                <a:schemeClr val="dk1"/>
              </a:solidFill>
              <a:latin typeface="+mn-lt"/>
              <a:ea typeface="+mn-ea"/>
              <a:cs typeface="+mn-cs"/>
            </a:rPr>
            <a:t>の</a:t>
          </a:r>
          <a:r>
            <a:rPr lang="ja-JP" altLang="en-US" sz="1300" b="0" i="0" baseline="0">
              <a:solidFill>
                <a:schemeClr val="dk1"/>
              </a:solidFill>
              <a:latin typeface="+mn-lt"/>
              <a:ea typeface="+mn-ea"/>
              <a:cs typeface="+mn-cs"/>
            </a:rPr>
            <a:t>伸びが、</a:t>
          </a:r>
          <a:r>
            <a:rPr lang="ja-JP" altLang="ja-JP" sz="1300" b="0" i="0" baseline="0">
              <a:solidFill>
                <a:schemeClr val="dk1"/>
              </a:solidFill>
              <a:latin typeface="+mn-lt"/>
              <a:ea typeface="+mn-ea"/>
              <a:cs typeface="+mn-cs"/>
            </a:rPr>
            <a:t>一般会計の財政負担を圧迫する要因となっている。</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平成２０年をピークに徐々に減少してきている。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地方債残高が多額となり、将来の財政負担が懸案材料となっている</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、借入にあたっては交付税措置のある有利な起債</a:t>
          </a:r>
          <a:r>
            <a:rPr lang="ja-JP" altLang="en-US" sz="1300" b="0" i="0" baseline="0">
              <a:solidFill>
                <a:schemeClr val="dk1"/>
              </a:solidFill>
              <a:latin typeface="+mn-lt"/>
              <a:ea typeface="+mn-ea"/>
              <a:cs typeface="+mn-cs"/>
            </a:rPr>
            <a:t>の借入</a:t>
          </a:r>
          <a:r>
            <a:rPr lang="ja-JP" altLang="ja-JP" sz="1300" b="0" i="0" baseline="0">
              <a:solidFill>
                <a:schemeClr val="dk1"/>
              </a:solidFill>
              <a:latin typeface="+mn-lt"/>
              <a:ea typeface="+mn-ea"/>
              <a:cs typeface="+mn-cs"/>
            </a:rPr>
            <a:t>に努め</a:t>
          </a:r>
          <a:r>
            <a:rPr lang="ja-JP" altLang="en-US" sz="1300" b="0" i="0" baseline="0">
              <a:solidFill>
                <a:schemeClr val="dk1"/>
              </a:solidFill>
              <a:latin typeface="+mn-lt"/>
              <a:ea typeface="+mn-ea"/>
              <a:cs typeface="+mn-cs"/>
            </a:rPr>
            <a:t>ている</a:t>
          </a:r>
          <a:r>
            <a:rPr lang="ja-JP" altLang="ja-JP" sz="1300" b="0" i="0" baseline="0">
              <a:solidFill>
                <a:schemeClr val="dk1"/>
              </a:solidFill>
              <a:latin typeface="+mn-lt"/>
              <a:ea typeface="+mn-ea"/>
              <a:cs typeface="+mn-cs"/>
            </a:rPr>
            <a:t>ことから、公債費比率は比較的良好な位置で推移している。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今後は、まちづくり交付金事業等にかかる起債償還など特殊事情による公債費の一時的な増加はあるが、財政長期計画に基づいた起債抑制策により減少傾向で推移する見通しであり、継続的に抑制に努める。</a:t>
          </a:r>
          <a:endParaRPr lang="en-US" altLang="ja-JP" sz="13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２２年度に特殊事情により一時増加したが、２４年度</a:t>
          </a:r>
          <a:r>
            <a:rPr lang="ja-JP" altLang="en-US" sz="1300" b="0" i="0" baseline="0">
              <a:solidFill>
                <a:schemeClr val="dk1"/>
              </a:solidFill>
              <a:latin typeface="+mn-lt"/>
              <a:ea typeface="+mn-ea"/>
              <a:cs typeface="+mn-cs"/>
            </a:rPr>
            <a:t>以降</a:t>
          </a:r>
          <a:r>
            <a:rPr lang="ja-JP" altLang="ja-JP" sz="1300" b="0" i="0" baseline="0">
              <a:solidFill>
                <a:schemeClr val="dk1"/>
              </a:solidFill>
              <a:latin typeface="+mn-lt"/>
              <a:ea typeface="+mn-ea"/>
              <a:cs typeface="+mn-cs"/>
            </a:rPr>
            <a:t>４０億円を下回り、今後は減少傾向にあると見込む。</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地方債残高については、</a:t>
          </a:r>
          <a:r>
            <a:rPr lang="ja-JP" altLang="en-US" sz="1300" b="0" i="0" baseline="0">
              <a:solidFill>
                <a:schemeClr val="dk1"/>
              </a:solidFill>
              <a:latin typeface="+mn-lt"/>
              <a:ea typeface="+mn-ea"/>
              <a:cs typeface="+mn-cs"/>
            </a:rPr>
            <a:t>大型事業が控えていることもあり、</a:t>
          </a:r>
          <a:r>
            <a:rPr lang="ja-JP" altLang="ja-JP" sz="1300" b="0" i="0" baseline="0">
              <a:solidFill>
                <a:schemeClr val="dk1"/>
              </a:solidFill>
              <a:latin typeface="+mn-lt"/>
              <a:ea typeface="+mn-ea"/>
              <a:cs typeface="+mn-cs"/>
            </a:rPr>
            <a:t>一時的な増加は見込まれるものの、長期財政計画に基づく起債抑制策により、</a:t>
          </a:r>
          <a:r>
            <a:rPr lang="ja-JP" altLang="en-US" sz="1300" b="0" i="0" baseline="0">
              <a:solidFill>
                <a:schemeClr val="dk1"/>
              </a:solidFill>
              <a:latin typeface="+mn-lt"/>
              <a:ea typeface="+mn-ea"/>
              <a:cs typeface="+mn-cs"/>
            </a:rPr>
            <a:t>今後も</a:t>
          </a:r>
          <a:r>
            <a:rPr lang="ja-JP" altLang="ja-JP" sz="1300" b="0" i="0" baseline="0">
              <a:solidFill>
                <a:schemeClr val="dk1"/>
              </a:solidFill>
              <a:latin typeface="+mn-lt"/>
              <a:ea typeface="+mn-ea"/>
              <a:cs typeface="+mn-cs"/>
            </a:rPr>
            <a:t>減少傾向で進む見込みである。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税の徴収強化など徹底した収入の確保と経費削減に努め、出来る限り基金の積み増しにも努めていく。</a:t>
          </a:r>
          <a:endParaRPr lang="ja-JP" altLang="ja-JP" sz="1300"/>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8977726</v>
      </c>
      <c r="BO4" s="379"/>
      <c r="BP4" s="379"/>
      <c r="BQ4" s="379"/>
      <c r="BR4" s="379"/>
      <c r="BS4" s="379"/>
      <c r="BT4" s="379"/>
      <c r="BU4" s="380"/>
      <c r="BV4" s="378">
        <v>8114130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7.7</v>
      </c>
      <c r="CU4" s="554"/>
      <c r="CV4" s="554"/>
      <c r="CW4" s="554"/>
      <c r="CX4" s="554"/>
      <c r="CY4" s="554"/>
      <c r="CZ4" s="554"/>
      <c r="DA4" s="555"/>
      <c r="DB4" s="553">
        <v>6.2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8543723</v>
      </c>
      <c r="BO5" s="384"/>
      <c r="BP5" s="384"/>
      <c r="BQ5" s="384"/>
      <c r="BR5" s="384"/>
      <c r="BS5" s="384"/>
      <c r="BT5" s="384"/>
      <c r="BU5" s="385"/>
      <c r="BV5" s="383">
        <v>7683502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92.2</v>
      </c>
      <c r="CU5" s="354"/>
      <c r="CV5" s="354"/>
      <c r="CW5" s="354"/>
      <c r="CX5" s="354"/>
      <c r="CY5" s="354"/>
      <c r="CZ5" s="354"/>
      <c r="DA5" s="355"/>
      <c r="DB5" s="353">
        <v>92.1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434003</v>
      </c>
      <c r="BO6" s="384"/>
      <c r="BP6" s="384"/>
      <c r="BQ6" s="384"/>
      <c r="BR6" s="384"/>
      <c r="BS6" s="384"/>
      <c r="BT6" s="384"/>
      <c r="BU6" s="385"/>
      <c r="BV6" s="383">
        <v>430628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98.9</v>
      </c>
      <c r="CU6" s="528"/>
      <c r="CV6" s="528"/>
      <c r="CW6" s="528"/>
      <c r="CX6" s="528"/>
      <c r="CY6" s="528"/>
      <c r="CZ6" s="528"/>
      <c r="DA6" s="529"/>
      <c r="DB6" s="527">
        <v>98.2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26179</v>
      </c>
      <c r="BO7" s="384"/>
      <c r="BP7" s="384"/>
      <c r="BQ7" s="384"/>
      <c r="BR7" s="384"/>
      <c r="BS7" s="384"/>
      <c r="BT7" s="384"/>
      <c r="BU7" s="385"/>
      <c r="BV7" s="383">
        <v>98155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5277596</v>
      </c>
      <c r="CU7" s="384"/>
      <c r="CV7" s="384"/>
      <c r="CW7" s="384"/>
      <c r="CX7" s="384"/>
      <c r="CY7" s="384"/>
      <c r="CZ7" s="384"/>
      <c r="DA7" s="385"/>
      <c r="DB7" s="383">
        <v>5323546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407824</v>
      </c>
      <c r="BO8" s="384"/>
      <c r="BP8" s="384"/>
      <c r="BQ8" s="384"/>
      <c r="BR8" s="384"/>
      <c r="BS8" s="384"/>
      <c r="BT8" s="384"/>
      <c r="BU8" s="385"/>
      <c r="BV8" s="383">
        <v>332473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0.47</v>
      </c>
      <c r="CU8" s="491"/>
      <c r="CV8" s="491"/>
      <c r="CW8" s="491"/>
      <c r="CX8" s="491"/>
      <c r="CY8" s="491"/>
      <c r="CZ8" s="491"/>
      <c r="DA8" s="492"/>
      <c r="DB8" s="490">
        <v>0.42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20909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75351</v>
      </c>
      <c r="BO9" s="384"/>
      <c r="BP9" s="384"/>
      <c r="BQ9" s="384"/>
      <c r="BR9" s="384"/>
      <c r="BS9" s="384"/>
      <c r="BT9" s="384"/>
      <c r="BU9" s="385"/>
      <c r="BV9" s="383">
        <v>-900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21692</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260000</v>
      </c>
      <c r="BO10" s="384"/>
      <c r="BP10" s="384"/>
      <c r="BQ10" s="384"/>
      <c r="BR10" s="384"/>
      <c r="BS10" s="384"/>
      <c r="BT10" s="384"/>
      <c r="BU10" s="385"/>
      <c r="BV10" s="383">
        <v>158000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20687</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v>300000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20624</v>
      </c>
      <c r="S13" s="483"/>
      <c r="T13" s="483"/>
      <c r="U13" s="483"/>
      <c r="V13" s="484"/>
      <c r="W13" s="470" t="s">
        <v>122</v>
      </c>
      <c r="X13" s="396"/>
      <c r="Y13" s="396"/>
      <c r="Z13" s="396"/>
      <c r="AA13" s="396"/>
      <c r="AB13" s="397"/>
      <c r="AC13" s="359">
        <v>2219</v>
      </c>
      <c r="AD13" s="360"/>
      <c r="AE13" s="360"/>
      <c r="AF13" s="360"/>
      <c r="AG13" s="361"/>
      <c r="AH13" s="359">
        <v>2549</v>
      </c>
      <c r="AI13" s="360"/>
      <c r="AJ13" s="360"/>
      <c r="AK13" s="360"/>
      <c r="AL13" s="362"/>
      <c r="AM13" s="450" t="s">
        <v>123</v>
      </c>
      <c r="AN13" s="357"/>
      <c r="AO13" s="357"/>
      <c r="AP13" s="357"/>
      <c r="AQ13" s="357"/>
      <c r="AR13" s="357"/>
      <c r="AS13" s="357"/>
      <c r="AT13" s="358"/>
      <c r="AU13" s="438" t="s">
        <v>117</v>
      </c>
      <c r="AV13" s="439"/>
      <c r="AW13" s="439"/>
      <c r="AX13" s="439"/>
      <c r="AY13" s="363" t="s">
        <v>124</v>
      </c>
      <c r="AZ13" s="364"/>
      <c r="BA13" s="364"/>
      <c r="BB13" s="364"/>
      <c r="BC13" s="364"/>
      <c r="BD13" s="364"/>
      <c r="BE13" s="364"/>
      <c r="BF13" s="364"/>
      <c r="BG13" s="364"/>
      <c r="BH13" s="364"/>
      <c r="BI13" s="364"/>
      <c r="BJ13" s="364"/>
      <c r="BK13" s="364"/>
      <c r="BL13" s="364"/>
      <c r="BM13" s="365"/>
      <c r="BN13" s="383">
        <v>35351</v>
      </c>
      <c r="BO13" s="384"/>
      <c r="BP13" s="384"/>
      <c r="BQ13" s="384"/>
      <c r="BR13" s="384"/>
      <c r="BS13" s="384"/>
      <c r="BT13" s="384"/>
      <c r="BU13" s="385"/>
      <c r="BV13" s="383">
        <v>-142900</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126</v>
      </c>
      <c r="M14" s="511"/>
      <c r="N14" s="511"/>
      <c r="O14" s="511"/>
      <c r="P14" s="511"/>
      <c r="Q14" s="512"/>
      <c r="R14" s="482">
        <v>20776</v>
      </c>
      <c r="S14" s="483"/>
      <c r="T14" s="483"/>
      <c r="U14" s="483"/>
      <c r="V14" s="484"/>
      <c r="W14" s="485"/>
      <c r="X14" s="399"/>
      <c r="Y14" s="399"/>
      <c r="Z14" s="399"/>
      <c r="AA14" s="399"/>
      <c r="AB14" s="400"/>
      <c r="AC14" s="475">
        <v>21.7</v>
      </c>
      <c r="AD14" s="476"/>
      <c r="AE14" s="476"/>
      <c r="AF14" s="476"/>
      <c r="AG14" s="477"/>
      <c r="AH14" s="475">
        <v>22.5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6">
        <v>78.5</v>
      </c>
      <c r="CU14" s="454"/>
      <c r="CV14" s="454"/>
      <c r="CW14" s="454"/>
      <c r="CX14" s="454"/>
      <c r="CY14" s="454"/>
      <c r="CZ14" s="454"/>
      <c r="DA14" s="455"/>
      <c r="DB14" s="486">
        <v>84.5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20714</v>
      </c>
      <c r="S15" s="483"/>
      <c r="T15" s="483"/>
      <c r="U15" s="483"/>
      <c r="V15" s="484"/>
      <c r="W15" s="470" t="s">
        <v>128</v>
      </c>
      <c r="X15" s="396"/>
      <c r="Y15" s="396"/>
      <c r="Z15" s="396"/>
      <c r="AA15" s="396"/>
      <c r="AB15" s="397"/>
      <c r="AC15" s="359">
        <v>2336</v>
      </c>
      <c r="AD15" s="360"/>
      <c r="AE15" s="360"/>
      <c r="AF15" s="360"/>
      <c r="AG15" s="361"/>
      <c r="AH15" s="359">
        <v>2776</v>
      </c>
      <c r="AI15" s="360"/>
      <c r="AJ15" s="360"/>
      <c r="AK15" s="360"/>
      <c r="AL15" s="362"/>
      <c r="AM15" s="450"/>
      <c r="AN15" s="357"/>
      <c r="AO15" s="357"/>
      <c r="AP15" s="357"/>
      <c r="AQ15" s="357"/>
      <c r="AR15" s="357"/>
      <c r="AS15" s="357"/>
      <c r="AT15" s="358"/>
      <c r="AU15" s="438"/>
      <c r="AV15" s="439"/>
      <c r="AW15" s="439"/>
      <c r="AX15" s="439"/>
      <c r="AY15" s="375" t="s">
        <v>129</v>
      </c>
      <c r="AZ15" s="376"/>
      <c r="BA15" s="376"/>
      <c r="BB15" s="376"/>
      <c r="BC15" s="376"/>
      <c r="BD15" s="376"/>
      <c r="BE15" s="376"/>
      <c r="BF15" s="376"/>
      <c r="BG15" s="376"/>
      <c r="BH15" s="376"/>
      <c r="BI15" s="376"/>
      <c r="BJ15" s="376"/>
      <c r="BK15" s="376"/>
      <c r="BL15" s="376"/>
      <c r="BM15" s="377"/>
      <c r="BN15" s="378">
        <v>2208408</v>
      </c>
      <c r="BO15" s="379"/>
      <c r="BP15" s="379"/>
      <c r="BQ15" s="379"/>
      <c r="BR15" s="379"/>
      <c r="BS15" s="379"/>
      <c r="BT15" s="379"/>
      <c r="BU15" s="380"/>
      <c r="BV15" s="378">
        <v>2308765</v>
      </c>
      <c r="BW15" s="379"/>
      <c r="BX15" s="379"/>
      <c r="BY15" s="379"/>
      <c r="BZ15" s="379"/>
      <c r="CA15" s="379"/>
      <c r="CB15" s="379"/>
      <c r="CC15" s="380"/>
      <c r="CD15" s="487" t="s">
        <v>130</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131</v>
      </c>
      <c r="M16" s="473"/>
      <c r="N16" s="473"/>
      <c r="O16" s="473"/>
      <c r="P16" s="473"/>
      <c r="Q16" s="474"/>
      <c r="R16" s="467" t="s">
        <v>132</v>
      </c>
      <c r="S16" s="468"/>
      <c r="T16" s="468"/>
      <c r="U16" s="468"/>
      <c r="V16" s="469"/>
      <c r="W16" s="485"/>
      <c r="X16" s="399"/>
      <c r="Y16" s="399"/>
      <c r="Z16" s="399"/>
      <c r="AA16" s="399"/>
      <c r="AB16" s="400"/>
      <c r="AC16" s="475">
        <v>22.8</v>
      </c>
      <c r="AD16" s="476"/>
      <c r="AE16" s="476"/>
      <c r="AF16" s="476"/>
      <c r="AG16" s="477"/>
      <c r="AH16" s="475">
        <v>24.5</v>
      </c>
      <c r="AI16" s="476"/>
      <c r="AJ16" s="476"/>
      <c r="AK16" s="476"/>
      <c r="AL16" s="478"/>
      <c r="AM16" s="450"/>
      <c r="AN16" s="357"/>
      <c r="AO16" s="357"/>
      <c r="AP16" s="357"/>
      <c r="AQ16" s="357"/>
      <c r="AR16" s="357"/>
      <c r="AS16" s="357"/>
      <c r="AT16" s="358"/>
      <c r="AU16" s="438"/>
      <c r="AV16" s="439"/>
      <c r="AW16" s="439"/>
      <c r="AX16" s="439"/>
      <c r="AY16" s="363" t="s">
        <v>133</v>
      </c>
      <c r="AZ16" s="364"/>
      <c r="BA16" s="364"/>
      <c r="BB16" s="364"/>
      <c r="BC16" s="364"/>
      <c r="BD16" s="364"/>
      <c r="BE16" s="364"/>
      <c r="BF16" s="364"/>
      <c r="BG16" s="364"/>
      <c r="BH16" s="364"/>
      <c r="BI16" s="364"/>
      <c r="BJ16" s="364"/>
      <c r="BK16" s="364"/>
      <c r="BL16" s="364"/>
      <c r="BM16" s="365"/>
      <c r="BN16" s="383">
        <v>4299110</v>
      </c>
      <c r="BO16" s="384"/>
      <c r="BP16" s="384"/>
      <c r="BQ16" s="384"/>
      <c r="BR16" s="384"/>
      <c r="BS16" s="384"/>
      <c r="BT16" s="384"/>
      <c r="BU16" s="385"/>
      <c r="BV16" s="383">
        <v>4337524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134</v>
      </c>
      <c r="N17" s="465"/>
      <c r="O17" s="465"/>
      <c r="P17" s="465"/>
      <c r="Q17" s="466"/>
      <c r="R17" s="467" t="s">
        <v>132</v>
      </c>
      <c r="S17" s="468"/>
      <c r="T17" s="468"/>
      <c r="U17" s="468"/>
      <c r="V17" s="469"/>
      <c r="W17" s="470" t="s">
        <v>135</v>
      </c>
      <c r="X17" s="396"/>
      <c r="Y17" s="396"/>
      <c r="Z17" s="396"/>
      <c r="AA17" s="396"/>
      <c r="AB17" s="397"/>
      <c r="AC17" s="359">
        <v>5677</v>
      </c>
      <c r="AD17" s="360"/>
      <c r="AE17" s="360"/>
      <c r="AF17" s="360"/>
      <c r="AG17" s="361"/>
      <c r="AH17" s="359">
        <v>5987</v>
      </c>
      <c r="AI17" s="360"/>
      <c r="AJ17" s="360"/>
      <c r="AK17" s="360"/>
      <c r="AL17" s="362"/>
      <c r="AM17" s="450"/>
      <c r="AN17" s="357"/>
      <c r="AO17" s="357"/>
      <c r="AP17" s="357"/>
      <c r="AQ17" s="357"/>
      <c r="AR17" s="357"/>
      <c r="AS17" s="357"/>
      <c r="AT17" s="358"/>
      <c r="AU17" s="438"/>
      <c r="AV17" s="439"/>
      <c r="AW17" s="439"/>
      <c r="AX17" s="439"/>
      <c r="AY17" s="363" t="s">
        <v>136</v>
      </c>
      <c r="AZ17" s="364"/>
      <c r="BA17" s="364"/>
      <c r="BB17" s="364"/>
      <c r="BC17" s="364"/>
      <c r="BD17" s="364"/>
      <c r="BE17" s="364"/>
      <c r="BF17" s="364"/>
      <c r="BG17" s="364"/>
      <c r="BH17" s="364"/>
      <c r="BI17" s="364"/>
      <c r="BJ17" s="364"/>
      <c r="BK17" s="364"/>
      <c r="BL17" s="364"/>
      <c r="BM17" s="365"/>
      <c r="BN17" s="383">
        <v>2850190</v>
      </c>
      <c r="BO17" s="384"/>
      <c r="BP17" s="384"/>
      <c r="BQ17" s="384"/>
      <c r="BR17" s="384"/>
      <c r="BS17" s="384"/>
      <c r="BT17" s="384"/>
      <c r="BU17" s="385"/>
      <c r="BV17" s="383">
        <v>2981745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137</v>
      </c>
      <c r="C18" s="444"/>
      <c r="D18" s="444"/>
      <c r="E18" s="445"/>
      <c r="F18" s="445"/>
      <c r="G18" s="445"/>
      <c r="H18" s="445"/>
      <c r="I18" s="445"/>
      <c r="J18" s="445"/>
      <c r="K18" s="445"/>
      <c r="L18" s="446">
        <v>130.71</v>
      </c>
      <c r="M18" s="446"/>
      <c r="N18" s="446"/>
      <c r="O18" s="446"/>
      <c r="P18" s="446"/>
      <c r="Q18" s="446"/>
      <c r="R18" s="447"/>
      <c r="S18" s="447"/>
      <c r="T18" s="447"/>
      <c r="U18" s="447"/>
      <c r="V18" s="448"/>
      <c r="W18" s="462"/>
      <c r="X18" s="463"/>
      <c r="Y18" s="463"/>
      <c r="Z18" s="463"/>
      <c r="AA18" s="463"/>
      <c r="AB18" s="471"/>
      <c r="AC18" s="347">
        <v>55.5</v>
      </c>
      <c r="AD18" s="348"/>
      <c r="AE18" s="348"/>
      <c r="AF18" s="348"/>
      <c r="AG18" s="449"/>
      <c r="AH18" s="347">
        <v>52.9</v>
      </c>
      <c r="AI18" s="348"/>
      <c r="AJ18" s="348"/>
      <c r="AK18" s="348"/>
      <c r="AL18" s="349"/>
      <c r="AM18" s="450"/>
      <c r="AN18" s="357"/>
      <c r="AO18" s="357"/>
      <c r="AP18" s="357"/>
      <c r="AQ18" s="357"/>
      <c r="AR18" s="357"/>
      <c r="AS18" s="357"/>
      <c r="AT18" s="358"/>
      <c r="AU18" s="438"/>
      <c r="AV18" s="439"/>
      <c r="AW18" s="439"/>
      <c r="AX18" s="439"/>
      <c r="AY18" s="363" t="s">
        <v>138</v>
      </c>
      <c r="AZ18" s="364"/>
      <c r="BA18" s="364"/>
      <c r="BB18" s="364"/>
      <c r="BC18" s="364"/>
      <c r="BD18" s="364"/>
      <c r="BE18" s="364"/>
      <c r="BF18" s="364"/>
      <c r="BG18" s="364"/>
      <c r="BH18" s="364"/>
      <c r="BI18" s="364"/>
      <c r="BJ18" s="364"/>
      <c r="BK18" s="364"/>
      <c r="BL18" s="364"/>
      <c r="BM18" s="365"/>
      <c r="BN18" s="383">
        <v>4616893</v>
      </c>
      <c r="BO18" s="384"/>
      <c r="BP18" s="384"/>
      <c r="BQ18" s="384"/>
      <c r="BR18" s="384"/>
      <c r="BS18" s="384"/>
      <c r="BT18" s="384"/>
      <c r="BU18" s="385"/>
      <c r="BV18" s="383">
        <v>4652378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139</v>
      </c>
      <c r="C19" s="444"/>
      <c r="D19" s="444"/>
      <c r="E19" s="445"/>
      <c r="F19" s="445"/>
      <c r="G19" s="445"/>
      <c r="H19" s="445"/>
      <c r="I19" s="445"/>
      <c r="J19" s="445"/>
      <c r="K19" s="445"/>
      <c r="L19" s="451">
        <v>160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140</v>
      </c>
      <c r="AZ19" s="364"/>
      <c r="BA19" s="364"/>
      <c r="BB19" s="364"/>
      <c r="BC19" s="364"/>
      <c r="BD19" s="364"/>
      <c r="BE19" s="364"/>
      <c r="BF19" s="364"/>
      <c r="BG19" s="364"/>
      <c r="BH19" s="364"/>
      <c r="BI19" s="364"/>
      <c r="BJ19" s="364"/>
      <c r="BK19" s="364"/>
      <c r="BL19" s="364"/>
      <c r="BM19" s="365"/>
      <c r="BN19" s="383">
        <v>6188171</v>
      </c>
      <c r="BO19" s="384"/>
      <c r="BP19" s="384"/>
      <c r="BQ19" s="384"/>
      <c r="BR19" s="384"/>
      <c r="BS19" s="384"/>
      <c r="BT19" s="384"/>
      <c r="BU19" s="385"/>
      <c r="BV19" s="383">
        <v>5816969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141</v>
      </c>
      <c r="C20" s="444"/>
      <c r="D20" s="444"/>
      <c r="E20" s="445"/>
      <c r="F20" s="445"/>
      <c r="G20" s="445"/>
      <c r="H20" s="445"/>
      <c r="I20" s="445"/>
      <c r="J20" s="445"/>
      <c r="K20" s="445"/>
      <c r="L20" s="451">
        <v>7746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142</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8927377</v>
      </c>
      <c r="BO23" s="384"/>
      <c r="BP23" s="384"/>
      <c r="BQ23" s="384"/>
      <c r="BR23" s="384"/>
      <c r="BS23" s="384"/>
      <c r="BT23" s="384"/>
      <c r="BU23" s="385"/>
      <c r="BV23" s="383">
        <v>9054431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7220</v>
      </c>
      <c r="R24" s="360"/>
      <c r="S24" s="360"/>
      <c r="T24" s="360"/>
      <c r="U24" s="360"/>
      <c r="V24" s="361"/>
      <c r="W24" s="425"/>
      <c r="X24" s="416"/>
      <c r="Y24" s="417"/>
      <c r="Z24" s="356" t="s">
        <v>151</v>
      </c>
      <c r="AA24" s="357"/>
      <c r="AB24" s="357"/>
      <c r="AC24" s="357"/>
      <c r="AD24" s="357"/>
      <c r="AE24" s="357"/>
      <c r="AF24" s="357"/>
      <c r="AG24" s="358"/>
      <c r="AH24" s="359">
        <v>123</v>
      </c>
      <c r="AI24" s="360"/>
      <c r="AJ24" s="360"/>
      <c r="AK24" s="360"/>
      <c r="AL24" s="361"/>
      <c r="AM24" s="359">
        <v>393600</v>
      </c>
      <c r="AN24" s="360"/>
      <c r="AO24" s="360"/>
      <c r="AP24" s="360"/>
      <c r="AQ24" s="360"/>
      <c r="AR24" s="361"/>
      <c r="AS24" s="359">
        <v>3200</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8572515</v>
      </c>
      <c r="BO24" s="384"/>
      <c r="BP24" s="384"/>
      <c r="BQ24" s="384"/>
      <c r="BR24" s="384"/>
      <c r="BS24" s="384"/>
      <c r="BT24" s="384"/>
      <c r="BU24" s="385"/>
      <c r="BV24" s="383">
        <v>8600757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5790</v>
      </c>
      <c r="R25" s="360"/>
      <c r="S25" s="360"/>
      <c r="T25" s="360"/>
      <c r="U25" s="360"/>
      <c r="V25" s="361"/>
      <c r="W25" s="425"/>
      <c r="X25" s="416"/>
      <c r="Y25" s="417"/>
      <c r="Z25" s="356" t="s">
        <v>154</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204091</v>
      </c>
      <c r="BO25" s="379"/>
      <c r="BP25" s="379"/>
      <c r="BQ25" s="379"/>
      <c r="BR25" s="379"/>
      <c r="BS25" s="379"/>
      <c r="BT25" s="379"/>
      <c r="BU25" s="380"/>
      <c r="BV25" s="378">
        <v>224097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5520</v>
      </c>
      <c r="R26" s="360"/>
      <c r="S26" s="360"/>
      <c r="T26" s="360"/>
      <c r="U26" s="360"/>
      <c r="V26" s="361"/>
      <c r="W26" s="425"/>
      <c r="X26" s="416"/>
      <c r="Y26" s="417"/>
      <c r="Z26" s="356" t="s">
        <v>157</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3210</v>
      </c>
      <c r="R27" s="360"/>
      <c r="S27" s="360"/>
      <c r="T27" s="360"/>
      <c r="U27" s="360"/>
      <c r="V27" s="361"/>
      <c r="W27" s="425"/>
      <c r="X27" s="416"/>
      <c r="Y27" s="417"/>
      <c r="Z27" s="356" t="s">
        <v>160</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225760</v>
      </c>
      <c r="BO27" s="387"/>
      <c r="BP27" s="387"/>
      <c r="BQ27" s="387"/>
      <c r="BR27" s="387"/>
      <c r="BS27" s="387"/>
      <c r="BT27" s="387"/>
      <c r="BU27" s="388"/>
      <c r="BV27" s="386">
        <v>225760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2570</v>
      </c>
      <c r="R28" s="360"/>
      <c r="S28" s="360"/>
      <c r="T28" s="360"/>
      <c r="U28" s="360"/>
      <c r="V28" s="361"/>
      <c r="W28" s="425"/>
      <c r="X28" s="416"/>
      <c r="Y28" s="417"/>
      <c r="Z28" s="356" t="s">
        <v>163</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1104966</v>
      </c>
      <c r="BO28" s="379"/>
      <c r="BP28" s="379"/>
      <c r="BQ28" s="379"/>
      <c r="BR28" s="379"/>
      <c r="BS28" s="379"/>
      <c r="BT28" s="379"/>
      <c r="BU28" s="380"/>
      <c r="BV28" s="378">
        <v>977966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11</v>
      </c>
      <c r="M29" s="360"/>
      <c r="N29" s="360"/>
      <c r="O29" s="360"/>
      <c r="P29" s="361"/>
      <c r="Q29" s="359">
        <v>2320</v>
      </c>
      <c r="R29" s="360"/>
      <c r="S29" s="360"/>
      <c r="T29" s="360"/>
      <c r="U29" s="360"/>
      <c r="V29" s="361"/>
      <c r="W29" s="425"/>
      <c r="X29" s="416"/>
      <c r="Y29" s="417"/>
      <c r="Z29" s="356" t="s">
        <v>167</v>
      </c>
      <c r="AA29" s="357"/>
      <c r="AB29" s="357"/>
      <c r="AC29" s="357"/>
      <c r="AD29" s="357"/>
      <c r="AE29" s="357"/>
      <c r="AF29" s="357"/>
      <c r="AG29" s="358"/>
      <c r="AH29" s="359">
        <v>123</v>
      </c>
      <c r="AI29" s="360"/>
      <c r="AJ29" s="360"/>
      <c r="AK29" s="360"/>
      <c r="AL29" s="361"/>
      <c r="AM29" s="359">
        <v>393600</v>
      </c>
      <c r="AN29" s="360"/>
      <c r="AO29" s="360"/>
      <c r="AP29" s="360"/>
      <c r="AQ29" s="360"/>
      <c r="AR29" s="361"/>
      <c r="AS29" s="359">
        <v>3200</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124751</v>
      </c>
      <c r="BO29" s="384"/>
      <c r="BP29" s="384"/>
      <c r="BQ29" s="384"/>
      <c r="BR29" s="384"/>
      <c r="BS29" s="384"/>
      <c r="BT29" s="384"/>
      <c r="BU29" s="385"/>
      <c r="BV29" s="383">
        <v>139500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169</v>
      </c>
      <c r="AA30" s="434"/>
      <c r="AB30" s="434"/>
      <c r="AC30" s="434"/>
      <c r="AD30" s="434"/>
      <c r="AE30" s="434"/>
      <c r="AF30" s="434"/>
      <c r="AG30" s="435"/>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705058</v>
      </c>
      <c r="BO30" s="387"/>
      <c r="BP30" s="387"/>
      <c r="BQ30" s="387"/>
      <c r="BR30" s="387"/>
      <c r="BS30" s="387"/>
      <c r="BT30" s="387"/>
      <c r="BU30" s="388"/>
      <c r="BV30" s="386">
        <v>509624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宮崎県市町村総合事務組合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国富町土地開発公社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宮崎県中部地区衛生組合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9293</v>
      </c>
      <c r="J41" s="83">
        <v>9743</v>
      </c>
      <c r="K41" s="83">
        <v>9491</v>
      </c>
      <c r="L41" s="83">
        <v>9054</v>
      </c>
      <c r="M41" s="84">
        <v>8927</v>
      </c>
    </row>
    <row r="42" spans="2:13" ht="27.75" customHeight="1">
      <c r="B42" s="1169"/>
      <c r="C42" s="1170"/>
      <c r="D42" s="85"/>
      <c r="E42" s="1173" t="s">
        <v>25</v>
      </c>
      <c r="F42" s="1173"/>
      <c r="G42" s="1173"/>
      <c r="H42" s="1174"/>
      <c r="I42" s="86" t="s">
        <v>474</v>
      </c>
      <c r="J42" s="87" t="s">
        <v>474</v>
      </c>
      <c r="K42" s="87" t="s">
        <v>474</v>
      </c>
      <c r="L42" s="87" t="s">
        <v>474</v>
      </c>
      <c r="M42" s="88" t="s">
        <v>474</v>
      </c>
    </row>
    <row r="43" spans="2:13" ht="27.75" customHeight="1">
      <c r="B43" s="1169"/>
      <c r="C43" s="1170"/>
      <c r="D43" s="85"/>
      <c r="E43" s="1173" t="s">
        <v>26</v>
      </c>
      <c r="F43" s="1173"/>
      <c r="G43" s="1173"/>
      <c r="H43" s="1174"/>
      <c r="I43" s="86">
        <v>2669</v>
      </c>
      <c r="J43" s="87">
        <v>2788</v>
      </c>
      <c r="K43" s="87">
        <v>2498</v>
      </c>
      <c r="L43" s="87">
        <v>2433</v>
      </c>
      <c r="M43" s="88">
        <v>2458</v>
      </c>
    </row>
    <row r="44" spans="2:13" ht="27.75" customHeight="1">
      <c r="B44" s="1169"/>
      <c r="C44" s="1170"/>
      <c r="D44" s="85"/>
      <c r="E44" s="1173" t="s">
        <v>27</v>
      </c>
      <c r="F44" s="1173"/>
      <c r="G44" s="1173"/>
      <c r="H44" s="1174"/>
      <c r="I44" s="86">
        <v>69</v>
      </c>
      <c r="J44" s="87">
        <v>58</v>
      </c>
      <c r="K44" s="87">
        <v>57</v>
      </c>
      <c r="L44" s="87">
        <v>43</v>
      </c>
      <c r="M44" s="88">
        <v>38</v>
      </c>
    </row>
    <row r="45" spans="2:13" ht="27.75" customHeight="1">
      <c r="B45" s="1169"/>
      <c r="C45" s="1170"/>
      <c r="D45" s="85"/>
      <c r="E45" s="1173" t="s">
        <v>28</v>
      </c>
      <c r="F45" s="1173"/>
      <c r="G45" s="1173"/>
      <c r="H45" s="1174"/>
      <c r="I45" s="86">
        <v>1490</v>
      </c>
      <c r="J45" s="87">
        <v>1561</v>
      </c>
      <c r="K45" s="87">
        <v>1562</v>
      </c>
      <c r="L45" s="87">
        <v>1645</v>
      </c>
      <c r="M45" s="88">
        <v>1452</v>
      </c>
    </row>
    <row r="46" spans="2:13" ht="27.75" customHeight="1">
      <c r="B46" s="1169"/>
      <c r="C46" s="1170"/>
      <c r="D46" s="85"/>
      <c r="E46" s="1173" t="s">
        <v>29</v>
      </c>
      <c r="F46" s="1173"/>
      <c r="G46" s="1173"/>
      <c r="H46" s="1174"/>
      <c r="I46" s="86" t="s">
        <v>474</v>
      </c>
      <c r="J46" s="87" t="s">
        <v>474</v>
      </c>
      <c r="K46" s="87" t="s">
        <v>474</v>
      </c>
      <c r="L46" s="87" t="s">
        <v>474</v>
      </c>
      <c r="M46" s="88" t="s">
        <v>474</v>
      </c>
    </row>
    <row r="47" spans="2:13" ht="27.75" customHeight="1">
      <c r="B47" s="1169"/>
      <c r="C47" s="1170"/>
      <c r="D47" s="85"/>
      <c r="E47" s="1173" t="s">
        <v>30</v>
      </c>
      <c r="F47" s="1173"/>
      <c r="G47" s="1173"/>
      <c r="H47" s="1174"/>
      <c r="I47" s="86" t="s">
        <v>474</v>
      </c>
      <c r="J47" s="87" t="s">
        <v>474</v>
      </c>
      <c r="K47" s="87" t="s">
        <v>474</v>
      </c>
      <c r="L47" s="87" t="s">
        <v>474</v>
      </c>
      <c r="M47" s="88" t="s">
        <v>474</v>
      </c>
    </row>
    <row r="48" spans="2:13" ht="27.75" customHeight="1">
      <c r="B48" s="1171"/>
      <c r="C48" s="1172"/>
      <c r="D48" s="85"/>
      <c r="E48" s="1173" t="s">
        <v>31</v>
      </c>
      <c r="F48" s="1173"/>
      <c r="G48" s="1173"/>
      <c r="H48" s="1174"/>
      <c r="I48" s="86" t="s">
        <v>474</v>
      </c>
      <c r="J48" s="87" t="s">
        <v>474</v>
      </c>
      <c r="K48" s="87" t="s">
        <v>474</v>
      </c>
      <c r="L48" s="87" t="s">
        <v>474</v>
      </c>
      <c r="M48" s="88" t="s">
        <v>474</v>
      </c>
    </row>
    <row r="49" spans="2:13" ht="27.75" customHeight="1">
      <c r="B49" s="1167" t="s">
        <v>32</v>
      </c>
      <c r="C49" s="1168"/>
      <c r="D49" s="89"/>
      <c r="E49" s="1173" t="s">
        <v>33</v>
      </c>
      <c r="F49" s="1173"/>
      <c r="G49" s="1173"/>
      <c r="H49" s="1174"/>
      <c r="I49" s="86">
        <v>2042</v>
      </c>
      <c r="J49" s="87">
        <v>2236</v>
      </c>
      <c r="K49" s="87">
        <v>2006</v>
      </c>
      <c r="L49" s="87">
        <v>1912</v>
      </c>
      <c r="M49" s="88">
        <v>2052</v>
      </c>
    </row>
    <row r="50" spans="2:13" ht="27.75" customHeight="1">
      <c r="B50" s="1169"/>
      <c r="C50" s="1170"/>
      <c r="D50" s="85"/>
      <c r="E50" s="1173" t="s">
        <v>34</v>
      </c>
      <c r="F50" s="1173"/>
      <c r="G50" s="1173"/>
      <c r="H50" s="1174"/>
      <c r="I50" s="86">
        <v>164</v>
      </c>
      <c r="J50" s="87">
        <v>146</v>
      </c>
      <c r="K50" s="87">
        <v>131</v>
      </c>
      <c r="L50" s="87">
        <v>138</v>
      </c>
      <c r="M50" s="88">
        <v>142</v>
      </c>
    </row>
    <row r="51" spans="2:13" ht="27.75" customHeight="1">
      <c r="B51" s="1171"/>
      <c r="C51" s="1172"/>
      <c r="D51" s="85"/>
      <c r="E51" s="1173" t="s">
        <v>35</v>
      </c>
      <c r="F51" s="1173"/>
      <c r="G51" s="1173"/>
      <c r="H51" s="1174"/>
      <c r="I51" s="86">
        <v>7215</v>
      </c>
      <c r="J51" s="87">
        <v>7303</v>
      </c>
      <c r="K51" s="87">
        <v>7229</v>
      </c>
      <c r="L51" s="87">
        <v>7210</v>
      </c>
      <c r="M51" s="88">
        <v>7083</v>
      </c>
    </row>
    <row r="52" spans="2:13" ht="27.75" customHeight="1" thickBot="1">
      <c r="B52" s="1175" t="s">
        <v>36</v>
      </c>
      <c r="C52" s="1176"/>
      <c r="D52" s="90"/>
      <c r="E52" s="1177" t="s">
        <v>37</v>
      </c>
      <c r="F52" s="1177"/>
      <c r="G52" s="1177"/>
      <c r="H52" s="1178"/>
      <c r="I52" s="91">
        <v>4099</v>
      </c>
      <c r="J52" s="92">
        <v>4465</v>
      </c>
      <c r="K52" s="92">
        <v>4242</v>
      </c>
      <c r="L52" s="92">
        <v>3916</v>
      </c>
      <c r="M52" s="93">
        <v>3599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69762</v>
      </c>
      <c r="E3" s="116"/>
      <c r="F3" s="117">
        <v>90174</v>
      </c>
      <c r="G3" s="118"/>
      <c r="H3" s="119"/>
    </row>
    <row r="4" spans="1:8">
      <c r="A4" s="120"/>
      <c r="B4" s="121"/>
      <c r="C4" s="122"/>
      <c r="D4" s="123">
        <v>33583</v>
      </c>
      <c r="E4" s="124"/>
      <c r="F4" s="125">
        <v>56067</v>
      </c>
      <c r="G4" s="126"/>
      <c r="H4" s="127"/>
    </row>
    <row r="5" spans="1:8">
      <c r="A5" s="108" t="s">
        <v>508</v>
      </c>
      <c r="B5" s="113"/>
      <c r="C5" s="114"/>
      <c r="D5" s="115">
        <v>86724</v>
      </c>
      <c r="E5" s="116"/>
      <c r="F5" s="117">
        <v>108992</v>
      </c>
      <c r="G5" s="118"/>
      <c r="H5" s="119"/>
    </row>
    <row r="6" spans="1:8">
      <c r="A6" s="120"/>
      <c r="B6" s="121"/>
      <c r="C6" s="122"/>
      <c r="D6" s="123">
        <v>45530</v>
      </c>
      <c r="E6" s="124"/>
      <c r="F6" s="125">
        <v>51234</v>
      </c>
      <c r="G6" s="126"/>
      <c r="H6" s="127"/>
    </row>
    <row r="7" spans="1:8">
      <c r="A7" s="108" t="s">
        <v>509</v>
      </c>
      <c r="B7" s="113"/>
      <c r="C7" s="114"/>
      <c r="D7" s="115">
        <v>44293</v>
      </c>
      <c r="E7" s="116"/>
      <c r="F7" s="117">
        <v>82292</v>
      </c>
      <c r="G7" s="118"/>
      <c r="H7" s="119"/>
    </row>
    <row r="8" spans="1:8">
      <c r="A8" s="120"/>
      <c r="B8" s="121"/>
      <c r="C8" s="122"/>
      <c r="D8" s="123">
        <v>14555</v>
      </c>
      <c r="E8" s="124"/>
      <c r="F8" s="125">
        <v>41490</v>
      </c>
      <c r="G8" s="126"/>
      <c r="H8" s="127"/>
    </row>
    <row r="9" spans="1:8">
      <c r="A9" s="108" t="s">
        <v>510</v>
      </c>
      <c r="B9" s="113"/>
      <c r="C9" s="114"/>
      <c r="D9" s="115">
        <v>29880</v>
      </c>
      <c r="E9" s="116"/>
      <c r="F9" s="117">
        <v>80577</v>
      </c>
      <c r="G9" s="118"/>
      <c r="H9" s="119"/>
    </row>
    <row r="10" spans="1:8">
      <c r="A10" s="120"/>
      <c r="B10" s="121"/>
      <c r="C10" s="122"/>
      <c r="D10" s="123">
        <v>13077</v>
      </c>
      <c r="E10" s="124"/>
      <c r="F10" s="125">
        <v>36629</v>
      </c>
      <c r="G10" s="126"/>
      <c r="H10" s="127"/>
    </row>
    <row r="11" spans="1:8">
      <c r="A11" s="108" t="s">
        <v>511</v>
      </c>
      <c r="B11" s="113"/>
      <c r="C11" s="114"/>
      <c r="D11" s="115">
        <v>58035</v>
      </c>
      <c r="E11" s="116"/>
      <c r="F11" s="117">
        <v>92698</v>
      </c>
      <c r="G11" s="118"/>
      <c r="H11" s="119"/>
    </row>
    <row r="12" spans="1:8">
      <c r="A12" s="120"/>
      <c r="B12" s="121"/>
      <c r="C12" s="128"/>
      <c r="D12" s="123">
        <v>16816</v>
      </c>
      <c r="E12" s="124"/>
      <c r="F12" s="125">
        <v>45144</v>
      </c>
      <c r="G12" s="126"/>
      <c r="H12" s="127"/>
    </row>
    <row r="13" spans="1:8">
      <c r="A13" s="108"/>
      <c r="B13" s="113"/>
      <c r="C13" s="129"/>
      <c r="D13" s="130">
        <v>57739</v>
      </c>
      <c r="E13" s="131"/>
      <c r="F13" s="132">
        <v>90947</v>
      </c>
      <c r="G13" s="133"/>
      <c r="H13" s="119"/>
    </row>
    <row r="14" spans="1:8">
      <c r="A14" s="120"/>
      <c r="B14" s="121"/>
      <c r="C14" s="122"/>
      <c r="D14" s="123">
        <v>24712</v>
      </c>
      <c r="E14" s="124"/>
      <c r="F14" s="125">
        <v>46113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6.43</v>
      </c>
      <c r="C19" s="134">
        <f>ROUND(VALUE(SUBSTITUTE(実質収支比率等に係る経年分析!G$48,"▲","-")),2)</f>
        <v>5.56</v>
      </c>
      <c r="D19" s="134">
        <f>ROUND(VALUE(SUBSTITUTE(実質収支比率等に係る経年分析!H$48,"▲","-")),2)</f>
        <v>6.49</v>
      </c>
      <c r="E19" s="134">
        <f>ROUND(VALUE(SUBSTITUTE(実質収支比率等に係る経年分析!I$48,"▲","-")),2)</f>
        <v>6.25</v>
      </c>
      <c r="F19" s="134">
        <f>ROUND(VALUE(SUBSTITUTE(実質収支比率等に係る経年分析!J$48,"▲","-")),2)</f>
        <v>7.73</v>
      </c>
    </row>
    <row r="20" spans="1:11">
      <c r="A20" s="134" t="s">
        <v>42</v>
      </c>
      <c r="B20" s="134">
        <f>ROUND(VALUE(SUBSTITUTE(実質収支比率等に係る経年分析!F$47,"▲","-")),2)</f>
        <v>12.49</v>
      </c>
      <c r="C20" s="134">
        <f>ROUND(VALUE(SUBSTITUTE(実質収支比率等に係る経年分析!G$47,"▲","-")),2)</f>
        <v>18.7</v>
      </c>
      <c r="D20" s="134">
        <f>ROUND(VALUE(SUBSTITUTE(実質収支比率等に係る経年分析!H$47,"▲","-")),2)</f>
        <v>18.559999999999999</v>
      </c>
      <c r="E20" s="134">
        <f>ROUND(VALUE(SUBSTITUTE(実質収支比率等に係る経年分析!I$47,"▲","-")),2)</f>
        <v>18.37</v>
      </c>
      <c r="F20" s="134">
        <f>ROUND(VALUE(SUBSTITUTE(実質収支比率等に係る経年分析!J$47,"▲","-")),2)</f>
        <v>20.94</v>
      </c>
    </row>
    <row r="21" spans="1:11">
      <c r="A21" s="134" t="s">
        <v>43</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-2.72</v>
      </c>
      <c r="E21" s="134">
        <f>IF(ISNUMBER(VALUE(SUBSTITUTE(実質収支比率等に係る経年分析!I$49,"▲","-"))),ROUND(VALUE(SUBSTITUTE(実質収支比率等に係る経年分析!I$49,"▲","-")),2),NA())</f>
        <v>-2.68</v>
      </c>
      <c r="F21" s="134">
        <f>IF(ISNUMBER(VALUE(SUBSTITUTE(実質収支比率等に係る経年分析!J$49,"▲","-"))),ROUND(VALUE(SUBSTITUTE(実質収支比率等に係る経年分析!J$49,"▲","-")),2),NA())</f>
        <v>0.67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4.1500000000000004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769</v>
      </c>
      <c r="E42" s="136"/>
      <c r="F42" s="136"/>
      <c r="G42" s="136">
        <f>'実質公債費比率（分子）の構造'!L$52</f>
        <v>762</v>
      </c>
      <c r="H42" s="136"/>
      <c r="I42" s="136"/>
      <c r="J42" s="136">
        <f>'実質公債費比率（分子）の構造'!M$52</f>
        <v>748</v>
      </c>
      <c r="K42" s="136"/>
      <c r="L42" s="136"/>
      <c r="M42" s="136">
        <f>'実質公債費比率（分子）の構造'!N$52</f>
        <v>714</v>
      </c>
      <c r="N42" s="136"/>
      <c r="O42" s="136"/>
      <c r="P42" s="136">
        <f>'実質公債費比率（分子）の構造'!O$52</f>
        <v>717</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24</v>
      </c>
      <c r="C45" s="136"/>
      <c r="D45" s="136"/>
      <c r="E45" s="136">
        <f>'実質公債費比率（分子）の構造'!L$49</f>
        <v>24</v>
      </c>
      <c r="F45" s="136"/>
      <c r="G45" s="136"/>
      <c r="H45" s="136">
        <f>'実質公債費比率（分子）の構造'!M$49</f>
        <v>23</v>
      </c>
      <c r="I45" s="136"/>
      <c r="J45" s="136"/>
      <c r="K45" s="136">
        <f>'実質公債費比率（分子）の構造'!N$49</f>
        <v>23</v>
      </c>
      <c r="L45" s="136"/>
      <c r="M45" s="136"/>
      <c r="N45" s="136">
        <f>'実質公債費比率（分子）の構造'!O$49</f>
        <v>22</v>
      </c>
      <c r="O45" s="136"/>
      <c r="P45" s="136"/>
    </row>
    <row r="46" spans="1:16">
      <c r="A46" s="136" t="s">
        <v>54</v>
      </c>
      <c r="B46" s="136">
        <f>'実質公債費比率（分子）の構造'!K$48</f>
        <v>129</v>
      </c>
      <c r="C46" s="136"/>
      <c r="D46" s="136"/>
      <c r="E46" s="136">
        <f>'実質公債費比率（分子）の構造'!L$48</f>
        <v>124</v>
      </c>
      <c r="F46" s="136"/>
      <c r="G46" s="136"/>
      <c r="H46" s="136">
        <f>'実質公債費比率（分子）の構造'!M$48</f>
        <v>129</v>
      </c>
      <c r="I46" s="136"/>
      <c r="J46" s="136"/>
      <c r="K46" s="136">
        <f>'実質公債費比率（分子）の構造'!N$48</f>
        <v>126</v>
      </c>
      <c r="L46" s="136"/>
      <c r="M46" s="136"/>
      <c r="N46" s="136">
        <f>'実質公債費比率（分子）の構造'!O$48</f>
        <v>140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1109</v>
      </c>
      <c r="C49" s="136"/>
      <c r="D49" s="136"/>
      <c r="E49" s="136">
        <f>'実質公債費比率（分子）の構造'!L$45</f>
        <v>1084</v>
      </c>
      <c r="F49" s="136"/>
      <c r="G49" s="136"/>
      <c r="H49" s="136">
        <f>'実質公債費比率（分子）の構造'!M$45</f>
        <v>1095</v>
      </c>
      <c r="I49" s="136"/>
      <c r="J49" s="136"/>
      <c r="K49" s="136">
        <f>'実質公債費比率（分子）の構造'!N$45</f>
        <v>1054</v>
      </c>
      <c r="L49" s="136"/>
      <c r="M49" s="136"/>
      <c r="N49" s="136">
        <f>'実質公債費比率（分子）の構造'!O$45</f>
        <v>997</v>
      </c>
      <c r="O49" s="136"/>
      <c r="P49" s="136"/>
    </row>
    <row r="50" spans="1:16">
      <c r="A50" s="136" t="s">
        <v>58</v>
      </c>
      <c r="B50" s="136" t="e">
        <f>NA()</f>
        <v>#N/A</v>
      </c>
      <c r="C50" s="136">
        <f>IF(ISNUMBER('実質公債費比率（分子）の構造'!K$53),'実質公債費比率（分子）の構造'!K$53,NA())</f>
        <v>493</v>
      </c>
      <c r="D50" s="136" t="e">
        <f>NA()</f>
        <v>#N/A</v>
      </c>
      <c r="E50" s="136" t="e">
        <f>NA()</f>
        <v>#N/A</v>
      </c>
      <c r="F50" s="136">
        <f>IF(ISNUMBER('実質公債費比率（分子）の構造'!L$53),'実質公債費比率（分子）の構造'!L$53,NA())</f>
        <v>470</v>
      </c>
      <c r="G50" s="136" t="e">
        <f>NA()</f>
        <v>#N/A</v>
      </c>
      <c r="H50" s="136" t="e">
        <f>NA()</f>
        <v>#N/A</v>
      </c>
      <c r="I50" s="136">
        <f>IF(ISNUMBER('実質公債費比率（分子）の構造'!M$53),'実質公債費比率（分子）の構造'!M$53,NA())</f>
        <v>499</v>
      </c>
      <c r="J50" s="136" t="e">
        <f>NA()</f>
        <v>#N/A</v>
      </c>
      <c r="K50" s="136" t="e">
        <f>NA()</f>
        <v>#N/A</v>
      </c>
      <c r="L50" s="136">
        <f>IF(ISNUMBER('実質公債費比率（分子）の構造'!N$53),'実質公債費比率（分子）の構造'!N$53,NA())</f>
        <v>489</v>
      </c>
      <c r="M50" s="136" t="e">
        <f>NA()</f>
        <v>#N/A</v>
      </c>
      <c r="N50" s="136" t="e">
        <f>NA()</f>
        <v>#N/A</v>
      </c>
      <c r="O50" s="136">
        <f>IF(ISNUMBER('実質公債費比率（分子）の構造'!O$53),'実質公債費比率（分子）の構造'!O$53,NA())</f>
        <v>442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7215</v>
      </c>
      <c r="E56" s="135"/>
      <c r="F56" s="135"/>
      <c r="G56" s="135">
        <f>'将来負担比率（分子）の構造'!J$51</f>
        <v>7303</v>
      </c>
      <c r="H56" s="135"/>
      <c r="I56" s="135"/>
      <c r="J56" s="135">
        <f>'将来負担比率（分子）の構造'!K$51</f>
        <v>7229</v>
      </c>
      <c r="K56" s="135"/>
      <c r="L56" s="135"/>
      <c r="M56" s="135">
        <f>'将来負担比率（分子）の構造'!L$51</f>
        <v>7210</v>
      </c>
      <c r="N56" s="135"/>
      <c r="O56" s="135"/>
      <c r="P56" s="135">
        <f>'将来負担比率（分子）の構造'!M$51</f>
        <v>7083</v>
      </c>
    </row>
    <row r="57" spans="1:16">
      <c r="A57" s="135" t="s">
        <v>34</v>
      </c>
      <c r="B57" s="135"/>
      <c r="C57" s="135"/>
      <c r="D57" s="135">
        <f>'将来負担比率（分子）の構造'!I$50</f>
        <v>164</v>
      </c>
      <c r="E57" s="135"/>
      <c r="F57" s="135"/>
      <c r="G57" s="135">
        <f>'将来負担比率（分子）の構造'!J$50</f>
        <v>146</v>
      </c>
      <c r="H57" s="135"/>
      <c r="I57" s="135"/>
      <c r="J57" s="135">
        <f>'将来負担比率（分子）の構造'!K$50</f>
        <v>131</v>
      </c>
      <c r="K57" s="135"/>
      <c r="L57" s="135"/>
      <c r="M57" s="135">
        <f>'将来負担比率（分子）の構造'!L$50</f>
        <v>138</v>
      </c>
      <c r="N57" s="135"/>
      <c r="O57" s="135"/>
      <c r="P57" s="135">
        <f>'将来負担比率（分子）の構造'!M$50</f>
        <v>142</v>
      </c>
    </row>
    <row r="58" spans="1:16">
      <c r="A58" s="135" t="s">
        <v>33</v>
      </c>
      <c r="B58" s="135"/>
      <c r="C58" s="135"/>
      <c r="D58" s="135">
        <f>'将来負担比率（分子）の構造'!I$49</f>
        <v>2042</v>
      </c>
      <c r="E58" s="135"/>
      <c r="F58" s="135"/>
      <c r="G58" s="135">
        <f>'将来負担比率（分子）の構造'!J$49</f>
        <v>2236</v>
      </c>
      <c r="H58" s="135"/>
      <c r="I58" s="135"/>
      <c r="J58" s="135">
        <f>'将来負担比率（分子）の構造'!K$49</f>
        <v>2006</v>
      </c>
      <c r="K58" s="135"/>
      <c r="L58" s="135"/>
      <c r="M58" s="135">
        <f>'将来負担比率（分子）の構造'!L$49</f>
        <v>1912</v>
      </c>
      <c r="N58" s="135"/>
      <c r="O58" s="135"/>
      <c r="P58" s="135">
        <f>'将来負担比率（分子）の構造'!M$49</f>
        <v>2052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1490</v>
      </c>
      <c r="C62" s="135"/>
      <c r="D62" s="135"/>
      <c r="E62" s="135">
        <f>'将来負担比率（分子）の構造'!J$45</f>
        <v>1561</v>
      </c>
      <c r="F62" s="135"/>
      <c r="G62" s="135"/>
      <c r="H62" s="135">
        <f>'将来負担比率（分子）の構造'!K$45</f>
        <v>1562</v>
      </c>
      <c r="I62" s="135"/>
      <c r="J62" s="135"/>
      <c r="K62" s="135">
        <f>'将来負担比率（分子）の構造'!L$45</f>
        <v>1645</v>
      </c>
      <c r="L62" s="135"/>
      <c r="M62" s="135"/>
      <c r="N62" s="135">
        <f>'将来負担比率（分子）の構造'!M$45</f>
        <v>1452</v>
      </c>
      <c r="O62" s="135"/>
      <c r="P62" s="135"/>
    </row>
    <row r="63" spans="1:16">
      <c r="A63" s="135" t="s">
        <v>27</v>
      </c>
      <c r="B63" s="135">
        <f>'将来負担比率（分子）の構造'!I$44</f>
        <v>69</v>
      </c>
      <c r="C63" s="135"/>
      <c r="D63" s="135"/>
      <c r="E63" s="135">
        <f>'将来負担比率（分子）の構造'!J$44</f>
        <v>58</v>
      </c>
      <c r="F63" s="135"/>
      <c r="G63" s="135"/>
      <c r="H63" s="135">
        <f>'将来負担比率（分子）の構造'!K$44</f>
        <v>57</v>
      </c>
      <c r="I63" s="135"/>
      <c r="J63" s="135"/>
      <c r="K63" s="135">
        <f>'将来負担比率（分子）の構造'!L$44</f>
        <v>43</v>
      </c>
      <c r="L63" s="135"/>
      <c r="M63" s="135"/>
      <c r="N63" s="135">
        <f>'将来負担比率（分子）の構造'!M$44</f>
        <v>38</v>
      </c>
      <c r="O63" s="135"/>
      <c r="P63" s="135"/>
    </row>
    <row r="64" spans="1:16">
      <c r="A64" s="135" t="s">
        <v>26</v>
      </c>
      <c r="B64" s="135">
        <f>'将来負担比率（分子）の構造'!I$43</f>
        <v>2669</v>
      </c>
      <c r="C64" s="135"/>
      <c r="D64" s="135"/>
      <c r="E64" s="135">
        <f>'将来負担比率（分子）の構造'!J$43</f>
        <v>2788</v>
      </c>
      <c r="F64" s="135"/>
      <c r="G64" s="135"/>
      <c r="H64" s="135">
        <f>'将来負担比率（分子）の構造'!K$43</f>
        <v>2498</v>
      </c>
      <c r="I64" s="135"/>
      <c r="J64" s="135"/>
      <c r="K64" s="135">
        <f>'将来負担比率（分子）の構造'!L$43</f>
        <v>2433</v>
      </c>
      <c r="L64" s="135"/>
      <c r="M64" s="135"/>
      <c r="N64" s="135">
        <f>'将来負担比率（分子）の構造'!M$43</f>
        <v>2458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9293</v>
      </c>
      <c r="C66" s="135"/>
      <c r="D66" s="135"/>
      <c r="E66" s="135">
        <f>'将来負担比率（分子）の構造'!J$41</f>
        <v>9743</v>
      </c>
      <c r="F66" s="135"/>
      <c r="G66" s="135"/>
      <c r="H66" s="135">
        <f>'将来負担比率（分子）の構造'!K$41</f>
        <v>9491</v>
      </c>
      <c r="I66" s="135"/>
      <c r="J66" s="135"/>
      <c r="K66" s="135">
        <f>'将来負担比率（分子）の構造'!L$41</f>
        <v>9054</v>
      </c>
      <c r="L66" s="135"/>
      <c r="M66" s="135"/>
      <c r="N66" s="135">
        <f>'将来負担比率（分子）の構造'!M$41</f>
        <v>8927</v>
      </c>
      <c r="O66" s="135"/>
      <c r="P66" s="135"/>
    </row>
    <row r="67" spans="1:16">
      <c r="A67" s="135" t="s">
        <v>62</v>
      </c>
      <c r="B67" s="135" t="e">
        <f>NA()</f>
        <v>#N/A</v>
      </c>
      <c r="C67" s="135">
        <f>IF(ISNUMBER('将来負担比率（分子）の構造'!I$52), IF('将来負担比率（分子）の構造'!I$52 &lt; 0, 0, '将来負担比率（分子）の構造'!I$52), NA())</f>
        <v>4099</v>
      </c>
      <c r="D67" s="135" t="e">
        <f>NA()</f>
        <v>#N/A</v>
      </c>
      <c r="E67" s="135" t="e">
        <f>NA()</f>
        <v>#N/A</v>
      </c>
      <c r="F67" s="135">
        <f>IF(ISNUMBER('将来負担比率（分子）の構造'!J$52), IF('将来負担比率（分子）の構造'!J$52 &lt; 0, 0, '将来負担比率（分子）の構造'!J$52), NA())</f>
        <v>4465</v>
      </c>
      <c r="G67" s="135" t="e">
        <f>NA()</f>
        <v>#N/A</v>
      </c>
      <c r="H67" s="135" t="e">
        <f>NA()</f>
        <v>#N/A</v>
      </c>
      <c r="I67" s="135">
        <f>IF(ISNUMBER('将来負担比率（分子）の構造'!K$52), IF('将来負担比率（分子）の構造'!K$52 &lt; 0, 0, '将来負担比率（分子）の構造'!K$52), NA())</f>
        <v>4242</v>
      </c>
      <c r="J67" s="135" t="e">
        <f>NA()</f>
        <v>#N/A</v>
      </c>
      <c r="K67" s="135" t="e">
        <f>NA()</f>
        <v>#N/A</v>
      </c>
      <c r="L67" s="135">
        <f>IF(ISNUMBER('将来負担比率（分子）の構造'!L$52), IF('将来負担比率（分子）の構造'!L$52 &lt; 0, 0, '将来負担比率（分子）の構造'!L$52), NA())</f>
        <v>3916</v>
      </c>
      <c r="M67" s="135" t="e">
        <f>NA()</f>
        <v>#N/A</v>
      </c>
      <c r="N67" s="135" t="e">
        <f>NA()</f>
        <v>#N/A</v>
      </c>
      <c r="O67" s="135">
        <f>IF(ISNUMBER('将来負担比率（分子）の構造'!M$52), IF('将来負担比率（分子）の構造'!M$52 &lt; 0, 0, '将来負担比率（分子）の構造'!M$52), NA())</f>
        <v>3599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191</v>
      </c>
      <c r="DI1" s="700"/>
      <c r="DJ1" s="700"/>
      <c r="DK1" s="700"/>
      <c r="DL1" s="700"/>
      <c r="DM1" s="700"/>
      <c r="DN1" s="701"/>
      <c r="DP1" s="699" t="s">
        <v>192</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194</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195</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196</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197</v>
      </c>
      <c r="S4" s="647"/>
      <c r="T4" s="647"/>
      <c r="U4" s="647"/>
      <c r="V4" s="647"/>
      <c r="W4" s="647"/>
      <c r="X4" s="647"/>
      <c r="Y4" s="648"/>
      <c r="Z4" s="646" t="s">
        <v>198</v>
      </c>
      <c r="AA4" s="647"/>
      <c r="AB4" s="647"/>
      <c r="AC4" s="648"/>
      <c r="AD4" s="646" t="s">
        <v>199</v>
      </c>
      <c r="AE4" s="647"/>
      <c r="AF4" s="647"/>
      <c r="AG4" s="647"/>
      <c r="AH4" s="647"/>
      <c r="AI4" s="647"/>
      <c r="AJ4" s="647"/>
      <c r="AK4" s="648"/>
      <c r="AL4" s="646" t="s">
        <v>198</v>
      </c>
      <c r="AM4" s="647"/>
      <c r="AN4" s="647"/>
      <c r="AO4" s="648"/>
      <c r="AP4" s="702" t="s">
        <v>200</v>
      </c>
      <c r="AQ4" s="702"/>
      <c r="AR4" s="702"/>
      <c r="AS4" s="702"/>
      <c r="AT4" s="702"/>
      <c r="AU4" s="702"/>
      <c r="AV4" s="702"/>
      <c r="AW4" s="702"/>
      <c r="AX4" s="702"/>
      <c r="AY4" s="702"/>
      <c r="AZ4" s="702"/>
      <c r="BA4" s="702"/>
      <c r="BB4" s="702"/>
      <c r="BC4" s="702"/>
      <c r="BD4" s="702"/>
      <c r="BE4" s="702"/>
      <c r="BF4" s="702"/>
      <c r="BG4" s="702" t="s">
        <v>201</v>
      </c>
      <c r="BH4" s="702"/>
      <c r="BI4" s="702"/>
      <c r="BJ4" s="702"/>
      <c r="BK4" s="702"/>
      <c r="BL4" s="702"/>
      <c r="BM4" s="702"/>
      <c r="BN4" s="702"/>
      <c r="BO4" s="702" t="s">
        <v>198</v>
      </c>
      <c r="BP4" s="702"/>
      <c r="BQ4" s="702"/>
      <c r="BR4" s="702"/>
      <c r="BS4" s="702" t="s">
        <v>202</v>
      </c>
      <c r="BT4" s="702"/>
      <c r="BU4" s="702"/>
      <c r="BV4" s="702"/>
      <c r="BW4" s="702"/>
      <c r="BX4" s="702"/>
      <c r="BY4" s="702"/>
      <c r="BZ4" s="702"/>
      <c r="CA4" s="702"/>
      <c r="CB4" s="702"/>
      <c r="CD4" s="691" t="s">
        <v>203</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204</v>
      </c>
      <c r="C5" s="674"/>
      <c r="D5" s="674"/>
      <c r="E5" s="674"/>
      <c r="F5" s="674"/>
      <c r="G5" s="674"/>
      <c r="H5" s="674"/>
      <c r="I5" s="674"/>
      <c r="J5" s="674"/>
      <c r="K5" s="674"/>
      <c r="L5" s="674"/>
      <c r="M5" s="674"/>
      <c r="N5" s="674"/>
      <c r="O5" s="674"/>
      <c r="P5" s="674"/>
      <c r="Q5" s="675"/>
      <c r="R5" s="636">
        <v>2236664</v>
      </c>
      <c r="S5" s="637"/>
      <c r="T5" s="637"/>
      <c r="U5" s="637"/>
      <c r="V5" s="637"/>
      <c r="W5" s="637"/>
      <c r="X5" s="637"/>
      <c r="Y5" s="684"/>
      <c r="Z5" s="697">
        <v>24.9</v>
      </c>
      <c r="AA5" s="697"/>
      <c r="AB5" s="697"/>
      <c r="AC5" s="697"/>
      <c r="AD5" s="698">
        <v>2236664</v>
      </c>
      <c r="AE5" s="698"/>
      <c r="AF5" s="698"/>
      <c r="AG5" s="698"/>
      <c r="AH5" s="698"/>
      <c r="AI5" s="698"/>
      <c r="AJ5" s="698"/>
      <c r="AK5" s="698"/>
      <c r="AL5" s="685">
        <v>47.9</v>
      </c>
      <c r="AM5" s="654"/>
      <c r="AN5" s="654"/>
      <c r="AO5" s="686"/>
      <c r="AP5" s="673" t="s">
        <v>205</v>
      </c>
      <c r="AQ5" s="674"/>
      <c r="AR5" s="674"/>
      <c r="AS5" s="674"/>
      <c r="AT5" s="674"/>
      <c r="AU5" s="674"/>
      <c r="AV5" s="674"/>
      <c r="AW5" s="674"/>
      <c r="AX5" s="674"/>
      <c r="AY5" s="674"/>
      <c r="AZ5" s="674"/>
      <c r="BA5" s="674"/>
      <c r="BB5" s="674"/>
      <c r="BC5" s="674"/>
      <c r="BD5" s="674"/>
      <c r="BE5" s="674"/>
      <c r="BF5" s="675"/>
      <c r="BG5" s="586">
        <v>2236664</v>
      </c>
      <c r="BH5" s="587"/>
      <c r="BI5" s="587"/>
      <c r="BJ5" s="587"/>
      <c r="BK5" s="587"/>
      <c r="BL5" s="587"/>
      <c r="BM5" s="587"/>
      <c r="BN5" s="588"/>
      <c r="BO5" s="639">
        <v>100</v>
      </c>
      <c r="BP5" s="639"/>
      <c r="BQ5" s="639"/>
      <c r="BR5" s="639"/>
      <c r="BS5" s="640" t="s">
        <v>206</v>
      </c>
      <c r="BT5" s="640"/>
      <c r="BU5" s="640"/>
      <c r="BV5" s="640"/>
      <c r="BW5" s="640"/>
      <c r="BX5" s="640"/>
      <c r="BY5" s="640"/>
      <c r="BZ5" s="640"/>
      <c r="CA5" s="640"/>
      <c r="CB5" s="676"/>
      <c r="CD5" s="691" t="s">
        <v>200</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198</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115238</v>
      </c>
      <c r="S6" s="587"/>
      <c r="T6" s="587"/>
      <c r="U6" s="587"/>
      <c r="V6" s="587"/>
      <c r="W6" s="587"/>
      <c r="X6" s="587"/>
      <c r="Y6" s="588"/>
      <c r="Z6" s="639">
        <v>1.3</v>
      </c>
      <c r="AA6" s="639"/>
      <c r="AB6" s="639"/>
      <c r="AC6" s="639"/>
      <c r="AD6" s="640">
        <v>115238</v>
      </c>
      <c r="AE6" s="640"/>
      <c r="AF6" s="640"/>
      <c r="AG6" s="640"/>
      <c r="AH6" s="640"/>
      <c r="AI6" s="640"/>
      <c r="AJ6" s="640"/>
      <c r="AK6" s="640"/>
      <c r="AL6" s="609">
        <v>2.5</v>
      </c>
      <c r="AM6" s="641"/>
      <c r="AN6" s="641"/>
      <c r="AO6" s="642"/>
      <c r="AP6" s="583" t="s">
        <v>211</v>
      </c>
      <c r="AQ6" s="584"/>
      <c r="AR6" s="584"/>
      <c r="AS6" s="584"/>
      <c r="AT6" s="584"/>
      <c r="AU6" s="584"/>
      <c r="AV6" s="584"/>
      <c r="AW6" s="584"/>
      <c r="AX6" s="584"/>
      <c r="AY6" s="584"/>
      <c r="AZ6" s="584"/>
      <c r="BA6" s="584"/>
      <c r="BB6" s="584"/>
      <c r="BC6" s="584"/>
      <c r="BD6" s="584"/>
      <c r="BE6" s="584"/>
      <c r="BF6" s="585"/>
      <c r="BG6" s="586">
        <v>2236664</v>
      </c>
      <c r="BH6" s="587"/>
      <c r="BI6" s="587"/>
      <c r="BJ6" s="587"/>
      <c r="BK6" s="587"/>
      <c r="BL6" s="587"/>
      <c r="BM6" s="587"/>
      <c r="BN6" s="588"/>
      <c r="BO6" s="639">
        <v>100</v>
      </c>
      <c r="BP6" s="639"/>
      <c r="BQ6" s="639"/>
      <c r="BR6" s="639"/>
      <c r="BS6" s="640" t="s">
        <v>206</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99568</v>
      </c>
      <c r="CS6" s="587"/>
      <c r="CT6" s="587"/>
      <c r="CU6" s="587"/>
      <c r="CV6" s="587"/>
      <c r="CW6" s="587"/>
      <c r="CX6" s="587"/>
      <c r="CY6" s="588"/>
      <c r="CZ6" s="639">
        <v>1.2</v>
      </c>
      <c r="DA6" s="639"/>
      <c r="DB6" s="639"/>
      <c r="DC6" s="639"/>
      <c r="DD6" s="592" t="s">
        <v>206</v>
      </c>
      <c r="DE6" s="587"/>
      <c r="DF6" s="587"/>
      <c r="DG6" s="587"/>
      <c r="DH6" s="587"/>
      <c r="DI6" s="587"/>
      <c r="DJ6" s="587"/>
      <c r="DK6" s="587"/>
      <c r="DL6" s="587"/>
      <c r="DM6" s="587"/>
      <c r="DN6" s="587"/>
      <c r="DO6" s="587"/>
      <c r="DP6" s="588"/>
      <c r="DQ6" s="592">
        <v>99568</v>
      </c>
      <c r="DR6" s="587"/>
      <c r="DS6" s="587"/>
      <c r="DT6" s="587"/>
      <c r="DU6" s="587"/>
      <c r="DV6" s="587"/>
      <c r="DW6" s="587"/>
      <c r="DX6" s="587"/>
      <c r="DY6" s="587"/>
      <c r="DZ6" s="587"/>
      <c r="EA6" s="587"/>
      <c r="EB6" s="587"/>
      <c r="EC6" s="622"/>
    </row>
    <row r="7" spans="2:143" ht="11.25" customHeight="1">
      <c r="B7" s="583" t="s">
        <v>213</v>
      </c>
      <c r="C7" s="584"/>
      <c r="D7" s="584"/>
      <c r="E7" s="584"/>
      <c r="F7" s="584"/>
      <c r="G7" s="584"/>
      <c r="H7" s="584"/>
      <c r="I7" s="584"/>
      <c r="J7" s="584"/>
      <c r="K7" s="584"/>
      <c r="L7" s="584"/>
      <c r="M7" s="584"/>
      <c r="N7" s="584"/>
      <c r="O7" s="584"/>
      <c r="P7" s="584"/>
      <c r="Q7" s="585"/>
      <c r="R7" s="586">
        <v>2580</v>
      </c>
      <c r="S7" s="587"/>
      <c r="T7" s="587"/>
      <c r="U7" s="587"/>
      <c r="V7" s="587"/>
      <c r="W7" s="587"/>
      <c r="X7" s="587"/>
      <c r="Y7" s="588"/>
      <c r="Z7" s="639">
        <v>0</v>
      </c>
      <c r="AA7" s="639"/>
      <c r="AB7" s="639"/>
      <c r="AC7" s="639"/>
      <c r="AD7" s="640">
        <v>2580</v>
      </c>
      <c r="AE7" s="640"/>
      <c r="AF7" s="640"/>
      <c r="AG7" s="640"/>
      <c r="AH7" s="640"/>
      <c r="AI7" s="640"/>
      <c r="AJ7" s="640"/>
      <c r="AK7" s="640"/>
      <c r="AL7" s="609">
        <v>0.1</v>
      </c>
      <c r="AM7" s="641"/>
      <c r="AN7" s="641"/>
      <c r="AO7" s="642"/>
      <c r="AP7" s="583" t="s">
        <v>214</v>
      </c>
      <c r="AQ7" s="584"/>
      <c r="AR7" s="584"/>
      <c r="AS7" s="584"/>
      <c r="AT7" s="584"/>
      <c r="AU7" s="584"/>
      <c r="AV7" s="584"/>
      <c r="AW7" s="584"/>
      <c r="AX7" s="584"/>
      <c r="AY7" s="584"/>
      <c r="AZ7" s="584"/>
      <c r="BA7" s="584"/>
      <c r="BB7" s="584"/>
      <c r="BC7" s="584"/>
      <c r="BD7" s="584"/>
      <c r="BE7" s="584"/>
      <c r="BF7" s="585"/>
      <c r="BG7" s="586">
        <v>708565</v>
      </c>
      <c r="BH7" s="587"/>
      <c r="BI7" s="587"/>
      <c r="BJ7" s="587"/>
      <c r="BK7" s="587"/>
      <c r="BL7" s="587"/>
      <c r="BM7" s="587"/>
      <c r="BN7" s="588"/>
      <c r="BO7" s="639">
        <v>31.7</v>
      </c>
      <c r="BP7" s="639"/>
      <c r="BQ7" s="639"/>
      <c r="BR7" s="639"/>
      <c r="BS7" s="640" t="s">
        <v>206</v>
      </c>
      <c r="BT7" s="640"/>
      <c r="BU7" s="640"/>
      <c r="BV7" s="640"/>
      <c r="BW7" s="640"/>
      <c r="BX7" s="640"/>
      <c r="BY7" s="640"/>
      <c r="BZ7" s="640"/>
      <c r="CA7" s="640"/>
      <c r="CB7" s="676"/>
      <c r="CD7" s="623" t="s">
        <v>215</v>
      </c>
      <c r="CE7" s="620"/>
      <c r="CF7" s="620"/>
      <c r="CG7" s="620"/>
      <c r="CH7" s="620"/>
      <c r="CI7" s="620"/>
      <c r="CJ7" s="620"/>
      <c r="CK7" s="620"/>
      <c r="CL7" s="620"/>
      <c r="CM7" s="620"/>
      <c r="CN7" s="620"/>
      <c r="CO7" s="620"/>
      <c r="CP7" s="620"/>
      <c r="CQ7" s="621"/>
      <c r="CR7" s="586">
        <v>1227317</v>
      </c>
      <c r="CS7" s="587"/>
      <c r="CT7" s="587"/>
      <c r="CU7" s="587"/>
      <c r="CV7" s="587"/>
      <c r="CW7" s="587"/>
      <c r="CX7" s="587"/>
      <c r="CY7" s="588"/>
      <c r="CZ7" s="639">
        <v>14.4</v>
      </c>
      <c r="DA7" s="639"/>
      <c r="DB7" s="639"/>
      <c r="DC7" s="639"/>
      <c r="DD7" s="592">
        <v>32045</v>
      </c>
      <c r="DE7" s="587"/>
      <c r="DF7" s="587"/>
      <c r="DG7" s="587"/>
      <c r="DH7" s="587"/>
      <c r="DI7" s="587"/>
      <c r="DJ7" s="587"/>
      <c r="DK7" s="587"/>
      <c r="DL7" s="587"/>
      <c r="DM7" s="587"/>
      <c r="DN7" s="587"/>
      <c r="DO7" s="587"/>
      <c r="DP7" s="588"/>
      <c r="DQ7" s="592">
        <v>1139407</v>
      </c>
      <c r="DR7" s="587"/>
      <c r="DS7" s="587"/>
      <c r="DT7" s="587"/>
      <c r="DU7" s="587"/>
      <c r="DV7" s="587"/>
      <c r="DW7" s="587"/>
      <c r="DX7" s="587"/>
      <c r="DY7" s="587"/>
      <c r="DZ7" s="587"/>
      <c r="EA7" s="587"/>
      <c r="EB7" s="587"/>
      <c r="EC7" s="622"/>
    </row>
    <row r="8" spans="2:143" ht="11.25" customHeight="1">
      <c r="B8" s="583" t="s">
        <v>216</v>
      </c>
      <c r="C8" s="584"/>
      <c r="D8" s="584"/>
      <c r="E8" s="584"/>
      <c r="F8" s="584"/>
      <c r="G8" s="584"/>
      <c r="H8" s="584"/>
      <c r="I8" s="584"/>
      <c r="J8" s="584"/>
      <c r="K8" s="584"/>
      <c r="L8" s="584"/>
      <c r="M8" s="584"/>
      <c r="N8" s="584"/>
      <c r="O8" s="584"/>
      <c r="P8" s="584"/>
      <c r="Q8" s="585"/>
      <c r="R8" s="586">
        <v>2916</v>
      </c>
      <c r="S8" s="587"/>
      <c r="T8" s="587"/>
      <c r="U8" s="587"/>
      <c r="V8" s="587"/>
      <c r="W8" s="587"/>
      <c r="X8" s="587"/>
      <c r="Y8" s="588"/>
      <c r="Z8" s="639">
        <v>0</v>
      </c>
      <c r="AA8" s="639"/>
      <c r="AB8" s="639"/>
      <c r="AC8" s="639"/>
      <c r="AD8" s="640">
        <v>2916</v>
      </c>
      <c r="AE8" s="640"/>
      <c r="AF8" s="640"/>
      <c r="AG8" s="640"/>
      <c r="AH8" s="640"/>
      <c r="AI8" s="640"/>
      <c r="AJ8" s="640"/>
      <c r="AK8" s="640"/>
      <c r="AL8" s="609">
        <v>0.1</v>
      </c>
      <c r="AM8" s="641"/>
      <c r="AN8" s="641"/>
      <c r="AO8" s="642"/>
      <c r="AP8" s="583" t="s">
        <v>217</v>
      </c>
      <c r="AQ8" s="584"/>
      <c r="AR8" s="584"/>
      <c r="AS8" s="584"/>
      <c r="AT8" s="584"/>
      <c r="AU8" s="584"/>
      <c r="AV8" s="584"/>
      <c r="AW8" s="584"/>
      <c r="AX8" s="584"/>
      <c r="AY8" s="584"/>
      <c r="AZ8" s="584"/>
      <c r="BA8" s="584"/>
      <c r="BB8" s="584"/>
      <c r="BC8" s="584"/>
      <c r="BD8" s="584"/>
      <c r="BE8" s="584"/>
      <c r="BF8" s="585"/>
      <c r="BG8" s="586">
        <v>26255</v>
      </c>
      <c r="BH8" s="587"/>
      <c r="BI8" s="587"/>
      <c r="BJ8" s="587"/>
      <c r="BK8" s="587"/>
      <c r="BL8" s="587"/>
      <c r="BM8" s="587"/>
      <c r="BN8" s="588"/>
      <c r="BO8" s="639">
        <v>1.2</v>
      </c>
      <c r="BP8" s="639"/>
      <c r="BQ8" s="639"/>
      <c r="BR8" s="639"/>
      <c r="BS8" s="592" t="s">
        <v>110</v>
      </c>
      <c r="BT8" s="587"/>
      <c r="BU8" s="587"/>
      <c r="BV8" s="587"/>
      <c r="BW8" s="587"/>
      <c r="BX8" s="587"/>
      <c r="BY8" s="587"/>
      <c r="BZ8" s="587"/>
      <c r="CA8" s="587"/>
      <c r="CB8" s="622"/>
      <c r="CD8" s="623" t="s">
        <v>218</v>
      </c>
      <c r="CE8" s="620"/>
      <c r="CF8" s="620"/>
      <c r="CG8" s="620"/>
      <c r="CH8" s="620"/>
      <c r="CI8" s="620"/>
      <c r="CJ8" s="620"/>
      <c r="CK8" s="620"/>
      <c r="CL8" s="620"/>
      <c r="CM8" s="620"/>
      <c r="CN8" s="620"/>
      <c r="CO8" s="620"/>
      <c r="CP8" s="620"/>
      <c r="CQ8" s="621"/>
      <c r="CR8" s="586">
        <v>2867647</v>
      </c>
      <c r="CS8" s="587"/>
      <c r="CT8" s="587"/>
      <c r="CU8" s="587"/>
      <c r="CV8" s="587"/>
      <c r="CW8" s="587"/>
      <c r="CX8" s="587"/>
      <c r="CY8" s="588"/>
      <c r="CZ8" s="639">
        <v>33.6</v>
      </c>
      <c r="DA8" s="639"/>
      <c r="DB8" s="639"/>
      <c r="DC8" s="639"/>
      <c r="DD8" s="592">
        <v>89565</v>
      </c>
      <c r="DE8" s="587"/>
      <c r="DF8" s="587"/>
      <c r="DG8" s="587"/>
      <c r="DH8" s="587"/>
      <c r="DI8" s="587"/>
      <c r="DJ8" s="587"/>
      <c r="DK8" s="587"/>
      <c r="DL8" s="587"/>
      <c r="DM8" s="587"/>
      <c r="DN8" s="587"/>
      <c r="DO8" s="587"/>
      <c r="DP8" s="588"/>
      <c r="DQ8" s="592">
        <v>1396919</v>
      </c>
      <c r="DR8" s="587"/>
      <c r="DS8" s="587"/>
      <c r="DT8" s="587"/>
      <c r="DU8" s="587"/>
      <c r="DV8" s="587"/>
      <c r="DW8" s="587"/>
      <c r="DX8" s="587"/>
      <c r="DY8" s="587"/>
      <c r="DZ8" s="587"/>
      <c r="EA8" s="587"/>
      <c r="EB8" s="587"/>
      <c r="EC8" s="622"/>
    </row>
    <row r="9" spans="2:143" ht="11.25" customHeight="1">
      <c r="B9" s="583" t="s">
        <v>219</v>
      </c>
      <c r="C9" s="584"/>
      <c r="D9" s="584"/>
      <c r="E9" s="584"/>
      <c r="F9" s="584"/>
      <c r="G9" s="584"/>
      <c r="H9" s="584"/>
      <c r="I9" s="584"/>
      <c r="J9" s="584"/>
      <c r="K9" s="584"/>
      <c r="L9" s="584"/>
      <c r="M9" s="584"/>
      <c r="N9" s="584"/>
      <c r="O9" s="584"/>
      <c r="P9" s="584"/>
      <c r="Q9" s="585"/>
      <c r="R9" s="586">
        <v>3442</v>
      </c>
      <c r="S9" s="587"/>
      <c r="T9" s="587"/>
      <c r="U9" s="587"/>
      <c r="V9" s="587"/>
      <c r="W9" s="587"/>
      <c r="X9" s="587"/>
      <c r="Y9" s="588"/>
      <c r="Z9" s="639">
        <v>0</v>
      </c>
      <c r="AA9" s="639"/>
      <c r="AB9" s="639"/>
      <c r="AC9" s="639"/>
      <c r="AD9" s="640">
        <v>3442</v>
      </c>
      <c r="AE9" s="640"/>
      <c r="AF9" s="640"/>
      <c r="AG9" s="640"/>
      <c r="AH9" s="640"/>
      <c r="AI9" s="640"/>
      <c r="AJ9" s="640"/>
      <c r="AK9" s="640"/>
      <c r="AL9" s="609">
        <v>0.1</v>
      </c>
      <c r="AM9" s="641"/>
      <c r="AN9" s="641"/>
      <c r="AO9" s="642"/>
      <c r="AP9" s="583" t="s">
        <v>220</v>
      </c>
      <c r="AQ9" s="584"/>
      <c r="AR9" s="584"/>
      <c r="AS9" s="584"/>
      <c r="AT9" s="584"/>
      <c r="AU9" s="584"/>
      <c r="AV9" s="584"/>
      <c r="AW9" s="584"/>
      <c r="AX9" s="584"/>
      <c r="AY9" s="584"/>
      <c r="AZ9" s="584"/>
      <c r="BA9" s="584"/>
      <c r="BB9" s="584"/>
      <c r="BC9" s="584"/>
      <c r="BD9" s="584"/>
      <c r="BE9" s="584"/>
      <c r="BF9" s="585"/>
      <c r="BG9" s="586">
        <v>544244</v>
      </c>
      <c r="BH9" s="587"/>
      <c r="BI9" s="587"/>
      <c r="BJ9" s="587"/>
      <c r="BK9" s="587"/>
      <c r="BL9" s="587"/>
      <c r="BM9" s="587"/>
      <c r="BN9" s="588"/>
      <c r="BO9" s="639">
        <v>24.3</v>
      </c>
      <c r="BP9" s="639"/>
      <c r="BQ9" s="639"/>
      <c r="BR9" s="639"/>
      <c r="BS9" s="592" t="s">
        <v>110</v>
      </c>
      <c r="BT9" s="587"/>
      <c r="BU9" s="587"/>
      <c r="BV9" s="587"/>
      <c r="BW9" s="587"/>
      <c r="BX9" s="587"/>
      <c r="BY9" s="587"/>
      <c r="BZ9" s="587"/>
      <c r="CA9" s="587"/>
      <c r="CB9" s="622"/>
      <c r="CD9" s="623" t="s">
        <v>221</v>
      </c>
      <c r="CE9" s="620"/>
      <c r="CF9" s="620"/>
      <c r="CG9" s="620"/>
      <c r="CH9" s="620"/>
      <c r="CI9" s="620"/>
      <c r="CJ9" s="620"/>
      <c r="CK9" s="620"/>
      <c r="CL9" s="620"/>
      <c r="CM9" s="620"/>
      <c r="CN9" s="620"/>
      <c r="CO9" s="620"/>
      <c r="CP9" s="620"/>
      <c r="CQ9" s="621"/>
      <c r="CR9" s="586">
        <v>576788</v>
      </c>
      <c r="CS9" s="587"/>
      <c r="CT9" s="587"/>
      <c r="CU9" s="587"/>
      <c r="CV9" s="587"/>
      <c r="CW9" s="587"/>
      <c r="CX9" s="587"/>
      <c r="CY9" s="588"/>
      <c r="CZ9" s="639">
        <v>6.8</v>
      </c>
      <c r="DA9" s="639"/>
      <c r="DB9" s="639"/>
      <c r="DC9" s="639"/>
      <c r="DD9" s="592">
        <v>34151</v>
      </c>
      <c r="DE9" s="587"/>
      <c r="DF9" s="587"/>
      <c r="DG9" s="587"/>
      <c r="DH9" s="587"/>
      <c r="DI9" s="587"/>
      <c r="DJ9" s="587"/>
      <c r="DK9" s="587"/>
      <c r="DL9" s="587"/>
      <c r="DM9" s="587"/>
      <c r="DN9" s="587"/>
      <c r="DO9" s="587"/>
      <c r="DP9" s="588"/>
      <c r="DQ9" s="592">
        <v>485106</v>
      </c>
      <c r="DR9" s="587"/>
      <c r="DS9" s="587"/>
      <c r="DT9" s="587"/>
      <c r="DU9" s="587"/>
      <c r="DV9" s="587"/>
      <c r="DW9" s="587"/>
      <c r="DX9" s="587"/>
      <c r="DY9" s="587"/>
      <c r="DZ9" s="587"/>
      <c r="EA9" s="587"/>
      <c r="EB9" s="587"/>
      <c r="EC9" s="622"/>
    </row>
    <row r="10" spans="2:143" ht="11.25" customHeight="1">
      <c r="B10" s="583" t="s">
        <v>222</v>
      </c>
      <c r="C10" s="584"/>
      <c r="D10" s="584"/>
      <c r="E10" s="584"/>
      <c r="F10" s="584"/>
      <c r="G10" s="584"/>
      <c r="H10" s="584"/>
      <c r="I10" s="584"/>
      <c r="J10" s="584"/>
      <c r="K10" s="584"/>
      <c r="L10" s="584"/>
      <c r="M10" s="584"/>
      <c r="N10" s="584"/>
      <c r="O10" s="584"/>
      <c r="P10" s="584"/>
      <c r="Q10" s="585"/>
      <c r="R10" s="586">
        <v>178519</v>
      </c>
      <c r="S10" s="587"/>
      <c r="T10" s="587"/>
      <c r="U10" s="587"/>
      <c r="V10" s="587"/>
      <c r="W10" s="587"/>
      <c r="X10" s="587"/>
      <c r="Y10" s="588"/>
      <c r="Z10" s="639">
        <v>2</v>
      </c>
      <c r="AA10" s="639"/>
      <c r="AB10" s="639"/>
      <c r="AC10" s="639"/>
      <c r="AD10" s="640">
        <v>178519</v>
      </c>
      <c r="AE10" s="640"/>
      <c r="AF10" s="640"/>
      <c r="AG10" s="640"/>
      <c r="AH10" s="640"/>
      <c r="AI10" s="640"/>
      <c r="AJ10" s="640"/>
      <c r="AK10" s="640"/>
      <c r="AL10" s="609">
        <v>3.8</v>
      </c>
      <c r="AM10" s="641"/>
      <c r="AN10" s="641"/>
      <c r="AO10" s="642"/>
      <c r="AP10" s="583" t="s">
        <v>223</v>
      </c>
      <c r="AQ10" s="584"/>
      <c r="AR10" s="584"/>
      <c r="AS10" s="584"/>
      <c r="AT10" s="584"/>
      <c r="AU10" s="584"/>
      <c r="AV10" s="584"/>
      <c r="AW10" s="584"/>
      <c r="AX10" s="584"/>
      <c r="AY10" s="584"/>
      <c r="AZ10" s="584"/>
      <c r="BA10" s="584"/>
      <c r="BB10" s="584"/>
      <c r="BC10" s="584"/>
      <c r="BD10" s="584"/>
      <c r="BE10" s="584"/>
      <c r="BF10" s="585"/>
      <c r="BG10" s="586">
        <v>42994</v>
      </c>
      <c r="BH10" s="587"/>
      <c r="BI10" s="587"/>
      <c r="BJ10" s="587"/>
      <c r="BK10" s="587"/>
      <c r="BL10" s="587"/>
      <c r="BM10" s="587"/>
      <c r="BN10" s="588"/>
      <c r="BO10" s="639">
        <v>1.9</v>
      </c>
      <c r="BP10" s="639"/>
      <c r="BQ10" s="639"/>
      <c r="BR10" s="639"/>
      <c r="BS10" s="592" t="s">
        <v>110</v>
      </c>
      <c r="BT10" s="587"/>
      <c r="BU10" s="587"/>
      <c r="BV10" s="587"/>
      <c r="BW10" s="587"/>
      <c r="BX10" s="587"/>
      <c r="BY10" s="587"/>
      <c r="BZ10" s="587"/>
      <c r="CA10" s="587"/>
      <c r="CB10" s="622"/>
      <c r="CD10" s="623" t="s">
        <v>224</v>
      </c>
      <c r="CE10" s="620"/>
      <c r="CF10" s="620"/>
      <c r="CG10" s="620"/>
      <c r="CH10" s="620"/>
      <c r="CI10" s="620"/>
      <c r="CJ10" s="620"/>
      <c r="CK10" s="620"/>
      <c r="CL10" s="620"/>
      <c r="CM10" s="620"/>
      <c r="CN10" s="620"/>
      <c r="CO10" s="620"/>
      <c r="CP10" s="620"/>
      <c r="CQ10" s="621"/>
      <c r="CR10" s="586">
        <v>45194</v>
      </c>
      <c r="CS10" s="587"/>
      <c r="CT10" s="587"/>
      <c r="CU10" s="587"/>
      <c r="CV10" s="587"/>
      <c r="CW10" s="587"/>
      <c r="CX10" s="587"/>
      <c r="CY10" s="588"/>
      <c r="CZ10" s="639">
        <v>0.5</v>
      </c>
      <c r="DA10" s="639"/>
      <c r="DB10" s="639"/>
      <c r="DC10" s="639"/>
      <c r="DD10" s="592" t="s">
        <v>110</v>
      </c>
      <c r="DE10" s="587"/>
      <c r="DF10" s="587"/>
      <c r="DG10" s="587"/>
      <c r="DH10" s="587"/>
      <c r="DI10" s="587"/>
      <c r="DJ10" s="587"/>
      <c r="DK10" s="587"/>
      <c r="DL10" s="587"/>
      <c r="DM10" s="587"/>
      <c r="DN10" s="587"/>
      <c r="DO10" s="587"/>
      <c r="DP10" s="588"/>
      <c r="DQ10" s="592">
        <v>13230</v>
      </c>
      <c r="DR10" s="587"/>
      <c r="DS10" s="587"/>
      <c r="DT10" s="587"/>
      <c r="DU10" s="587"/>
      <c r="DV10" s="587"/>
      <c r="DW10" s="587"/>
      <c r="DX10" s="587"/>
      <c r="DY10" s="587"/>
      <c r="DZ10" s="587"/>
      <c r="EA10" s="587"/>
      <c r="EB10" s="587"/>
      <c r="EC10" s="622"/>
    </row>
    <row r="11" spans="2:143" ht="11.25" customHeight="1">
      <c r="B11" s="583" t="s">
        <v>225</v>
      </c>
      <c r="C11" s="584"/>
      <c r="D11" s="584"/>
      <c r="E11" s="584"/>
      <c r="F11" s="584"/>
      <c r="G11" s="584"/>
      <c r="H11" s="584"/>
      <c r="I11" s="584"/>
      <c r="J11" s="584"/>
      <c r="K11" s="584"/>
      <c r="L11" s="584"/>
      <c r="M11" s="584"/>
      <c r="N11" s="584"/>
      <c r="O11" s="584"/>
      <c r="P11" s="584"/>
      <c r="Q11" s="585"/>
      <c r="R11" s="586">
        <v>6294</v>
      </c>
      <c r="S11" s="587"/>
      <c r="T11" s="587"/>
      <c r="U11" s="587"/>
      <c r="V11" s="587"/>
      <c r="W11" s="587"/>
      <c r="X11" s="587"/>
      <c r="Y11" s="588"/>
      <c r="Z11" s="639">
        <v>0.1</v>
      </c>
      <c r="AA11" s="639"/>
      <c r="AB11" s="639"/>
      <c r="AC11" s="639"/>
      <c r="AD11" s="640">
        <v>6294</v>
      </c>
      <c r="AE11" s="640"/>
      <c r="AF11" s="640"/>
      <c r="AG11" s="640"/>
      <c r="AH11" s="640"/>
      <c r="AI11" s="640"/>
      <c r="AJ11" s="640"/>
      <c r="AK11" s="640"/>
      <c r="AL11" s="609">
        <v>0.1</v>
      </c>
      <c r="AM11" s="641"/>
      <c r="AN11" s="641"/>
      <c r="AO11" s="642"/>
      <c r="AP11" s="583" t="s">
        <v>226</v>
      </c>
      <c r="AQ11" s="584"/>
      <c r="AR11" s="584"/>
      <c r="AS11" s="584"/>
      <c r="AT11" s="584"/>
      <c r="AU11" s="584"/>
      <c r="AV11" s="584"/>
      <c r="AW11" s="584"/>
      <c r="AX11" s="584"/>
      <c r="AY11" s="584"/>
      <c r="AZ11" s="584"/>
      <c r="BA11" s="584"/>
      <c r="BB11" s="584"/>
      <c r="BC11" s="584"/>
      <c r="BD11" s="584"/>
      <c r="BE11" s="584"/>
      <c r="BF11" s="585"/>
      <c r="BG11" s="586">
        <v>95072</v>
      </c>
      <c r="BH11" s="587"/>
      <c r="BI11" s="587"/>
      <c r="BJ11" s="587"/>
      <c r="BK11" s="587"/>
      <c r="BL11" s="587"/>
      <c r="BM11" s="587"/>
      <c r="BN11" s="588"/>
      <c r="BO11" s="639">
        <v>4.3</v>
      </c>
      <c r="BP11" s="639"/>
      <c r="BQ11" s="639"/>
      <c r="BR11" s="639"/>
      <c r="BS11" s="592" t="s">
        <v>110</v>
      </c>
      <c r="BT11" s="587"/>
      <c r="BU11" s="587"/>
      <c r="BV11" s="587"/>
      <c r="BW11" s="587"/>
      <c r="BX11" s="587"/>
      <c r="BY11" s="587"/>
      <c r="BZ11" s="587"/>
      <c r="CA11" s="587"/>
      <c r="CB11" s="622"/>
      <c r="CD11" s="623" t="s">
        <v>227</v>
      </c>
      <c r="CE11" s="620"/>
      <c r="CF11" s="620"/>
      <c r="CG11" s="620"/>
      <c r="CH11" s="620"/>
      <c r="CI11" s="620"/>
      <c r="CJ11" s="620"/>
      <c r="CK11" s="620"/>
      <c r="CL11" s="620"/>
      <c r="CM11" s="620"/>
      <c r="CN11" s="620"/>
      <c r="CO11" s="620"/>
      <c r="CP11" s="620"/>
      <c r="CQ11" s="621"/>
      <c r="CR11" s="586">
        <v>764867</v>
      </c>
      <c r="CS11" s="587"/>
      <c r="CT11" s="587"/>
      <c r="CU11" s="587"/>
      <c r="CV11" s="587"/>
      <c r="CW11" s="587"/>
      <c r="CX11" s="587"/>
      <c r="CY11" s="588"/>
      <c r="CZ11" s="639">
        <v>9</v>
      </c>
      <c r="DA11" s="639"/>
      <c r="DB11" s="639"/>
      <c r="DC11" s="639"/>
      <c r="DD11" s="592">
        <v>324360</v>
      </c>
      <c r="DE11" s="587"/>
      <c r="DF11" s="587"/>
      <c r="DG11" s="587"/>
      <c r="DH11" s="587"/>
      <c r="DI11" s="587"/>
      <c r="DJ11" s="587"/>
      <c r="DK11" s="587"/>
      <c r="DL11" s="587"/>
      <c r="DM11" s="587"/>
      <c r="DN11" s="587"/>
      <c r="DO11" s="587"/>
      <c r="DP11" s="588"/>
      <c r="DQ11" s="592">
        <v>330642</v>
      </c>
      <c r="DR11" s="587"/>
      <c r="DS11" s="587"/>
      <c r="DT11" s="587"/>
      <c r="DU11" s="587"/>
      <c r="DV11" s="587"/>
      <c r="DW11" s="587"/>
      <c r="DX11" s="587"/>
      <c r="DY11" s="587"/>
      <c r="DZ11" s="587"/>
      <c r="EA11" s="587"/>
      <c r="EB11" s="587"/>
      <c r="EC11" s="622"/>
    </row>
    <row r="12" spans="2:143" ht="11.25" customHeight="1">
      <c r="B12" s="583" t="s">
        <v>228</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229</v>
      </c>
      <c r="AQ12" s="584"/>
      <c r="AR12" s="584"/>
      <c r="AS12" s="584"/>
      <c r="AT12" s="584"/>
      <c r="AU12" s="584"/>
      <c r="AV12" s="584"/>
      <c r="AW12" s="584"/>
      <c r="AX12" s="584"/>
      <c r="AY12" s="584"/>
      <c r="AZ12" s="584"/>
      <c r="BA12" s="584"/>
      <c r="BB12" s="584"/>
      <c r="BC12" s="584"/>
      <c r="BD12" s="584"/>
      <c r="BE12" s="584"/>
      <c r="BF12" s="585"/>
      <c r="BG12" s="586">
        <v>1341884</v>
      </c>
      <c r="BH12" s="587"/>
      <c r="BI12" s="587"/>
      <c r="BJ12" s="587"/>
      <c r="BK12" s="587"/>
      <c r="BL12" s="587"/>
      <c r="BM12" s="587"/>
      <c r="BN12" s="588"/>
      <c r="BO12" s="639">
        <v>60</v>
      </c>
      <c r="BP12" s="639"/>
      <c r="BQ12" s="639"/>
      <c r="BR12" s="639"/>
      <c r="BS12" s="592" t="s">
        <v>110</v>
      </c>
      <c r="BT12" s="587"/>
      <c r="BU12" s="587"/>
      <c r="BV12" s="587"/>
      <c r="BW12" s="587"/>
      <c r="BX12" s="587"/>
      <c r="BY12" s="587"/>
      <c r="BZ12" s="587"/>
      <c r="CA12" s="587"/>
      <c r="CB12" s="622"/>
      <c r="CD12" s="623" t="s">
        <v>230</v>
      </c>
      <c r="CE12" s="620"/>
      <c r="CF12" s="620"/>
      <c r="CG12" s="620"/>
      <c r="CH12" s="620"/>
      <c r="CI12" s="620"/>
      <c r="CJ12" s="620"/>
      <c r="CK12" s="620"/>
      <c r="CL12" s="620"/>
      <c r="CM12" s="620"/>
      <c r="CN12" s="620"/>
      <c r="CO12" s="620"/>
      <c r="CP12" s="620"/>
      <c r="CQ12" s="621"/>
      <c r="CR12" s="586">
        <v>163299</v>
      </c>
      <c r="CS12" s="587"/>
      <c r="CT12" s="587"/>
      <c r="CU12" s="587"/>
      <c r="CV12" s="587"/>
      <c r="CW12" s="587"/>
      <c r="CX12" s="587"/>
      <c r="CY12" s="588"/>
      <c r="CZ12" s="639">
        <v>1.9</v>
      </c>
      <c r="DA12" s="639"/>
      <c r="DB12" s="639"/>
      <c r="DC12" s="639"/>
      <c r="DD12" s="592" t="s">
        <v>110</v>
      </c>
      <c r="DE12" s="587"/>
      <c r="DF12" s="587"/>
      <c r="DG12" s="587"/>
      <c r="DH12" s="587"/>
      <c r="DI12" s="587"/>
      <c r="DJ12" s="587"/>
      <c r="DK12" s="587"/>
      <c r="DL12" s="587"/>
      <c r="DM12" s="587"/>
      <c r="DN12" s="587"/>
      <c r="DO12" s="587"/>
      <c r="DP12" s="588"/>
      <c r="DQ12" s="592">
        <v>82549</v>
      </c>
      <c r="DR12" s="587"/>
      <c r="DS12" s="587"/>
      <c r="DT12" s="587"/>
      <c r="DU12" s="587"/>
      <c r="DV12" s="587"/>
      <c r="DW12" s="587"/>
      <c r="DX12" s="587"/>
      <c r="DY12" s="587"/>
      <c r="DZ12" s="587"/>
      <c r="EA12" s="587"/>
      <c r="EB12" s="587"/>
      <c r="EC12" s="622"/>
    </row>
    <row r="13" spans="2:143" ht="11.25" customHeight="1">
      <c r="B13" s="583" t="s">
        <v>231</v>
      </c>
      <c r="C13" s="584"/>
      <c r="D13" s="584"/>
      <c r="E13" s="584"/>
      <c r="F13" s="584"/>
      <c r="G13" s="584"/>
      <c r="H13" s="584"/>
      <c r="I13" s="584"/>
      <c r="J13" s="584"/>
      <c r="K13" s="584"/>
      <c r="L13" s="584"/>
      <c r="M13" s="584"/>
      <c r="N13" s="584"/>
      <c r="O13" s="584"/>
      <c r="P13" s="584"/>
      <c r="Q13" s="585"/>
      <c r="R13" s="586">
        <v>18399</v>
      </c>
      <c r="S13" s="587"/>
      <c r="T13" s="587"/>
      <c r="U13" s="587"/>
      <c r="V13" s="587"/>
      <c r="W13" s="587"/>
      <c r="X13" s="587"/>
      <c r="Y13" s="588"/>
      <c r="Z13" s="639">
        <v>0.2</v>
      </c>
      <c r="AA13" s="639"/>
      <c r="AB13" s="639"/>
      <c r="AC13" s="639"/>
      <c r="AD13" s="640">
        <v>18399</v>
      </c>
      <c r="AE13" s="640"/>
      <c r="AF13" s="640"/>
      <c r="AG13" s="640"/>
      <c r="AH13" s="640"/>
      <c r="AI13" s="640"/>
      <c r="AJ13" s="640"/>
      <c r="AK13" s="640"/>
      <c r="AL13" s="609">
        <v>0.4</v>
      </c>
      <c r="AM13" s="641"/>
      <c r="AN13" s="641"/>
      <c r="AO13" s="642"/>
      <c r="AP13" s="583" t="s">
        <v>232</v>
      </c>
      <c r="AQ13" s="584"/>
      <c r="AR13" s="584"/>
      <c r="AS13" s="584"/>
      <c r="AT13" s="584"/>
      <c r="AU13" s="584"/>
      <c r="AV13" s="584"/>
      <c r="AW13" s="584"/>
      <c r="AX13" s="584"/>
      <c r="AY13" s="584"/>
      <c r="AZ13" s="584"/>
      <c r="BA13" s="584"/>
      <c r="BB13" s="584"/>
      <c r="BC13" s="584"/>
      <c r="BD13" s="584"/>
      <c r="BE13" s="584"/>
      <c r="BF13" s="585"/>
      <c r="BG13" s="586">
        <v>1333591</v>
      </c>
      <c r="BH13" s="587"/>
      <c r="BI13" s="587"/>
      <c r="BJ13" s="587"/>
      <c r="BK13" s="587"/>
      <c r="BL13" s="587"/>
      <c r="BM13" s="587"/>
      <c r="BN13" s="588"/>
      <c r="BO13" s="639">
        <v>59.6</v>
      </c>
      <c r="BP13" s="639"/>
      <c r="BQ13" s="639"/>
      <c r="BR13" s="639"/>
      <c r="BS13" s="592" t="s">
        <v>110</v>
      </c>
      <c r="BT13" s="587"/>
      <c r="BU13" s="587"/>
      <c r="BV13" s="587"/>
      <c r="BW13" s="587"/>
      <c r="BX13" s="587"/>
      <c r="BY13" s="587"/>
      <c r="BZ13" s="587"/>
      <c r="CA13" s="587"/>
      <c r="CB13" s="622"/>
      <c r="CD13" s="623" t="s">
        <v>233</v>
      </c>
      <c r="CE13" s="620"/>
      <c r="CF13" s="620"/>
      <c r="CG13" s="620"/>
      <c r="CH13" s="620"/>
      <c r="CI13" s="620"/>
      <c r="CJ13" s="620"/>
      <c r="CK13" s="620"/>
      <c r="CL13" s="620"/>
      <c r="CM13" s="620"/>
      <c r="CN13" s="620"/>
      <c r="CO13" s="620"/>
      <c r="CP13" s="620"/>
      <c r="CQ13" s="621"/>
      <c r="CR13" s="586">
        <v>796390</v>
      </c>
      <c r="CS13" s="587"/>
      <c r="CT13" s="587"/>
      <c r="CU13" s="587"/>
      <c r="CV13" s="587"/>
      <c r="CW13" s="587"/>
      <c r="CX13" s="587"/>
      <c r="CY13" s="588"/>
      <c r="CZ13" s="639">
        <v>9.3000000000000007</v>
      </c>
      <c r="DA13" s="639"/>
      <c r="DB13" s="639"/>
      <c r="DC13" s="639"/>
      <c r="DD13" s="592">
        <v>456416</v>
      </c>
      <c r="DE13" s="587"/>
      <c r="DF13" s="587"/>
      <c r="DG13" s="587"/>
      <c r="DH13" s="587"/>
      <c r="DI13" s="587"/>
      <c r="DJ13" s="587"/>
      <c r="DK13" s="587"/>
      <c r="DL13" s="587"/>
      <c r="DM13" s="587"/>
      <c r="DN13" s="587"/>
      <c r="DO13" s="587"/>
      <c r="DP13" s="588"/>
      <c r="DQ13" s="592">
        <v>402981</v>
      </c>
      <c r="DR13" s="587"/>
      <c r="DS13" s="587"/>
      <c r="DT13" s="587"/>
      <c r="DU13" s="587"/>
      <c r="DV13" s="587"/>
      <c r="DW13" s="587"/>
      <c r="DX13" s="587"/>
      <c r="DY13" s="587"/>
      <c r="DZ13" s="587"/>
      <c r="EA13" s="587"/>
      <c r="EB13" s="587"/>
      <c r="EC13" s="622"/>
    </row>
    <row r="14" spans="2:143" ht="11.25" customHeight="1">
      <c r="B14" s="583" t="s">
        <v>234</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235</v>
      </c>
      <c r="AQ14" s="584"/>
      <c r="AR14" s="584"/>
      <c r="AS14" s="584"/>
      <c r="AT14" s="584"/>
      <c r="AU14" s="584"/>
      <c r="AV14" s="584"/>
      <c r="AW14" s="584"/>
      <c r="AX14" s="584"/>
      <c r="AY14" s="584"/>
      <c r="AZ14" s="584"/>
      <c r="BA14" s="584"/>
      <c r="BB14" s="584"/>
      <c r="BC14" s="584"/>
      <c r="BD14" s="584"/>
      <c r="BE14" s="584"/>
      <c r="BF14" s="585"/>
      <c r="BG14" s="586">
        <v>61471</v>
      </c>
      <c r="BH14" s="587"/>
      <c r="BI14" s="587"/>
      <c r="BJ14" s="587"/>
      <c r="BK14" s="587"/>
      <c r="BL14" s="587"/>
      <c r="BM14" s="587"/>
      <c r="BN14" s="588"/>
      <c r="BO14" s="639">
        <v>2.7</v>
      </c>
      <c r="BP14" s="639"/>
      <c r="BQ14" s="639"/>
      <c r="BR14" s="639"/>
      <c r="BS14" s="592" t="s">
        <v>110</v>
      </c>
      <c r="BT14" s="587"/>
      <c r="BU14" s="587"/>
      <c r="BV14" s="587"/>
      <c r="BW14" s="587"/>
      <c r="BX14" s="587"/>
      <c r="BY14" s="587"/>
      <c r="BZ14" s="587"/>
      <c r="CA14" s="587"/>
      <c r="CB14" s="622"/>
      <c r="CD14" s="623" t="s">
        <v>236</v>
      </c>
      <c r="CE14" s="620"/>
      <c r="CF14" s="620"/>
      <c r="CG14" s="620"/>
      <c r="CH14" s="620"/>
      <c r="CI14" s="620"/>
      <c r="CJ14" s="620"/>
      <c r="CK14" s="620"/>
      <c r="CL14" s="620"/>
      <c r="CM14" s="620"/>
      <c r="CN14" s="620"/>
      <c r="CO14" s="620"/>
      <c r="CP14" s="620"/>
      <c r="CQ14" s="621"/>
      <c r="CR14" s="586">
        <v>268018</v>
      </c>
      <c r="CS14" s="587"/>
      <c r="CT14" s="587"/>
      <c r="CU14" s="587"/>
      <c r="CV14" s="587"/>
      <c r="CW14" s="587"/>
      <c r="CX14" s="587"/>
      <c r="CY14" s="588"/>
      <c r="CZ14" s="639">
        <v>3.1</v>
      </c>
      <c r="DA14" s="639"/>
      <c r="DB14" s="639"/>
      <c r="DC14" s="639"/>
      <c r="DD14" s="592">
        <v>5990</v>
      </c>
      <c r="DE14" s="587"/>
      <c r="DF14" s="587"/>
      <c r="DG14" s="587"/>
      <c r="DH14" s="587"/>
      <c r="DI14" s="587"/>
      <c r="DJ14" s="587"/>
      <c r="DK14" s="587"/>
      <c r="DL14" s="587"/>
      <c r="DM14" s="587"/>
      <c r="DN14" s="587"/>
      <c r="DO14" s="587"/>
      <c r="DP14" s="588"/>
      <c r="DQ14" s="592">
        <v>262862</v>
      </c>
      <c r="DR14" s="587"/>
      <c r="DS14" s="587"/>
      <c r="DT14" s="587"/>
      <c r="DU14" s="587"/>
      <c r="DV14" s="587"/>
      <c r="DW14" s="587"/>
      <c r="DX14" s="587"/>
      <c r="DY14" s="587"/>
      <c r="DZ14" s="587"/>
      <c r="EA14" s="587"/>
      <c r="EB14" s="587"/>
      <c r="EC14" s="622"/>
    </row>
    <row r="15" spans="2:143" ht="11.25" customHeight="1">
      <c r="B15" s="583" t="s">
        <v>237</v>
      </c>
      <c r="C15" s="584"/>
      <c r="D15" s="584"/>
      <c r="E15" s="584"/>
      <c r="F15" s="584"/>
      <c r="G15" s="584"/>
      <c r="H15" s="584"/>
      <c r="I15" s="584"/>
      <c r="J15" s="584"/>
      <c r="K15" s="584"/>
      <c r="L15" s="584"/>
      <c r="M15" s="584"/>
      <c r="N15" s="584"/>
      <c r="O15" s="584"/>
      <c r="P15" s="584"/>
      <c r="Q15" s="585"/>
      <c r="R15" s="586">
        <v>5194</v>
      </c>
      <c r="S15" s="587"/>
      <c r="T15" s="587"/>
      <c r="U15" s="587"/>
      <c r="V15" s="587"/>
      <c r="W15" s="587"/>
      <c r="X15" s="587"/>
      <c r="Y15" s="588"/>
      <c r="Z15" s="639">
        <v>0.1</v>
      </c>
      <c r="AA15" s="639"/>
      <c r="AB15" s="639"/>
      <c r="AC15" s="639"/>
      <c r="AD15" s="640">
        <v>5194</v>
      </c>
      <c r="AE15" s="640"/>
      <c r="AF15" s="640"/>
      <c r="AG15" s="640"/>
      <c r="AH15" s="640"/>
      <c r="AI15" s="640"/>
      <c r="AJ15" s="640"/>
      <c r="AK15" s="640"/>
      <c r="AL15" s="609">
        <v>0.1</v>
      </c>
      <c r="AM15" s="641"/>
      <c r="AN15" s="641"/>
      <c r="AO15" s="642"/>
      <c r="AP15" s="583" t="s">
        <v>238</v>
      </c>
      <c r="AQ15" s="584"/>
      <c r="AR15" s="584"/>
      <c r="AS15" s="584"/>
      <c r="AT15" s="584"/>
      <c r="AU15" s="584"/>
      <c r="AV15" s="584"/>
      <c r="AW15" s="584"/>
      <c r="AX15" s="584"/>
      <c r="AY15" s="584"/>
      <c r="AZ15" s="584"/>
      <c r="BA15" s="584"/>
      <c r="BB15" s="584"/>
      <c r="BC15" s="584"/>
      <c r="BD15" s="584"/>
      <c r="BE15" s="584"/>
      <c r="BF15" s="585"/>
      <c r="BG15" s="586">
        <v>124744</v>
      </c>
      <c r="BH15" s="587"/>
      <c r="BI15" s="587"/>
      <c r="BJ15" s="587"/>
      <c r="BK15" s="587"/>
      <c r="BL15" s="587"/>
      <c r="BM15" s="587"/>
      <c r="BN15" s="588"/>
      <c r="BO15" s="639">
        <v>5.6</v>
      </c>
      <c r="BP15" s="639"/>
      <c r="BQ15" s="639"/>
      <c r="BR15" s="639"/>
      <c r="BS15" s="592" t="s">
        <v>110</v>
      </c>
      <c r="BT15" s="587"/>
      <c r="BU15" s="587"/>
      <c r="BV15" s="587"/>
      <c r="BW15" s="587"/>
      <c r="BX15" s="587"/>
      <c r="BY15" s="587"/>
      <c r="BZ15" s="587"/>
      <c r="CA15" s="587"/>
      <c r="CB15" s="622"/>
      <c r="CD15" s="623" t="s">
        <v>239</v>
      </c>
      <c r="CE15" s="620"/>
      <c r="CF15" s="620"/>
      <c r="CG15" s="620"/>
      <c r="CH15" s="620"/>
      <c r="CI15" s="620"/>
      <c r="CJ15" s="620"/>
      <c r="CK15" s="620"/>
      <c r="CL15" s="620"/>
      <c r="CM15" s="620"/>
      <c r="CN15" s="620"/>
      <c r="CO15" s="620"/>
      <c r="CP15" s="620"/>
      <c r="CQ15" s="621"/>
      <c r="CR15" s="586">
        <v>731448</v>
      </c>
      <c r="CS15" s="587"/>
      <c r="CT15" s="587"/>
      <c r="CU15" s="587"/>
      <c r="CV15" s="587"/>
      <c r="CW15" s="587"/>
      <c r="CX15" s="587"/>
      <c r="CY15" s="588"/>
      <c r="CZ15" s="639">
        <v>8.6</v>
      </c>
      <c r="DA15" s="639"/>
      <c r="DB15" s="639"/>
      <c r="DC15" s="639"/>
      <c r="DD15" s="592">
        <v>258052</v>
      </c>
      <c r="DE15" s="587"/>
      <c r="DF15" s="587"/>
      <c r="DG15" s="587"/>
      <c r="DH15" s="587"/>
      <c r="DI15" s="587"/>
      <c r="DJ15" s="587"/>
      <c r="DK15" s="587"/>
      <c r="DL15" s="587"/>
      <c r="DM15" s="587"/>
      <c r="DN15" s="587"/>
      <c r="DO15" s="587"/>
      <c r="DP15" s="588"/>
      <c r="DQ15" s="592">
        <v>562942</v>
      </c>
      <c r="DR15" s="587"/>
      <c r="DS15" s="587"/>
      <c r="DT15" s="587"/>
      <c r="DU15" s="587"/>
      <c r="DV15" s="587"/>
      <c r="DW15" s="587"/>
      <c r="DX15" s="587"/>
      <c r="DY15" s="587"/>
      <c r="DZ15" s="587"/>
      <c r="EA15" s="587"/>
      <c r="EB15" s="587"/>
      <c r="EC15" s="622"/>
    </row>
    <row r="16" spans="2:143" ht="11.25" customHeight="1">
      <c r="B16" s="583" t="s">
        <v>240</v>
      </c>
      <c r="C16" s="584"/>
      <c r="D16" s="584"/>
      <c r="E16" s="584"/>
      <c r="F16" s="584"/>
      <c r="G16" s="584"/>
      <c r="H16" s="584"/>
      <c r="I16" s="584"/>
      <c r="J16" s="584"/>
      <c r="K16" s="584"/>
      <c r="L16" s="584"/>
      <c r="M16" s="584"/>
      <c r="N16" s="584"/>
      <c r="O16" s="584"/>
      <c r="P16" s="584"/>
      <c r="Q16" s="585"/>
      <c r="R16" s="586">
        <v>2316393</v>
      </c>
      <c r="S16" s="587"/>
      <c r="T16" s="587"/>
      <c r="U16" s="587"/>
      <c r="V16" s="587"/>
      <c r="W16" s="587"/>
      <c r="X16" s="587"/>
      <c r="Y16" s="588"/>
      <c r="Z16" s="639">
        <v>25.8</v>
      </c>
      <c r="AA16" s="639"/>
      <c r="AB16" s="639"/>
      <c r="AC16" s="639"/>
      <c r="AD16" s="640">
        <v>2090702</v>
      </c>
      <c r="AE16" s="640"/>
      <c r="AF16" s="640"/>
      <c r="AG16" s="640"/>
      <c r="AH16" s="640"/>
      <c r="AI16" s="640"/>
      <c r="AJ16" s="640"/>
      <c r="AK16" s="640"/>
      <c r="AL16" s="609">
        <v>44.8</v>
      </c>
      <c r="AM16" s="641"/>
      <c r="AN16" s="641"/>
      <c r="AO16" s="642"/>
      <c r="AP16" s="583" t="s">
        <v>241</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242</v>
      </c>
      <c r="CE16" s="620"/>
      <c r="CF16" s="620"/>
      <c r="CG16" s="620"/>
      <c r="CH16" s="620"/>
      <c r="CI16" s="620"/>
      <c r="CJ16" s="620"/>
      <c r="CK16" s="620"/>
      <c r="CL16" s="620"/>
      <c r="CM16" s="620"/>
      <c r="CN16" s="620"/>
      <c r="CO16" s="620"/>
      <c r="CP16" s="620"/>
      <c r="CQ16" s="621"/>
      <c r="CR16" s="586">
        <v>6475</v>
      </c>
      <c r="CS16" s="587"/>
      <c r="CT16" s="587"/>
      <c r="CU16" s="587"/>
      <c r="CV16" s="587"/>
      <c r="CW16" s="587"/>
      <c r="CX16" s="587"/>
      <c r="CY16" s="588"/>
      <c r="CZ16" s="639">
        <v>0.1</v>
      </c>
      <c r="DA16" s="639"/>
      <c r="DB16" s="639"/>
      <c r="DC16" s="639"/>
      <c r="DD16" s="592" t="s">
        <v>110</v>
      </c>
      <c r="DE16" s="587"/>
      <c r="DF16" s="587"/>
      <c r="DG16" s="587"/>
      <c r="DH16" s="587"/>
      <c r="DI16" s="587"/>
      <c r="DJ16" s="587"/>
      <c r="DK16" s="587"/>
      <c r="DL16" s="587"/>
      <c r="DM16" s="587"/>
      <c r="DN16" s="587"/>
      <c r="DO16" s="587"/>
      <c r="DP16" s="588"/>
      <c r="DQ16" s="592">
        <v>2088</v>
      </c>
      <c r="DR16" s="587"/>
      <c r="DS16" s="587"/>
      <c r="DT16" s="587"/>
      <c r="DU16" s="587"/>
      <c r="DV16" s="587"/>
      <c r="DW16" s="587"/>
      <c r="DX16" s="587"/>
      <c r="DY16" s="587"/>
      <c r="DZ16" s="587"/>
      <c r="EA16" s="587"/>
      <c r="EB16" s="587"/>
      <c r="EC16" s="622"/>
    </row>
    <row r="17" spans="2:133" ht="11.25" customHeight="1">
      <c r="B17" s="583" t="s">
        <v>243</v>
      </c>
      <c r="C17" s="584"/>
      <c r="D17" s="584"/>
      <c r="E17" s="584"/>
      <c r="F17" s="584"/>
      <c r="G17" s="584"/>
      <c r="H17" s="584"/>
      <c r="I17" s="584"/>
      <c r="J17" s="584"/>
      <c r="K17" s="584"/>
      <c r="L17" s="584"/>
      <c r="M17" s="584"/>
      <c r="N17" s="584"/>
      <c r="O17" s="584"/>
      <c r="P17" s="584"/>
      <c r="Q17" s="585"/>
      <c r="R17" s="586">
        <v>2090702</v>
      </c>
      <c r="S17" s="587"/>
      <c r="T17" s="587"/>
      <c r="U17" s="587"/>
      <c r="V17" s="587"/>
      <c r="W17" s="587"/>
      <c r="X17" s="587"/>
      <c r="Y17" s="588"/>
      <c r="Z17" s="639">
        <v>23.3</v>
      </c>
      <c r="AA17" s="639"/>
      <c r="AB17" s="639"/>
      <c r="AC17" s="639"/>
      <c r="AD17" s="640">
        <v>2090702</v>
      </c>
      <c r="AE17" s="640"/>
      <c r="AF17" s="640"/>
      <c r="AG17" s="640"/>
      <c r="AH17" s="640"/>
      <c r="AI17" s="640"/>
      <c r="AJ17" s="640"/>
      <c r="AK17" s="640"/>
      <c r="AL17" s="609">
        <v>44.8</v>
      </c>
      <c r="AM17" s="641"/>
      <c r="AN17" s="641"/>
      <c r="AO17" s="642"/>
      <c r="AP17" s="583" t="s">
        <v>244</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245</v>
      </c>
      <c r="CE17" s="620"/>
      <c r="CF17" s="620"/>
      <c r="CG17" s="620"/>
      <c r="CH17" s="620"/>
      <c r="CI17" s="620"/>
      <c r="CJ17" s="620"/>
      <c r="CK17" s="620"/>
      <c r="CL17" s="620"/>
      <c r="CM17" s="620"/>
      <c r="CN17" s="620"/>
      <c r="CO17" s="620"/>
      <c r="CP17" s="620"/>
      <c r="CQ17" s="621"/>
      <c r="CR17" s="586">
        <v>996712</v>
      </c>
      <c r="CS17" s="587"/>
      <c r="CT17" s="587"/>
      <c r="CU17" s="587"/>
      <c r="CV17" s="587"/>
      <c r="CW17" s="587"/>
      <c r="CX17" s="587"/>
      <c r="CY17" s="588"/>
      <c r="CZ17" s="639">
        <v>11.7</v>
      </c>
      <c r="DA17" s="639"/>
      <c r="DB17" s="639"/>
      <c r="DC17" s="639"/>
      <c r="DD17" s="592" t="s">
        <v>110</v>
      </c>
      <c r="DE17" s="587"/>
      <c r="DF17" s="587"/>
      <c r="DG17" s="587"/>
      <c r="DH17" s="587"/>
      <c r="DI17" s="587"/>
      <c r="DJ17" s="587"/>
      <c r="DK17" s="587"/>
      <c r="DL17" s="587"/>
      <c r="DM17" s="587"/>
      <c r="DN17" s="587"/>
      <c r="DO17" s="587"/>
      <c r="DP17" s="588"/>
      <c r="DQ17" s="592">
        <v>975874</v>
      </c>
      <c r="DR17" s="587"/>
      <c r="DS17" s="587"/>
      <c r="DT17" s="587"/>
      <c r="DU17" s="587"/>
      <c r="DV17" s="587"/>
      <c r="DW17" s="587"/>
      <c r="DX17" s="587"/>
      <c r="DY17" s="587"/>
      <c r="DZ17" s="587"/>
      <c r="EA17" s="587"/>
      <c r="EB17" s="587"/>
      <c r="EC17" s="622"/>
    </row>
    <row r="18" spans="2:133" ht="11.25" customHeight="1">
      <c r="B18" s="583" t="s">
        <v>246</v>
      </c>
      <c r="C18" s="584"/>
      <c r="D18" s="584"/>
      <c r="E18" s="584"/>
      <c r="F18" s="584"/>
      <c r="G18" s="584"/>
      <c r="H18" s="584"/>
      <c r="I18" s="584"/>
      <c r="J18" s="584"/>
      <c r="K18" s="584"/>
      <c r="L18" s="584"/>
      <c r="M18" s="584"/>
      <c r="N18" s="584"/>
      <c r="O18" s="584"/>
      <c r="P18" s="584"/>
      <c r="Q18" s="585"/>
      <c r="R18" s="586">
        <v>225690</v>
      </c>
      <c r="S18" s="587"/>
      <c r="T18" s="587"/>
      <c r="U18" s="587"/>
      <c r="V18" s="587"/>
      <c r="W18" s="587"/>
      <c r="X18" s="587"/>
      <c r="Y18" s="588"/>
      <c r="Z18" s="639">
        <v>2.5</v>
      </c>
      <c r="AA18" s="639"/>
      <c r="AB18" s="639"/>
      <c r="AC18" s="639"/>
      <c r="AD18" s="640" t="s">
        <v>110</v>
      </c>
      <c r="AE18" s="640"/>
      <c r="AF18" s="640"/>
      <c r="AG18" s="640"/>
      <c r="AH18" s="640"/>
      <c r="AI18" s="640"/>
      <c r="AJ18" s="640"/>
      <c r="AK18" s="640"/>
      <c r="AL18" s="609" t="s">
        <v>110</v>
      </c>
      <c r="AM18" s="641"/>
      <c r="AN18" s="641"/>
      <c r="AO18" s="642"/>
      <c r="AP18" s="583" t="s">
        <v>247</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248</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249</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250</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22"/>
      <c r="CD19" s="623" t="s">
        <v>251</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252</v>
      </c>
      <c r="C20" s="584"/>
      <c r="D20" s="584"/>
      <c r="E20" s="584"/>
      <c r="F20" s="584"/>
      <c r="G20" s="584"/>
      <c r="H20" s="584"/>
      <c r="I20" s="584"/>
      <c r="J20" s="584"/>
      <c r="K20" s="584"/>
      <c r="L20" s="584"/>
      <c r="M20" s="584"/>
      <c r="N20" s="584"/>
      <c r="O20" s="584"/>
      <c r="P20" s="584"/>
      <c r="Q20" s="585"/>
      <c r="R20" s="586">
        <v>4885639</v>
      </c>
      <c r="S20" s="587"/>
      <c r="T20" s="587"/>
      <c r="U20" s="587"/>
      <c r="V20" s="587"/>
      <c r="W20" s="587"/>
      <c r="X20" s="587"/>
      <c r="Y20" s="588"/>
      <c r="Z20" s="639">
        <v>54.4</v>
      </c>
      <c r="AA20" s="639"/>
      <c r="AB20" s="639"/>
      <c r="AC20" s="639"/>
      <c r="AD20" s="640">
        <v>4659948</v>
      </c>
      <c r="AE20" s="640"/>
      <c r="AF20" s="640"/>
      <c r="AG20" s="640"/>
      <c r="AH20" s="640"/>
      <c r="AI20" s="640"/>
      <c r="AJ20" s="640"/>
      <c r="AK20" s="640"/>
      <c r="AL20" s="609">
        <v>99.8</v>
      </c>
      <c r="AM20" s="641"/>
      <c r="AN20" s="641"/>
      <c r="AO20" s="642"/>
      <c r="AP20" s="583" t="s">
        <v>253</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254</v>
      </c>
      <c r="CE20" s="620"/>
      <c r="CF20" s="620"/>
      <c r="CG20" s="620"/>
      <c r="CH20" s="620"/>
      <c r="CI20" s="620"/>
      <c r="CJ20" s="620"/>
      <c r="CK20" s="620"/>
      <c r="CL20" s="620"/>
      <c r="CM20" s="620"/>
      <c r="CN20" s="620"/>
      <c r="CO20" s="620"/>
      <c r="CP20" s="620"/>
      <c r="CQ20" s="621"/>
      <c r="CR20" s="586">
        <v>8543723</v>
      </c>
      <c r="CS20" s="587"/>
      <c r="CT20" s="587"/>
      <c r="CU20" s="587"/>
      <c r="CV20" s="587"/>
      <c r="CW20" s="587"/>
      <c r="CX20" s="587"/>
      <c r="CY20" s="588"/>
      <c r="CZ20" s="639">
        <v>100</v>
      </c>
      <c r="DA20" s="639"/>
      <c r="DB20" s="639"/>
      <c r="DC20" s="639"/>
      <c r="DD20" s="592">
        <v>1200579</v>
      </c>
      <c r="DE20" s="587"/>
      <c r="DF20" s="587"/>
      <c r="DG20" s="587"/>
      <c r="DH20" s="587"/>
      <c r="DI20" s="587"/>
      <c r="DJ20" s="587"/>
      <c r="DK20" s="587"/>
      <c r="DL20" s="587"/>
      <c r="DM20" s="587"/>
      <c r="DN20" s="587"/>
      <c r="DO20" s="587"/>
      <c r="DP20" s="588"/>
      <c r="DQ20" s="592">
        <v>5754168</v>
      </c>
      <c r="DR20" s="587"/>
      <c r="DS20" s="587"/>
      <c r="DT20" s="587"/>
      <c r="DU20" s="587"/>
      <c r="DV20" s="587"/>
      <c r="DW20" s="587"/>
      <c r="DX20" s="587"/>
      <c r="DY20" s="587"/>
      <c r="DZ20" s="587"/>
      <c r="EA20" s="587"/>
      <c r="EB20" s="587"/>
      <c r="EC20" s="622"/>
    </row>
    <row r="21" spans="2:133" ht="11.25" customHeight="1">
      <c r="B21" s="583" t="s">
        <v>255</v>
      </c>
      <c r="C21" s="584"/>
      <c r="D21" s="584"/>
      <c r="E21" s="584"/>
      <c r="F21" s="584"/>
      <c r="G21" s="584"/>
      <c r="H21" s="584"/>
      <c r="I21" s="584"/>
      <c r="J21" s="584"/>
      <c r="K21" s="584"/>
      <c r="L21" s="584"/>
      <c r="M21" s="584"/>
      <c r="N21" s="584"/>
      <c r="O21" s="584"/>
      <c r="P21" s="584"/>
      <c r="Q21" s="585"/>
      <c r="R21" s="586">
        <v>4076</v>
      </c>
      <c r="S21" s="587"/>
      <c r="T21" s="587"/>
      <c r="U21" s="587"/>
      <c r="V21" s="587"/>
      <c r="W21" s="587"/>
      <c r="X21" s="587"/>
      <c r="Y21" s="588"/>
      <c r="Z21" s="639">
        <v>0</v>
      </c>
      <c r="AA21" s="639"/>
      <c r="AB21" s="639"/>
      <c r="AC21" s="639"/>
      <c r="AD21" s="640">
        <v>4076</v>
      </c>
      <c r="AE21" s="640"/>
      <c r="AF21" s="640"/>
      <c r="AG21" s="640"/>
      <c r="AH21" s="640"/>
      <c r="AI21" s="640"/>
      <c r="AJ21" s="640"/>
      <c r="AK21" s="640"/>
      <c r="AL21" s="609">
        <v>0.1</v>
      </c>
      <c r="AM21" s="641"/>
      <c r="AN21" s="641"/>
      <c r="AO21" s="642"/>
      <c r="AP21" s="677" t="s">
        <v>256</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257</v>
      </c>
      <c r="C22" s="584"/>
      <c r="D22" s="584"/>
      <c r="E22" s="584"/>
      <c r="F22" s="584"/>
      <c r="G22" s="584"/>
      <c r="H22" s="584"/>
      <c r="I22" s="584"/>
      <c r="J22" s="584"/>
      <c r="K22" s="584"/>
      <c r="L22" s="584"/>
      <c r="M22" s="584"/>
      <c r="N22" s="584"/>
      <c r="O22" s="584"/>
      <c r="P22" s="584"/>
      <c r="Q22" s="585"/>
      <c r="R22" s="586">
        <v>163561</v>
      </c>
      <c r="S22" s="587"/>
      <c r="T22" s="587"/>
      <c r="U22" s="587"/>
      <c r="V22" s="587"/>
      <c r="W22" s="587"/>
      <c r="X22" s="587"/>
      <c r="Y22" s="588"/>
      <c r="Z22" s="639">
        <v>1.8</v>
      </c>
      <c r="AA22" s="639"/>
      <c r="AB22" s="639"/>
      <c r="AC22" s="639"/>
      <c r="AD22" s="640" t="s">
        <v>110</v>
      </c>
      <c r="AE22" s="640"/>
      <c r="AF22" s="640"/>
      <c r="AG22" s="640"/>
      <c r="AH22" s="640"/>
      <c r="AI22" s="640"/>
      <c r="AJ22" s="640"/>
      <c r="AK22" s="640"/>
      <c r="AL22" s="609" t="s">
        <v>110</v>
      </c>
      <c r="AM22" s="641"/>
      <c r="AN22" s="641"/>
      <c r="AO22" s="642"/>
      <c r="AP22" s="677" t="s">
        <v>258</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259</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260</v>
      </c>
      <c r="C23" s="584"/>
      <c r="D23" s="584"/>
      <c r="E23" s="584"/>
      <c r="F23" s="584"/>
      <c r="G23" s="584"/>
      <c r="H23" s="584"/>
      <c r="I23" s="584"/>
      <c r="J23" s="584"/>
      <c r="K23" s="584"/>
      <c r="L23" s="584"/>
      <c r="M23" s="584"/>
      <c r="N23" s="584"/>
      <c r="O23" s="584"/>
      <c r="P23" s="584"/>
      <c r="Q23" s="585"/>
      <c r="R23" s="586">
        <v>109883</v>
      </c>
      <c r="S23" s="587"/>
      <c r="T23" s="587"/>
      <c r="U23" s="587"/>
      <c r="V23" s="587"/>
      <c r="W23" s="587"/>
      <c r="X23" s="587"/>
      <c r="Y23" s="588"/>
      <c r="Z23" s="639">
        <v>1.2</v>
      </c>
      <c r="AA23" s="639"/>
      <c r="AB23" s="639"/>
      <c r="AC23" s="639"/>
      <c r="AD23" s="640">
        <v>4077</v>
      </c>
      <c r="AE23" s="640"/>
      <c r="AF23" s="640"/>
      <c r="AG23" s="640"/>
      <c r="AH23" s="640"/>
      <c r="AI23" s="640"/>
      <c r="AJ23" s="640"/>
      <c r="AK23" s="640"/>
      <c r="AL23" s="609">
        <v>0.1</v>
      </c>
      <c r="AM23" s="641"/>
      <c r="AN23" s="641"/>
      <c r="AO23" s="642"/>
      <c r="AP23" s="677" t="s">
        <v>261</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200</v>
      </c>
      <c r="CE23" s="692"/>
      <c r="CF23" s="692"/>
      <c r="CG23" s="692"/>
      <c r="CH23" s="692"/>
      <c r="CI23" s="692"/>
      <c r="CJ23" s="692"/>
      <c r="CK23" s="692"/>
      <c r="CL23" s="692"/>
      <c r="CM23" s="692"/>
      <c r="CN23" s="692"/>
      <c r="CO23" s="692"/>
      <c r="CP23" s="692"/>
      <c r="CQ23" s="693"/>
      <c r="CR23" s="691" t="s">
        <v>262</v>
      </c>
      <c r="CS23" s="692"/>
      <c r="CT23" s="692"/>
      <c r="CU23" s="692"/>
      <c r="CV23" s="692"/>
      <c r="CW23" s="692"/>
      <c r="CX23" s="692"/>
      <c r="CY23" s="693"/>
      <c r="CZ23" s="691" t="s">
        <v>263</v>
      </c>
      <c r="DA23" s="692"/>
      <c r="DB23" s="692"/>
      <c r="DC23" s="693"/>
      <c r="DD23" s="691" t="s">
        <v>264</v>
      </c>
      <c r="DE23" s="692"/>
      <c r="DF23" s="692"/>
      <c r="DG23" s="692"/>
      <c r="DH23" s="692"/>
      <c r="DI23" s="692"/>
      <c r="DJ23" s="692"/>
      <c r="DK23" s="693"/>
      <c r="DL23" s="694" t="s">
        <v>265</v>
      </c>
      <c r="DM23" s="695"/>
      <c r="DN23" s="695"/>
      <c r="DO23" s="695"/>
      <c r="DP23" s="695"/>
      <c r="DQ23" s="695"/>
      <c r="DR23" s="695"/>
      <c r="DS23" s="695"/>
      <c r="DT23" s="695"/>
      <c r="DU23" s="695"/>
      <c r="DV23" s="696"/>
      <c r="DW23" s="691" t="s">
        <v>266</v>
      </c>
      <c r="DX23" s="692"/>
      <c r="DY23" s="692"/>
      <c r="DZ23" s="692"/>
      <c r="EA23" s="692"/>
      <c r="EB23" s="692"/>
      <c r="EC23" s="693"/>
    </row>
    <row r="24" spans="2:133" ht="11.25" customHeight="1">
      <c r="B24" s="583" t="s">
        <v>267</v>
      </c>
      <c r="C24" s="584"/>
      <c r="D24" s="584"/>
      <c r="E24" s="584"/>
      <c r="F24" s="584"/>
      <c r="G24" s="584"/>
      <c r="H24" s="584"/>
      <c r="I24" s="584"/>
      <c r="J24" s="584"/>
      <c r="K24" s="584"/>
      <c r="L24" s="584"/>
      <c r="M24" s="584"/>
      <c r="N24" s="584"/>
      <c r="O24" s="584"/>
      <c r="P24" s="584"/>
      <c r="Q24" s="585"/>
      <c r="R24" s="586">
        <v>19161</v>
      </c>
      <c r="S24" s="587"/>
      <c r="T24" s="587"/>
      <c r="U24" s="587"/>
      <c r="V24" s="587"/>
      <c r="W24" s="587"/>
      <c r="X24" s="587"/>
      <c r="Y24" s="588"/>
      <c r="Z24" s="639">
        <v>0.2</v>
      </c>
      <c r="AA24" s="639"/>
      <c r="AB24" s="639"/>
      <c r="AC24" s="639"/>
      <c r="AD24" s="640" t="s">
        <v>110</v>
      </c>
      <c r="AE24" s="640"/>
      <c r="AF24" s="640"/>
      <c r="AG24" s="640"/>
      <c r="AH24" s="640"/>
      <c r="AI24" s="640"/>
      <c r="AJ24" s="640"/>
      <c r="AK24" s="640"/>
      <c r="AL24" s="609" t="s">
        <v>110</v>
      </c>
      <c r="AM24" s="641"/>
      <c r="AN24" s="641"/>
      <c r="AO24" s="642"/>
      <c r="AP24" s="677" t="s">
        <v>268</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269</v>
      </c>
      <c r="CE24" s="644"/>
      <c r="CF24" s="644"/>
      <c r="CG24" s="644"/>
      <c r="CH24" s="644"/>
      <c r="CI24" s="644"/>
      <c r="CJ24" s="644"/>
      <c r="CK24" s="644"/>
      <c r="CL24" s="644"/>
      <c r="CM24" s="644"/>
      <c r="CN24" s="644"/>
      <c r="CO24" s="644"/>
      <c r="CP24" s="644"/>
      <c r="CQ24" s="645"/>
      <c r="CR24" s="636">
        <v>3801921</v>
      </c>
      <c r="CS24" s="637"/>
      <c r="CT24" s="637"/>
      <c r="CU24" s="637"/>
      <c r="CV24" s="637"/>
      <c r="CW24" s="637"/>
      <c r="CX24" s="637"/>
      <c r="CY24" s="684"/>
      <c r="CZ24" s="688">
        <v>44.5</v>
      </c>
      <c r="DA24" s="689"/>
      <c r="DB24" s="689"/>
      <c r="DC24" s="690"/>
      <c r="DD24" s="683">
        <v>2558839</v>
      </c>
      <c r="DE24" s="637"/>
      <c r="DF24" s="637"/>
      <c r="DG24" s="637"/>
      <c r="DH24" s="637"/>
      <c r="DI24" s="637"/>
      <c r="DJ24" s="637"/>
      <c r="DK24" s="684"/>
      <c r="DL24" s="683">
        <v>2556669</v>
      </c>
      <c r="DM24" s="637"/>
      <c r="DN24" s="637"/>
      <c r="DO24" s="637"/>
      <c r="DP24" s="637"/>
      <c r="DQ24" s="637"/>
      <c r="DR24" s="637"/>
      <c r="DS24" s="637"/>
      <c r="DT24" s="637"/>
      <c r="DU24" s="637"/>
      <c r="DV24" s="684"/>
      <c r="DW24" s="685">
        <v>51.1</v>
      </c>
      <c r="DX24" s="654"/>
      <c r="DY24" s="654"/>
      <c r="DZ24" s="654"/>
      <c r="EA24" s="654"/>
      <c r="EB24" s="654"/>
      <c r="EC24" s="686"/>
    </row>
    <row r="25" spans="2:133" ht="11.25" customHeight="1">
      <c r="B25" s="583" t="s">
        <v>270</v>
      </c>
      <c r="C25" s="584"/>
      <c r="D25" s="584"/>
      <c r="E25" s="584"/>
      <c r="F25" s="584"/>
      <c r="G25" s="584"/>
      <c r="H25" s="584"/>
      <c r="I25" s="584"/>
      <c r="J25" s="584"/>
      <c r="K25" s="584"/>
      <c r="L25" s="584"/>
      <c r="M25" s="584"/>
      <c r="N25" s="584"/>
      <c r="O25" s="584"/>
      <c r="P25" s="584"/>
      <c r="Q25" s="585"/>
      <c r="R25" s="586">
        <v>1351298</v>
      </c>
      <c r="S25" s="587"/>
      <c r="T25" s="587"/>
      <c r="U25" s="587"/>
      <c r="V25" s="587"/>
      <c r="W25" s="587"/>
      <c r="X25" s="587"/>
      <c r="Y25" s="588"/>
      <c r="Z25" s="639">
        <v>15.1</v>
      </c>
      <c r="AA25" s="639"/>
      <c r="AB25" s="639"/>
      <c r="AC25" s="639"/>
      <c r="AD25" s="640" t="s">
        <v>110</v>
      </c>
      <c r="AE25" s="640"/>
      <c r="AF25" s="640"/>
      <c r="AG25" s="640"/>
      <c r="AH25" s="640"/>
      <c r="AI25" s="640"/>
      <c r="AJ25" s="640"/>
      <c r="AK25" s="640"/>
      <c r="AL25" s="609" t="s">
        <v>110</v>
      </c>
      <c r="AM25" s="641"/>
      <c r="AN25" s="641"/>
      <c r="AO25" s="642"/>
      <c r="AP25" s="677" t="s">
        <v>271</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272</v>
      </c>
      <c r="CE25" s="620"/>
      <c r="CF25" s="620"/>
      <c r="CG25" s="620"/>
      <c r="CH25" s="620"/>
      <c r="CI25" s="620"/>
      <c r="CJ25" s="620"/>
      <c r="CK25" s="620"/>
      <c r="CL25" s="620"/>
      <c r="CM25" s="620"/>
      <c r="CN25" s="620"/>
      <c r="CO25" s="620"/>
      <c r="CP25" s="620"/>
      <c r="CQ25" s="621"/>
      <c r="CR25" s="586">
        <v>1136425</v>
      </c>
      <c r="CS25" s="605"/>
      <c r="CT25" s="605"/>
      <c r="CU25" s="605"/>
      <c r="CV25" s="605"/>
      <c r="CW25" s="605"/>
      <c r="CX25" s="605"/>
      <c r="CY25" s="606"/>
      <c r="CZ25" s="589">
        <v>13.3</v>
      </c>
      <c r="DA25" s="607"/>
      <c r="DB25" s="607"/>
      <c r="DC25" s="608"/>
      <c r="DD25" s="592">
        <v>1079350</v>
      </c>
      <c r="DE25" s="605"/>
      <c r="DF25" s="605"/>
      <c r="DG25" s="605"/>
      <c r="DH25" s="605"/>
      <c r="DI25" s="605"/>
      <c r="DJ25" s="605"/>
      <c r="DK25" s="606"/>
      <c r="DL25" s="592">
        <v>1079035</v>
      </c>
      <c r="DM25" s="605"/>
      <c r="DN25" s="605"/>
      <c r="DO25" s="605"/>
      <c r="DP25" s="605"/>
      <c r="DQ25" s="605"/>
      <c r="DR25" s="605"/>
      <c r="DS25" s="605"/>
      <c r="DT25" s="605"/>
      <c r="DU25" s="605"/>
      <c r="DV25" s="606"/>
      <c r="DW25" s="609">
        <v>21.6</v>
      </c>
      <c r="DX25" s="610"/>
      <c r="DY25" s="610"/>
      <c r="DZ25" s="610"/>
      <c r="EA25" s="610"/>
      <c r="EB25" s="610"/>
      <c r="EC25" s="611"/>
    </row>
    <row r="26" spans="2:133" ht="11.25" customHeight="1">
      <c r="B26" s="680" t="s">
        <v>273</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274</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275</v>
      </c>
      <c r="CE26" s="620"/>
      <c r="CF26" s="620"/>
      <c r="CG26" s="620"/>
      <c r="CH26" s="620"/>
      <c r="CI26" s="620"/>
      <c r="CJ26" s="620"/>
      <c r="CK26" s="620"/>
      <c r="CL26" s="620"/>
      <c r="CM26" s="620"/>
      <c r="CN26" s="620"/>
      <c r="CO26" s="620"/>
      <c r="CP26" s="620"/>
      <c r="CQ26" s="621"/>
      <c r="CR26" s="586">
        <v>655323</v>
      </c>
      <c r="CS26" s="587"/>
      <c r="CT26" s="587"/>
      <c r="CU26" s="587"/>
      <c r="CV26" s="587"/>
      <c r="CW26" s="587"/>
      <c r="CX26" s="587"/>
      <c r="CY26" s="588"/>
      <c r="CZ26" s="589">
        <v>7.7</v>
      </c>
      <c r="DA26" s="607"/>
      <c r="DB26" s="607"/>
      <c r="DC26" s="608"/>
      <c r="DD26" s="592">
        <v>651880</v>
      </c>
      <c r="DE26" s="587"/>
      <c r="DF26" s="587"/>
      <c r="DG26" s="587"/>
      <c r="DH26" s="587"/>
      <c r="DI26" s="587"/>
      <c r="DJ26" s="587"/>
      <c r="DK26" s="588"/>
      <c r="DL26" s="592" t="s">
        <v>206</v>
      </c>
      <c r="DM26" s="587"/>
      <c r="DN26" s="587"/>
      <c r="DO26" s="587"/>
      <c r="DP26" s="587"/>
      <c r="DQ26" s="587"/>
      <c r="DR26" s="587"/>
      <c r="DS26" s="587"/>
      <c r="DT26" s="587"/>
      <c r="DU26" s="587"/>
      <c r="DV26" s="588"/>
      <c r="DW26" s="609" t="s">
        <v>206</v>
      </c>
      <c r="DX26" s="610"/>
      <c r="DY26" s="610"/>
      <c r="DZ26" s="610"/>
      <c r="EA26" s="610"/>
      <c r="EB26" s="610"/>
      <c r="EC26" s="611"/>
    </row>
    <row r="27" spans="2:133" ht="11.25" customHeight="1">
      <c r="B27" s="583" t="s">
        <v>276</v>
      </c>
      <c r="C27" s="584"/>
      <c r="D27" s="584"/>
      <c r="E27" s="584"/>
      <c r="F27" s="584"/>
      <c r="G27" s="584"/>
      <c r="H27" s="584"/>
      <c r="I27" s="584"/>
      <c r="J27" s="584"/>
      <c r="K27" s="584"/>
      <c r="L27" s="584"/>
      <c r="M27" s="584"/>
      <c r="N27" s="584"/>
      <c r="O27" s="584"/>
      <c r="P27" s="584"/>
      <c r="Q27" s="585"/>
      <c r="R27" s="586">
        <v>829094</v>
      </c>
      <c r="S27" s="587"/>
      <c r="T27" s="587"/>
      <c r="U27" s="587"/>
      <c r="V27" s="587"/>
      <c r="W27" s="587"/>
      <c r="X27" s="587"/>
      <c r="Y27" s="588"/>
      <c r="Z27" s="639">
        <v>9.1999999999999993</v>
      </c>
      <c r="AA27" s="639"/>
      <c r="AB27" s="639"/>
      <c r="AC27" s="639"/>
      <c r="AD27" s="640" t="s">
        <v>110</v>
      </c>
      <c r="AE27" s="640"/>
      <c r="AF27" s="640"/>
      <c r="AG27" s="640"/>
      <c r="AH27" s="640"/>
      <c r="AI27" s="640"/>
      <c r="AJ27" s="640"/>
      <c r="AK27" s="640"/>
      <c r="AL27" s="609" t="s">
        <v>110</v>
      </c>
      <c r="AM27" s="641"/>
      <c r="AN27" s="641"/>
      <c r="AO27" s="642"/>
      <c r="AP27" s="583" t="s">
        <v>277</v>
      </c>
      <c r="AQ27" s="584"/>
      <c r="AR27" s="584"/>
      <c r="AS27" s="584"/>
      <c r="AT27" s="584"/>
      <c r="AU27" s="584"/>
      <c r="AV27" s="584"/>
      <c r="AW27" s="584"/>
      <c r="AX27" s="584"/>
      <c r="AY27" s="584"/>
      <c r="AZ27" s="584"/>
      <c r="BA27" s="584"/>
      <c r="BB27" s="584"/>
      <c r="BC27" s="584"/>
      <c r="BD27" s="584"/>
      <c r="BE27" s="584"/>
      <c r="BF27" s="585"/>
      <c r="BG27" s="586">
        <v>2236664</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278</v>
      </c>
      <c r="CE27" s="620"/>
      <c r="CF27" s="620"/>
      <c r="CG27" s="620"/>
      <c r="CH27" s="620"/>
      <c r="CI27" s="620"/>
      <c r="CJ27" s="620"/>
      <c r="CK27" s="620"/>
      <c r="CL27" s="620"/>
      <c r="CM27" s="620"/>
      <c r="CN27" s="620"/>
      <c r="CO27" s="620"/>
      <c r="CP27" s="620"/>
      <c r="CQ27" s="621"/>
      <c r="CR27" s="586">
        <v>1668784</v>
      </c>
      <c r="CS27" s="605"/>
      <c r="CT27" s="605"/>
      <c r="CU27" s="605"/>
      <c r="CV27" s="605"/>
      <c r="CW27" s="605"/>
      <c r="CX27" s="605"/>
      <c r="CY27" s="606"/>
      <c r="CZ27" s="589">
        <v>19.5</v>
      </c>
      <c r="DA27" s="607"/>
      <c r="DB27" s="607"/>
      <c r="DC27" s="608"/>
      <c r="DD27" s="592">
        <v>503615</v>
      </c>
      <c r="DE27" s="605"/>
      <c r="DF27" s="605"/>
      <c r="DG27" s="605"/>
      <c r="DH27" s="605"/>
      <c r="DI27" s="605"/>
      <c r="DJ27" s="605"/>
      <c r="DK27" s="606"/>
      <c r="DL27" s="592">
        <v>501760</v>
      </c>
      <c r="DM27" s="605"/>
      <c r="DN27" s="605"/>
      <c r="DO27" s="605"/>
      <c r="DP27" s="605"/>
      <c r="DQ27" s="605"/>
      <c r="DR27" s="605"/>
      <c r="DS27" s="605"/>
      <c r="DT27" s="605"/>
      <c r="DU27" s="605"/>
      <c r="DV27" s="606"/>
      <c r="DW27" s="609">
        <v>10</v>
      </c>
      <c r="DX27" s="610"/>
      <c r="DY27" s="610"/>
      <c r="DZ27" s="610"/>
      <c r="EA27" s="610"/>
      <c r="EB27" s="610"/>
      <c r="EC27" s="611"/>
    </row>
    <row r="28" spans="2:133" ht="11.25" customHeight="1">
      <c r="B28" s="583" t="s">
        <v>279</v>
      </c>
      <c r="C28" s="584"/>
      <c r="D28" s="584"/>
      <c r="E28" s="584"/>
      <c r="F28" s="584"/>
      <c r="G28" s="584"/>
      <c r="H28" s="584"/>
      <c r="I28" s="584"/>
      <c r="J28" s="584"/>
      <c r="K28" s="584"/>
      <c r="L28" s="584"/>
      <c r="M28" s="584"/>
      <c r="N28" s="584"/>
      <c r="O28" s="584"/>
      <c r="P28" s="584"/>
      <c r="Q28" s="585"/>
      <c r="R28" s="586">
        <v>13053</v>
      </c>
      <c r="S28" s="587"/>
      <c r="T28" s="587"/>
      <c r="U28" s="587"/>
      <c r="V28" s="587"/>
      <c r="W28" s="587"/>
      <c r="X28" s="587"/>
      <c r="Y28" s="588"/>
      <c r="Z28" s="639">
        <v>0.1</v>
      </c>
      <c r="AA28" s="639"/>
      <c r="AB28" s="639"/>
      <c r="AC28" s="639"/>
      <c r="AD28" s="640" t="s">
        <v>110</v>
      </c>
      <c r="AE28" s="640"/>
      <c r="AF28" s="640"/>
      <c r="AG28" s="640"/>
      <c r="AH28" s="640"/>
      <c r="AI28" s="640"/>
      <c r="AJ28" s="640"/>
      <c r="AK28" s="640"/>
      <c r="AL28" s="609" t="s">
        <v>110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280</v>
      </c>
      <c r="CE28" s="620"/>
      <c r="CF28" s="620"/>
      <c r="CG28" s="620"/>
      <c r="CH28" s="620"/>
      <c r="CI28" s="620"/>
      <c r="CJ28" s="620"/>
      <c r="CK28" s="620"/>
      <c r="CL28" s="620"/>
      <c r="CM28" s="620"/>
      <c r="CN28" s="620"/>
      <c r="CO28" s="620"/>
      <c r="CP28" s="620"/>
      <c r="CQ28" s="621"/>
      <c r="CR28" s="586">
        <v>996712</v>
      </c>
      <c r="CS28" s="587"/>
      <c r="CT28" s="587"/>
      <c r="CU28" s="587"/>
      <c r="CV28" s="587"/>
      <c r="CW28" s="587"/>
      <c r="CX28" s="587"/>
      <c r="CY28" s="588"/>
      <c r="CZ28" s="589">
        <v>11.7</v>
      </c>
      <c r="DA28" s="607"/>
      <c r="DB28" s="607"/>
      <c r="DC28" s="608"/>
      <c r="DD28" s="592">
        <v>975874</v>
      </c>
      <c r="DE28" s="587"/>
      <c r="DF28" s="587"/>
      <c r="DG28" s="587"/>
      <c r="DH28" s="587"/>
      <c r="DI28" s="587"/>
      <c r="DJ28" s="587"/>
      <c r="DK28" s="588"/>
      <c r="DL28" s="592">
        <v>975874</v>
      </c>
      <c r="DM28" s="587"/>
      <c r="DN28" s="587"/>
      <c r="DO28" s="587"/>
      <c r="DP28" s="587"/>
      <c r="DQ28" s="587"/>
      <c r="DR28" s="587"/>
      <c r="DS28" s="587"/>
      <c r="DT28" s="587"/>
      <c r="DU28" s="587"/>
      <c r="DV28" s="588"/>
      <c r="DW28" s="609">
        <v>19.5</v>
      </c>
      <c r="DX28" s="610"/>
      <c r="DY28" s="610"/>
      <c r="DZ28" s="610"/>
      <c r="EA28" s="610"/>
      <c r="EB28" s="610"/>
      <c r="EC28" s="611"/>
    </row>
    <row r="29" spans="2:133" ht="11.25" customHeight="1">
      <c r="B29" s="583" t="s">
        <v>281</v>
      </c>
      <c r="C29" s="584"/>
      <c r="D29" s="584"/>
      <c r="E29" s="584"/>
      <c r="F29" s="584"/>
      <c r="G29" s="584"/>
      <c r="H29" s="584"/>
      <c r="I29" s="584"/>
      <c r="J29" s="584"/>
      <c r="K29" s="584"/>
      <c r="L29" s="584"/>
      <c r="M29" s="584"/>
      <c r="N29" s="584"/>
      <c r="O29" s="584"/>
      <c r="P29" s="584"/>
      <c r="Q29" s="585"/>
      <c r="R29" s="586">
        <v>2473</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200</v>
      </c>
      <c r="AQ29" s="647"/>
      <c r="AR29" s="647"/>
      <c r="AS29" s="647"/>
      <c r="AT29" s="647"/>
      <c r="AU29" s="647"/>
      <c r="AV29" s="647"/>
      <c r="AW29" s="647"/>
      <c r="AX29" s="647"/>
      <c r="AY29" s="647"/>
      <c r="AZ29" s="647"/>
      <c r="BA29" s="647"/>
      <c r="BB29" s="647"/>
      <c r="BC29" s="647"/>
      <c r="BD29" s="647"/>
      <c r="BE29" s="647"/>
      <c r="BF29" s="648"/>
      <c r="BG29" s="646" t="s">
        <v>282</v>
      </c>
      <c r="BH29" s="662"/>
      <c r="BI29" s="662"/>
      <c r="BJ29" s="662"/>
      <c r="BK29" s="662"/>
      <c r="BL29" s="662"/>
      <c r="BM29" s="662"/>
      <c r="BN29" s="662"/>
      <c r="BO29" s="662"/>
      <c r="BP29" s="662"/>
      <c r="BQ29" s="663"/>
      <c r="BR29" s="646" t="s">
        <v>283</v>
      </c>
      <c r="BS29" s="662"/>
      <c r="BT29" s="662"/>
      <c r="BU29" s="662"/>
      <c r="BV29" s="662"/>
      <c r="BW29" s="662"/>
      <c r="BX29" s="662"/>
      <c r="BY29" s="662"/>
      <c r="BZ29" s="662"/>
      <c r="CA29" s="662"/>
      <c r="CB29" s="663"/>
      <c r="CD29" s="656" t="s">
        <v>284</v>
      </c>
      <c r="CE29" s="657"/>
      <c r="CF29" s="623" t="s">
        <v>285</v>
      </c>
      <c r="CG29" s="620"/>
      <c r="CH29" s="620"/>
      <c r="CI29" s="620"/>
      <c r="CJ29" s="620"/>
      <c r="CK29" s="620"/>
      <c r="CL29" s="620"/>
      <c r="CM29" s="620"/>
      <c r="CN29" s="620"/>
      <c r="CO29" s="620"/>
      <c r="CP29" s="620"/>
      <c r="CQ29" s="621"/>
      <c r="CR29" s="586">
        <v>996690</v>
      </c>
      <c r="CS29" s="605"/>
      <c r="CT29" s="605"/>
      <c r="CU29" s="605"/>
      <c r="CV29" s="605"/>
      <c r="CW29" s="605"/>
      <c r="CX29" s="605"/>
      <c r="CY29" s="606"/>
      <c r="CZ29" s="589">
        <v>11.7</v>
      </c>
      <c r="DA29" s="607"/>
      <c r="DB29" s="607"/>
      <c r="DC29" s="608"/>
      <c r="DD29" s="592">
        <v>975852</v>
      </c>
      <c r="DE29" s="605"/>
      <c r="DF29" s="605"/>
      <c r="DG29" s="605"/>
      <c r="DH29" s="605"/>
      <c r="DI29" s="605"/>
      <c r="DJ29" s="605"/>
      <c r="DK29" s="606"/>
      <c r="DL29" s="592">
        <v>975852</v>
      </c>
      <c r="DM29" s="605"/>
      <c r="DN29" s="605"/>
      <c r="DO29" s="605"/>
      <c r="DP29" s="605"/>
      <c r="DQ29" s="605"/>
      <c r="DR29" s="605"/>
      <c r="DS29" s="605"/>
      <c r="DT29" s="605"/>
      <c r="DU29" s="605"/>
      <c r="DV29" s="606"/>
      <c r="DW29" s="609">
        <v>19.5</v>
      </c>
      <c r="DX29" s="610"/>
      <c r="DY29" s="610"/>
      <c r="DZ29" s="610"/>
      <c r="EA29" s="610"/>
      <c r="EB29" s="610"/>
      <c r="EC29" s="611"/>
    </row>
    <row r="30" spans="2:133" ht="11.25" customHeight="1">
      <c r="B30" s="583" t="s">
        <v>286</v>
      </c>
      <c r="C30" s="584"/>
      <c r="D30" s="584"/>
      <c r="E30" s="584"/>
      <c r="F30" s="584"/>
      <c r="G30" s="584"/>
      <c r="H30" s="584"/>
      <c r="I30" s="584"/>
      <c r="J30" s="584"/>
      <c r="K30" s="584"/>
      <c r="L30" s="584"/>
      <c r="M30" s="584"/>
      <c r="N30" s="584"/>
      <c r="O30" s="584"/>
      <c r="P30" s="584"/>
      <c r="Q30" s="585"/>
      <c r="R30" s="586">
        <v>350596</v>
      </c>
      <c r="S30" s="587"/>
      <c r="T30" s="587"/>
      <c r="U30" s="587"/>
      <c r="V30" s="587"/>
      <c r="W30" s="587"/>
      <c r="X30" s="587"/>
      <c r="Y30" s="588"/>
      <c r="Z30" s="639">
        <v>3.9</v>
      </c>
      <c r="AA30" s="639"/>
      <c r="AB30" s="639"/>
      <c r="AC30" s="639"/>
      <c r="AD30" s="640" t="s">
        <v>110</v>
      </c>
      <c r="AE30" s="640"/>
      <c r="AF30" s="640"/>
      <c r="AG30" s="640"/>
      <c r="AH30" s="640"/>
      <c r="AI30" s="640"/>
      <c r="AJ30" s="640"/>
      <c r="AK30" s="640"/>
      <c r="AL30" s="609" t="s">
        <v>110</v>
      </c>
      <c r="AM30" s="641"/>
      <c r="AN30" s="641"/>
      <c r="AO30" s="642"/>
      <c r="AP30" s="664" t="s">
        <v>287</v>
      </c>
      <c r="AQ30" s="665"/>
      <c r="AR30" s="665"/>
      <c r="AS30" s="665"/>
      <c r="AT30" s="670" t="s">
        <v>288</v>
      </c>
      <c r="AU30" s="182"/>
      <c r="AV30" s="182"/>
      <c r="AW30" s="182"/>
      <c r="AX30" s="673" t="s">
        <v>167</v>
      </c>
      <c r="AY30" s="674"/>
      <c r="AZ30" s="674"/>
      <c r="BA30" s="674"/>
      <c r="BB30" s="674"/>
      <c r="BC30" s="674"/>
      <c r="BD30" s="674"/>
      <c r="BE30" s="674"/>
      <c r="BF30" s="675"/>
      <c r="BG30" s="652">
        <v>98.4</v>
      </c>
      <c r="BH30" s="653"/>
      <c r="BI30" s="653"/>
      <c r="BJ30" s="653"/>
      <c r="BK30" s="653"/>
      <c r="BL30" s="653"/>
      <c r="BM30" s="654">
        <v>91.3</v>
      </c>
      <c r="BN30" s="653"/>
      <c r="BO30" s="653"/>
      <c r="BP30" s="653"/>
      <c r="BQ30" s="655"/>
      <c r="BR30" s="652">
        <v>98.1</v>
      </c>
      <c r="BS30" s="653"/>
      <c r="BT30" s="653"/>
      <c r="BU30" s="653"/>
      <c r="BV30" s="653"/>
      <c r="BW30" s="653"/>
      <c r="BX30" s="654">
        <v>91.1</v>
      </c>
      <c r="BY30" s="653"/>
      <c r="BZ30" s="653"/>
      <c r="CA30" s="653"/>
      <c r="CB30" s="655"/>
      <c r="CD30" s="658"/>
      <c r="CE30" s="659"/>
      <c r="CF30" s="623" t="s">
        <v>289</v>
      </c>
      <c r="CG30" s="620"/>
      <c r="CH30" s="620"/>
      <c r="CI30" s="620"/>
      <c r="CJ30" s="620"/>
      <c r="CK30" s="620"/>
      <c r="CL30" s="620"/>
      <c r="CM30" s="620"/>
      <c r="CN30" s="620"/>
      <c r="CO30" s="620"/>
      <c r="CP30" s="620"/>
      <c r="CQ30" s="621"/>
      <c r="CR30" s="586">
        <v>875558</v>
      </c>
      <c r="CS30" s="587"/>
      <c r="CT30" s="587"/>
      <c r="CU30" s="587"/>
      <c r="CV30" s="587"/>
      <c r="CW30" s="587"/>
      <c r="CX30" s="587"/>
      <c r="CY30" s="588"/>
      <c r="CZ30" s="589">
        <v>10.199999999999999</v>
      </c>
      <c r="DA30" s="607"/>
      <c r="DB30" s="607"/>
      <c r="DC30" s="608"/>
      <c r="DD30" s="592">
        <v>856457</v>
      </c>
      <c r="DE30" s="587"/>
      <c r="DF30" s="587"/>
      <c r="DG30" s="587"/>
      <c r="DH30" s="587"/>
      <c r="DI30" s="587"/>
      <c r="DJ30" s="587"/>
      <c r="DK30" s="588"/>
      <c r="DL30" s="592">
        <v>856457</v>
      </c>
      <c r="DM30" s="587"/>
      <c r="DN30" s="587"/>
      <c r="DO30" s="587"/>
      <c r="DP30" s="587"/>
      <c r="DQ30" s="587"/>
      <c r="DR30" s="587"/>
      <c r="DS30" s="587"/>
      <c r="DT30" s="587"/>
      <c r="DU30" s="587"/>
      <c r="DV30" s="588"/>
      <c r="DW30" s="609">
        <v>17.100000000000001</v>
      </c>
      <c r="DX30" s="610"/>
      <c r="DY30" s="610"/>
      <c r="DZ30" s="610"/>
      <c r="EA30" s="610"/>
      <c r="EB30" s="610"/>
      <c r="EC30" s="611"/>
    </row>
    <row r="31" spans="2:133" ht="11.25" customHeight="1">
      <c r="B31" s="583" t="s">
        <v>290</v>
      </c>
      <c r="C31" s="584"/>
      <c r="D31" s="584"/>
      <c r="E31" s="584"/>
      <c r="F31" s="584"/>
      <c r="G31" s="584"/>
      <c r="H31" s="584"/>
      <c r="I31" s="584"/>
      <c r="J31" s="584"/>
      <c r="K31" s="584"/>
      <c r="L31" s="584"/>
      <c r="M31" s="584"/>
      <c r="N31" s="584"/>
      <c r="O31" s="584"/>
      <c r="P31" s="584"/>
      <c r="Q31" s="585"/>
      <c r="R31" s="586">
        <v>263628</v>
      </c>
      <c r="S31" s="587"/>
      <c r="T31" s="587"/>
      <c r="U31" s="587"/>
      <c r="V31" s="587"/>
      <c r="W31" s="587"/>
      <c r="X31" s="587"/>
      <c r="Y31" s="588"/>
      <c r="Z31" s="639">
        <v>2.9</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97.7</v>
      </c>
      <c r="BH31" s="605"/>
      <c r="BI31" s="605"/>
      <c r="BJ31" s="605"/>
      <c r="BK31" s="605"/>
      <c r="BL31" s="605"/>
      <c r="BM31" s="641">
        <v>88.4</v>
      </c>
      <c r="BN31" s="651"/>
      <c r="BO31" s="651"/>
      <c r="BP31" s="651"/>
      <c r="BQ31" s="615"/>
      <c r="BR31" s="650">
        <v>96.8</v>
      </c>
      <c r="BS31" s="605"/>
      <c r="BT31" s="605"/>
      <c r="BU31" s="605"/>
      <c r="BV31" s="605"/>
      <c r="BW31" s="605"/>
      <c r="BX31" s="641">
        <v>86.8</v>
      </c>
      <c r="BY31" s="651"/>
      <c r="BZ31" s="651"/>
      <c r="CA31" s="651"/>
      <c r="CB31" s="615"/>
      <c r="CD31" s="658"/>
      <c r="CE31" s="659"/>
      <c r="CF31" s="623" t="s">
        <v>293</v>
      </c>
      <c r="CG31" s="620"/>
      <c r="CH31" s="620"/>
      <c r="CI31" s="620"/>
      <c r="CJ31" s="620"/>
      <c r="CK31" s="620"/>
      <c r="CL31" s="620"/>
      <c r="CM31" s="620"/>
      <c r="CN31" s="620"/>
      <c r="CO31" s="620"/>
      <c r="CP31" s="620"/>
      <c r="CQ31" s="621"/>
      <c r="CR31" s="586">
        <v>121132</v>
      </c>
      <c r="CS31" s="605"/>
      <c r="CT31" s="605"/>
      <c r="CU31" s="605"/>
      <c r="CV31" s="605"/>
      <c r="CW31" s="605"/>
      <c r="CX31" s="605"/>
      <c r="CY31" s="606"/>
      <c r="CZ31" s="589">
        <v>1.4</v>
      </c>
      <c r="DA31" s="607"/>
      <c r="DB31" s="607"/>
      <c r="DC31" s="608"/>
      <c r="DD31" s="592">
        <v>119395</v>
      </c>
      <c r="DE31" s="605"/>
      <c r="DF31" s="605"/>
      <c r="DG31" s="605"/>
      <c r="DH31" s="605"/>
      <c r="DI31" s="605"/>
      <c r="DJ31" s="605"/>
      <c r="DK31" s="606"/>
      <c r="DL31" s="592">
        <v>119395</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294</v>
      </c>
      <c r="C32" s="584"/>
      <c r="D32" s="584"/>
      <c r="E32" s="584"/>
      <c r="F32" s="584"/>
      <c r="G32" s="584"/>
      <c r="H32" s="584"/>
      <c r="I32" s="584"/>
      <c r="J32" s="584"/>
      <c r="K32" s="584"/>
      <c r="L32" s="584"/>
      <c r="M32" s="584"/>
      <c r="N32" s="584"/>
      <c r="O32" s="584"/>
      <c r="P32" s="584"/>
      <c r="Q32" s="585"/>
      <c r="R32" s="586">
        <v>236760</v>
      </c>
      <c r="S32" s="587"/>
      <c r="T32" s="587"/>
      <c r="U32" s="587"/>
      <c r="V32" s="587"/>
      <c r="W32" s="587"/>
      <c r="X32" s="587"/>
      <c r="Y32" s="588"/>
      <c r="Z32" s="639">
        <v>2.6</v>
      </c>
      <c r="AA32" s="639"/>
      <c r="AB32" s="639"/>
      <c r="AC32" s="639"/>
      <c r="AD32" s="640">
        <v>342</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98.6</v>
      </c>
      <c r="BH32" s="571"/>
      <c r="BI32" s="571"/>
      <c r="BJ32" s="571"/>
      <c r="BK32" s="571"/>
      <c r="BL32" s="571"/>
      <c r="BM32" s="634">
        <v>92.1</v>
      </c>
      <c r="BN32" s="571"/>
      <c r="BO32" s="571"/>
      <c r="BP32" s="571"/>
      <c r="BQ32" s="628"/>
      <c r="BR32" s="649">
        <v>98.6</v>
      </c>
      <c r="BS32" s="571"/>
      <c r="BT32" s="571"/>
      <c r="BU32" s="571"/>
      <c r="BV32" s="571"/>
      <c r="BW32" s="571"/>
      <c r="BX32" s="634">
        <v>92.5</v>
      </c>
      <c r="BY32" s="571"/>
      <c r="BZ32" s="571"/>
      <c r="CA32" s="571"/>
      <c r="CB32" s="628"/>
      <c r="CD32" s="660"/>
      <c r="CE32" s="661"/>
      <c r="CF32" s="623" t="s">
        <v>296</v>
      </c>
      <c r="CG32" s="620"/>
      <c r="CH32" s="620"/>
      <c r="CI32" s="620"/>
      <c r="CJ32" s="620"/>
      <c r="CK32" s="620"/>
      <c r="CL32" s="620"/>
      <c r="CM32" s="620"/>
      <c r="CN32" s="620"/>
      <c r="CO32" s="620"/>
      <c r="CP32" s="620"/>
      <c r="CQ32" s="621"/>
      <c r="CR32" s="586">
        <v>22</v>
      </c>
      <c r="CS32" s="587"/>
      <c r="CT32" s="587"/>
      <c r="CU32" s="587"/>
      <c r="CV32" s="587"/>
      <c r="CW32" s="587"/>
      <c r="CX32" s="587"/>
      <c r="CY32" s="588"/>
      <c r="CZ32" s="589">
        <v>0</v>
      </c>
      <c r="DA32" s="607"/>
      <c r="DB32" s="607"/>
      <c r="DC32" s="608"/>
      <c r="DD32" s="592">
        <v>22</v>
      </c>
      <c r="DE32" s="587"/>
      <c r="DF32" s="587"/>
      <c r="DG32" s="587"/>
      <c r="DH32" s="587"/>
      <c r="DI32" s="587"/>
      <c r="DJ32" s="587"/>
      <c r="DK32" s="588"/>
      <c r="DL32" s="592">
        <v>22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297</v>
      </c>
      <c r="C33" s="584"/>
      <c r="D33" s="584"/>
      <c r="E33" s="584"/>
      <c r="F33" s="584"/>
      <c r="G33" s="584"/>
      <c r="H33" s="584"/>
      <c r="I33" s="584"/>
      <c r="J33" s="584"/>
      <c r="K33" s="584"/>
      <c r="L33" s="584"/>
      <c r="M33" s="584"/>
      <c r="N33" s="584"/>
      <c r="O33" s="584"/>
      <c r="P33" s="584"/>
      <c r="Q33" s="585"/>
      <c r="R33" s="586">
        <v>748504</v>
      </c>
      <c r="S33" s="587"/>
      <c r="T33" s="587"/>
      <c r="U33" s="587"/>
      <c r="V33" s="587"/>
      <c r="W33" s="587"/>
      <c r="X33" s="587"/>
      <c r="Y33" s="588"/>
      <c r="Z33" s="639">
        <v>8.3000000000000007</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3534748</v>
      </c>
      <c r="CS33" s="605"/>
      <c r="CT33" s="605"/>
      <c r="CU33" s="605"/>
      <c r="CV33" s="605"/>
      <c r="CW33" s="605"/>
      <c r="CX33" s="605"/>
      <c r="CY33" s="606"/>
      <c r="CZ33" s="589">
        <v>41.4</v>
      </c>
      <c r="DA33" s="607"/>
      <c r="DB33" s="607"/>
      <c r="DC33" s="608"/>
      <c r="DD33" s="592">
        <v>2917317</v>
      </c>
      <c r="DE33" s="605"/>
      <c r="DF33" s="605"/>
      <c r="DG33" s="605"/>
      <c r="DH33" s="605"/>
      <c r="DI33" s="605"/>
      <c r="DJ33" s="605"/>
      <c r="DK33" s="606"/>
      <c r="DL33" s="592">
        <v>2060224</v>
      </c>
      <c r="DM33" s="605"/>
      <c r="DN33" s="605"/>
      <c r="DO33" s="605"/>
      <c r="DP33" s="605"/>
      <c r="DQ33" s="605"/>
      <c r="DR33" s="605"/>
      <c r="DS33" s="605"/>
      <c r="DT33" s="605"/>
      <c r="DU33" s="605"/>
      <c r="DV33" s="606"/>
      <c r="DW33" s="609">
        <v>41.2</v>
      </c>
      <c r="DX33" s="610"/>
      <c r="DY33" s="610"/>
      <c r="DZ33" s="610"/>
      <c r="EA33" s="610"/>
      <c r="EB33" s="610"/>
      <c r="EC33" s="611"/>
    </row>
    <row r="34" spans="2:133" ht="11.25" customHeight="1">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1049683</v>
      </c>
      <c r="CS34" s="587"/>
      <c r="CT34" s="587"/>
      <c r="CU34" s="587"/>
      <c r="CV34" s="587"/>
      <c r="CW34" s="587"/>
      <c r="CX34" s="587"/>
      <c r="CY34" s="588"/>
      <c r="CZ34" s="589">
        <v>12.3</v>
      </c>
      <c r="DA34" s="607"/>
      <c r="DB34" s="607"/>
      <c r="DC34" s="608"/>
      <c r="DD34" s="592">
        <v>856775</v>
      </c>
      <c r="DE34" s="587"/>
      <c r="DF34" s="587"/>
      <c r="DG34" s="587"/>
      <c r="DH34" s="587"/>
      <c r="DI34" s="587"/>
      <c r="DJ34" s="587"/>
      <c r="DK34" s="588"/>
      <c r="DL34" s="592">
        <v>782449</v>
      </c>
      <c r="DM34" s="587"/>
      <c r="DN34" s="587"/>
      <c r="DO34" s="587"/>
      <c r="DP34" s="587"/>
      <c r="DQ34" s="587"/>
      <c r="DR34" s="587"/>
      <c r="DS34" s="587"/>
      <c r="DT34" s="587"/>
      <c r="DU34" s="587"/>
      <c r="DV34" s="588"/>
      <c r="DW34" s="609">
        <v>15.6</v>
      </c>
      <c r="DX34" s="610"/>
      <c r="DY34" s="610"/>
      <c r="DZ34" s="610"/>
      <c r="EA34" s="610"/>
      <c r="EB34" s="610"/>
      <c r="EC34" s="611"/>
    </row>
    <row r="35" spans="2:133" ht="11.25" customHeight="1">
      <c r="B35" s="583" t="s">
        <v>303</v>
      </c>
      <c r="C35" s="584"/>
      <c r="D35" s="584"/>
      <c r="E35" s="584"/>
      <c r="F35" s="584"/>
      <c r="G35" s="584"/>
      <c r="H35" s="584"/>
      <c r="I35" s="584"/>
      <c r="J35" s="584"/>
      <c r="K35" s="584"/>
      <c r="L35" s="584"/>
      <c r="M35" s="584"/>
      <c r="N35" s="584"/>
      <c r="O35" s="584"/>
      <c r="P35" s="584"/>
      <c r="Q35" s="585"/>
      <c r="R35" s="586">
        <v>336704</v>
      </c>
      <c r="S35" s="587"/>
      <c r="T35" s="587"/>
      <c r="U35" s="587"/>
      <c r="V35" s="587"/>
      <c r="W35" s="587"/>
      <c r="X35" s="587"/>
      <c r="Y35" s="588"/>
      <c r="Z35" s="639">
        <v>3.8</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994079</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219014</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84208</v>
      </c>
      <c r="CS35" s="605"/>
      <c r="CT35" s="605"/>
      <c r="CU35" s="605"/>
      <c r="CV35" s="605"/>
      <c r="CW35" s="605"/>
      <c r="CX35" s="605"/>
      <c r="CY35" s="606"/>
      <c r="CZ35" s="589">
        <v>1</v>
      </c>
      <c r="DA35" s="607"/>
      <c r="DB35" s="607"/>
      <c r="DC35" s="608"/>
      <c r="DD35" s="592">
        <v>67451</v>
      </c>
      <c r="DE35" s="605"/>
      <c r="DF35" s="605"/>
      <c r="DG35" s="605"/>
      <c r="DH35" s="605"/>
      <c r="DI35" s="605"/>
      <c r="DJ35" s="605"/>
      <c r="DK35" s="606"/>
      <c r="DL35" s="592">
        <v>16715</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307</v>
      </c>
      <c r="C36" s="568"/>
      <c r="D36" s="568"/>
      <c r="E36" s="568"/>
      <c r="F36" s="568"/>
      <c r="G36" s="568"/>
      <c r="H36" s="568"/>
      <c r="I36" s="568"/>
      <c r="J36" s="568"/>
      <c r="K36" s="568"/>
      <c r="L36" s="568"/>
      <c r="M36" s="568"/>
      <c r="N36" s="568"/>
      <c r="O36" s="568"/>
      <c r="P36" s="568"/>
      <c r="Q36" s="569"/>
      <c r="R36" s="570">
        <v>8977726</v>
      </c>
      <c r="S36" s="627"/>
      <c r="T36" s="627"/>
      <c r="U36" s="627"/>
      <c r="V36" s="627"/>
      <c r="W36" s="627"/>
      <c r="X36" s="627"/>
      <c r="Y36" s="630"/>
      <c r="Z36" s="631">
        <v>100</v>
      </c>
      <c r="AA36" s="631"/>
      <c r="AB36" s="631"/>
      <c r="AC36" s="631"/>
      <c r="AD36" s="632">
        <v>4668443</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167424</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174412</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752236</v>
      </c>
      <c r="CS36" s="587"/>
      <c r="CT36" s="587"/>
      <c r="CU36" s="587"/>
      <c r="CV36" s="587"/>
      <c r="CW36" s="587"/>
      <c r="CX36" s="587"/>
      <c r="CY36" s="588"/>
      <c r="CZ36" s="589">
        <v>8.8000000000000007</v>
      </c>
      <c r="DA36" s="607"/>
      <c r="DB36" s="607"/>
      <c r="DC36" s="608"/>
      <c r="DD36" s="592">
        <v>666361</v>
      </c>
      <c r="DE36" s="587"/>
      <c r="DF36" s="587"/>
      <c r="DG36" s="587"/>
      <c r="DH36" s="587"/>
      <c r="DI36" s="587"/>
      <c r="DJ36" s="587"/>
      <c r="DK36" s="588"/>
      <c r="DL36" s="592">
        <v>518636</v>
      </c>
      <c r="DM36" s="587"/>
      <c r="DN36" s="587"/>
      <c r="DO36" s="587"/>
      <c r="DP36" s="587"/>
      <c r="DQ36" s="587"/>
      <c r="DR36" s="587"/>
      <c r="DS36" s="587"/>
      <c r="DT36" s="587"/>
      <c r="DU36" s="587"/>
      <c r="DV36" s="588"/>
      <c r="DW36" s="609">
        <v>10.4</v>
      </c>
      <c r="DX36" s="610"/>
      <c r="DY36" s="610"/>
      <c r="DZ36" s="610"/>
      <c r="EA36" s="610"/>
      <c r="EB36" s="610"/>
      <c r="EC36" s="611"/>
    </row>
    <row r="37" spans="2:133" ht="11.25" customHeight="1">
      <c r="AQ37" s="612" t="s">
        <v>311</v>
      </c>
      <c r="AR37" s="613"/>
      <c r="AS37" s="613"/>
      <c r="AT37" s="613"/>
      <c r="AU37" s="613"/>
      <c r="AV37" s="613"/>
      <c r="AW37" s="613"/>
      <c r="AX37" s="613"/>
      <c r="AY37" s="614"/>
      <c r="AZ37" s="586">
        <v>3328</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3950</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87830</v>
      </c>
      <c r="CS37" s="605"/>
      <c r="CT37" s="605"/>
      <c r="CU37" s="605"/>
      <c r="CV37" s="605"/>
      <c r="CW37" s="605"/>
      <c r="CX37" s="605"/>
      <c r="CY37" s="606"/>
      <c r="CZ37" s="589">
        <v>1</v>
      </c>
      <c r="DA37" s="607"/>
      <c r="DB37" s="607"/>
      <c r="DC37" s="608"/>
      <c r="DD37" s="592">
        <v>87830</v>
      </c>
      <c r="DE37" s="605"/>
      <c r="DF37" s="605"/>
      <c r="DG37" s="605"/>
      <c r="DH37" s="605"/>
      <c r="DI37" s="605"/>
      <c r="DJ37" s="605"/>
      <c r="DK37" s="606"/>
      <c r="DL37" s="592">
        <v>84923</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314</v>
      </c>
      <c r="AR38" s="613"/>
      <c r="AS38" s="613"/>
      <c r="AT38" s="613"/>
      <c r="AU38" s="613"/>
      <c r="AV38" s="613"/>
      <c r="AW38" s="613"/>
      <c r="AX38" s="613"/>
      <c r="AY38" s="614"/>
      <c r="AZ38" s="586" t="s">
        <v>315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7126</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990751</v>
      </c>
      <c r="CS38" s="587"/>
      <c r="CT38" s="587"/>
      <c r="CU38" s="587"/>
      <c r="CV38" s="587"/>
      <c r="CW38" s="587"/>
      <c r="CX38" s="587"/>
      <c r="CY38" s="588"/>
      <c r="CZ38" s="589">
        <v>11.6</v>
      </c>
      <c r="DA38" s="607"/>
      <c r="DB38" s="607"/>
      <c r="DC38" s="608"/>
      <c r="DD38" s="592">
        <v>841694</v>
      </c>
      <c r="DE38" s="587"/>
      <c r="DF38" s="587"/>
      <c r="DG38" s="587"/>
      <c r="DH38" s="587"/>
      <c r="DI38" s="587"/>
      <c r="DJ38" s="587"/>
      <c r="DK38" s="588"/>
      <c r="DL38" s="592">
        <v>742424</v>
      </c>
      <c r="DM38" s="587"/>
      <c r="DN38" s="587"/>
      <c r="DO38" s="587"/>
      <c r="DP38" s="587"/>
      <c r="DQ38" s="587"/>
      <c r="DR38" s="587"/>
      <c r="DS38" s="587"/>
      <c r="DT38" s="587"/>
      <c r="DU38" s="587"/>
      <c r="DV38" s="588"/>
      <c r="DW38" s="609">
        <v>14.8</v>
      </c>
      <c r="DX38" s="610"/>
      <c r="DY38" s="610"/>
      <c r="DZ38" s="610"/>
      <c r="EA38" s="610"/>
      <c r="EB38" s="610"/>
      <c r="EC38" s="611"/>
    </row>
    <row r="39" spans="2:133" ht="11.25" customHeight="1">
      <c r="AQ39" s="612" t="s">
        <v>318</v>
      </c>
      <c r="AR39" s="613"/>
      <c r="AS39" s="613"/>
      <c r="AT39" s="613"/>
      <c r="AU39" s="613"/>
      <c r="AV39" s="613"/>
      <c r="AW39" s="613"/>
      <c r="AX39" s="613"/>
      <c r="AY39" s="614"/>
      <c r="AZ39" s="586" t="s">
        <v>315</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487509</v>
      </c>
      <c r="CS39" s="605"/>
      <c r="CT39" s="605"/>
      <c r="CU39" s="605"/>
      <c r="CV39" s="605"/>
      <c r="CW39" s="605"/>
      <c r="CX39" s="605"/>
      <c r="CY39" s="606"/>
      <c r="CZ39" s="589">
        <v>5.7</v>
      </c>
      <c r="DA39" s="607"/>
      <c r="DB39" s="607"/>
      <c r="DC39" s="608"/>
      <c r="DD39" s="592">
        <v>485036</v>
      </c>
      <c r="DE39" s="605"/>
      <c r="DF39" s="605"/>
      <c r="DG39" s="605"/>
      <c r="DH39" s="605"/>
      <c r="DI39" s="605"/>
      <c r="DJ39" s="605"/>
      <c r="DK39" s="606"/>
      <c r="DL39" s="592" t="s">
        <v>315</v>
      </c>
      <c r="DM39" s="605"/>
      <c r="DN39" s="605"/>
      <c r="DO39" s="605"/>
      <c r="DP39" s="605"/>
      <c r="DQ39" s="605"/>
      <c r="DR39" s="605"/>
      <c r="DS39" s="605"/>
      <c r="DT39" s="605"/>
      <c r="DU39" s="605"/>
      <c r="DV39" s="606"/>
      <c r="DW39" s="609" t="s">
        <v>315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203194</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112</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170361</v>
      </c>
      <c r="CS40" s="587"/>
      <c r="CT40" s="587"/>
      <c r="CU40" s="587"/>
      <c r="CV40" s="587"/>
      <c r="CW40" s="587"/>
      <c r="CX40" s="587"/>
      <c r="CY40" s="588"/>
      <c r="CZ40" s="589">
        <v>2</v>
      </c>
      <c r="DA40" s="607"/>
      <c r="DB40" s="607"/>
      <c r="DC40" s="608"/>
      <c r="DD40" s="592" t="s">
        <v>315</v>
      </c>
      <c r="DE40" s="587"/>
      <c r="DF40" s="587"/>
      <c r="DG40" s="587"/>
      <c r="DH40" s="587"/>
      <c r="DI40" s="587"/>
      <c r="DJ40" s="587"/>
      <c r="DK40" s="588"/>
      <c r="DL40" s="592" t="s">
        <v>315</v>
      </c>
      <c r="DM40" s="587"/>
      <c r="DN40" s="587"/>
      <c r="DO40" s="587"/>
      <c r="DP40" s="587"/>
      <c r="DQ40" s="587"/>
      <c r="DR40" s="587"/>
      <c r="DS40" s="587"/>
      <c r="DT40" s="587"/>
      <c r="DU40" s="587"/>
      <c r="DV40" s="588"/>
      <c r="DW40" s="609" t="s">
        <v>315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620133</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269</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1207054</v>
      </c>
      <c r="CS42" s="587"/>
      <c r="CT42" s="587"/>
      <c r="CU42" s="587"/>
      <c r="CV42" s="587"/>
      <c r="CW42" s="587"/>
      <c r="CX42" s="587"/>
      <c r="CY42" s="588"/>
      <c r="CZ42" s="589">
        <v>14.1</v>
      </c>
      <c r="DA42" s="590"/>
      <c r="DB42" s="590"/>
      <c r="DC42" s="591"/>
      <c r="DD42" s="592">
        <v>278012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33646</v>
      </c>
      <c r="CS43" s="605"/>
      <c r="CT43" s="605"/>
      <c r="CU43" s="605"/>
      <c r="CV43" s="605"/>
      <c r="CW43" s="605"/>
      <c r="CX43" s="605"/>
      <c r="CY43" s="606"/>
      <c r="CZ43" s="589">
        <v>0.4</v>
      </c>
      <c r="DA43" s="607"/>
      <c r="DB43" s="607"/>
      <c r="DC43" s="608"/>
      <c r="DD43" s="592">
        <v>33646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284</v>
      </c>
      <c r="CE44" s="600"/>
      <c r="CF44" s="583" t="s">
        <v>334</v>
      </c>
      <c r="CG44" s="584"/>
      <c r="CH44" s="584"/>
      <c r="CI44" s="584"/>
      <c r="CJ44" s="584"/>
      <c r="CK44" s="584"/>
      <c r="CL44" s="584"/>
      <c r="CM44" s="584"/>
      <c r="CN44" s="584"/>
      <c r="CO44" s="584"/>
      <c r="CP44" s="584"/>
      <c r="CQ44" s="585"/>
      <c r="CR44" s="586">
        <v>1200579</v>
      </c>
      <c r="CS44" s="587"/>
      <c r="CT44" s="587"/>
      <c r="CU44" s="587"/>
      <c r="CV44" s="587"/>
      <c r="CW44" s="587"/>
      <c r="CX44" s="587"/>
      <c r="CY44" s="588"/>
      <c r="CZ44" s="589">
        <v>14.1</v>
      </c>
      <c r="DA44" s="590"/>
      <c r="DB44" s="590"/>
      <c r="DC44" s="591"/>
      <c r="DD44" s="592">
        <v>275924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653245</v>
      </c>
      <c r="CS45" s="605"/>
      <c r="CT45" s="605"/>
      <c r="CU45" s="605"/>
      <c r="CV45" s="605"/>
      <c r="CW45" s="605"/>
      <c r="CX45" s="605"/>
      <c r="CY45" s="606"/>
      <c r="CZ45" s="589">
        <v>7.6</v>
      </c>
      <c r="DA45" s="607"/>
      <c r="DB45" s="607"/>
      <c r="DC45" s="608"/>
      <c r="DD45" s="592">
        <v>27347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347879</v>
      </c>
      <c r="CS46" s="587"/>
      <c r="CT46" s="587"/>
      <c r="CU46" s="587"/>
      <c r="CV46" s="587"/>
      <c r="CW46" s="587"/>
      <c r="CX46" s="587"/>
      <c r="CY46" s="588"/>
      <c r="CZ46" s="589">
        <v>4.0999999999999996</v>
      </c>
      <c r="DA46" s="590"/>
      <c r="DB46" s="590"/>
      <c r="DC46" s="591"/>
      <c r="DD46" s="592">
        <v>225059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6475</v>
      </c>
      <c r="CS47" s="605"/>
      <c r="CT47" s="605"/>
      <c r="CU47" s="605"/>
      <c r="CV47" s="605"/>
      <c r="CW47" s="605"/>
      <c r="CX47" s="605"/>
      <c r="CY47" s="606"/>
      <c r="CZ47" s="589">
        <v>0.1</v>
      </c>
      <c r="DA47" s="607"/>
      <c r="DB47" s="607"/>
      <c r="DC47" s="608"/>
      <c r="DD47" s="592">
        <v>2088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315</v>
      </c>
      <c r="CS48" s="587"/>
      <c r="CT48" s="587"/>
      <c r="CU48" s="587"/>
      <c r="CV48" s="587"/>
      <c r="CW48" s="587"/>
      <c r="CX48" s="587"/>
      <c r="CY48" s="588"/>
      <c r="CZ48" s="589" t="s">
        <v>315</v>
      </c>
      <c r="DA48" s="590"/>
      <c r="DB48" s="590"/>
      <c r="DC48" s="591"/>
      <c r="DD48" s="592" t="s">
        <v>315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8543723</v>
      </c>
      <c r="CS49" s="571"/>
      <c r="CT49" s="571"/>
      <c r="CU49" s="571"/>
      <c r="CV49" s="571"/>
      <c r="CW49" s="571"/>
      <c r="CX49" s="571"/>
      <c r="CY49" s="572"/>
      <c r="CZ49" s="573">
        <v>100</v>
      </c>
      <c r="DA49" s="574"/>
      <c r="DB49" s="574"/>
      <c r="DC49" s="575"/>
      <c r="DD49" s="576">
        <v>5754168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8" sqref="AK8:AO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8984</v>
      </c>
      <c r="R7" s="1099"/>
      <c r="S7" s="1099"/>
      <c r="T7" s="1099"/>
      <c r="U7" s="1099"/>
      <c r="V7" s="1099">
        <v>8550</v>
      </c>
      <c r="W7" s="1099"/>
      <c r="X7" s="1099"/>
      <c r="Y7" s="1099"/>
      <c r="Z7" s="1099"/>
      <c r="AA7" s="1099">
        <v>434</v>
      </c>
      <c r="AB7" s="1099"/>
      <c r="AC7" s="1099"/>
      <c r="AD7" s="1099"/>
      <c r="AE7" s="1100"/>
      <c r="AF7" s="1101">
        <v>408</v>
      </c>
      <c r="AG7" s="1102"/>
      <c r="AH7" s="1102"/>
      <c r="AI7" s="1102"/>
      <c r="AJ7" s="1103"/>
      <c r="AK7" s="1085">
        <v>351</v>
      </c>
      <c r="AL7" s="1086"/>
      <c r="AM7" s="1086"/>
      <c r="AN7" s="1086"/>
      <c r="AO7" s="1086"/>
      <c r="AP7" s="1086">
        <v>8927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534</v>
      </c>
      <c r="BT7" s="1090"/>
      <c r="BU7" s="1090"/>
      <c r="BV7" s="1090"/>
      <c r="BW7" s="1090"/>
      <c r="BX7" s="1090"/>
      <c r="BY7" s="1090"/>
      <c r="BZ7" s="1090"/>
      <c r="CA7" s="1090"/>
      <c r="CB7" s="1090"/>
      <c r="CC7" s="1090"/>
      <c r="CD7" s="1090"/>
      <c r="CE7" s="1090"/>
      <c r="CF7" s="1090"/>
      <c r="CG7" s="1091"/>
      <c r="CH7" s="1082">
        <v>-3</v>
      </c>
      <c r="CI7" s="1083"/>
      <c r="CJ7" s="1083"/>
      <c r="CK7" s="1083"/>
      <c r="CL7" s="1084"/>
      <c r="CM7" s="1082">
        <v>261</v>
      </c>
      <c r="CN7" s="1083"/>
      <c r="CO7" s="1083"/>
      <c r="CP7" s="1083"/>
      <c r="CQ7" s="1084"/>
      <c r="CR7" s="1082">
        <v>2</v>
      </c>
      <c r="CS7" s="1083"/>
      <c r="CT7" s="1083"/>
      <c r="CU7" s="1083"/>
      <c r="CV7" s="1084"/>
      <c r="CW7" s="1082" t="s">
        <v>535</v>
      </c>
      <c r="CX7" s="1083"/>
      <c r="CY7" s="1083"/>
      <c r="CZ7" s="1083"/>
      <c r="DA7" s="1084"/>
      <c r="DB7" s="1082" t="s">
        <v>535</v>
      </c>
      <c r="DC7" s="1083"/>
      <c r="DD7" s="1083"/>
      <c r="DE7" s="1083"/>
      <c r="DF7" s="1084"/>
      <c r="DG7" s="1082" t="s">
        <v>535</v>
      </c>
      <c r="DH7" s="1083"/>
      <c r="DI7" s="1083"/>
      <c r="DJ7" s="1083"/>
      <c r="DK7" s="1084"/>
      <c r="DL7" s="1082" t="s">
        <v>535</v>
      </c>
      <c r="DM7" s="1083"/>
      <c r="DN7" s="1083"/>
      <c r="DO7" s="1083"/>
      <c r="DP7" s="1084"/>
      <c r="DQ7" s="1082" t="s">
        <v>535</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364</v>
      </c>
      <c r="B23" s="938" t="s">
        <v>365</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408</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376</v>
      </c>
      <c r="C28" s="1045"/>
      <c r="D28" s="1045"/>
      <c r="E28" s="1045"/>
      <c r="F28" s="1045"/>
      <c r="G28" s="1045"/>
      <c r="H28" s="1045"/>
      <c r="I28" s="1045"/>
      <c r="J28" s="1045"/>
      <c r="K28" s="1045"/>
      <c r="L28" s="1045"/>
      <c r="M28" s="1045"/>
      <c r="N28" s="1045"/>
      <c r="O28" s="1045"/>
      <c r="P28" s="1046"/>
      <c r="Q28" s="1047">
        <v>3203</v>
      </c>
      <c r="R28" s="1048"/>
      <c r="S28" s="1048"/>
      <c r="T28" s="1048"/>
      <c r="U28" s="1048"/>
      <c r="V28" s="1048">
        <v>2984</v>
      </c>
      <c r="W28" s="1048"/>
      <c r="X28" s="1048"/>
      <c r="Y28" s="1048"/>
      <c r="Z28" s="1048"/>
      <c r="AA28" s="1048">
        <v>219</v>
      </c>
      <c r="AB28" s="1048"/>
      <c r="AC28" s="1048"/>
      <c r="AD28" s="1048"/>
      <c r="AE28" s="1049"/>
      <c r="AF28" s="1050">
        <v>219</v>
      </c>
      <c r="AG28" s="1048"/>
      <c r="AH28" s="1048"/>
      <c r="AI28" s="1048"/>
      <c r="AJ28" s="1051"/>
      <c r="AK28" s="1052">
        <v>207</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377</v>
      </c>
      <c r="C29" s="1032"/>
      <c r="D29" s="1032"/>
      <c r="E29" s="1032"/>
      <c r="F29" s="1032"/>
      <c r="G29" s="1032"/>
      <c r="H29" s="1032"/>
      <c r="I29" s="1032"/>
      <c r="J29" s="1032"/>
      <c r="K29" s="1032"/>
      <c r="L29" s="1032"/>
      <c r="M29" s="1032"/>
      <c r="N29" s="1032"/>
      <c r="O29" s="1032"/>
      <c r="P29" s="1033"/>
      <c r="Q29" s="1037">
        <v>2076</v>
      </c>
      <c r="R29" s="1038"/>
      <c r="S29" s="1038"/>
      <c r="T29" s="1038"/>
      <c r="U29" s="1038"/>
      <c r="V29" s="1038">
        <v>2046</v>
      </c>
      <c r="W29" s="1038"/>
      <c r="X29" s="1038"/>
      <c r="Y29" s="1038"/>
      <c r="Z29" s="1038"/>
      <c r="AA29" s="1038">
        <v>30</v>
      </c>
      <c r="AB29" s="1038"/>
      <c r="AC29" s="1038"/>
      <c r="AD29" s="1038"/>
      <c r="AE29" s="1039"/>
      <c r="AF29" s="1013">
        <v>30</v>
      </c>
      <c r="AG29" s="1014"/>
      <c r="AH29" s="1014"/>
      <c r="AI29" s="1014"/>
      <c r="AJ29" s="1015"/>
      <c r="AK29" s="974">
        <v>319</v>
      </c>
      <c r="AL29" s="965"/>
      <c r="AM29" s="965"/>
      <c r="AN29" s="965"/>
      <c r="AO29" s="965"/>
      <c r="AP29" s="965" t="s">
        <v>536</v>
      </c>
      <c r="AQ29" s="965"/>
      <c r="AR29" s="965"/>
      <c r="AS29" s="965"/>
      <c r="AT29" s="965"/>
      <c r="AU29" s="965" t="s">
        <v>536</v>
      </c>
      <c r="AV29" s="965"/>
      <c r="AW29" s="965"/>
      <c r="AX29" s="965"/>
      <c r="AY29" s="965"/>
      <c r="AZ29" s="1036" t="s">
        <v>536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378</v>
      </c>
      <c r="C30" s="1032"/>
      <c r="D30" s="1032"/>
      <c r="E30" s="1032"/>
      <c r="F30" s="1032"/>
      <c r="G30" s="1032"/>
      <c r="H30" s="1032"/>
      <c r="I30" s="1032"/>
      <c r="J30" s="1032"/>
      <c r="K30" s="1032"/>
      <c r="L30" s="1032"/>
      <c r="M30" s="1032"/>
      <c r="N30" s="1032"/>
      <c r="O30" s="1032"/>
      <c r="P30" s="1033"/>
      <c r="Q30" s="1037">
        <v>197</v>
      </c>
      <c r="R30" s="1038"/>
      <c r="S30" s="1038"/>
      <c r="T30" s="1038"/>
      <c r="U30" s="1038"/>
      <c r="V30" s="1038">
        <v>192</v>
      </c>
      <c r="W30" s="1038"/>
      <c r="X30" s="1038"/>
      <c r="Y30" s="1038"/>
      <c r="Z30" s="1038"/>
      <c r="AA30" s="1038">
        <v>5</v>
      </c>
      <c r="AB30" s="1038"/>
      <c r="AC30" s="1038"/>
      <c r="AD30" s="1038"/>
      <c r="AE30" s="1039"/>
      <c r="AF30" s="1013">
        <v>5</v>
      </c>
      <c r="AG30" s="1014"/>
      <c r="AH30" s="1014"/>
      <c r="AI30" s="1014"/>
      <c r="AJ30" s="1015"/>
      <c r="AK30" s="974">
        <v>76</v>
      </c>
      <c r="AL30" s="965"/>
      <c r="AM30" s="965"/>
      <c r="AN30" s="965"/>
      <c r="AO30" s="965"/>
      <c r="AP30" s="965" t="s">
        <v>536</v>
      </c>
      <c r="AQ30" s="965"/>
      <c r="AR30" s="965"/>
      <c r="AS30" s="965"/>
      <c r="AT30" s="965"/>
      <c r="AU30" s="965" t="s">
        <v>536</v>
      </c>
      <c r="AV30" s="965"/>
      <c r="AW30" s="965"/>
      <c r="AX30" s="965"/>
      <c r="AY30" s="965"/>
      <c r="AZ30" s="1036" t="s">
        <v>536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379</v>
      </c>
      <c r="C31" s="1032"/>
      <c r="D31" s="1032"/>
      <c r="E31" s="1032"/>
      <c r="F31" s="1032"/>
      <c r="G31" s="1032"/>
      <c r="H31" s="1032"/>
      <c r="I31" s="1032"/>
      <c r="J31" s="1032"/>
      <c r="K31" s="1032"/>
      <c r="L31" s="1032"/>
      <c r="M31" s="1032"/>
      <c r="N31" s="1032"/>
      <c r="O31" s="1032"/>
      <c r="P31" s="1033"/>
      <c r="Q31" s="1037">
        <v>333</v>
      </c>
      <c r="R31" s="1038"/>
      <c r="S31" s="1038"/>
      <c r="T31" s="1038"/>
      <c r="U31" s="1038"/>
      <c r="V31" s="1038">
        <v>378</v>
      </c>
      <c r="W31" s="1038"/>
      <c r="X31" s="1038"/>
      <c r="Y31" s="1038"/>
      <c r="Z31" s="1038"/>
      <c r="AA31" s="1038">
        <v>-45</v>
      </c>
      <c r="AB31" s="1038"/>
      <c r="AC31" s="1038"/>
      <c r="AD31" s="1038"/>
      <c r="AE31" s="1039"/>
      <c r="AF31" s="1013">
        <v>159</v>
      </c>
      <c r="AG31" s="1014"/>
      <c r="AH31" s="1014"/>
      <c r="AI31" s="1014"/>
      <c r="AJ31" s="1015"/>
      <c r="AK31" s="974" t="s">
        <v>537</v>
      </c>
      <c r="AL31" s="965"/>
      <c r="AM31" s="965"/>
      <c r="AN31" s="965"/>
      <c r="AO31" s="965"/>
      <c r="AP31" s="965">
        <v>3342</v>
      </c>
      <c r="AQ31" s="965"/>
      <c r="AR31" s="965"/>
      <c r="AS31" s="965"/>
      <c r="AT31" s="965"/>
      <c r="AU31" s="965" t="s">
        <v>536</v>
      </c>
      <c r="AV31" s="965"/>
      <c r="AW31" s="965"/>
      <c r="AX31" s="965"/>
      <c r="AY31" s="965"/>
      <c r="AZ31" s="1036" t="s">
        <v>536</v>
      </c>
      <c r="BA31" s="1036"/>
      <c r="BB31" s="1036"/>
      <c r="BC31" s="1036"/>
      <c r="BD31" s="1036"/>
      <c r="BE31" s="1026" t="s">
        <v>380</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v>41</v>
      </c>
      <c r="R32" s="1038"/>
      <c r="S32" s="1038"/>
      <c r="T32" s="1038"/>
      <c r="U32" s="1038"/>
      <c r="V32" s="1038">
        <v>38</v>
      </c>
      <c r="W32" s="1038"/>
      <c r="X32" s="1038"/>
      <c r="Y32" s="1038"/>
      <c r="Z32" s="1038"/>
      <c r="AA32" s="1038">
        <v>3</v>
      </c>
      <c r="AB32" s="1038"/>
      <c r="AC32" s="1038"/>
      <c r="AD32" s="1038"/>
      <c r="AE32" s="1039"/>
      <c r="AF32" s="1013">
        <v>2</v>
      </c>
      <c r="AG32" s="1014"/>
      <c r="AH32" s="1014"/>
      <c r="AI32" s="1014"/>
      <c r="AJ32" s="1015"/>
      <c r="AK32" s="974" t="s">
        <v>537</v>
      </c>
      <c r="AL32" s="965"/>
      <c r="AM32" s="965"/>
      <c r="AN32" s="965"/>
      <c r="AO32" s="965"/>
      <c r="AP32" s="965">
        <v>14</v>
      </c>
      <c r="AQ32" s="965"/>
      <c r="AR32" s="965"/>
      <c r="AS32" s="965"/>
      <c r="AT32" s="965"/>
      <c r="AU32" s="965" t="s">
        <v>537</v>
      </c>
      <c r="AV32" s="965"/>
      <c r="AW32" s="965"/>
      <c r="AX32" s="965"/>
      <c r="AY32" s="965"/>
      <c r="AZ32" s="1036" t="s">
        <v>537</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426</v>
      </c>
      <c r="R33" s="1038"/>
      <c r="S33" s="1038"/>
      <c r="T33" s="1038"/>
      <c r="U33" s="1038"/>
      <c r="V33" s="1038">
        <v>382</v>
      </c>
      <c r="W33" s="1038"/>
      <c r="X33" s="1038"/>
      <c r="Y33" s="1038"/>
      <c r="Z33" s="1038"/>
      <c r="AA33" s="1038">
        <v>44</v>
      </c>
      <c r="AB33" s="1038"/>
      <c r="AC33" s="1038"/>
      <c r="AD33" s="1038"/>
      <c r="AE33" s="1039"/>
      <c r="AF33" s="1013">
        <v>23</v>
      </c>
      <c r="AG33" s="1014"/>
      <c r="AH33" s="1014"/>
      <c r="AI33" s="1014"/>
      <c r="AJ33" s="1015"/>
      <c r="AK33" s="974">
        <v>169</v>
      </c>
      <c r="AL33" s="965"/>
      <c r="AM33" s="965"/>
      <c r="AN33" s="965"/>
      <c r="AO33" s="965"/>
      <c r="AP33" s="965">
        <v>2868</v>
      </c>
      <c r="AQ33" s="965"/>
      <c r="AR33" s="965"/>
      <c r="AS33" s="965"/>
      <c r="AT33" s="965"/>
      <c r="AU33" s="965">
        <v>901</v>
      </c>
      <c r="AV33" s="965"/>
      <c r="AW33" s="965"/>
      <c r="AX33" s="965"/>
      <c r="AY33" s="965"/>
      <c r="AZ33" s="1036" t="s">
        <v>536</v>
      </c>
      <c r="BA33" s="1036"/>
      <c r="BB33" s="1036"/>
      <c r="BC33" s="1036"/>
      <c r="BD33" s="1036"/>
      <c r="BE33" s="1026" t="s">
        <v>382</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364</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439</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388</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2644</v>
      </c>
      <c r="R68" s="976"/>
      <c r="S68" s="976"/>
      <c r="T68" s="976"/>
      <c r="U68" s="976"/>
      <c r="V68" s="976">
        <v>2522</v>
      </c>
      <c r="W68" s="976"/>
      <c r="X68" s="976"/>
      <c r="Y68" s="976"/>
      <c r="Z68" s="976"/>
      <c r="AA68" s="976">
        <v>122</v>
      </c>
      <c r="AB68" s="976"/>
      <c r="AC68" s="976"/>
      <c r="AD68" s="976"/>
      <c r="AE68" s="976"/>
      <c r="AF68" s="976">
        <v>122</v>
      </c>
      <c r="AG68" s="976"/>
      <c r="AH68" s="976"/>
      <c r="AI68" s="976"/>
      <c r="AJ68" s="976"/>
      <c r="AK68" s="976">
        <v>2</v>
      </c>
      <c r="AL68" s="976"/>
      <c r="AM68" s="976"/>
      <c r="AN68" s="976"/>
      <c r="AO68" s="976"/>
      <c r="AP68" s="976" t="s">
        <v>537</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377</v>
      </c>
      <c r="R69" s="965"/>
      <c r="S69" s="965"/>
      <c r="T69" s="965"/>
      <c r="U69" s="965"/>
      <c r="V69" s="965">
        <v>361</v>
      </c>
      <c r="W69" s="965"/>
      <c r="X69" s="965"/>
      <c r="Y69" s="965"/>
      <c r="Z69" s="965"/>
      <c r="AA69" s="965">
        <v>16</v>
      </c>
      <c r="AB69" s="965"/>
      <c r="AC69" s="965"/>
      <c r="AD69" s="965"/>
      <c r="AE69" s="965"/>
      <c r="AF69" s="965">
        <v>16</v>
      </c>
      <c r="AG69" s="965"/>
      <c r="AH69" s="965"/>
      <c r="AI69" s="965"/>
      <c r="AJ69" s="965"/>
      <c r="AK69" s="965" t="s">
        <v>536</v>
      </c>
      <c r="AL69" s="965"/>
      <c r="AM69" s="965"/>
      <c r="AN69" s="965"/>
      <c r="AO69" s="965"/>
      <c r="AP69" s="965">
        <v>88</v>
      </c>
      <c r="AQ69" s="965"/>
      <c r="AR69" s="965"/>
      <c r="AS69" s="965"/>
      <c r="AT69" s="965"/>
      <c r="AU69" s="965">
        <v>26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1">
        <v>181</v>
      </c>
      <c r="R70" s="965"/>
      <c r="S70" s="965"/>
      <c r="T70" s="965"/>
      <c r="U70" s="965"/>
      <c r="V70" s="965">
        <v>178</v>
      </c>
      <c r="W70" s="965"/>
      <c r="X70" s="965"/>
      <c r="Y70" s="965"/>
      <c r="Z70" s="965"/>
      <c r="AA70" s="965">
        <v>3</v>
      </c>
      <c r="AB70" s="965"/>
      <c r="AC70" s="965"/>
      <c r="AD70" s="965"/>
      <c r="AE70" s="965"/>
      <c r="AF70" s="965">
        <v>3</v>
      </c>
      <c r="AG70" s="965"/>
      <c r="AH70" s="965"/>
      <c r="AI70" s="965"/>
      <c r="AJ70" s="965"/>
      <c r="AK70" s="965">
        <v>4</v>
      </c>
      <c r="AL70" s="965"/>
      <c r="AM70" s="965"/>
      <c r="AN70" s="965"/>
      <c r="AO70" s="965"/>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1">
        <v>150784</v>
      </c>
      <c r="R71" s="965"/>
      <c r="S71" s="965"/>
      <c r="T71" s="965"/>
      <c r="U71" s="965"/>
      <c r="V71" s="965">
        <v>145841</v>
      </c>
      <c r="W71" s="965"/>
      <c r="X71" s="965"/>
      <c r="Y71" s="965"/>
      <c r="Z71" s="965"/>
      <c r="AA71" s="965">
        <v>4943</v>
      </c>
      <c r="AB71" s="965"/>
      <c r="AC71" s="965"/>
      <c r="AD71" s="965"/>
      <c r="AE71" s="965"/>
      <c r="AF71" s="965">
        <v>4943</v>
      </c>
      <c r="AG71" s="965"/>
      <c r="AH71" s="965"/>
      <c r="AI71" s="965"/>
      <c r="AJ71" s="965"/>
      <c r="AK71" s="965">
        <v>1036</v>
      </c>
      <c r="AL71" s="965"/>
      <c r="AM71" s="965"/>
      <c r="AN71" s="965"/>
      <c r="AO71" s="965"/>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364</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283</v>
      </c>
      <c r="AG109" s="886"/>
      <c r="AH109" s="886"/>
      <c r="AI109" s="886"/>
      <c r="AJ109" s="887"/>
      <c r="AK109" s="888" t="s">
        <v>282</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283</v>
      </c>
      <c r="BW109" s="886"/>
      <c r="BX109" s="886"/>
      <c r="BY109" s="886"/>
      <c r="BZ109" s="887"/>
      <c r="CA109" s="888" t="s">
        <v>282</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283</v>
      </c>
      <c r="DM109" s="886"/>
      <c r="DN109" s="886"/>
      <c r="DO109" s="886"/>
      <c r="DP109" s="887"/>
      <c r="DQ109" s="888" t="s">
        <v>282</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1095377</v>
      </c>
      <c r="AB110" s="871"/>
      <c r="AC110" s="871"/>
      <c r="AD110" s="871"/>
      <c r="AE110" s="872"/>
      <c r="AF110" s="873">
        <v>1053693</v>
      </c>
      <c r="AG110" s="871"/>
      <c r="AH110" s="871"/>
      <c r="AI110" s="871"/>
      <c r="AJ110" s="872"/>
      <c r="AK110" s="873">
        <v>996690</v>
      </c>
      <c r="AL110" s="871"/>
      <c r="AM110" s="871"/>
      <c r="AN110" s="871"/>
      <c r="AO110" s="872"/>
      <c r="AP110" s="874">
        <v>21.8</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9490809</v>
      </c>
      <c r="BR110" s="798"/>
      <c r="BS110" s="798"/>
      <c r="BT110" s="798"/>
      <c r="BU110" s="798"/>
      <c r="BV110" s="798">
        <v>9054431</v>
      </c>
      <c r="BW110" s="798"/>
      <c r="BX110" s="798"/>
      <c r="BY110" s="798"/>
      <c r="BZ110" s="798"/>
      <c r="CA110" s="798">
        <v>8927377</v>
      </c>
      <c r="CB110" s="798"/>
      <c r="CC110" s="798"/>
      <c r="CD110" s="798"/>
      <c r="CE110" s="798"/>
      <c r="CF110" s="859">
        <v>194.9</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2497900</v>
      </c>
      <c r="BR112" s="769"/>
      <c r="BS112" s="769"/>
      <c r="BT112" s="769"/>
      <c r="BU112" s="769"/>
      <c r="BV112" s="769">
        <v>2433446</v>
      </c>
      <c r="BW112" s="769"/>
      <c r="BX112" s="769"/>
      <c r="BY112" s="769"/>
      <c r="BZ112" s="769"/>
      <c r="CA112" s="769">
        <v>2458044</v>
      </c>
      <c r="CB112" s="769"/>
      <c r="CC112" s="769"/>
      <c r="CD112" s="769"/>
      <c r="CE112" s="769"/>
      <c r="CF112" s="846">
        <v>53.7</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129392</v>
      </c>
      <c r="AB113" s="907"/>
      <c r="AC113" s="907"/>
      <c r="AD113" s="907"/>
      <c r="AE113" s="908"/>
      <c r="AF113" s="909">
        <v>126193</v>
      </c>
      <c r="AG113" s="907"/>
      <c r="AH113" s="907"/>
      <c r="AI113" s="907"/>
      <c r="AJ113" s="908"/>
      <c r="AK113" s="909">
        <v>139715</v>
      </c>
      <c r="AL113" s="907"/>
      <c r="AM113" s="907"/>
      <c r="AN113" s="907"/>
      <c r="AO113" s="908"/>
      <c r="AP113" s="910">
        <v>3</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57129</v>
      </c>
      <c r="BR113" s="769"/>
      <c r="BS113" s="769"/>
      <c r="BT113" s="769"/>
      <c r="BU113" s="769"/>
      <c r="BV113" s="769">
        <v>42927</v>
      </c>
      <c r="BW113" s="769"/>
      <c r="BX113" s="769"/>
      <c r="BY113" s="769"/>
      <c r="BZ113" s="769"/>
      <c r="CA113" s="769">
        <v>37976</v>
      </c>
      <c r="CB113" s="769"/>
      <c r="CC113" s="769"/>
      <c r="CD113" s="769"/>
      <c r="CE113" s="769"/>
      <c r="CF113" s="846">
        <v>0.8</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22888</v>
      </c>
      <c r="AB114" s="782"/>
      <c r="AC114" s="782"/>
      <c r="AD114" s="782"/>
      <c r="AE114" s="783"/>
      <c r="AF114" s="784">
        <v>22964</v>
      </c>
      <c r="AG114" s="782"/>
      <c r="AH114" s="782"/>
      <c r="AI114" s="782"/>
      <c r="AJ114" s="783"/>
      <c r="AK114" s="784">
        <v>21663</v>
      </c>
      <c r="AL114" s="782"/>
      <c r="AM114" s="782"/>
      <c r="AN114" s="782"/>
      <c r="AO114" s="783"/>
      <c r="AP114" s="752">
        <v>0.5</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1562118</v>
      </c>
      <c r="BR114" s="769"/>
      <c r="BS114" s="769"/>
      <c r="BT114" s="769"/>
      <c r="BU114" s="769"/>
      <c r="BV114" s="769">
        <v>1644698</v>
      </c>
      <c r="BW114" s="769"/>
      <c r="BX114" s="769"/>
      <c r="BY114" s="769"/>
      <c r="BZ114" s="769"/>
      <c r="CA114" s="769">
        <v>1451885</v>
      </c>
      <c r="CB114" s="769"/>
      <c r="CC114" s="769"/>
      <c r="CD114" s="769"/>
      <c r="CE114" s="769"/>
      <c r="CF114" s="846">
        <v>31.7</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54</v>
      </c>
      <c r="AB116" s="782"/>
      <c r="AC116" s="782"/>
      <c r="AD116" s="782"/>
      <c r="AE116" s="783"/>
      <c r="AF116" s="784">
        <v>46</v>
      </c>
      <c r="AG116" s="782"/>
      <c r="AH116" s="782"/>
      <c r="AI116" s="782"/>
      <c r="AJ116" s="783"/>
      <c r="AK116" s="784">
        <v>22</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1247711</v>
      </c>
      <c r="AB117" s="893"/>
      <c r="AC117" s="893"/>
      <c r="AD117" s="893"/>
      <c r="AE117" s="894"/>
      <c r="AF117" s="896">
        <v>1202896</v>
      </c>
      <c r="AG117" s="893"/>
      <c r="AH117" s="893"/>
      <c r="AI117" s="893"/>
      <c r="AJ117" s="894"/>
      <c r="AK117" s="896">
        <v>1158090</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283</v>
      </c>
      <c r="AG118" s="886"/>
      <c r="AH118" s="886"/>
      <c r="AI118" s="886"/>
      <c r="AJ118" s="887"/>
      <c r="AK118" s="888" t="s">
        <v>282</v>
      </c>
      <c r="AL118" s="886"/>
      <c r="AM118" s="886"/>
      <c r="AN118" s="886"/>
      <c r="AO118" s="887"/>
      <c r="AP118" s="889" t="s">
        <v>399</v>
      </c>
      <c r="AQ118" s="890"/>
      <c r="AR118" s="890"/>
      <c r="AS118" s="890"/>
      <c r="AT118" s="891"/>
      <c r="AU118" s="924"/>
      <c r="AV118" s="925"/>
      <c r="AW118" s="925"/>
      <c r="AX118" s="925"/>
      <c r="AY118" s="925"/>
      <c r="AZ118" s="228" t="s">
        <v>167</v>
      </c>
      <c r="BA118" s="228"/>
      <c r="BB118" s="228"/>
      <c r="BC118" s="228"/>
      <c r="BD118" s="228"/>
      <c r="BE118" s="228"/>
      <c r="BF118" s="228"/>
      <c r="BG118" s="228"/>
      <c r="BH118" s="228"/>
      <c r="BI118" s="228"/>
      <c r="BJ118" s="228"/>
      <c r="BK118" s="228"/>
      <c r="BL118" s="228"/>
      <c r="BM118" s="228"/>
      <c r="BN118" s="228"/>
      <c r="BO118" s="835" t="s">
        <v>427</v>
      </c>
      <c r="BP118" s="836"/>
      <c r="BQ118" s="855">
        <v>13607956</v>
      </c>
      <c r="BR118" s="856"/>
      <c r="BS118" s="856"/>
      <c r="BT118" s="856"/>
      <c r="BU118" s="856"/>
      <c r="BV118" s="856">
        <v>13175502</v>
      </c>
      <c r="BW118" s="856"/>
      <c r="BX118" s="856"/>
      <c r="BY118" s="856"/>
      <c r="BZ118" s="856"/>
      <c r="CA118" s="856">
        <v>12875282</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2006471</v>
      </c>
      <c r="BR119" s="798"/>
      <c r="BS119" s="798"/>
      <c r="BT119" s="798"/>
      <c r="BU119" s="798"/>
      <c r="BV119" s="798">
        <v>1911694</v>
      </c>
      <c r="BW119" s="798"/>
      <c r="BX119" s="798"/>
      <c r="BY119" s="798"/>
      <c r="BZ119" s="798"/>
      <c r="CA119" s="798">
        <v>2051673</v>
      </c>
      <c r="CB119" s="798"/>
      <c r="CC119" s="798"/>
      <c r="CD119" s="798"/>
      <c r="CE119" s="798"/>
      <c r="CF119" s="859">
        <v>44.8</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130553</v>
      </c>
      <c r="BR120" s="769"/>
      <c r="BS120" s="769"/>
      <c r="BT120" s="769"/>
      <c r="BU120" s="769"/>
      <c r="BV120" s="769">
        <v>137885</v>
      </c>
      <c r="BW120" s="769"/>
      <c r="BX120" s="769"/>
      <c r="BY120" s="769"/>
      <c r="BZ120" s="769"/>
      <c r="CA120" s="769">
        <v>141784</v>
      </c>
      <c r="CB120" s="769"/>
      <c r="CC120" s="769"/>
      <c r="CD120" s="769"/>
      <c r="CE120" s="769"/>
      <c r="CF120" s="846">
        <v>3.1</v>
      </c>
      <c r="CG120" s="847"/>
      <c r="CH120" s="847"/>
      <c r="CI120" s="847"/>
      <c r="CJ120" s="847"/>
      <c r="CK120" s="848" t="s">
        <v>433</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2497900</v>
      </c>
      <c r="DH120" s="798"/>
      <c r="DI120" s="798"/>
      <c r="DJ120" s="798"/>
      <c r="DK120" s="798"/>
      <c r="DL120" s="798">
        <v>2433446</v>
      </c>
      <c r="DM120" s="798"/>
      <c r="DN120" s="798"/>
      <c r="DO120" s="798"/>
      <c r="DP120" s="798"/>
      <c r="DQ120" s="798">
        <v>2458044</v>
      </c>
      <c r="DR120" s="798"/>
      <c r="DS120" s="798"/>
      <c r="DT120" s="798"/>
      <c r="DU120" s="798"/>
      <c r="DV120" s="799">
        <v>53.7</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7228968</v>
      </c>
      <c r="BR121" s="856"/>
      <c r="BS121" s="856"/>
      <c r="BT121" s="856"/>
      <c r="BU121" s="856"/>
      <c r="BV121" s="856">
        <v>7209950</v>
      </c>
      <c r="BW121" s="856"/>
      <c r="BX121" s="856"/>
      <c r="BY121" s="856"/>
      <c r="BZ121" s="856"/>
      <c r="CA121" s="856">
        <v>7082587</v>
      </c>
      <c r="CB121" s="856"/>
      <c r="CC121" s="856"/>
      <c r="CD121" s="856"/>
      <c r="CE121" s="856"/>
      <c r="CF121" s="857">
        <v>154.6</v>
      </c>
      <c r="CG121" s="858"/>
      <c r="CH121" s="858"/>
      <c r="CI121" s="858"/>
      <c r="CJ121" s="858"/>
      <c r="CK121" s="849"/>
      <c r="CL121" s="810"/>
      <c r="CM121" s="810"/>
      <c r="CN121" s="810"/>
      <c r="CO121" s="811"/>
      <c r="CP121" s="826" t="s">
        <v>436</v>
      </c>
      <c r="CQ121" s="827"/>
      <c r="CR121" s="827"/>
      <c r="CS121" s="827"/>
      <c r="CT121" s="827"/>
      <c r="CU121" s="827"/>
      <c r="CV121" s="827"/>
      <c r="CW121" s="827"/>
      <c r="CX121" s="827"/>
      <c r="CY121" s="827"/>
      <c r="CZ121" s="827"/>
      <c r="DA121" s="827"/>
      <c r="DB121" s="827"/>
      <c r="DC121" s="827"/>
      <c r="DD121" s="827"/>
      <c r="DE121" s="827"/>
      <c r="DF121" s="828"/>
      <c r="DG121" s="768" t="s">
        <v>437</v>
      </c>
      <c r="DH121" s="769"/>
      <c r="DI121" s="769"/>
      <c r="DJ121" s="769"/>
      <c r="DK121" s="769"/>
      <c r="DL121" s="769" t="s">
        <v>437</v>
      </c>
      <c r="DM121" s="769"/>
      <c r="DN121" s="769"/>
      <c r="DO121" s="769"/>
      <c r="DP121" s="769"/>
      <c r="DQ121" s="769" t="s">
        <v>437</v>
      </c>
      <c r="DR121" s="769"/>
      <c r="DS121" s="769"/>
      <c r="DT121" s="769"/>
      <c r="DU121" s="769"/>
      <c r="DV121" s="821" t="s">
        <v>437</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437</v>
      </c>
      <c r="AB122" s="782"/>
      <c r="AC122" s="782"/>
      <c r="AD122" s="782"/>
      <c r="AE122" s="783"/>
      <c r="AF122" s="784" t="s">
        <v>437</v>
      </c>
      <c r="AG122" s="782"/>
      <c r="AH122" s="782"/>
      <c r="AI122" s="782"/>
      <c r="AJ122" s="783"/>
      <c r="AK122" s="784" t="s">
        <v>437</v>
      </c>
      <c r="AL122" s="782"/>
      <c r="AM122" s="782"/>
      <c r="AN122" s="782"/>
      <c r="AO122" s="783"/>
      <c r="AP122" s="752" t="s">
        <v>437</v>
      </c>
      <c r="AQ122" s="753"/>
      <c r="AR122" s="753"/>
      <c r="AS122" s="753"/>
      <c r="AT122" s="754"/>
      <c r="AU122" s="883"/>
      <c r="AV122" s="884"/>
      <c r="AW122" s="884"/>
      <c r="AX122" s="884"/>
      <c r="AY122" s="884"/>
      <c r="AZ122" s="228" t="s">
        <v>167</v>
      </c>
      <c r="BA122" s="228"/>
      <c r="BB122" s="228"/>
      <c r="BC122" s="228"/>
      <c r="BD122" s="228"/>
      <c r="BE122" s="228"/>
      <c r="BF122" s="228"/>
      <c r="BG122" s="228"/>
      <c r="BH122" s="228"/>
      <c r="BI122" s="228"/>
      <c r="BJ122" s="228"/>
      <c r="BK122" s="228"/>
      <c r="BL122" s="228"/>
      <c r="BM122" s="228"/>
      <c r="BN122" s="228"/>
      <c r="BO122" s="835" t="s">
        <v>438</v>
      </c>
      <c r="BP122" s="836"/>
      <c r="BQ122" s="837">
        <v>9365992</v>
      </c>
      <c r="BR122" s="838"/>
      <c r="BS122" s="838"/>
      <c r="BT122" s="838"/>
      <c r="BU122" s="838"/>
      <c r="BV122" s="838">
        <v>9259529</v>
      </c>
      <c r="BW122" s="838"/>
      <c r="BX122" s="838"/>
      <c r="BY122" s="838"/>
      <c r="BZ122" s="838"/>
      <c r="CA122" s="838">
        <v>9276044</v>
      </c>
      <c r="CB122" s="838"/>
      <c r="CC122" s="838"/>
      <c r="CD122" s="838"/>
      <c r="CE122" s="838"/>
      <c r="CF122" s="741"/>
      <c r="CG122" s="742"/>
      <c r="CH122" s="742"/>
      <c r="CI122" s="742"/>
      <c r="CJ122" s="839"/>
      <c r="CK122" s="849"/>
      <c r="CL122" s="810"/>
      <c r="CM122" s="810"/>
      <c r="CN122" s="810"/>
      <c r="CO122" s="811"/>
      <c r="CP122" s="826" t="s">
        <v>379</v>
      </c>
      <c r="CQ122" s="827"/>
      <c r="CR122" s="827"/>
      <c r="CS122" s="827"/>
      <c r="CT122" s="827"/>
      <c r="CU122" s="827"/>
      <c r="CV122" s="827"/>
      <c r="CW122" s="827"/>
      <c r="CX122" s="827"/>
      <c r="CY122" s="827"/>
      <c r="CZ122" s="827"/>
      <c r="DA122" s="827"/>
      <c r="DB122" s="827"/>
      <c r="DC122" s="827"/>
      <c r="DD122" s="827"/>
      <c r="DE122" s="827"/>
      <c r="DF122" s="828"/>
      <c r="DG122" s="768" t="s">
        <v>110</v>
      </c>
      <c r="DH122" s="769"/>
      <c r="DI122" s="769"/>
      <c r="DJ122" s="769"/>
      <c r="DK122" s="769"/>
      <c r="DL122" s="769" t="s">
        <v>110</v>
      </c>
      <c r="DM122" s="769"/>
      <c r="DN122" s="769"/>
      <c r="DO122" s="769"/>
      <c r="DP122" s="769"/>
      <c r="DQ122" s="769" t="s">
        <v>110</v>
      </c>
      <c r="DR122" s="769"/>
      <c r="DS122" s="769"/>
      <c r="DT122" s="769"/>
      <c r="DU122" s="769"/>
      <c r="DV122" s="821" t="s">
        <v>110</v>
      </c>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96.2</v>
      </c>
      <c r="BR123" s="830"/>
      <c r="BS123" s="830"/>
      <c r="BT123" s="830"/>
      <c r="BU123" s="830"/>
      <c r="BV123" s="830">
        <v>84.5</v>
      </c>
      <c r="BW123" s="830"/>
      <c r="BX123" s="830"/>
      <c r="BY123" s="830"/>
      <c r="BZ123" s="830"/>
      <c r="CA123" s="830">
        <v>78.5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449</v>
      </c>
      <c r="AY127" s="756"/>
      <c r="AZ127" s="756"/>
      <c r="BA127" s="756"/>
      <c r="BB127" s="756"/>
      <c r="BC127" s="756"/>
      <c r="BD127" s="756"/>
      <c r="BE127" s="757"/>
      <c r="BF127" s="758" t="s">
        <v>110</v>
      </c>
      <c r="BG127" s="759"/>
      <c r="BH127" s="759"/>
      <c r="BI127" s="759"/>
      <c r="BJ127" s="759"/>
      <c r="BK127" s="759"/>
      <c r="BL127" s="760"/>
      <c r="BM127" s="758">
        <v>14.82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20866</v>
      </c>
      <c r="AB128" s="722"/>
      <c r="AC128" s="722"/>
      <c r="AD128" s="722"/>
      <c r="AE128" s="723"/>
      <c r="AF128" s="724">
        <v>20837</v>
      </c>
      <c r="AG128" s="722"/>
      <c r="AH128" s="722"/>
      <c r="AI128" s="722"/>
      <c r="AJ128" s="723"/>
      <c r="AK128" s="724">
        <v>20838</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110</v>
      </c>
      <c r="BG128" s="789"/>
      <c r="BH128" s="789"/>
      <c r="BI128" s="789"/>
      <c r="BJ128" s="789"/>
      <c r="BK128" s="789"/>
      <c r="BL128" s="790"/>
      <c r="BM128" s="788">
        <v>19.82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5135436</v>
      </c>
      <c r="AB129" s="782"/>
      <c r="AC129" s="782"/>
      <c r="AD129" s="782"/>
      <c r="AE129" s="783"/>
      <c r="AF129" s="784">
        <v>5323546</v>
      </c>
      <c r="AG129" s="782"/>
      <c r="AH129" s="782"/>
      <c r="AI129" s="782"/>
      <c r="AJ129" s="783"/>
      <c r="AK129" s="784">
        <v>5277596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727547</v>
      </c>
      <c r="AB130" s="782"/>
      <c r="AC130" s="782"/>
      <c r="AD130" s="782"/>
      <c r="AE130" s="783"/>
      <c r="AF130" s="784">
        <v>694078</v>
      </c>
      <c r="AG130" s="782"/>
      <c r="AH130" s="782"/>
      <c r="AI130" s="782"/>
      <c r="AJ130" s="783"/>
      <c r="AK130" s="784">
        <v>696402</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78.5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4407889</v>
      </c>
      <c r="AB131" s="715"/>
      <c r="AC131" s="715"/>
      <c r="AD131" s="715"/>
      <c r="AE131" s="716"/>
      <c r="AF131" s="717">
        <v>4629468</v>
      </c>
      <c r="AG131" s="715"/>
      <c r="AH131" s="715"/>
      <c r="AI131" s="715"/>
      <c r="AJ131" s="716"/>
      <c r="AK131" s="717">
        <v>4581194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11.327372349999999</v>
      </c>
      <c r="AB132" s="738"/>
      <c r="AC132" s="738"/>
      <c r="AD132" s="738"/>
      <c r="AE132" s="739"/>
      <c r="AF132" s="740">
        <v>10.540757599999999</v>
      </c>
      <c r="AG132" s="738"/>
      <c r="AH132" s="738"/>
      <c r="AI132" s="738"/>
      <c r="AJ132" s="739"/>
      <c r="AK132" s="740">
        <v>9.6230371380000008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10.9</v>
      </c>
      <c r="AB133" s="747"/>
      <c r="AC133" s="747"/>
      <c r="AD133" s="747"/>
      <c r="AE133" s="748"/>
      <c r="AF133" s="746">
        <v>10.7</v>
      </c>
      <c r="AG133" s="747"/>
      <c r="AH133" s="747"/>
      <c r="AI133" s="747"/>
      <c r="AJ133" s="748"/>
      <c r="AK133" s="746">
        <v>10.4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7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1136425</v>
      </c>
      <c r="L9" s="264">
        <v>54934</v>
      </c>
      <c r="M9" s="265">
        <v>87579</v>
      </c>
      <c r="N9" s="266">
        <v>-37.299999999999997</v>
      </c>
    </row>
    <row r="10" spans="1:16">
      <c r="A10" s="248"/>
      <c r="B10" s="244"/>
      <c r="C10" s="244"/>
      <c r="D10" s="244"/>
      <c r="E10" s="244"/>
      <c r="F10" s="244"/>
      <c r="G10" s="1131" t="s">
        <v>471</v>
      </c>
      <c r="H10" s="1132"/>
      <c r="I10" s="1132"/>
      <c r="J10" s="1133"/>
      <c r="K10" s="267">
        <v>40855</v>
      </c>
      <c r="L10" s="268">
        <v>1975</v>
      </c>
      <c r="M10" s="269">
        <v>6143</v>
      </c>
      <c r="N10" s="270">
        <v>-67.8</v>
      </c>
    </row>
    <row r="11" spans="1:16" ht="13.5" customHeight="1">
      <c r="A11" s="248"/>
      <c r="B11" s="244"/>
      <c r="C11" s="244"/>
      <c r="D11" s="244"/>
      <c r="E11" s="244"/>
      <c r="F11" s="244"/>
      <c r="G11" s="1131" t="s">
        <v>472</v>
      </c>
      <c r="H11" s="1132"/>
      <c r="I11" s="1132"/>
      <c r="J11" s="1133"/>
      <c r="K11" s="267">
        <v>28152</v>
      </c>
      <c r="L11" s="268">
        <v>1361</v>
      </c>
      <c r="M11" s="269">
        <v>10021</v>
      </c>
      <c r="N11" s="270">
        <v>-86.4</v>
      </c>
    </row>
    <row r="12" spans="1:16" ht="13.5" customHeight="1">
      <c r="A12" s="248"/>
      <c r="B12" s="244"/>
      <c r="C12" s="244"/>
      <c r="D12" s="244"/>
      <c r="E12" s="244"/>
      <c r="F12" s="244"/>
      <c r="G12" s="1131" t="s">
        <v>473</v>
      </c>
      <c r="H12" s="1132"/>
      <c r="I12" s="1132"/>
      <c r="J12" s="1133"/>
      <c r="K12" s="267" t="s">
        <v>474</v>
      </c>
      <c r="L12" s="268" t="s">
        <v>474</v>
      </c>
      <c r="M12" s="269">
        <v>159</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53008</v>
      </c>
      <c r="L14" s="268">
        <v>2562</v>
      </c>
      <c r="M14" s="269">
        <v>3863</v>
      </c>
      <c r="N14" s="270">
        <v>-33.700000000000003</v>
      </c>
    </row>
    <row r="15" spans="1:16" ht="13.5" customHeight="1">
      <c r="A15" s="248"/>
      <c r="B15" s="244"/>
      <c r="C15" s="244"/>
      <c r="D15" s="244"/>
      <c r="E15" s="244"/>
      <c r="F15" s="244"/>
      <c r="G15" s="1131" t="s">
        <v>477</v>
      </c>
      <c r="H15" s="1132"/>
      <c r="I15" s="1132"/>
      <c r="J15" s="1133"/>
      <c r="K15" s="267">
        <v>33646</v>
      </c>
      <c r="L15" s="268">
        <v>1626</v>
      </c>
      <c r="M15" s="269">
        <v>2443</v>
      </c>
      <c r="N15" s="270">
        <v>-33.4</v>
      </c>
    </row>
    <row r="16" spans="1:16">
      <c r="A16" s="248"/>
      <c r="B16" s="244"/>
      <c r="C16" s="244"/>
      <c r="D16" s="244"/>
      <c r="E16" s="244"/>
      <c r="F16" s="244"/>
      <c r="G16" s="1134" t="s">
        <v>478</v>
      </c>
      <c r="H16" s="1135"/>
      <c r="I16" s="1135"/>
      <c r="J16" s="1136"/>
      <c r="K16" s="268">
        <v>-115862</v>
      </c>
      <c r="L16" s="268">
        <v>-5601</v>
      </c>
      <c r="M16" s="269">
        <v>-10205</v>
      </c>
      <c r="N16" s="270">
        <v>-45.1</v>
      </c>
    </row>
    <row r="17" spans="1:16">
      <c r="A17" s="248"/>
      <c r="B17" s="244"/>
      <c r="C17" s="244"/>
      <c r="D17" s="244"/>
      <c r="E17" s="244"/>
      <c r="F17" s="244"/>
      <c r="G17" s="1134" t="s">
        <v>167</v>
      </c>
      <c r="H17" s="1135"/>
      <c r="I17" s="1135"/>
      <c r="J17" s="1136"/>
      <c r="K17" s="268">
        <v>1176224</v>
      </c>
      <c r="L17" s="268">
        <v>56858</v>
      </c>
      <c r="M17" s="269">
        <v>100002</v>
      </c>
      <c r="N17" s="270">
        <v>-43.1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5.95</v>
      </c>
      <c r="L21" s="281">
        <v>10.09</v>
      </c>
      <c r="M21" s="282">
        <v>-4.1399999999999997</v>
      </c>
      <c r="N21" s="249"/>
      <c r="O21" s="283"/>
      <c r="P21" s="279"/>
    </row>
    <row r="22" spans="1:16" s="284" customFormat="1">
      <c r="A22" s="279"/>
      <c r="B22" s="249"/>
      <c r="C22" s="249"/>
      <c r="D22" s="249"/>
      <c r="E22" s="249"/>
      <c r="F22" s="249"/>
      <c r="G22" s="1128" t="s">
        <v>484</v>
      </c>
      <c r="H22" s="1129"/>
      <c r="I22" s="1129"/>
      <c r="J22" s="1130"/>
      <c r="K22" s="285">
        <v>95.7</v>
      </c>
      <c r="L22" s="286">
        <v>94.9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996690</v>
      </c>
      <c r="L32" s="294">
        <v>48180</v>
      </c>
      <c r="M32" s="295">
        <v>73356</v>
      </c>
      <c r="N32" s="296">
        <v>-34.299999999999997</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t="s">
        <v>474</v>
      </c>
      <c r="N34" s="296" t="s">
        <v>474</v>
      </c>
    </row>
    <row r="35" spans="1:16" ht="27" customHeight="1">
      <c r="A35" s="248"/>
      <c r="B35" s="244"/>
      <c r="C35" s="244"/>
      <c r="D35" s="244"/>
      <c r="E35" s="244"/>
      <c r="F35" s="244"/>
      <c r="G35" s="1119" t="s">
        <v>491</v>
      </c>
      <c r="H35" s="1120"/>
      <c r="I35" s="1120"/>
      <c r="J35" s="1121"/>
      <c r="K35" s="294">
        <v>139715</v>
      </c>
      <c r="L35" s="294">
        <v>6754</v>
      </c>
      <c r="M35" s="295">
        <v>12582</v>
      </c>
      <c r="N35" s="296">
        <v>-46.3</v>
      </c>
    </row>
    <row r="36" spans="1:16" ht="27" customHeight="1">
      <c r="A36" s="248"/>
      <c r="B36" s="244"/>
      <c r="C36" s="244"/>
      <c r="D36" s="244"/>
      <c r="E36" s="244"/>
      <c r="F36" s="244"/>
      <c r="G36" s="1119" t="s">
        <v>492</v>
      </c>
      <c r="H36" s="1120"/>
      <c r="I36" s="1120"/>
      <c r="J36" s="1121"/>
      <c r="K36" s="294">
        <v>21663</v>
      </c>
      <c r="L36" s="294">
        <v>1047</v>
      </c>
      <c r="M36" s="295">
        <v>3584</v>
      </c>
      <c r="N36" s="296">
        <v>-70.8</v>
      </c>
    </row>
    <row r="37" spans="1:16" ht="13.5" customHeight="1">
      <c r="A37" s="248"/>
      <c r="B37" s="244"/>
      <c r="C37" s="244"/>
      <c r="D37" s="244"/>
      <c r="E37" s="244"/>
      <c r="F37" s="244"/>
      <c r="G37" s="1119" t="s">
        <v>493</v>
      </c>
      <c r="H37" s="1120"/>
      <c r="I37" s="1120"/>
      <c r="J37" s="1121"/>
      <c r="K37" s="294" t="s">
        <v>474</v>
      </c>
      <c r="L37" s="294" t="s">
        <v>474</v>
      </c>
      <c r="M37" s="295">
        <v>2443</v>
      </c>
      <c r="N37" s="296" t="s">
        <v>474</v>
      </c>
    </row>
    <row r="38" spans="1:16" ht="27" customHeight="1">
      <c r="A38" s="248"/>
      <c r="B38" s="244"/>
      <c r="C38" s="244"/>
      <c r="D38" s="244"/>
      <c r="E38" s="244"/>
      <c r="F38" s="244"/>
      <c r="G38" s="1122" t="s">
        <v>494</v>
      </c>
      <c r="H38" s="1123"/>
      <c r="I38" s="1123"/>
      <c r="J38" s="1124"/>
      <c r="K38" s="297">
        <v>22</v>
      </c>
      <c r="L38" s="297">
        <v>1</v>
      </c>
      <c r="M38" s="298">
        <v>10</v>
      </c>
      <c r="N38" s="299">
        <v>-90</v>
      </c>
      <c r="O38" s="293"/>
    </row>
    <row r="39" spans="1:16">
      <c r="A39" s="248"/>
      <c r="B39" s="244"/>
      <c r="C39" s="244"/>
      <c r="D39" s="244"/>
      <c r="E39" s="244"/>
      <c r="F39" s="244"/>
      <c r="G39" s="1122" t="s">
        <v>495</v>
      </c>
      <c r="H39" s="1123"/>
      <c r="I39" s="1123"/>
      <c r="J39" s="1124"/>
      <c r="K39" s="300">
        <v>-20838</v>
      </c>
      <c r="L39" s="300">
        <v>-1007</v>
      </c>
      <c r="M39" s="301">
        <v>-3338</v>
      </c>
      <c r="N39" s="302">
        <v>-69.8</v>
      </c>
      <c r="O39" s="293"/>
    </row>
    <row r="40" spans="1:16" ht="27" customHeight="1">
      <c r="A40" s="248"/>
      <c r="B40" s="244"/>
      <c r="C40" s="244"/>
      <c r="D40" s="244"/>
      <c r="E40" s="244"/>
      <c r="F40" s="244"/>
      <c r="G40" s="1119" t="s">
        <v>496</v>
      </c>
      <c r="H40" s="1120"/>
      <c r="I40" s="1120"/>
      <c r="J40" s="1121"/>
      <c r="K40" s="300">
        <v>-696402</v>
      </c>
      <c r="L40" s="300">
        <v>-33664</v>
      </c>
      <c r="M40" s="301">
        <v>-59332</v>
      </c>
      <c r="N40" s="302">
        <v>-43.3</v>
      </c>
      <c r="O40" s="293"/>
    </row>
    <row r="41" spans="1:16">
      <c r="A41" s="248"/>
      <c r="B41" s="244"/>
      <c r="C41" s="244"/>
      <c r="D41" s="244"/>
      <c r="E41" s="244"/>
      <c r="F41" s="244"/>
      <c r="G41" s="1125" t="s">
        <v>277</v>
      </c>
      <c r="H41" s="1126"/>
      <c r="I41" s="1126"/>
      <c r="J41" s="1127"/>
      <c r="K41" s="294">
        <v>440850</v>
      </c>
      <c r="L41" s="300">
        <v>21310</v>
      </c>
      <c r="M41" s="301">
        <v>29305</v>
      </c>
      <c r="N41" s="302">
        <v>-27.3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1500172</v>
      </c>
      <c r="J51" s="320">
        <v>69762</v>
      </c>
      <c r="K51" s="321">
        <v>-18</v>
      </c>
      <c r="L51" s="322">
        <v>90174</v>
      </c>
      <c r="M51" s="323">
        <v>21.9</v>
      </c>
      <c r="N51" s="324">
        <v>-39.9</v>
      </c>
    </row>
    <row r="52" spans="1:14">
      <c r="A52" s="248"/>
      <c r="B52" s="244"/>
      <c r="C52" s="244"/>
      <c r="D52" s="244"/>
      <c r="E52" s="244"/>
      <c r="F52" s="244"/>
      <c r="G52" s="325"/>
      <c r="H52" s="326" t="s">
        <v>507</v>
      </c>
      <c r="I52" s="327">
        <v>722162</v>
      </c>
      <c r="J52" s="328">
        <v>33583</v>
      </c>
      <c r="K52" s="329">
        <v>24.3</v>
      </c>
      <c r="L52" s="330">
        <v>56067</v>
      </c>
      <c r="M52" s="331">
        <v>120.4</v>
      </c>
      <c r="N52" s="332">
        <v>-96.1</v>
      </c>
    </row>
    <row r="53" spans="1:14">
      <c r="A53" s="248"/>
      <c r="B53" s="244"/>
      <c r="C53" s="244"/>
      <c r="D53" s="244"/>
      <c r="E53" s="244"/>
      <c r="F53" s="244"/>
      <c r="G53" s="310" t="s">
        <v>508</v>
      </c>
      <c r="H53" s="311"/>
      <c r="I53" s="319">
        <v>1847925</v>
      </c>
      <c r="J53" s="320">
        <v>86724</v>
      </c>
      <c r="K53" s="321">
        <v>24.3</v>
      </c>
      <c r="L53" s="322">
        <v>108992</v>
      </c>
      <c r="M53" s="323">
        <v>20.9</v>
      </c>
      <c r="N53" s="324">
        <v>3.4</v>
      </c>
    </row>
    <row r="54" spans="1:14">
      <c r="A54" s="248"/>
      <c r="B54" s="244"/>
      <c r="C54" s="244"/>
      <c r="D54" s="244"/>
      <c r="E54" s="244"/>
      <c r="F54" s="244"/>
      <c r="G54" s="325"/>
      <c r="H54" s="326" t="s">
        <v>507</v>
      </c>
      <c r="I54" s="327">
        <v>970149</v>
      </c>
      <c r="J54" s="328">
        <v>45530</v>
      </c>
      <c r="K54" s="329">
        <v>35.6</v>
      </c>
      <c r="L54" s="330">
        <v>51234</v>
      </c>
      <c r="M54" s="331">
        <v>-8.6</v>
      </c>
      <c r="N54" s="332">
        <v>44.2</v>
      </c>
    </row>
    <row r="55" spans="1:14">
      <c r="A55" s="248"/>
      <c r="B55" s="244"/>
      <c r="C55" s="244"/>
      <c r="D55" s="244"/>
      <c r="E55" s="244"/>
      <c r="F55" s="244"/>
      <c r="G55" s="310" t="s">
        <v>509</v>
      </c>
      <c r="H55" s="311"/>
      <c r="I55" s="319">
        <v>928507</v>
      </c>
      <c r="J55" s="320">
        <v>44293</v>
      </c>
      <c r="K55" s="321">
        <v>-48.9</v>
      </c>
      <c r="L55" s="322">
        <v>82292</v>
      </c>
      <c r="M55" s="323">
        <v>-24.5</v>
      </c>
      <c r="N55" s="324">
        <v>-24.4</v>
      </c>
    </row>
    <row r="56" spans="1:14">
      <c r="A56" s="248"/>
      <c r="B56" s="244"/>
      <c r="C56" s="244"/>
      <c r="D56" s="244"/>
      <c r="E56" s="244"/>
      <c r="F56" s="244"/>
      <c r="G56" s="325"/>
      <c r="H56" s="326" t="s">
        <v>507</v>
      </c>
      <c r="I56" s="327">
        <v>305126</v>
      </c>
      <c r="J56" s="328">
        <v>14555</v>
      </c>
      <c r="K56" s="329">
        <v>-68</v>
      </c>
      <c r="L56" s="330">
        <v>41490</v>
      </c>
      <c r="M56" s="331">
        <v>-19</v>
      </c>
      <c r="N56" s="332">
        <v>-49</v>
      </c>
    </row>
    <row r="57" spans="1:14">
      <c r="A57" s="248"/>
      <c r="B57" s="244"/>
      <c r="C57" s="244"/>
      <c r="D57" s="244"/>
      <c r="E57" s="244"/>
      <c r="F57" s="244"/>
      <c r="G57" s="310" t="s">
        <v>510</v>
      </c>
      <c r="H57" s="311"/>
      <c r="I57" s="319">
        <v>620782</v>
      </c>
      <c r="J57" s="320">
        <v>29880</v>
      </c>
      <c r="K57" s="321">
        <v>-32.5</v>
      </c>
      <c r="L57" s="322">
        <v>80577</v>
      </c>
      <c r="M57" s="323">
        <v>-2.1</v>
      </c>
      <c r="N57" s="324">
        <v>-30.4</v>
      </c>
    </row>
    <row r="58" spans="1:14">
      <c r="A58" s="248"/>
      <c r="B58" s="244"/>
      <c r="C58" s="244"/>
      <c r="D58" s="244"/>
      <c r="E58" s="244"/>
      <c r="F58" s="244"/>
      <c r="G58" s="325"/>
      <c r="H58" s="326" t="s">
        <v>507</v>
      </c>
      <c r="I58" s="327">
        <v>271691</v>
      </c>
      <c r="J58" s="328">
        <v>13077</v>
      </c>
      <c r="K58" s="329">
        <v>-10.199999999999999</v>
      </c>
      <c r="L58" s="330">
        <v>36629</v>
      </c>
      <c r="M58" s="331">
        <v>-11.7</v>
      </c>
      <c r="N58" s="332">
        <v>1.5</v>
      </c>
    </row>
    <row r="59" spans="1:14">
      <c r="A59" s="248"/>
      <c r="B59" s="244"/>
      <c r="C59" s="244"/>
      <c r="D59" s="244"/>
      <c r="E59" s="244"/>
      <c r="F59" s="244"/>
      <c r="G59" s="310" t="s">
        <v>511</v>
      </c>
      <c r="H59" s="311"/>
      <c r="I59" s="319">
        <v>1200579</v>
      </c>
      <c r="J59" s="320">
        <v>58035</v>
      </c>
      <c r="K59" s="321">
        <v>94.2</v>
      </c>
      <c r="L59" s="322">
        <v>92698</v>
      </c>
      <c r="M59" s="323">
        <v>15</v>
      </c>
      <c r="N59" s="324">
        <v>79.2</v>
      </c>
    </row>
    <row r="60" spans="1:14">
      <c r="A60" s="248"/>
      <c r="B60" s="244"/>
      <c r="C60" s="244"/>
      <c r="D60" s="244"/>
      <c r="E60" s="244"/>
      <c r="F60" s="244"/>
      <c r="G60" s="325"/>
      <c r="H60" s="326" t="s">
        <v>507</v>
      </c>
      <c r="I60" s="333">
        <v>347879</v>
      </c>
      <c r="J60" s="328">
        <v>16816</v>
      </c>
      <c r="K60" s="329">
        <v>28.6</v>
      </c>
      <c r="L60" s="330">
        <v>45144</v>
      </c>
      <c r="M60" s="331">
        <v>23.2</v>
      </c>
      <c r="N60" s="332">
        <v>5.4</v>
      </c>
    </row>
    <row r="61" spans="1:14">
      <c r="A61" s="248"/>
      <c r="B61" s="244"/>
      <c r="C61" s="244"/>
      <c r="D61" s="244"/>
      <c r="E61" s="244"/>
      <c r="F61" s="244"/>
      <c r="G61" s="310" t="s">
        <v>512</v>
      </c>
      <c r="H61" s="334"/>
      <c r="I61" s="335">
        <v>1219593</v>
      </c>
      <c r="J61" s="336">
        <v>57739</v>
      </c>
      <c r="K61" s="337">
        <v>3.8</v>
      </c>
      <c r="L61" s="338">
        <v>90947</v>
      </c>
      <c r="M61" s="339">
        <v>6.2</v>
      </c>
      <c r="N61" s="324">
        <v>-2.4</v>
      </c>
    </row>
    <row r="62" spans="1:14">
      <c r="A62" s="248"/>
      <c r="B62" s="244"/>
      <c r="C62" s="244"/>
      <c r="D62" s="244"/>
      <c r="E62" s="244"/>
      <c r="F62" s="244"/>
      <c r="G62" s="325"/>
      <c r="H62" s="326" t="s">
        <v>507</v>
      </c>
      <c r="I62" s="327">
        <v>523401</v>
      </c>
      <c r="J62" s="328">
        <v>24712</v>
      </c>
      <c r="K62" s="329">
        <v>2.1</v>
      </c>
      <c r="L62" s="330">
        <v>46113</v>
      </c>
      <c r="M62" s="331">
        <v>20.9</v>
      </c>
      <c r="N62" s="332">
        <v>-18.8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12.49</v>
      </c>
      <c r="G47" s="12">
        <v>18.7</v>
      </c>
      <c r="H47" s="12">
        <v>18.559999999999999</v>
      </c>
      <c r="I47" s="12">
        <v>18.37</v>
      </c>
      <c r="J47" s="13">
        <v>20.94</v>
      </c>
    </row>
    <row r="48" spans="2:10" ht="57.75" customHeight="1">
      <c r="B48" s="14"/>
      <c r="C48" s="1139" t="s">
        <v>4</v>
      </c>
      <c r="D48" s="1139"/>
      <c r="E48" s="1140"/>
      <c r="F48" s="15">
        <v>6.43</v>
      </c>
      <c r="G48" s="16">
        <v>5.56</v>
      </c>
      <c r="H48" s="16">
        <v>6.49</v>
      </c>
      <c r="I48" s="16">
        <v>6.25</v>
      </c>
      <c r="J48" s="17">
        <v>7.73</v>
      </c>
    </row>
    <row r="49" spans="2:10" ht="57.75" customHeight="1" thickBot="1">
      <c r="B49" s="18"/>
      <c r="C49" s="1141" t="s">
        <v>5</v>
      </c>
      <c r="D49" s="1141"/>
      <c r="E49" s="1142"/>
      <c r="F49" s="19">
        <v>1.91</v>
      </c>
      <c r="G49" s="20">
        <v>2.59</v>
      </c>
      <c r="H49" s="20" t="s">
        <v>519</v>
      </c>
      <c r="I49" s="20" t="s">
        <v>520</v>
      </c>
      <c r="J49" s="21">
        <v>0.67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6.43</v>
      </c>
      <c r="G34" s="33">
        <v>5.56</v>
      </c>
      <c r="H34" s="33">
        <v>6.49</v>
      </c>
      <c r="I34" s="33">
        <v>6.25</v>
      </c>
      <c r="J34" s="34">
        <v>7.73</v>
      </c>
      <c r="K34" s="22"/>
      <c r="L34" s="22"/>
      <c r="M34" s="22"/>
      <c r="N34" s="22"/>
      <c r="O34" s="22"/>
      <c r="P34" s="22"/>
    </row>
    <row r="35" spans="1:16" ht="39" customHeight="1">
      <c r="A35" s="22"/>
      <c r="B35" s="35"/>
      <c r="C35" s="1143" t="s">
        <v>522</v>
      </c>
      <c r="D35" s="1144"/>
      <c r="E35" s="1145"/>
      <c r="F35" s="36">
        <v>3.44</v>
      </c>
      <c r="G35" s="37">
        <v>5.18</v>
      </c>
      <c r="H35" s="37">
        <v>3.18</v>
      </c>
      <c r="I35" s="37">
        <v>4.95</v>
      </c>
      <c r="J35" s="38">
        <v>4.1500000000000004</v>
      </c>
      <c r="K35" s="22"/>
      <c r="L35" s="22"/>
      <c r="M35" s="22"/>
      <c r="N35" s="22"/>
      <c r="O35" s="22"/>
      <c r="P35" s="22"/>
    </row>
    <row r="36" spans="1:16" ht="39" customHeight="1">
      <c r="A36" s="22"/>
      <c r="B36" s="35"/>
      <c r="C36" s="1143" t="s">
        <v>523</v>
      </c>
      <c r="D36" s="1144"/>
      <c r="E36" s="1145"/>
      <c r="F36" s="36">
        <v>5.85</v>
      </c>
      <c r="G36" s="37">
        <v>5.43</v>
      </c>
      <c r="H36" s="37">
        <v>4.07</v>
      </c>
      <c r="I36" s="37">
        <v>2.98</v>
      </c>
      <c r="J36" s="38">
        <v>3.02</v>
      </c>
      <c r="K36" s="22"/>
      <c r="L36" s="22"/>
      <c r="M36" s="22"/>
      <c r="N36" s="22"/>
      <c r="O36" s="22"/>
      <c r="P36" s="22"/>
    </row>
    <row r="37" spans="1:16" ht="39" customHeight="1">
      <c r="A37" s="22"/>
      <c r="B37" s="35"/>
      <c r="C37" s="1143" t="s">
        <v>524</v>
      </c>
      <c r="D37" s="1144"/>
      <c r="E37" s="1145"/>
      <c r="F37" s="36">
        <v>0.12</v>
      </c>
      <c r="G37" s="37">
        <v>0.16</v>
      </c>
      <c r="H37" s="37">
        <v>0.75</v>
      </c>
      <c r="I37" s="37">
        <v>1.28</v>
      </c>
      <c r="J37" s="38">
        <v>0.56999999999999995</v>
      </c>
      <c r="K37" s="22"/>
      <c r="L37" s="22"/>
      <c r="M37" s="22"/>
      <c r="N37" s="22"/>
      <c r="O37" s="22"/>
      <c r="P37" s="22"/>
    </row>
    <row r="38" spans="1:16" ht="39" customHeight="1">
      <c r="A38" s="22"/>
      <c r="B38" s="35"/>
      <c r="C38" s="1143" t="s">
        <v>525</v>
      </c>
      <c r="D38" s="1144"/>
      <c r="E38" s="1145"/>
      <c r="F38" s="36">
        <v>0.35</v>
      </c>
      <c r="G38" s="37">
        <v>0.18</v>
      </c>
      <c r="H38" s="37">
        <v>0.51</v>
      </c>
      <c r="I38" s="37">
        <v>0.17</v>
      </c>
      <c r="J38" s="38">
        <v>0.44</v>
      </c>
      <c r="K38" s="22"/>
      <c r="L38" s="22"/>
      <c r="M38" s="22"/>
      <c r="N38" s="22"/>
      <c r="O38" s="22"/>
      <c r="P38" s="22"/>
    </row>
    <row r="39" spans="1:16" ht="39" customHeight="1">
      <c r="A39" s="22"/>
      <c r="B39" s="35"/>
      <c r="C39" s="1143" t="s">
        <v>526</v>
      </c>
      <c r="D39" s="1144"/>
      <c r="E39" s="1145"/>
      <c r="F39" s="36">
        <v>0.11</v>
      </c>
      <c r="G39" s="37">
        <v>0.04</v>
      </c>
      <c r="H39" s="37">
        <v>0.03</v>
      </c>
      <c r="I39" s="37">
        <v>0.14000000000000001</v>
      </c>
      <c r="J39" s="38">
        <v>0.09</v>
      </c>
      <c r="K39" s="22"/>
      <c r="L39" s="22"/>
      <c r="M39" s="22"/>
      <c r="N39" s="22"/>
      <c r="O39" s="22"/>
      <c r="P39" s="22"/>
    </row>
    <row r="40" spans="1:16" ht="39" customHeight="1">
      <c r="A40" s="22"/>
      <c r="B40" s="35"/>
      <c r="C40" s="1143" t="s">
        <v>527</v>
      </c>
      <c r="D40" s="1144"/>
      <c r="E40" s="1145"/>
      <c r="F40" s="36">
        <v>0.03</v>
      </c>
      <c r="G40" s="37">
        <v>0.05</v>
      </c>
      <c r="H40" s="37">
        <v>0.02</v>
      </c>
      <c r="I40" s="37">
        <v>0.06</v>
      </c>
      <c r="J40" s="38">
        <v>0.04</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529</v>
      </c>
      <c r="D43" s="1147"/>
      <c r="E43" s="1148"/>
      <c r="F43" s="41">
        <v>0</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1109</v>
      </c>
      <c r="L45" s="60">
        <v>1084</v>
      </c>
      <c r="M45" s="60">
        <v>1095</v>
      </c>
      <c r="N45" s="60">
        <v>1054</v>
      </c>
      <c r="O45" s="61">
        <v>997</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129</v>
      </c>
      <c r="L48" s="64">
        <v>124</v>
      </c>
      <c r="M48" s="64">
        <v>129</v>
      </c>
      <c r="N48" s="64">
        <v>126</v>
      </c>
      <c r="O48" s="65">
        <v>140</v>
      </c>
      <c r="P48" s="48"/>
      <c r="Q48" s="48"/>
      <c r="R48" s="48"/>
      <c r="S48" s="48"/>
      <c r="T48" s="48"/>
      <c r="U48" s="48"/>
    </row>
    <row r="49" spans="1:21" ht="30.75" customHeight="1">
      <c r="A49" s="48"/>
      <c r="B49" s="1161"/>
      <c r="C49" s="1162"/>
      <c r="D49" s="62"/>
      <c r="E49" s="1153" t="s">
        <v>15</v>
      </c>
      <c r="F49" s="1153"/>
      <c r="G49" s="1153"/>
      <c r="H49" s="1153"/>
      <c r="I49" s="1153"/>
      <c r="J49" s="1154"/>
      <c r="K49" s="63">
        <v>24</v>
      </c>
      <c r="L49" s="64">
        <v>24</v>
      </c>
      <c r="M49" s="64">
        <v>23</v>
      </c>
      <c r="N49" s="64">
        <v>23</v>
      </c>
      <c r="O49" s="65">
        <v>22</v>
      </c>
      <c r="P49" s="48"/>
      <c r="Q49" s="48"/>
      <c r="R49" s="48"/>
      <c r="S49" s="48"/>
      <c r="T49" s="48"/>
      <c r="U49" s="48"/>
    </row>
    <row r="50" spans="1:21" ht="30.75" customHeight="1">
      <c r="A50" s="48"/>
      <c r="B50" s="1161"/>
      <c r="C50" s="1162"/>
      <c r="D50" s="62"/>
      <c r="E50" s="1153" t="s">
        <v>16</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769</v>
      </c>
      <c r="L52" s="64">
        <v>762</v>
      </c>
      <c r="M52" s="64">
        <v>748</v>
      </c>
      <c r="N52" s="64">
        <v>714</v>
      </c>
      <c r="O52" s="65">
        <v>717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493</v>
      </c>
      <c r="L53" s="69">
        <v>470</v>
      </c>
      <c r="M53" s="69">
        <v>499</v>
      </c>
      <c r="N53" s="69">
        <v>489</v>
      </c>
      <c r="O53" s="70">
        <v>442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2015-04-27T23:51:10Z</cp:lastPrinted>
  <dcterms:created xsi:type="dcterms:W3CDTF">2015-02-17T07:53:15Z</dcterms:created>
  <dcterms:modified xsi:type="dcterms:W3CDTF">2015-05-07T12:46:46Z</dcterms:modified>
  <cp:category/>
</cp:coreProperties>
</file>