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CO34" i="9" s="1"/>
  <c r="CO35" i="9" s="1"/>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E37" i="9"/>
  <c r="AM37" i="9"/>
  <c r="C37" i="9"/>
  <c r="CO36" i="9"/>
  <c r="BE36" i="9"/>
  <c r="AM36" i="9"/>
  <c r="C36" i="9"/>
  <c r="BE35" i="9"/>
  <c r="AM35" i="9"/>
  <c r="C35" i="9"/>
  <c r="BW34" i="9"/>
  <c r="BW35" i="9" s="1"/>
  <c r="BW36" i="9" s="1"/>
  <c r="BW37" i="9" s="1"/>
  <c r="C34" i="9"/>
  <c r="U34" i="9" s="1"/>
  <c r="U35" i="9" l="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<sst xmlns="http://schemas.openxmlformats.org/spreadsheetml/2006/main" count="970" uniqueCount="537">
  <si>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</si>
  <si>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</si>
  <si>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</si>
  <si>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</si>
  <si>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</si>
  <si>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</si>
  <si>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</si>
  <si>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</si>
  <si>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</si>
  <si>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</si>
  <si>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</si>
  <si>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</si>
  <si>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</si>
  <si>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</si>
  <si>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</si>
  <si>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</si>
  <si>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</si>
  <si>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</si>
  <si>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</si>
  <si>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</si>
  <si>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</si>
  <si>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</si>
  <si>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</si>
  <si>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</si>
  <si>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</si>
  <si>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</si>
  <si>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</si>
  <si>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</si>
  <si>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</si>
  <si>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</si>
  <si>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</si>
  <si>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</si>
  <si>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</si>
  <si>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</si>
  <si>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</si>
  <si>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</si>
  <si>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</si>
  <si>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</si>
  <si>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</si>
  <si>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</si>
  <si>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</si>
  <si>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</si>
  <si>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</si>
  <si>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</si>
  <si>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</si>
  <si>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</si>
  <si>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</si>
  <si>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</si>
  <si>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</si>
  <si>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</si>
  <si>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</si>
  <si>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</si>
  <si>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</si>
  <si>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</si>
  <si>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</si>
  <si>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</si>
  <si>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</si>
  <si>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</si>
  <si>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</si>
  <si>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</si>
  <si>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</si>
  <si>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</si>
  <si>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</si>
  <si>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</si>
  <si>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</si>
  <si>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</si>
  <si>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</si>
  <si>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</si>
  <si>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</si>
  <si>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</si>
  <si>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</si>
  <si>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</si>
  <si>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</si>
  <si>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</si>
  <si>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</si>
  <si>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</si>
  <si>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</si>
  <si>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</si>
  <si>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</si>
  <si>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</si>
  <si>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</si>
  <si>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</si>
  <si>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</si>
  <si>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</si>
  <si>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</si>
  <si>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</si>
  <si>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</si>
  <si>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</si>
  <si>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</si>
  <si>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</si>
  <si>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</si>
  <si>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</si>
  <si>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</si>
  <si>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</si>
  <si>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</si>
  <si>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</si>
  <si>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</si>
  <si>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</si>
  <si>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</si>
  <si>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</si>
  <si>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</si>
  <si>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</si>
  <si>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</si>
  <si>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</si>
  <si>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</si>
  <si>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</si>
  <si>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</si>
  <si>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</si>
  <si>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</si>
  <si>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</si>
  <si>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</si>
  <si>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</si>
  <si>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</si>
  <si>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</si>
  <si>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</si>
  <si>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</si>
  <si>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</si>
  <si>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</si>
  <si>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</si>
  <si>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</si>
  <si>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</si>
  <si>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</si>
  <si>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</si>
  <si>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</si>
  <si>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</si>
  <si>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</si>
  <si>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</si>
  <si>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</si>
  <si>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</si>
  <si>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</si>
  <si>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</si>
  <si>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</si>
  <si>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</si>
  <si>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</si>
  <si>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</si>
  <si>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</si>
  <si>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</si>
  <si>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</si>
  <si>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</si>
  <si>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</si>
  <si>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</si>
  <si>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</si>
  <si>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</si>
  <si>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</si>
  <si>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</si>
  <si>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</si>
  <si>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</si>
  <si>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</si>
  <si>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</si>
  <si>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</si>
  <si>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</si>
  <si>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</si>
  <si>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</si>
  <si>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</si>
  <si>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</si>
  <si>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</si>
  <si>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</si>
  <si>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</si>
  <si>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</si>
  <si>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</si>
  <si>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</si>
  <si>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</si>
  <si>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</si>
  <si>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</si>
  <si>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</si>
  <si>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</si>
  <si>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</si>
  <si>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</si>
  <si>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</si>
  <si>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</si>
  <si>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</si>
  <si>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</si>
  <si>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</si>
  <si>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</si>
  <si>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</si>
  <si>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</si>
  <si>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</si>
  <si>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</si>
  <si>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</si>
  <si>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</si>
  <si>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</si>
  <si>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</si>
  <si>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</si>
  <si>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</si>
  <si>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</si>
  <si>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</si>
  <si>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</si>
  <si>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</si>
  <si>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</si>
  <si>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</si>
  <si>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</si>
  <si>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</si>
  <si>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</si>
  <si>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宮崎県高鍋町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</si>
  <si>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</si>
  <si>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</si>
  <si>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</si>
  <si>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</si>
  <si>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</si>
  <si>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</si>
  <si>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</si>
  <si>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</si>
  <si>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</si>
  <si>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</si>
  <si>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</si>
  <si>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</si>
  <si>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</si>
  <si>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</si>
  <si>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</si>
  <si>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</si>
  <si>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</si>
  <si>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</si>
  <si>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</si>
  <si>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</si>
  <si>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</si>
  <si>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</si>
  <si>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</si>
  <si>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</si>
  <si>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</si>
  <si>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</si>
  <si>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</si>
  <si>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</si>
  <si>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</si>
  <si>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</si>
  <si>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</si>
  <si>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</si>
  <si>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</si>
  <si>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</si>
  <si>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</si>
  <si>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</si>
  <si>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</si>
  <si>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</si>
  <si>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</si>
  <si>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</si>
  <si>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</si>
  <si>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</si>
  <si>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</si>
  <si>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</si>
  <si>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</si>
  <si>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</si>
  <si>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</si>
  <si>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</si>
  <si>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</si>
  <si>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</si>
  <si>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</si>
  <si>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</si>
  <si>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</si>
  <si>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</si>
  <si>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</si>
  <si>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</si>
  <si>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</si>
  <si>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</si>
  <si>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</si>
  <si>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</si>
  <si>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</si>
  <si>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</si>
  <si>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</si>
  <si>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</si>
  <si>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</si>
  <si>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</si>
  <si>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</si>
  <si>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</si>
  <si>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</si>
  <si>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</si>
  <si>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</si>
  <si>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</si>
  <si>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</si>
  <si>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</si>
  <si>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</si>
  <si>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</si>
  <si>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</si>
  <si>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</si>
  <si>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</si>
  <si>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</si>
  <si>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</si>
  <si>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</si>
  <si>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</si>
  <si>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</si>
  <si>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</si>
  <si>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</si>
  <si>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</si>
  <si>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</si>
  <si>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</si>
  <si>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</si>
  <si>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</si>
  <si>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</si>
  <si>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</si>
  <si>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</si>
  <si>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</si>
  <si>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</si>
  <si>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</si>
  <si>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</si>
  <si>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</si>
  <si>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</si>
  <si>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</si>
  <si>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</si>
  <si>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</si>
  <si>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</si>
  <si>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</si>
  <si>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</si>
  <si>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</si>
  <si>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</si>
  <si>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</si>
  <si>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</si>
  <si>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</si>
  <si>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</si>
  <si>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</si>
  <si>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</si>
  <si>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</si>
  <si>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</si>
  <si>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</si>
  <si>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</si>
  <si>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</si>
  <si>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</si>
  <si>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</si>
  <si>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</si>
  <si>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</si>
  <si>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</si>
  <si>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</si>
  <si>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</si>
  <si>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</si>
  <si>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</si>
  <si>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</si>
  <si>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</si>
  <si>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</si>
  <si>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</si>
  <si>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</si>
  <si>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</si>
  <si>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</si>
  <si>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</si>
  <si>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</si>
  <si>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</si>
  <si>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</si>
  <si>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</si>
  <si>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</si>
  <si>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</si>
  <si>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</si>
  <si>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</si>
  <si>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</si>
  <si>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</si>
  <si>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</si>
  <si>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</si>
  <si>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</si>
  <si>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宮崎県高鍋町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</si>
  <si>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</si>
  <si>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</si>
  <si>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</si>
  <si>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</si>
  <si>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</si>
  <si>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</si>
  <si>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</si>
  <si>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</si>
  <si>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</si>
  <si>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</si>
  <si>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</si>
  <si>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</si>
  <si>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</si>
  <si>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</si>
  <si>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</si>
  <si>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</si>
  <si>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</si>
  <si>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</si>
  <si>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</si>
  <si>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</si>
  <si>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</si>
  <si>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</si>
  <si>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</si>
  <si>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</si>
  <si>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</si>
  <si>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</si>
  <si>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</si>
  <si>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</si>
  <si>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</si>
  <si>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</si>
  <si>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</si>
  <si>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</si>
  <si>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</si>
  <si>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</si>
  <si>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</si>
  <si>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</si>
  <si>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</si>
  <si>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</si>
  <si>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</si>
  <si>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</si>
  <si>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</si>
  <si>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</si>
  <si>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</si>
  <si>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</si>
  <si>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</si>
  <si>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</si>
  <si>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</si>
  <si>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</si>
  <si>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</si>
  <si>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</si>
  <si>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</si>
  <si>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</si>
  <si>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</si>
  <si>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</si>
  <si>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</si>
  <si>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</si>
  <si>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</si>
  <si>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</si>
  <si>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</si>
  <si>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</si>
  <si>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</si>
  <si>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</si>
  <si>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</si>
  <si>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</si>
  <si>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</si>
  <si>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</si>
  <si>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</si>
  <si>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</si>
  <si>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</si>
  <si>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</si>
  <si>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</si>
  <si>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</si>
  <si>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</si>
  <si>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</si>
  <si>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</si>
  <si>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</si>
  <si>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</si>
  <si>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</si>
  <si>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</si>
  <si>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</si>
  <si>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</si>
  <si>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</si>
  <si>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</si>
  <si>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</si>
  <si>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</si>
  <si>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</si>
  <si>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</si>
  <si>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</si>
  <si>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</si>
  <si>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</si>
  <si>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</si>
  <si>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</si>
  <si>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</si>
  <si>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</si>
  <si>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</si>
  <si>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</si>
  <si>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</si>
  <si>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</si>
  <si>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</si>
  <si>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</si>
  <si>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</si>
  <si>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</si>
  <si>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</si>
  <si>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</si>
  <si>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</si>
  <si>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</si>
  <si>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</si>
  <si>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</si>
  <si>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</si>
  <si>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</si>
  <si>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</si>
  <si>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</si>
  <si>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</si>
  <si>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</si>
  <si>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</si>
  <si>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</si>
  <si>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</si>
  <si>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</si>
  <si>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</si>
  <si>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</si>
  <si>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</si>
  <si>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</si>
  <si>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</si>
  <si>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</si>
  <si>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</si>
  <si>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</si>
  <si>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</si>
  <si>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</si>
  <si>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</si>
  <si>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</si>
  <si>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</si>
  <si>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</si>
  <si>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</si>
  <si>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</si>
  <si>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</si>
  <si>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</si>
  <si>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</si>
  <si>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</si>
  <si>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</si>
  <si>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</si>
  <si>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</si>
  <si>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</si>
  <si>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</si>
  <si>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</si>
  <si>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</si>
  <si>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</si>
  <si>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</si>
  <si>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</si>
  <si>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</si>
  <si>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</si>
  <si>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</si>
  <si>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</si>
  <si>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</si>
  <si>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</si>
  <si>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</si>
  <si>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</si>
  <si>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</si>
  <si>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</si>
  <si>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</si>
  <si>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</si>
  <si>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</si>
  <si>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</si>
  <si>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</si>
  <si>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</si>
  <si>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</si>
  <si>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</si>
  <si>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</si>
  <si>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</si>
  <si>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</si>
  <si>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</si>
  <si>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</si>
  <si>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</si>
  <si>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</si>
  <si>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</si>
  <si>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1.78</t>
  </si>
  <si>
    <t>水道事業</t>
  </si>
  <si>
    <t>一般会計</t>
  </si>
  <si>
    <t>国民健康保険事業</t>
  </si>
  <si>
    <t>介護保険事業</t>
  </si>
  <si>
    <t>下水道事業</t>
  </si>
  <si>
    <t>介護認定審査会</t>
  </si>
  <si>
    <t>後期高齢者医療事業</t>
  </si>
  <si>
    <t>その他会計（赤字）</t>
  </si>
  <si>
    <t>その他会計（黒字）</t>
  </si>
  <si>
    <t>宮崎県市町村総合事務組合（一般会計）</t>
    <rPh sb="0" eb="3">
      <t>ミヤザキケン</t>
    </rPh>
    <rPh sb="3" eb="6">
      <t>シチョウソン</t>
    </rPh>
    <rPh sb="6" eb="8">
      <t>ソウゴウ</t>
    </rPh>
    <rPh sb="8" eb="10">
      <t>ジム</t>
    </rPh>
    <rPh sb="10" eb="12">
      <t>クミアイ</t>
    </rPh>
    <rPh sb="13" eb="17">
      <t>イッパンカイケイ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</si>
  <si>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</si>
  <si>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phoneticPr fontId="2"/>
  </si>
  <si>
    <t>宮崎県後期高齢者医療広域連合（後期高齢者医療特別会計）</t>
    <phoneticPr fontId="30"/>
  </si>
  <si>
    <t>株式会社高鍋めいりんの里</t>
    <rPh sb="0" eb="4">
      <t>カブシキガイシャ</t>
    </rPh>
    <rPh sb="4" eb="6">
      <t>タカナベ</t>
    </rPh>
    <rPh sb="11" eb="12">
      <t>サト</t>
    </rPh>
    <phoneticPr fontId="2"/>
  </si>
  <si>
    <t>株式会社高鍋衛生公社</t>
    <rPh sb="0" eb="4">
      <t>カブシキガイシャ</t>
    </rPh>
    <rPh sb="4" eb="6">
      <t>タカナベ</t>
    </rPh>
    <rPh sb="6" eb="8">
      <t>エイセイ</t>
    </rPh>
    <rPh sb="8" eb="10">
      <t>コウシャ</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</si>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</sst>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6" fillId="0" borderId="116" xfId="30" applyNumberFormat="1" applyFont="1" applyBorder="1" applyAlignment="1" applyProtection="1">
      <alignment horizontal="right" vertical="center" shrinkToFit="1"/>
      <protection locked="0"/>
    </xf>
    <xf numFmtId="177" fontId="6" fillId="0" borderId="115" xfId="30" applyNumberFormat="1" applyFont="1" applyBorder="1" applyAlignment="1" applyProtection="1">
      <alignment horizontal="right" vertical="center" shrinkToFit="1"/>
      <protection locked="0"/>
    </xf>
    <xf numFmtId="0" fontId="6" fillId="0" borderId="112" xfId="30" applyFont="1" applyBorder="1" applyAlignment="1" applyProtection="1">
      <alignment horizontal="left" vertical="center" shrinkToFit="1"/>
      <protection locked="0"/>
    </xf>
    <xf numFmtId="0" fontId="6" fillId="0" borderId="113" xfId="30" applyFont="1" applyBorder="1" applyAlignment="1" applyProtection="1">
      <alignment horizontal="left" vertical="center" shrinkToFit="1"/>
      <protection locked="0"/>
    </xf>
    <xf numFmtId="0" fontId="6" fillId="0" borderId="114" xfId="30"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48422</c:v>
                </c:pt>
                <c:pt idx="1">
                  <c:v>33530</c:v>
                </c:pt>
                <c:pt idx="2">
                  <c:v>21960</c:v>
                </c:pt>
                <c:pt idx="3">
                  <c:v>25550</c:v>
                </c:pt>
                <c:pt idx="4">
                  <c:v>54845</c:v>
                </c:pt>
              </c:numCache>
            </c:numRef>
          </c:val>
          <c:smooth val="0"/>
        </c:ser>
        <c:dLbls>
          <c:showLegendKey val="0"/>
          <c:showVal val="0"/>
          <c:showCatName val="0"/>
          <c:showSerName val="0"/>
          <c:showPercent val="0"/>
          <c:showBubbleSize val="0"/>
        </c:dLbls>
        <c:marker val="1"/>
        <c:smooth val="0"/>
        <c:axId val="156105344"/>
        <c:axId val="156644096"/>
      </c:lineChart>
      <c:catAx>
        <c:axId val="156105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644096"/>
        <c:crosses val="autoZero"/>
        <c:auto val="1"/>
        <c:lblAlgn val="ctr"/>
        <c:lblOffset val="100"/>
        <c:tickLblSkip val="1"/>
        <c:tickMarkSkip val="1"/>
        <c:noMultiLvlLbl val="0"/>
      </c:catAx>
      <c:valAx>
        <c:axId val="156644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10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7.29</c:v>
                </c:pt>
                <c:pt idx="1">
                  <c:v>9.94</c:v>
                </c:pt>
                <c:pt idx="2">
                  <c:v>8.83</c:v>
                </c:pt>
                <c:pt idx="3">
                  <c:v>7.65</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16.52</c:v>
                </c:pt>
                <c:pt idx="1">
                  <c:v>17.829999999999998</c:v>
                </c:pt>
                <c:pt idx="2">
                  <c:v>21.19</c:v>
                </c:pt>
                <c:pt idx="3">
                  <c:v>23.84</c:v>
                </c:pt>
                <c:pt idx="4">
                  <c:v>23.37</c:v>
                </c:pt>
              </c:numCache>
            </c:numRef>
          </c:val>
        </c:ser>
        <c:dLbls>
          <c:showLegendKey val="0"/>
          <c:showVal val="0"/>
          <c:showCatName val="0"/>
          <c:showSerName val="0"/>
          <c:showPercent val="0"/>
          <c:showBubbleSize val="0"/>
        </c:dLbls>
        <c:gapWidth val="250"/>
        <c:overlap val="100"/>
        <c:axId val="166763136"/>
        <c:axId val="16678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4.7699999999999996</c:v>
                </c:pt>
                <c:pt idx="1">
                  <c:v>5.0599999999999996</c:v>
                </c:pt>
                <c:pt idx="2">
                  <c:v>1.91</c:v>
                </c:pt>
                <c:pt idx="3">
                  <c:v>0.77</c:v>
                </c:pt>
                <c:pt idx="4">
                  <c:v>-1.78</c:v>
                </c:pt>
              </c:numCache>
            </c:numRef>
          </c:val>
          <c:smooth val="0"/>
        </c:ser>
        <c:dLbls>
          <c:showLegendKey val="0"/>
          <c:showVal val="0"/>
          <c:showCatName val="0"/>
          <c:showSerName val="0"/>
          <c:showPercent val="0"/>
          <c:showBubbleSize val="0"/>
        </c:dLbls>
        <c:marker val="1"/>
        <c:smooth val="0"/>
        <c:axId val="166763136"/>
        <c:axId val="166781696"/>
      </c:lineChart>
      <c:catAx>
        <c:axId val="16676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781696"/>
        <c:crosses val="autoZero"/>
        <c:auto val="1"/>
        <c:lblAlgn val="ctr"/>
        <c:lblOffset val="100"/>
        <c:tickLblSkip val="1"/>
        <c:tickMarkSkip val="1"/>
        <c:noMultiLvlLbl val="0"/>
      </c:catAx>
      <c:valAx>
        <c:axId val="16678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6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0.26</c:v>
                </c:pt>
                <c:pt idx="4">
                  <c:v>#N/A</c:v>
                </c:pt>
                <c:pt idx="5">
                  <c:v>0.01</c:v>
                </c:pt>
                <c:pt idx="6">
                  <c:v>#N/A</c:v>
                </c:pt>
                <c:pt idx="7">
                  <c:v>0.33</c:v>
                </c:pt>
                <c:pt idx="8">
                  <c:v>#N/A</c:v>
                </c:pt>
                <c:pt idx="9">
                  <c:v>0.15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2.25</c:v>
                </c:pt>
                <c:pt idx="2">
                  <c:v>#N/A</c:v>
                </c:pt>
                <c:pt idx="3">
                  <c:v>2.38</c:v>
                </c:pt>
                <c:pt idx="4">
                  <c:v>#N/A</c:v>
                </c:pt>
                <c:pt idx="5">
                  <c:v>1.0900000000000001</c:v>
                </c:pt>
                <c:pt idx="6">
                  <c:v>#N/A</c:v>
                </c:pt>
                <c:pt idx="7">
                  <c:v>1.32</c:v>
                </c:pt>
                <c:pt idx="8">
                  <c:v>#N/A</c:v>
                </c:pt>
                <c:pt idx="9">
                  <c:v>1.37</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6.58</c:v>
                </c:pt>
                <c:pt idx="2">
                  <c:v>#N/A</c:v>
                </c:pt>
                <c:pt idx="3">
                  <c:v>5.17</c:v>
                </c:pt>
                <c:pt idx="4">
                  <c:v>#N/A</c:v>
                </c:pt>
                <c:pt idx="5">
                  <c:v>4.54</c:v>
                </c:pt>
                <c:pt idx="6">
                  <c:v>#N/A</c:v>
                </c:pt>
                <c:pt idx="7">
                  <c:v>4.7699999999999996</c:v>
                </c:pt>
                <c:pt idx="8">
                  <c:v>#N/A</c:v>
                </c:pt>
                <c:pt idx="9">
                  <c:v>4.3899999999999997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7.29</c:v>
                </c:pt>
                <c:pt idx="2">
                  <c:v>#N/A</c:v>
                </c:pt>
                <c:pt idx="3">
                  <c:v>9.94</c:v>
                </c:pt>
                <c:pt idx="4">
                  <c:v>#N/A</c:v>
                </c:pt>
                <c:pt idx="5">
                  <c:v>8.83</c:v>
                </c:pt>
                <c:pt idx="6">
                  <c:v>#N/A</c:v>
                </c:pt>
                <c:pt idx="7">
                  <c:v>7.65</c:v>
                </c:pt>
                <c:pt idx="8">
                  <c:v>#N/A</c:v>
                </c:pt>
                <c:pt idx="9">
                  <c:v>5.7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14.57</c:v>
                </c:pt>
                <c:pt idx="2">
                  <c:v>#N/A</c:v>
                </c:pt>
                <c:pt idx="3">
                  <c:v>12.22</c:v>
                </c:pt>
                <c:pt idx="4">
                  <c:v>#N/A</c:v>
                </c:pt>
                <c:pt idx="5">
                  <c:v>8.92</c:v>
                </c:pt>
                <c:pt idx="6">
                  <c:v>#N/A</c:v>
                </c:pt>
                <c:pt idx="7">
                  <c:v>8.17</c:v>
                </c:pt>
                <c:pt idx="8">
                  <c:v>#N/A</c:v>
                </c:pt>
                <c:pt idx="9">
                  <c:v>6.52</c:v>
                </c:pt>
              </c:numCache>
            </c:numRef>
          </c:val>
        </c:ser>
        <c:dLbls>
          <c:showLegendKey val="0"/>
          <c:showVal val="0"/>
          <c:showCatName val="0"/>
          <c:showSerName val="0"/>
          <c:showPercent val="0"/>
          <c:showBubbleSize val="0"/>
        </c:dLbls>
        <c:gapWidth val="150"/>
        <c:overlap val="100"/>
        <c:axId val="167858944"/>
        <c:axId val="167860480"/>
      </c:barChart>
      <c:catAx>
        <c:axId val="1678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860480"/>
        <c:crosses val="autoZero"/>
        <c:auto val="1"/>
        <c:lblAlgn val="ctr"/>
        <c:lblOffset val="100"/>
        <c:tickLblSkip val="1"/>
        <c:tickMarkSkip val="1"/>
        <c:noMultiLvlLbl val="0"/>
      </c:catAx>
      <c:valAx>
        <c:axId val="16786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85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584</c:v>
                </c:pt>
                <c:pt idx="5">
                  <c:v>588</c:v>
                </c:pt>
                <c:pt idx="8">
                  <c:v>567</c:v>
                </c:pt>
                <c:pt idx="11">
                  <c:v>582</c:v>
                </c:pt>
                <c:pt idx="14">
                  <c:v>602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53</c:v>
                </c:pt>
                <c:pt idx="3">
                  <c:v>48</c:v>
                </c:pt>
                <c:pt idx="6">
                  <c:v>42</c:v>
                </c:pt>
                <c:pt idx="9">
                  <c:v>34</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143</c:v>
                </c:pt>
                <c:pt idx="3">
                  <c:v>139</c:v>
                </c:pt>
                <c:pt idx="6">
                  <c:v>139</c:v>
                </c:pt>
                <c:pt idx="9">
                  <c:v>141</c:v>
                </c:pt>
                <c:pt idx="12">
                  <c:v>145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150</c:v>
                </c:pt>
                <c:pt idx="3">
                  <c:v>156</c:v>
                </c:pt>
                <c:pt idx="6">
                  <c:v>146</c:v>
                </c:pt>
                <c:pt idx="9">
                  <c:v>167</c:v>
                </c:pt>
                <c:pt idx="12">
                  <c:v>159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952</c:v>
                </c:pt>
                <c:pt idx="3">
                  <c:v>886</c:v>
                </c:pt>
                <c:pt idx="6">
                  <c:v>737</c:v>
                </c:pt>
                <c:pt idx="9">
                  <c:v>700</c:v>
                </c:pt>
                <c:pt idx="12">
                  <c:v>703</c:v>
                </c:pt>
              </c:numCache>
            </c:numRef>
          </c:val>
        </c:ser>
        <c:dLbls>
          <c:showLegendKey val="0"/>
          <c:showVal val="0"/>
          <c:showCatName val="0"/>
          <c:showSerName val="0"/>
          <c:showPercent val="0"/>
          <c:showBubbleSize val="0"/>
        </c:dLbls>
        <c:gapWidth val="100"/>
        <c:overlap val="100"/>
        <c:axId val="167619968"/>
        <c:axId val="16791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714</c:v>
                </c:pt>
                <c:pt idx="2">
                  <c:v>#N/A</c:v>
                </c:pt>
                <c:pt idx="3">
                  <c:v>#N/A</c:v>
                </c:pt>
                <c:pt idx="4">
                  <c:v>641</c:v>
                </c:pt>
                <c:pt idx="5">
                  <c:v>#N/A</c:v>
                </c:pt>
                <c:pt idx="6">
                  <c:v>#N/A</c:v>
                </c:pt>
                <c:pt idx="7">
                  <c:v>497</c:v>
                </c:pt>
                <c:pt idx="8">
                  <c:v>#N/A</c:v>
                </c:pt>
                <c:pt idx="9">
                  <c:v>#N/A</c:v>
                </c:pt>
                <c:pt idx="10">
                  <c:v>460</c:v>
                </c:pt>
                <c:pt idx="11">
                  <c:v>#N/A</c:v>
                </c:pt>
                <c:pt idx="12">
                  <c:v>#N/A</c:v>
                </c:pt>
                <c:pt idx="13">
                  <c:v>434</c:v>
                </c:pt>
                <c:pt idx="14">
                  <c:v>#N/A</c:v>
                </c:pt>
              </c:numCache>
            </c:numRef>
          </c:val>
          <c:smooth val="0"/>
        </c:ser>
        <c:dLbls>
          <c:showLegendKey val="0"/>
          <c:showVal val="0"/>
          <c:showCatName val="0"/>
          <c:showSerName val="0"/>
          <c:showPercent val="0"/>
          <c:showBubbleSize val="0"/>
        </c:dLbls>
        <c:marker val="1"/>
        <c:smooth val="0"/>
        <c:axId val="167619968"/>
        <c:axId val="167917056"/>
      </c:lineChart>
      <c:catAx>
        <c:axId val="1676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17056"/>
        <c:crosses val="autoZero"/>
        <c:auto val="1"/>
        <c:lblAlgn val="ctr"/>
        <c:lblOffset val="100"/>
        <c:tickLblSkip val="1"/>
        <c:tickMarkSkip val="1"/>
        <c:noMultiLvlLbl val="0"/>
      </c:catAx>
      <c:valAx>
        <c:axId val="16791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6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5911</c:v>
                </c:pt>
                <c:pt idx="5">
                  <c:v>6007</c:v>
                </c:pt>
                <c:pt idx="8">
                  <c:v>5994</c:v>
                </c:pt>
                <c:pt idx="11">
                  <c:v>6094</c:v>
                </c:pt>
                <c:pt idx="14">
                  <c:v>6242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1070</c:v>
                </c:pt>
                <c:pt idx="5">
                  <c:v>1033</c:v>
                </c:pt>
                <c:pt idx="8">
                  <c:v>1001</c:v>
                </c:pt>
                <c:pt idx="11">
                  <c:v>962</c:v>
                </c:pt>
                <c:pt idx="14">
                  <c:v>942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1389</c:v>
                </c:pt>
                <c:pt idx="5">
                  <c:v>2157</c:v>
                </c:pt>
                <c:pt idx="8">
                  <c:v>2812</c:v>
                </c:pt>
                <c:pt idx="11">
                  <c:v>3307</c:v>
                </c:pt>
                <c:pt idx="14">
                  <c:v>3625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1687</c:v>
                </c:pt>
                <c:pt idx="3">
                  <c:v>1681</c:v>
                </c:pt>
                <c:pt idx="6">
                  <c:v>1611</c:v>
                </c:pt>
                <c:pt idx="9">
                  <c:v>1606</c:v>
                </c:pt>
                <c:pt idx="12">
                  <c:v>1512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1569</c:v>
                </c:pt>
                <c:pt idx="3">
                  <c:v>1415</c:v>
                </c:pt>
                <c:pt idx="6">
                  <c:v>1233</c:v>
                </c:pt>
                <c:pt idx="9">
                  <c:v>1064</c:v>
                </c:pt>
                <c:pt idx="12">
                  <c:v>1041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2559</c:v>
                </c:pt>
                <c:pt idx="3">
                  <c:v>2474</c:v>
                </c:pt>
                <c:pt idx="6">
                  <c:v>2373</c:v>
                </c:pt>
                <c:pt idx="9">
                  <c:v>2349</c:v>
                </c:pt>
                <c:pt idx="12">
                  <c:v>2225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227</c:v>
                </c:pt>
                <c:pt idx="3">
                  <c:v>179</c:v>
                </c:pt>
                <c:pt idx="6">
                  <c:v>121</c:v>
                </c:pt>
                <c:pt idx="9">
                  <c:v>92</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7152</c:v>
                </c:pt>
                <c:pt idx="3">
                  <c:v>6952</c:v>
                </c:pt>
                <c:pt idx="6">
                  <c:v>6747</c:v>
                </c:pt>
                <c:pt idx="9">
                  <c:v>6696</c:v>
                </c:pt>
                <c:pt idx="12">
                  <c:v>6832</c:v>
                </c:pt>
              </c:numCache>
            </c:numRef>
          </c:val>
        </c:ser>
        <c:dLbls>
          <c:showLegendKey val="0"/>
          <c:showVal val="0"/>
          <c:showCatName val="0"/>
          <c:showSerName val="0"/>
          <c:showPercent val="0"/>
          <c:showBubbleSize val="0"/>
        </c:dLbls>
        <c:gapWidth val="100"/>
        <c:overlap val="100"/>
        <c:axId val="156290048"/>
        <c:axId val="16686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4824</c:v>
                </c:pt>
                <c:pt idx="2">
                  <c:v>#N/A</c:v>
                </c:pt>
                <c:pt idx="3">
                  <c:v>#N/A</c:v>
                </c:pt>
                <c:pt idx="4">
                  <c:v>3504</c:v>
                </c:pt>
                <c:pt idx="5">
                  <c:v>#N/A</c:v>
                </c:pt>
                <c:pt idx="6">
                  <c:v>#N/A</c:v>
                </c:pt>
                <c:pt idx="7">
                  <c:v>2278</c:v>
                </c:pt>
                <c:pt idx="8">
                  <c:v>#N/A</c:v>
                </c:pt>
                <c:pt idx="9">
                  <c:v>#N/A</c:v>
                </c:pt>
                <c:pt idx="10">
                  <c:v>1443</c:v>
                </c:pt>
                <c:pt idx="11">
                  <c:v>#N/A</c:v>
                </c:pt>
                <c:pt idx="12">
                  <c:v>#N/A</c:v>
                </c:pt>
                <c:pt idx="13">
                  <c:v>868</c:v>
                </c:pt>
                <c:pt idx="14">
                  <c:v>#N/A</c:v>
                </c:pt>
              </c:numCache>
            </c:numRef>
          </c:val>
          <c:smooth val="0"/>
        </c:ser>
        <c:dLbls>
          <c:showLegendKey val="0"/>
          <c:showVal val="0"/>
          <c:showCatName val="0"/>
          <c:showSerName val="0"/>
          <c:showPercent val="0"/>
          <c:showBubbleSize val="0"/>
        </c:dLbls>
        <c:marker val="1"/>
        <c:smooth val="0"/>
        <c:axId val="156290048"/>
        <c:axId val="166864000"/>
      </c:lineChart>
      <c:catAx>
        <c:axId val="15629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64000"/>
        <c:crosses val="autoZero"/>
        <c:auto val="1"/>
        <c:lblAlgn val="ctr"/>
        <c:lblOffset val="100"/>
        <c:tickLblSkip val="1"/>
        <c:tickMarkSkip val="1"/>
        <c:noMultiLvlLbl val="0"/>
      </c:catAx>
      <c:valAx>
        <c:axId val="16686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9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21,390
21,358
43.92
8,162,338
7,825,868
271,952
4,767,894
6,832,248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高齢化社会</a:t>
          </a:r>
          <a:r>
            <a:rPr lang="ja-JP" altLang="en-US" sz="1300" b="0" i="0" baseline="0">
              <a:solidFill>
                <a:schemeClr val="dk1"/>
              </a:solidFill>
              <a:effectLst/>
              <a:latin typeface="+mn-lt"/>
              <a:ea typeface="+mn-ea"/>
              <a:cs typeface="+mn-cs"/>
            </a:rPr>
            <a:t>により扶助費の増加は年々慢性化しつつあり</a:t>
          </a:r>
          <a:r>
            <a:rPr lang="ja-JP" altLang="ja-JP" sz="1300" b="0" i="0" baseline="0">
              <a:solidFill>
                <a:schemeClr val="dk1"/>
              </a:solidFill>
              <a:effectLst/>
              <a:latin typeface="+mn-lt"/>
              <a:ea typeface="+mn-ea"/>
              <a:cs typeface="+mn-cs"/>
            </a:rPr>
            <a:t>基準財政需要額</a:t>
          </a:r>
          <a:r>
            <a:rPr lang="ja-JP" altLang="en-US" sz="1300" b="0" i="0" baseline="0">
              <a:solidFill>
                <a:schemeClr val="dk1"/>
              </a:solidFill>
              <a:effectLst/>
              <a:latin typeface="+mn-lt"/>
              <a:ea typeface="+mn-ea"/>
              <a:cs typeface="+mn-cs"/>
            </a:rPr>
            <a:t>が増額傾向にある一方で</a:t>
          </a:r>
          <a:r>
            <a:rPr lang="ja-JP" altLang="ja-JP" sz="1300" b="0" i="0" baseline="0">
              <a:solidFill>
                <a:schemeClr val="dk1"/>
              </a:solidFill>
              <a:effectLst/>
              <a:latin typeface="+mn-lt"/>
              <a:ea typeface="+mn-ea"/>
              <a:cs typeface="+mn-cs"/>
            </a:rPr>
            <a:t>、基準財政収入額</a:t>
          </a:r>
          <a:r>
            <a:rPr lang="ja-JP" altLang="en-US" sz="1300" b="0" i="0" baseline="0">
              <a:solidFill>
                <a:schemeClr val="dk1"/>
              </a:solidFill>
              <a:effectLst/>
              <a:latin typeface="+mn-lt"/>
              <a:ea typeface="+mn-ea"/>
              <a:cs typeface="+mn-cs"/>
            </a:rPr>
            <a:t>の根幹をなす税収は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未だ景気回復の波及効果はみられず</a:t>
          </a:r>
          <a:r>
            <a:rPr lang="ja-JP" altLang="ja-JP" sz="1300" b="0" i="0" baseline="0">
              <a:solidFill>
                <a:schemeClr val="dk1"/>
              </a:solidFill>
              <a:effectLst/>
              <a:latin typeface="+mn-lt"/>
              <a:ea typeface="+mn-ea"/>
              <a:cs typeface="+mn-cs"/>
            </a:rPr>
            <a:t>減少の一途をたどっているため、財政力指数</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年々減少しており、類団平均値を大きく下回っている。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近年、</a:t>
          </a:r>
          <a:r>
            <a:rPr lang="ja-JP" altLang="en-US" sz="1300" b="0" i="0" baseline="0">
              <a:solidFill>
                <a:schemeClr val="dk1"/>
              </a:solidFill>
              <a:effectLst/>
              <a:latin typeface="+mn-lt"/>
              <a:ea typeface="+mn-ea"/>
              <a:cs typeface="+mn-cs"/>
            </a:rPr>
            <a:t>退職不補充による人件費の削減や公売会実施による滞納額の圧縮など</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歳出削減と</a:t>
          </a:r>
          <a:r>
            <a:rPr lang="ja-JP" altLang="ja-JP" sz="1300" b="0" i="0" baseline="0">
              <a:solidFill>
                <a:schemeClr val="dk1"/>
              </a:solidFill>
              <a:effectLst/>
              <a:latin typeface="+mn-lt"/>
              <a:ea typeface="+mn-ea"/>
              <a:cs typeface="+mn-cs"/>
            </a:rPr>
            <a:t>徴収率向上に積極的に取り組み</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成果を上げている。</a:t>
          </a:r>
          <a:r>
            <a:rPr lang="ja-JP" altLang="en-US" sz="1300" b="0" i="0" baseline="0">
              <a:solidFill>
                <a:schemeClr val="dk1"/>
              </a:solidFill>
              <a:effectLst/>
              <a:latin typeface="+mn-lt"/>
              <a:ea typeface="+mn-ea"/>
              <a:cs typeface="+mn-cs"/>
            </a:rPr>
            <a:t>今後は、</a:t>
          </a:r>
          <a:r>
            <a:rPr lang="ja-JP" altLang="ja-JP" sz="1300" b="0" i="0" baseline="0">
              <a:solidFill>
                <a:schemeClr val="dk1"/>
              </a:solidFill>
              <a:effectLst/>
              <a:latin typeface="+mn-lt"/>
              <a:ea typeface="+mn-ea"/>
              <a:cs typeface="+mn-cs"/>
            </a:rPr>
            <a:t>企業誘致への取り組みを強化し、自主財源の確保に努める。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43</xdr:row>
      <xdr:rowOff>162278</xdr:rowOff>
    </xdr:to>
    <xdr:cxnSp macro="">
      <xdr:nvCxnSpPr>
        <xdr:cNvPr id="68" name="直線コネクタ 67"/>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162278</xdr:rowOff>
    </xdr:to>
    <xdr:cxnSp macro="">
      <xdr:nvCxnSpPr>
        <xdr:cNvPr id="71" name="直線コネクタ 70"/>
        <xdr:cNvCxnSpPr/>
      </xdr:nvCxnSpPr>
      <xdr:spPr>
        <a:xfrm>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148872</xdr:rowOff>
    </xdr:to>
    <xdr:cxnSp macro="">
      <xdr:nvCxnSpPr>
        <xdr:cNvPr id="74" name="直線コネクタ 73"/>
        <xdr:cNvCxnSpPr/>
      </xdr:nvCxnSpPr>
      <xdr:spPr>
        <a:xfrm>
          <a:off x="2336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122061</xdr:rowOff>
    </xdr:to>
    <xdr:cxnSp macro="">
      <xdr:nvCxnSpPr>
        <xdr:cNvPr id="77" name="直線コネクタ 76"/>
        <xdr:cNvCxnSpPr/>
      </xdr:nvCxnSpPr>
      <xdr:spPr>
        <a:xfrm>
          <a:off x="1447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8"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1" name="円/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ysClr val="windowText" lastClr="000000"/>
              </a:solidFill>
              <a:effectLst/>
              <a:latin typeface="+mn-lt"/>
              <a:ea typeface="+mn-ea"/>
              <a:cs typeface="+mn-cs"/>
            </a:rPr>
            <a:t>類団と比較して扶助費の</a:t>
          </a:r>
          <a:r>
            <a:rPr lang="ja-JP" altLang="en-US" sz="1300" b="0" i="0" baseline="0">
              <a:solidFill>
                <a:sysClr val="windowText" lastClr="000000"/>
              </a:solidFill>
              <a:effectLst/>
              <a:latin typeface="+mn-lt"/>
              <a:ea typeface="+mn-ea"/>
              <a:cs typeface="+mn-cs"/>
            </a:rPr>
            <a:t>割合が極めて高く、</a:t>
          </a:r>
          <a:r>
            <a:rPr lang="ja-JP" altLang="ja-JP" sz="1300" b="0" i="0" baseline="0">
              <a:solidFill>
                <a:sysClr val="windowText" lastClr="000000"/>
              </a:solidFill>
              <a:effectLst/>
              <a:latin typeface="+mn-lt"/>
              <a:ea typeface="+mn-ea"/>
              <a:cs typeface="+mn-cs"/>
            </a:rPr>
            <a:t>財政硬直化</a:t>
          </a:r>
          <a:r>
            <a:rPr lang="ja-JP" altLang="en-US" sz="1300" b="0" i="0" baseline="0">
              <a:solidFill>
                <a:sysClr val="windowText" lastClr="000000"/>
              </a:solidFill>
              <a:effectLst/>
              <a:latin typeface="+mn-lt"/>
              <a:ea typeface="+mn-ea"/>
              <a:cs typeface="+mn-cs"/>
            </a:rPr>
            <a:t>の要因となっている</a:t>
          </a:r>
          <a:r>
            <a:rPr lang="ja-JP" altLang="ja-JP" sz="1300" b="0" i="0" baseline="0">
              <a:solidFill>
                <a:sysClr val="windowText" lastClr="000000"/>
              </a:solidFill>
              <a:effectLst/>
              <a:latin typeface="+mn-lt"/>
              <a:ea typeface="+mn-ea"/>
              <a:cs typeface="+mn-cs"/>
            </a:rPr>
            <a:t>。</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　しかしながら、経常経費の予算配当</a:t>
          </a:r>
          <a:r>
            <a:rPr lang="ja-JP" altLang="en-US" sz="1300" b="0" i="0" baseline="0">
              <a:solidFill>
                <a:sysClr val="windowText" lastClr="000000"/>
              </a:solidFill>
              <a:effectLst/>
              <a:latin typeface="+mn-lt"/>
              <a:ea typeface="+mn-ea"/>
              <a:cs typeface="+mn-cs"/>
            </a:rPr>
            <a:t>の</a:t>
          </a:r>
          <a:r>
            <a:rPr lang="ja-JP" altLang="ja-JP" sz="1300" b="0" i="0" baseline="0">
              <a:solidFill>
                <a:sysClr val="windowText" lastClr="000000"/>
              </a:solidFill>
              <a:effectLst/>
              <a:latin typeface="+mn-lt"/>
              <a:ea typeface="+mn-ea"/>
              <a:cs typeface="+mn-cs"/>
            </a:rPr>
            <a:t>一部凍結</a:t>
          </a:r>
          <a:r>
            <a:rPr lang="ja-JP" altLang="en-US" sz="1300" b="0" i="0" baseline="0">
              <a:solidFill>
                <a:sysClr val="windowText" lastClr="000000"/>
              </a:solidFill>
              <a:effectLst/>
              <a:latin typeface="+mn-lt"/>
              <a:ea typeface="+mn-ea"/>
              <a:cs typeface="+mn-cs"/>
            </a:rPr>
            <a:t>などで</a:t>
          </a:r>
          <a:r>
            <a:rPr lang="ja-JP" altLang="ja-JP" sz="1300" b="0" i="0" baseline="0">
              <a:solidFill>
                <a:sysClr val="windowText" lastClr="000000"/>
              </a:solidFill>
              <a:effectLst/>
              <a:latin typeface="+mn-lt"/>
              <a:ea typeface="+mn-ea"/>
              <a:cs typeface="+mn-cs"/>
            </a:rPr>
            <a:t>職員のコスト</a:t>
          </a:r>
          <a:r>
            <a:rPr lang="ja-JP" altLang="en-US" sz="1300" b="0" i="0" baseline="0">
              <a:solidFill>
                <a:sysClr val="windowText" lastClr="000000"/>
              </a:solidFill>
              <a:effectLst/>
              <a:latin typeface="+mn-lt"/>
              <a:ea typeface="+mn-ea"/>
              <a:cs typeface="+mn-cs"/>
            </a:rPr>
            <a:t>削減</a:t>
          </a:r>
          <a:r>
            <a:rPr lang="ja-JP" altLang="ja-JP" sz="1300" b="0" i="0" baseline="0">
              <a:solidFill>
                <a:sysClr val="windowText" lastClr="000000"/>
              </a:solidFill>
              <a:effectLst/>
              <a:latin typeface="+mn-lt"/>
              <a:ea typeface="+mn-ea"/>
              <a:cs typeface="+mn-cs"/>
            </a:rPr>
            <a:t>意識</a:t>
          </a:r>
          <a:r>
            <a:rPr lang="ja-JP" altLang="en-US" sz="1300" b="0" i="0" baseline="0">
              <a:solidFill>
                <a:sysClr val="windowText" lastClr="000000"/>
              </a:solidFill>
              <a:effectLst/>
              <a:latin typeface="+mn-lt"/>
              <a:ea typeface="+mn-ea"/>
              <a:cs typeface="+mn-cs"/>
            </a:rPr>
            <a:t>が浸透してきたことにより</a:t>
          </a:r>
          <a:r>
            <a:rPr lang="ja-JP" altLang="ja-JP" sz="1300" b="0" i="0" baseline="0">
              <a:solidFill>
                <a:sysClr val="windowText" lastClr="000000"/>
              </a:solidFill>
              <a:effectLst/>
              <a:latin typeface="+mn-lt"/>
              <a:ea typeface="+mn-ea"/>
              <a:cs typeface="+mn-cs"/>
            </a:rPr>
            <a:t>物件費が類団</a:t>
          </a:r>
          <a:r>
            <a:rPr lang="ja-JP" altLang="en-US" sz="1300" b="0" i="0" baseline="0">
              <a:solidFill>
                <a:sysClr val="windowText" lastClr="000000"/>
              </a:solidFill>
              <a:effectLst/>
              <a:latin typeface="+mn-lt"/>
              <a:ea typeface="+mn-ea"/>
              <a:cs typeface="+mn-cs"/>
            </a:rPr>
            <a:t>を大きく</a:t>
          </a:r>
          <a:r>
            <a:rPr lang="ja-JP" altLang="ja-JP" sz="1300" b="0" i="0" baseline="0">
              <a:solidFill>
                <a:sysClr val="windowText" lastClr="000000"/>
              </a:solidFill>
              <a:effectLst/>
              <a:latin typeface="+mn-lt"/>
              <a:ea typeface="+mn-ea"/>
              <a:cs typeface="+mn-cs"/>
            </a:rPr>
            <a:t>下回</a:t>
          </a:r>
          <a:r>
            <a:rPr lang="ja-JP" altLang="en-US" sz="1300" b="0" i="0" baseline="0">
              <a:solidFill>
                <a:sysClr val="windowText" lastClr="000000"/>
              </a:solidFill>
              <a:effectLst/>
              <a:latin typeface="+mn-lt"/>
              <a:ea typeface="+mn-ea"/>
              <a:cs typeface="+mn-cs"/>
            </a:rPr>
            <a:t>る水準で推移していることや、</a:t>
          </a:r>
          <a:r>
            <a:rPr lang="ja-JP" altLang="ja-JP" sz="1300" b="0" i="0" baseline="0">
              <a:solidFill>
                <a:sysClr val="windowText" lastClr="000000"/>
              </a:solidFill>
              <a:effectLst/>
              <a:latin typeface="+mn-lt"/>
              <a:ea typeface="+mn-ea"/>
              <a:cs typeface="+mn-cs"/>
            </a:rPr>
            <a:t>公的資金補償金免除繰上償還</a:t>
          </a:r>
          <a:r>
            <a:rPr lang="ja-JP" altLang="en-US" sz="1300" b="0" i="0" baseline="0">
              <a:solidFill>
                <a:sysClr val="windowText" lastClr="000000"/>
              </a:solidFill>
              <a:effectLst/>
              <a:latin typeface="+mn-lt"/>
              <a:ea typeface="+mn-ea"/>
              <a:cs typeface="+mn-cs"/>
            </a:rPr>
            <a:t>など継続的に行財政改革に取り組んできたこと</a:t>
          </a:r>
          <a:r>
            <a:rPr lang="ja-JP" altLang="ja-JP" sz="1300" b="0" i="0" baseline="0">
              <a:solidFill>
                <a:sysClr val="windowText" lastClr="000000"/>
              </a:solidFill>
              <a:effectLst/>
              <a:latin typeface="+mn-lt"/>
              <a:ea typeface="+mn-ea"/>
              <a:cs typeface="+mn-cs"/>
            </a:rPr>
            <a:t>が奏功し数値が</a:t>
          </a:r>
          <a:r>
            <a:rPr lang="ja-JP" altLang="en-US" sz="1300" b="0" i="0" baseline="0">
              <a:solidFill>
                <a:sysClr val="windowText" lastClr="000000"/>
              </a:solidFill>
              <a:effectLst/>
              <a:latin typeface="+mn-lt"/>
              <a:ea typeface="+mn-ea"/>
              <a:cs typeface="+mn-cs"/>
            </a:rPr>
            <a:t>改善してきた</a:t>
          </a: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引き続き、</a:t>
          </a:r>
          <a:r>
            <a:rPr lang="ja-JP" altLang="ja-JP" sz="1300" b="0" i="0" baseline="0">
              <a:solidFill>
                <a:sysClr val="windowText" lastClr="000000"/>
              </a:solidFill>
              <a:effectLst/>
              <a:latin typeface="+mn-lt"/>
              <a:ea typeface="+mn-ea"/>
              <a:cs typeface="+mn-cs"/>
            </a:rPr>
            <a:t>経常経費の抑制に努め、効率的な行政運営に努めていく。</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63</xdr:row>
      <xdr:rowOff>32258</xdr:rowOff>
    </xdr:to>
    <xdr:cxnSp macro="">
      <xdr:nvCxnSpPr>
        <xdr:cNvPr id="129" name="直線コネクタ 128"/>
        <xdr:cNvCxnSpPr/>
      </xdr:nvCxnSpPr>
      <xdr:spPr>
        <a:xfrm flipV="1">
          <a:off x="4114800" y="108287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63</xdr:row>
      <xdr:rowOff>32258</xdr:rowOff>
    </xdr:to>
    <xdr:cxnSp macro="">
      <xdr:nvCxnSpPr>
        <xdr:cNvPr id="132" name="直線コネクタ 131"/>
        <xdr:cNvCxnSpPr/>
      </xdr:nvCxnSpPr>
      <xdr:spPr>
        <a:xfrm>
          <a:off x="3225800" y="1075156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62</xdr:row>
      <xdr:rowOff>121666</xdr:rowOff>
    </xdr:to>
    <xdr:cxnSp macro="">
      <xdr:nvCxnSpPr>
        <xdr:cNvPr id="135" name="直線コネクタ 134"/>
        <xdr:cNvCxnSpPr/>
      </xdr:nvCxnSpPr>
      <xdr:spPr>
        <a:xfrm>
          <a:off x="2336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64</xdr:row>
      <xdr:rowOff>106934</xdr:rowOff>
    </xdr:to>
    <xdr:cxnSp macro="">
      <xdr:nvCxnSpPr>
        <xdr:cNvPr id="138" name="直線コネクタ 137"/>
        <xdr:cNvCxnSpPr/>
      </xdr:nvCxnSpPr>
      <xdr:spPr>
        <a:xfrm flipV="1">
          <a:off x="1447800" y="10746740"/>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148082</xdr:rowOff>
    </xdr:from>
    <xdr:to>
      <xdr:col>7</xdr:col>
      <xdr:colOff>203200</xdr:colOff>
      <xdr:row>63</xdr:row>
      <xdr:rowOff>78232</xdr:rowOff>
    </xdr:to>
    <xdr:sp macro="" textlink="">
      <xdr:nvSpPr>
        <xdr:cNvPr id="148" name="円/楕円 147"/>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164609</xdr:rowOff>
    </xdr:from>
    <xdr:ext cx="762000" cy="259045"/>
    <xdr:sp macro="" textlink="">
      <xdr:nvSpPr>
        <xdr:cNvPr id="149" name="財政構造の弾力性該当値テキスト"/>
        <xdr:cNvSpPr txBox="1"/>
      </xdr:nvSpPr>
      <xdr:spPr>
        <a:xfrm>
          <a:off x="50419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0" name="円/楕円 149"/>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macro="" textlink="">
      <xdr:nvSpPr>
        <xdr:cNvPr id="151" name="テキスト ボックス 150"/>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70866</xdr:rowOff>
    </xdr:from>
    <xdr:to>
      <xdr:col>4</xdr:col>
      <xdr:colOff>533400</xdr:colOff>
      <xdr:row>63</xdr:row>
      <xdr:rowOff>1016</xdr:rowOff>
    </xdr:to>
    <xdr:sp macro="" textlink="">
      <xdr:nvSpPr>
        <xdr:cNvPr id="152" name="円/楕円 151"/>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11193</xdr:rowOff>
    </xdr:from>
    <xdr:ext cx="762000" cy="259045"/>
    <xdr:sp macro="" textlink="">
      <xdr:nvSpPr>
        <xdr:cNvPr id="153" name="テキスト ボックス 152"/>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5" name="テキスト ボックス 154"/>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56134</xdr:rowOff>
    </xdr:from>
    <xdr:to>
      <xdr:col>2</xdr:col>
      <xdr:colOff>127000</xdr:colOff>
      <xdr:row>64</xdr:row>
      <xdr:rowOff>157734</xdr:rowOff>
    </xdr:to>
    <xdr:sp macro="" textlink="">
      <xdr:nvSpPr>
        <xdr:cNvPr id="156" name="円/楕円 155"/>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142511</xdr:rowOff>
    </xdr:from>
    <xdr:ext cx="762000" cy="259045"/>
    <xdr:sp macro="" textlink="">
      <xdr:nvSpPr>
        <xdr:cNvPr id="157" name="テキスト ボックス 156"/>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委託業務の新規拡充などで物件費が</a:t>
          </a:r>
          <a:r>
            <a:rPr lang="ja-JP" altLang="ja-JP" sz="1300" b="0" i="0" baseline="0">
              <a:solidFill>
                <a:schemeClr val="dk1"/>
              </a:solidFill>
              <a:effectLst/>
              <a:latin typeface="+mn-lt"/>
              <a:ea typeface="+mn-ea"/>
              <a:cs typeface="+mn-cs"/>
            </a:rPr>
            <a:t>増加し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これまでの行財政改革の一環で取り組んできた</a:t>
          </a:r>
          <a:r>
            <a:rPr lang="ja-JP" altLang="ja-JP" sz="1300" b="0" i="0" baseline="0">
              <a:solidFill>
                <a:schemeClr val="dk1"/>
              </a:solidFill>
              <a:effectLst/>
              <a:latin typeface="+mn-lt"/>
              <a:ea typeface="+mn-ea"/>
              <a:cs typeface="+mn-cs"/>
            </a:rPr>
            <a:t>組織機構の見直しや公立保育園・小学校給食調理室の民営化、指定管理者制度の導入等</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人件費の抑制、職員のコスト意識高揚</a:t>
          </a:r>
          <a:r>
            <a:rPr lang="ja-JP" altLang="en-US" sz="1300" b="0" i="0" baseline="0">
              <a:solidFill>
                <a:schemeClr val="dk1"/>
              </a:solidFill>
              <a:effectLst/>
              <a:latin typeface="+mn-lt"/>
              <a:ea typeface="+mn-ea"/>
              <a:cs typeface="+mn-cs"/>
            </a:rPr>
            <a:t>につながり</a:t>
          </a:r>
          <a:r>
            <a:rPr lang="ja-JP" altLang="ja-JP" sz="1300" b="0" i="0" baseline="0">
              <a:solidFill>
                <a:schemeClr val="dk1"/>
              </a:solidFill>
              <a:effectLst/>
              <a:latin typeface="+mn-lt"/>
              <a:ea typeface="+mn-ea"/>
              <a:cs typeface="+mn-cs"/>
            </a:rPr>
            <a:t>経費の節減が</a:t>
          </a:r>
          <a:r>
            <a:rPr lang="ja-JP" altLang="en-US" sz="1300" b="0" i="0" baseline="0">
              <a:solidFill>
                <a:schemeClr val="dk1"/>
              </a:solidFill>
              <a:effectLst/>
              <a:latin typeface="+mn-lt"/>
              <a:ea typeface="+mn-ea"/>
              <a:cs typeface="+mn-cs"/>
            </a:rPr>
            <a:t>図られ</a:t>
          </a:r>
          <a:r>
            <a:rPr lang="ja-JP" altLang="ja-JP" sz="1300" b="0" i="0" baseline="0">
              <a:solidFill>
                <a:schemeClr val="dk1"/>
              </a:solidFill>
              <a:effectLst/>
              <a:latin typeface="+mn-lt"/>
              <a:ea typeface="+mn-ea"/>
              <a:cs typeface="+mn-cs"/>
            </a:rPr>
            <a:t>、類団平均を下回った。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今後もこの取り組みを継続し、持続可能な財政運営に努めていく。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24144</xdr:rowOff>
    </xdr:from>
    <xdr:to>
      <xdr:col>7</xdr:col>
      <xdr:colOff>152400</xdr:colOff>
      <xdr:row>80</xdr:row>
      <xdr:rowOff>36350</xdr:rowOff>
    </xdr:to>
    <xdr:cxnSp macro="">
      <xdr:nvCxnSpPr>
        <xdr:cNvPr id="192" name="直線コネクタ 191"/>
        <xdr:cNvCxnSpPr/>
      </xdr:nvCxnSpPr>
      <xdr:spPr>
        <a:xfrm>
          <a:off x="4114800" y="13740144"/>
          <a:ext cx="8382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24144</xdr:rowOff>
    </xdr:from>
    <xdr:to>
      <xdr:col>6</xdr:col>
      <xdr:colOff>0</xdr:colOff>
      <xdr:row>80</xdr:row>
      <xdr:rowOff>72859</xdr:rowOff>
    </xdr:to>
    <xdr:cxnSp macro="">
      <xdr:nvCxnSpPr>
        <xdr:cNvPr id="195" name="直線コネクタ 194"/>
        <xdr:cNvCxnSpPr/>
      </xdr:nvCxnSpPr>
      <xdr:spPr>
        <a:xfrm flipV="1">
          <a:off x="3225800" y="13740144"/>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64897</xdr:rowOff>
    </xdr:from>
    <xdr:to>
      <xdr:col>4</xdr:col>
      <xdr:colOff>482600</xdr:colOff>
      <xdr:row>80</xdr:row>
      <xdr:rowOff>72859</xdr:rowOff>
    </xdr:to>
    <xdr:cxnSp macro="">
      <xdr:nvCxnSpPr>
        <xdr:cNvPr id="198" name="直線コネクタ 197"/>
        <xdr:cNvCxnSpPr/>
      </xdr:nvCxnSpPr>
      <xdr:spPr>
        <a:xfrm>
          <a:off x="2336800" y="13780897"/>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64897</xdr:rowOff>
    </xdr:from>
    <xdr:to>
      <xdr:col>3</xdr:col>
      <xdr:colOff>279400</xdr:colOff>
      <xdr:row>80</xdr:row>
      <xdr:rowOff>73720</xdr:rowOff>
    </xdr:to>
    <xdr:cxnSp macro="">
      <xdr:nvCxnSpPr>
        <xdr:cNvPr id="201" name="直線コネクタ 200"/>
        <xdr:cNvCxnSpPr/>
      </xdr:nvCxnSpPr>
      <xdr:spPr>
        <a:xfrm flipV="1">
          <a:off x="1447800" y="13780897"/>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157000</xdr:rowOff>
    </xdr:from>
    <xdr:to>
      <xdr:col>7</xdr:col>
      <xdr:colOff>203200</xdr:colOff>
      <xdr:row>80</xdr:row>
      <xdr:rowOff>87150</xdr:rowOff>
    </xdr:to>
    <xdr:sp macro="" textlink="">
      <xdr:nvSpPr>
        <xdr:cNvPr id="211" name="円/楕円 210"/>
        <xdr:cNvSpPr/>
      </xdr:nvSpPr>
      <xdr:spPr>
        <a:xfrm>
          <a:off x="4902200" y="137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78277</xdr:rowOff>
    </xdr:from>
    <xdr:ext cx="762000" cy="259045"/>
    <xdr:sp macro="" textlink="">
      <xdr:nvSpPr>
        <xdr:cNvPr id="212" name="人件費・物件費等の状況該当値テキスト"/>
        <xdr:cNvSpPr txBox="1"/>
      </xdr:nvSpPr>
      <xdr:spPr>
        <a:xfrm>
          <a:off x="5041900" y="136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87,986</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144794</xdr:rowOff>
    </xdr:from>
    <xdr:to>
      <xdr:col>6</xdr:col>
      <xdr:colOff>50800</xdr:colOff>
      <xdr:row>80</xdr:row>
      <xdr:rowOff>74944</xdr:rowOff>
    </xdr:to>
    <xdr:sp macro="" textlink="">
      <xdr:nvSpPr>
        <xdr:cNvPr id="213" name="円/楕円 212"/>
        <xdr:cNvSpPr/>
      </xdr:nvSpPr>
      <xdr:spPr>
        <a:xfrm>
          <a:off x="4064000" y="136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85121</xdr:rowOff>
    </xdr:from>
    <xdr:ext cx="736600" cy="259045"/>
    <xdr:sp macro="" textlink="">
      <xdr:nvSpPr>
        <xdr:cNvPr id="214" name="テキスト ボックス 213"/>
        <xdr:cNvSpPr txBox="1"/>
      </xdr:nvSpPr>
      <xdr:spPr>
        <a:xfrm>
          <a:off x="3733800" y="13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22059</xdr:rowOff>
    </xdr:from>
    <xdr:to>
      <xdr:col>4</xdr:col>
      <xdr:colOff>533400</xdr:colOff>
      <xdr:row>80</xdr:row>
      <xdr:rowOff>123659</xdr:rowOff>
    </xdr:to>
    <xdr:sp macro="" textlink="">
      <xdr:nvSpPr>
        <xdr:cNvPr id="215" name="円/楕円 214"/>
        <xdr:cNvSpPr/>
      </xdr:nvSpPr>
      <xdr:spPr>
        <a:xfrm>
          <a:off x="3175000" y="137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133836</xdr:rowOff>
    </xdr:from>
    <xdr:ext cx="762000" cy="259045"/>
    <xdr:sp macro="" textlink="">
      <xdr:nvSpPr>
        <xdr:cNvPr id="216" name="テキスト ボックス 215"/>
        <xdr:cNvSpPr txBox="1"/>
      </xdr:nvSpPr>
      <xdr:spPr>
        <a:xfrm>
          <a:off x="2844800" y="1350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14097</xdr:rowOff>
    </xdr:from>
    <xdr:to>
      <xdr:col>3</xdr:col>
      <xdr:colOff>330200</xdr:colOff>
      <xdr:row>80</xdr:row>
      <xdr:rowOff>115697</xdr:rowOff>
    </xdr:to>
    <xdr:sp macro="" textlink="">
      <xdr:nvSpPr>
        <xdr:cNvPr id="217" name="円/楕円 216"/>
        <xdr:cNvSpPr/>
      </xdr:nvSpPr>
      <xdr:spPr>
        <a:xfrm>
          <a:off x="2286000" y="137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125874</xdr:rowOff>
    </xdr:from>
    <xdr:ext cx="762000" cy="259045"/>
    <xdr:sp macro="" textlink="">
      <xdr:nvSpPr>
        <xdr:cNvPr id="218" name="テキスト ボックス 217"/>
        <xdr:cNvSpPr txBox="1"/>
      </xdr:nvSpPr>
      <xdr:spPr>
        <a:xfrm>
          <a:off x="1955800" y="1349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22920</xdr:rowOff>
    </xdr:from>
    <xdr:to>
      <xdr:col>2</xdr:col>
      <xdr:colOff>127000</xdr:colOff>
      <xdr:row>80</xdr:row>
      <xdr:rowOff>124520</xdr:rowOff>
    </xdr:to>
    <xdr:sp macro="" textlink="">
      <xdr:nvSpPr>
        <xdr:cNvPr id="219" name="円/楕円 218"/>
        <xdr:cNvSpPr/>
      </xdr:nvSpPr>
      <xdr:spPr>
        <a:xfrm>
          <a:off x="1397000" y="1373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134697</xdr:rowOff>
    </xdr:from>
    <xdr:ext cx="762000" cy="259045"/>
    <xdr:sp macro="" textlink="">
      <xdr:nvSpPr>
        <xdr:cNvPr id="220" name="テキスト ボックス 219"/>
        <xdr:cNvSpPr txBox="1"/>
      </xdr:nvSpPr>
      <xdr:spPr>
        <a:xfrm>
          <a:off x="1066800" y="135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類団、全国平均と比べ高い水準にあることから、人事評価制度の導入、組織機構の見直しに取り組み、他団体との均衡も図りながら給与の適正化を図る。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88</xdr:row>
      <xdr:rowOff>16087</xdr:rowOff>
    </xdr:to>
    <xdr:cxnSp macro="">
      <xdr:nvCxnSpPr>
        <xdr:cNvPr id="254" name="直線コネクタ 253"/>
        <xdr:cNvCxnSpPr/>
      </xdr:nvCxnSpPr>
      <xdr:spPr>
        <a:xfrm flipV="1">
          <a:off x="16179800" y="14460220"/>
          <a:ext cx="8382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16087</xdr:rowOff>
    </xdr:from>
    <xdr:to>
      <xdr:col>23</xdr:col>
      <xdr:colOff>406400</xdr:colOff>
      <xdr:row>88</xdr:row>
      <xdr:rowOff>104563</xdr:rowOff>
    </xdr:to>
    <xdr:cxnSp macro="">
      <xdr:nvCxnSpPr>
        <xdr:cNvPr id="257" name="直線コネクタ 256"/>
        <xdr:cNvCxnSpPr/>
      </xdr:nvCxnSpPr>
      <xdr:spPr>
        <a:xfrm flipV="1">
          <a:off x="15290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104563</xdr:rowOff>
    </xdr:to>
    <xdr:cxnSp macro="">
      <xdr:nvCxnSpPr>
        <xdr:cNvPr id="260" name="直線コネクタ 259"/>
        <xdr:cNvCxnSpPr/>
      </xdr:nvCxnSpPr>
      <xdr:spPr>
        <a:xfrm>
          <a:off x="14401800" y="144843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82550</xdr:rowOff>
    </xdr:to>
    <xdr:cxnSp macro="">
      <xdr:nvCxnSpPr>
        <xdr:cNvPr id="263" name="直線コネクタ 262"/>
        <xdr:cNvCxnSpPr/>
      </xdr:nvCxnSpPr>
      <xdr:spPr>
        <a:xfrm>
          <a:off x="13512800" y="1442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3" name="円/楕円 27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4"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136737</xdr:rowOff>
    </xdr:from>
    <xdr:to>
      <xdr:col>23</xdr:col>
      <xdr:colOff>457200</xdr:colOff>
      <xdr:row>88</xdr:row>
      <xdr:rowOff>66887</xdr:rowOff>
    </xdr:to>
    <xdr:sp macro="" textlink="">
      <xdr:nvSpPr>
        <xdr:cNvPr id="275" name="円/楕円 274"/>
        <xdr:cNvSpPr/>
      </xdr:nvSpPr>
      <xdr:spPr>
        <a:xfrm>
          <a:off x="16129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51664</xdr:rowOff>
    </xdr:from>
    <xdr:ext cx="736600" cy="259045"/>
    <xdr:sp macro="" textlink="">
      <xdr:nvSpPr>
        <xdr:cNvPr id="276" name="テキスト ボックス 275"/>
        <xdr:cNvSpPr txBox="1"/>
      </xdr:nvSpPr>
      <xdr:spPr>
        <a:xfrm>
          <a:off x="15798800" y="1513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77" name="円/楕円 276"/>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78" name="テキスト ボックス 277"/>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9" name="円/楕円 278"/>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80" name="テキスト ボックス 279"/>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1" name="円/楕円 280"/>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82" name="テキスト ボックス 281"/>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保育園や小学校給食調理室の民営化、団塊世代の退職</a:t>
          </a:r>
          <a:r>
            <a:rPr lang="ja-JP" altLang="en-US" sz="1300" b="0" i="0" baseline="0">
              <a:solidFill>
                <a:schemeClr val="dk1"/>
              </a:solidFill>
              <a:effectLst/>
              <a:latin typeface="+mn-lt"/>
              <a:ea typeface="+mn-ea"/>
              <a:cs typeface="+mn-cs"/>
            </a:rPr>
            <a:t>不補充など行財政改革による効果もひと段落ついてきたが、</a:t>
          </a:r>
          <a:r>
            <a:rPr lang="ja-JP" altLang="ja-JP" sz="1300" b="0" i="0" baseline="0">
              <a:solidFill>
                <a:schemeClr val="dk1"/>
              </a:solidFill>
              <a:effectLst/>
              <a:latin typeface="+mn-lt"/>
              <a:ea typeface="+mn-ea"/>
              <a:cs typeface="+mn-cs"/>
            </a:rPr>
            <a:t>類団、全国、県平均</a:t>
          </a:r>
          <a:r>
            <a:rPr lang="ja-JP" altLang="en-US" sz="1300" b="0" i="0" baseline="0">
              <a:solidFill>
                <a:schemeClr val="dk1"/>
              </a:solidFill>
              <a:effectLst/>
              <a:latin typeface="+mn-lt"/>
              <a:ea typeface="+mn-ea"/>
              <a:cs typeface="+mn-cs"/>
            </a:rPr>
            <a:t>の水準を保っている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今後も必要に応じて組織機構の見直しを図るとともに職員一人ひとりのスキルアップに努め、適切な定員管理に努め</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56424</xdr:rowOff>
    </xdr:from>
    <xdr:to>
      <xdr:col>24</xdr:col>
      <xdr:colOff>558800</xdr:colOff>
      <xdr:row>60</xdr:row>
      <xdr:rowOff>74809</xdr:rowOff>
    </xdr:to>
    <xdr:cxnSp macro="">
      <xdr:nvCxnSpPr>
        <xdr:cNvPr id="319" name="直線コネクタ 318"/>
        <xdr:cNvCxnSpPr/>
      </xdr:nvCxnSpPr>
      <xdr:spPr>
        <a:xfrm>
          <a:off x="16179800" y="1034342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41487</xdr:rowOff>
    </xdr:from>
    <xdr:to>
      <xdr:col>23</xdr:col>
      <xdr:colOff>406400</xdr:colOff>
      <xdr:row>60</xdr:row>
      <xdr:rowOff>56424</xdr:rowOff>
    </xdr:to>
    <xdr:cxnSp macro="">
      <xdr:nvCxnSpPr>
        <xdr:cNvPr id="322" name="直線コネクタ 321"/>
        <xdr:cNvCxnSpPr/>
      </xdr:nvCxnSpPr>
      <xdr:spPr>
        <a:xfrm>
          <a:off x="15290800" y="10328487"/>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41487</xdr:rowOff>
    </xdr:from>
    <xdr:to>
      <xdr:col>22</xdr:col>
      <xdr:colOff>203200</xdr:colOff>
      <xdr:row>60</xdr:row>
      <xdr:rowOff>59872</xdr:rowOff>
    </xdr:to>
    <xdr:cxnSp macro="">
      <xdr:nvCxnSpPr>
        <xdr:cNvPr id="325" name="直線コネクタ 324"/>
        <xdr:cNvCxnSpPr/>
      </xdr:nvCxnSpPr>
      <xdr:spPr>
        <a:xfrm flipV="1">
          <a:off x="14401800" y="1032848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59872</xdr:rowOff>
    </xdr:from>
    <xdr:to>
      <xdr:col>21</xdr:col>
      <xdr:colOff>0</xdr:colOff>
      <xdr:row>60</xdr:row>
      <xdr:rowOff>70213</xdr:rowOff>
    </xdr:to>
    <xdr:cxnSp macro="">
      <xdr:nvCxnSpPr>
        <xdr:cNvPr id="328" name="直線コネクタ 327"/>
        <xdr:cNvCxnSpPr/>
      </xdr:nvCxnSpPr>
      <xdr:spPr>
        <a:xfrm flipV="1">
          <a:off x="13512800" y="103468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38" name="円/楕円 337"/>
        <xdr:cNvSpPr/>
      </xdr:nvSpPr>
      <xdr:spPr>
        <a:xfrm>
          <a:off x="169672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40536</xdr:rowOff>
    </xdr:from>
    <xdr:ext cx="762000" cy="259045"/>
    <xdr:sp macro="" textlink="">
      <xdr:nvSpPr>
        <xdr:cNvPr id="339" name="定員管理の状況該当値テキスト"/>
        <xdr:cNvSpPr txBox="1"/>
      </xdr:nvSpPr>
      <xdr:spPr>
        <a:xfrm>
          <a:off x="17106900" y="101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5624</xdr:rowOff>
    </xdr:from>
    <xdr:to>
      <xdr:col>23</xdr:col>
      <xdr:colOff>457200</xdr:colOff>
      <xdr:row>60</xdr:row>
      <xdr:rowOff>107224</xdr:rowOff>
    </xdr:to>
    <xdr:sp macro="" textlink="">
      <xdr:nvSpPr>
        <xdr:cNvPr id="340" name="円/楕円 339"/>
        <xdr:cNvSpPr/>
      </xdr:nvSpPr>
      <xdr:spPr>
        <a:xfrm>
          <a:off x="16129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117401</xdr:rowOff>
    </xdr:from>
    <xdr:ext cx="736600" cy="259045"/>
    <xdr:sp macro="" textlink="">
      <xdr:nvSpPr>
        <xdr:cNvPr id="341" name="テキスト ボックス 340"/>
        <xdr:cNvSpPr txBox="1"/>
      </xdr:nvSpPr>
      <xdr:spPr>
        <a:xfrm>
          <a:off x="15798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162137</xdr:rowOff>
    </xdr:from>
    <xdr:to>
      <xdr:col>22</xdr:col>
      <xdr:colOff>254000</xdr:colOff>
      <xdr:row>60</xdr:row>
      <xdr:rowOff>92287</xdr:rowOff>
    </xdr:to>
    <xdr:sp macro="" textlink="">
      <xdr:nvSpPr>
        <xdr:cNvPr id="342" name="円/楕円 341"/>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102464</xdr:rowOff>
    </xdr:from>
    <xdr:ext cx="762000" cy="259045"/>
    <xdr:sp macro="" textlink="">
      <xdr:nvSpPr>
        <xdr:cNvPr id="343" name="テキスト ボックス 342"/>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9072</xdr:rowOff>
    </xdr:from>
    <xdr:to>
      <xdr:col>21</xdr:col>
      <xdr:colOff>50800</xdr:colOff>
      <xdr:row>60</xdr:row>
      <xdr:rowOff>110672</xdr:rowOff>
    </xdr:to>
    <xdr:sp macro="" textlink="">
      <xdr:nvSpPr>
        <xdr:cNvPr id="344" name="円/楕円 343"/>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120849</xdr:rowOff>
    </xdr:from>
    <xdr:ext cx="762000" cy="259045"/>
    <xdr:sp macro="" textlink="">
      <xdr:nvSpPr>
        <xdr:cNvPr id="345" name="テキスト ボックス 344"/>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19413</xdr:rowOff>
    </xdr:from>
    <xdr:to>
      <xdr:col>19</xdr:col>
      <xdr:colOff>533400</xdr:colOff>
      <xdr:row>60</xdr:row>
      <xdr:rowOff>121013</xdr:rowOff>
    </xdr:to>
    <xdr:sp macro="" textlink="">
      <xdr:nvSpPr>
        <xdr:cNvPr id="346" name="円/楕円 345"/>
        <xdr:cNvSpPr/>
      </xdr:nvSpPr>
      <xdr:spPr>
        <a:xfrm>
          <a:off x="13462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131190</xdr:rowOff>
    </xdr:from>
    <xdr:ext cx="762000" cy="259045"/>
    <xdr:sp macro="" textlink="">
      <xdr:nvSpPr>
        <xdr:cNvPr id="347" name="テキスト ボックス 346"/>
        <xdr:cNvSpPr txBox="1"/>
      </xdr:nvSpPr>
      <xdr:spPr>
        <a:xfrm>
          <a:off x="13131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年度から起債許可団体となり、「公債費負担適正化計画」に基づき地方債発行額の上限額を</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億円（災害復旧事業債・臨時財政対策債を除く）</a:t>
          </a:r>
          <a:r>
            <a:rPr lang="ja-JP" altLang="en-US" sz="1300" b="0" i="0" baseline="0">
              <a:solidFill>
                <a:schemeClr val="dk1"/>
              </a:solidFill>
              <a:effectLst/>
              <a:latin typeface="+mn-lt"/>
              <a:ea typeface="+mn-ea"/>
              <a:cs typeface="+mn-cs"/>
            </a:rPr>
            <a:t>に設定するなど</a:t>
          </a:r>
          <a:r>
            <a:rPr lang="ja-JP" altLang="ja-JP" sz="1300" b="0" i="0" baseline="0">
              <a:solidFill>
                <a:schemeClr val="dk1"/>
              </a:solidFill>
              <a:effectLst/>
              <a:latin typeface="+mn-lt"/>
              <a:ea typeface="+mn-ea"/>
              <a:cs typeface="+mn-cs"/>
            </a:rPr>
            <a:t>、投資的経費、地方債発行額の抑制に努めてきたこともあり、</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年度から</a:t>
          </a:r>
          <a:r>
            <a:rPr lang="ja-JP" altLang="ja-JP" sz="1300" b="0" i="0" baseline="0">
              <a:solidFill>
                <a:schemeClr val="dk1"/>
              </a:solidFill>
              <a:effectLst/>
              <a:latin typeface="+mn-lt"/>
              <a:ea typeface="+mn-ea"/>
              <a:cs typeface="+mn-cs"/>
            </a:rPr>
            <a:t>許可団体から脱却することができた</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、類団、全国、県平均には程遠い数値になっている。</a:t>
          </a:r>
          <a:endParaRPr lang="ja-JP" altLang="ja-JP" sz="1300">
            <a:effectLst/>
          </a:endParaRPr>
        </a:p>
        <a:p>
          <a:pPr rtl="0"/>
          <a:r>
            <a:rPr lang="ja-JP" altLang="ja-JP" sz="1300" b="0" i="0" baseline="0">
              <a:solidFill>
                <a:schemeClr val="dk1"/>
              </a:solidFill>
              <a:effectLst/>
              <a:latin typeface="+mn-lt"/>
              <a:ea typeface="+mn-ea"/>
              <a:cs typeface="+mn-cs"/>
            </a:rPr>
            <a:t>　普通交付税・臨時財政対策</a:t>
          </a:r>
          <a:r>
            <a:rPr lang="ja-JP" altLang="en-US" sz="1300" b="0" i="0" baseline="0">
              <a:solidFill>
                <a:schemeClr val="dk1"/>
              </a:solidFill>
              <a:effectLst/>
              <a:latin typeface="+mn-lt"/>
              <a:ea typeface="+mn-ea"/>
              <a:cs typeface="+mn-cs"/>
            </a:rPr>
            <a:t>債</a:t>
          </a:r>
          <a:r>
            <a:rPr lang="ja-JP" altLang="ja-JP" sz="1300" b="0" i="0" baseline="0">
              <a:solidFill>
                <a:schemeClr val="dk1"/>
              </a:solidFill>
              <a:effectLst/>
              <a:latin typeface="+mn-lt"/>
              <a:ea typeface="+mn-ea"/>
              <a:cs typeface="+mn-cs"/>
            </a:rPr>
            <a:t>が数年前に比べ増額</a:t>
          </a:r>
          <a:r>
            <a:rPr lang="ja-JP" altLang="en-US" sz="1300" b="0" i="0" baseline="0">
              <a:solidFill>
                <a:schemeClr val="dk1"/>
              </a:solidFill>
              <a:effectLst/>
              <a:latin typeface="+mn-lt"/>
              <a:ea typeface="+mn-ea"/>
              <a:cs typeface="+mn-cs"/>
            </a:rPr>
            <a:t>傾向であることも脱却要因の一つであること</a:t>
          </a:r>
          <a:r>
            <a:rPr lang="ja-JP" altLang="ja-JP" sz="1300" b="0" i="0" baseline="0">
              <a:solidFill>
                <a:schemeClr val="dk1"/>
              </a:solidFill>
              <a:effectLst/>
              <a:latin typeface="+mn-lt"/>
              <a:ea typeface="+mn-ea"/>
              <a:cs typeface="+mn-cs"/>
            </a:rPr>
            <a:t>を</a:t>
          </a:r>
          <a:r>
            <a:rPr lang="ja-JP" altLang="en-US" sz="1300" b="0" i="0" baseline="0">
              <a:solidFill>
                <a:schemeClr val="dk1"/>
              </a:solidFill>
              <a:effectLst/>
              <a:latin typeface="+mn-lt"/>
              <a:ea typeface="+mn-ea"/>
              <a:cs typeface="+mn-cs"/>
            </a:rPr>
            <a:t>踏まえると</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今後も継続して</a:t>
          </a:r>
          <a:r>
            <a:rPr lang="ja-JP" altLang="ja-JP" sz="1300" b="0" i="0" baseline="0">
              <a:solidFill>
                <a:schemeClr val="dk1"/>
              </a:solidFill>
              <a:effectLst/>
              <a:latin typeface="+mn-lt"/>
              <a:ea typeface="+mn-ea"/>
              <a:cs typeface="+mn-cs"/>
            </a:rPr>
            <a:t>地方債発行の抑制に努めていく必要がある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15875</xdr:rowOff>
    </xdr:from>
    <xdr:to>
      <xdr:col>24</xdr:col>
      <xdr:colOff>558800</xdr:colOff>
      <xdr:row>41</xdr:row>
      <xdr:rowOff>106363</xdr:rowOff>
    </xdr:to>
    <xdr:cxnSp macro="">
      <xdr:nvCxnSpPr>
        <xdr:cNvPr id="377" name="直線コネクタ 376"/>
        <xdr:cNvCxnSpPr/>
      </xdr:nvCxnSpPr>
      <xdr:spPr>
        <a:xfrm flipV="1">
          <a:off x="16179800" y="704532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8"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106363</xdr:rowOff>
    </xdr:from>
    <xdr:to>
      <xdr:col>23</xdr:col>
      <xdr:colOff>406400</xdr:colOff>
      <xdr:row>42</xdr:row>
      <xdr:rowOff>61595</xdr:rowOff>
    </xdr:to>
    <xdr:cxnSp macro="">
      <xdr:nvCxnSpPr>
        <xdr:cNvPr id="380" name="直線コネクタ 379"/>
        <xdr:cNvCxnSpPr/>
      </xdr:nvCxnSpPr>
      <xdr:spPr>
        <a:xfrm flipV="1">
          <a:off x="15290800" y="713581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61595</xdr:rowOff>
    </xdr:from>
    <xdr:to>
      <xdr:col>22</xdr:col>
      <xdr:colOff>203200</xdr:colOff>
      <xdr:row>43</xdr:row>
      <xdr:rowOff>46990</xdr:rowOff>
    </xdr:to>
    <xdr:cxnSp macro="">
      <xdr:nvCxnSpPr>
        <xdr:cNvPr id="383" name="直線コネクタ 382"/>
        <xdr:cNvCxnSpPr/>
      </xdr:nvCxnSpPr>
      <xdr:spPr>
        <a:xfrm flipV="1">
          <a:off x="14401800" y="726249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5" name="テキスト ボックス 384"/>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149543</xdr:rowOff>
    </xdr:to>
    <xdr:cxnSp macro="">
      <xdr:nvCxnSpPr>
        <xdr:cNvPr id="386" name="直線コネクタ 385"/>
        <xdr:cNvCxnSpPr/>
      </xdr:nvCxnSpPr>
      <xdr:spPr>
        <a:xfrm flipV="1">
          <a:off x="13512800" y="741934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0" name="テキスト ボックス 389"/>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136525</xdr:rowOff>
    </xdr:from>
    <xdr:to>
      <xdr:col>24</xdr:col>
      <xdr:colOff>609600</xdr:colOff>
      <xdr:row>41</xdr:row>
      <xdr:rowOff>66675</xdr:rowOff>
    </xdr:to>
    <xdr:sp macro="" textlink="">
      <xdr:nvSpPr>
        <xdr:cNvPr id="396" name="円/楕円 395"/>
        <xdr:cNvSpPr/>
      </xdr:nvSpPr>
      <xdr:spPr>
        <a:xfrm>
          <a:off x="16967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108602</xdr:rowOff>
    </xdr:from>
    <xdr:ext cx="762000" cy="259045"/>
    <xdr:sp macro="" textlink="">
      <xdr:nvSpPr>
        <xdr:cNvPr id="397" name="公債費負担の状況該当値テキスト"/>
        <xdr:cNvSpPr txBox="1"/>
      </xdr:nvSpPr>
      <xdr:spPr>
        <a:xfrm>
          <a:off x="17106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398" name="円/楕円 397"/>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399" name="テキスト ボックス 398"/>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400" name="円/楕円 399"/>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401" name="テキスト ボックス 400"/>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2" name="円/楕円 401"/>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3" name="テキスト ボックス 402"/>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98743</xdr:rowOff>
    </xdr:from>
    <xdr:to>
      <xdr:col>19</xdr:col>
      <xdr:colOff>533400</xdr:colOff>
      <xdr:row>44</xdr:row>
      <xdr:rowOff>28893</xdr:rowOff>
    </xdr:to>
    <xdr:sp macro="" textlink="">
      <xdr:nvSpPr>
        <xdr:cNvPr id="404" name="円/楕円 403"/>
        <xdr:cNvSpPr/>
      </xdr:nvSpPr>
      <xdr:spPr>
        <a:xfrm>
          <a:off x="13462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13670</xdr:rowOff>
    </xdr:from>
    <xdr:ext cx="762000" cy="259045"/>
    <xdr:sp macro="" textlink="">
      <xdr:nvSpPr>
        <xdr:cNvPr id="405" name="テキスト ボックス 404"/>
        <xdr:cNvSpPr txBox="1"/>
      </xdr:nvSpPr>
      <xdr:spPr>
        <a:xfrm>
          <a:off x="13131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数年前は、</a:t>
          </a:r>
          <a:r>
            <a:rPr lang="ja-JP" altLang="ja-JP" sz="1200" b="0" i="0" baseline="0">
              <a:solidFill>
                <a:schemeClr val="dk1"/>
              </a:solidFill>
              <a:effectLst/>
              <a:latin typeface="+mn-lt"/>
              <a:ea typeface="+mn-ea"/>
              <a:cs typeface="+mn-cs"/>
            </a:rPr>
            <a:t>基金取崩</a:t>
          </a:r>
          <a:r>
            <a:rPr lang="ja-JP" altLang="en-US" sz="1200" b="0" i="0" baseline="0">
              <a:solidFill>
                <a:schemeClr val="dk1"/>
              </a:solidFill>
              <a:effectLst/>
              <a:latin typeface="+mn-lt"/>
              <a:ea typeface="+mn-ea"/>
              <a:cs typeface="+mn-cs"/>
            </a:rPr>
            <a:t>しによる苦しい予算編成が</a:t>
          </a:r>
          <a:r>
            <a:rPr lang="ja-JP" altLang="ja-JP" sz="1200" b="0" i="0" baseline="0">
              <a:solidFill>
                <a:schemeClr val="dk1"/>
              </a:solidFill>
              <a:effectLst/>
              <a:latin typeface="+mn-lt"/>
              <a:ea typeface="+mn-ea"/>
              <a:cs typeface="+mn-cs"/>
            </a:rPr>
            <a:t>続き、基金残高が</a:t>
          </a:r>
          <a:r>
            <a:rPr lang="ja-JP" altLang="en-US" sz="1200" b="0" i="0" baseline="0">
              <a:solidFill>
                <a:schemeClr val="dk1"/>
              </a:solidFill>
              <a:effectLst/>
              <a:latin typeface="+mn-lt"/>
              <a:ea typeface="+mn-ea"/>
              <a:cs typeface="+mn-cs"/>
            </a:rPr>
            <a:t>過少なことに加えて</a:t>
          </a:r>
          <a:r>
            <a:rPr lang="ja-JP" altLang="ja-JP" sz="1200" b="0" i="0" baseline="0">
              <a:solidFill>
                <a:schemeClr val="dk1"/>
              </a:solidFill>
              <a:effectLst/>
              <a:latin typeface="+mn-lt"/>
              <a:ea typeface="+mn-ea"/>
              <a:cs typeface="+mn-cs"/>
            </a:rPr>
            <a:t>地方債残高</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多額</a:t>
          </a:r>
          <a:r>
            <a:rPr lang="ja-JP" altLang="en-US" sz="1200" b="0" i="0" baseline="0">
              <a:solidFill>
                <a:schemeClr val="dk1"/>
              </a:solidFill>
              <a:effectLst/>
              <a:latin typeface="+mn-lt"/>
              <a:ea typeface="+mn-ea"/>
              <a:cs typeface="+mn-cs"/>
            </a:rPr>
            <a:t>だったため</a:t>
          </a:r>
          <a:r>
            <a:rPr lang="ja-JP" altLang="ja-JP" sz="1200" b="0" i="0" baseline="0">
              <a:solidFill>
                <a:schemeClr val="dk1"/>
              </a:solidFill>
              <a:effectLst/>
              <a:latin typeface="+mn-lt"/>
              <a:ea typeface="+mn-ea"/>
              <a:cs typeface="+mn-cs"/>
            </a:rPr>
            <a:t>、類団の平均値と比べ大幅に悪い数値</a:t>
          </a:r>
          <a:r>
            <a:rPr lang="ja-JP" altLang="en-US" sz="1200" b="0" i="0" baseline="0">
              <a:solidFill>
                <a:schemeClr val="dk1"/>
              </a:solidFill>
              <a:effectLst/>
              <a:latin typeface="+mn-lt"/>
              <a:ea typeface="+mn-ea"/>
              <a:cs typeface="+mn-cs"/>
            </a:rPr>
            <a:t>であった</a:t>
          </a:r>
          <a:r>
            <a:rPr lang="ja-JP" altLang="ja-JP" sz="1200" b="0" i="0" baseline="0">
              <a:solidFill>
                <a:schemeClr val="dk1"/>
              </a:solidFill>
              <a:effectLst/>
              <a:latin typeface="+mn-lt"/>
              <a:ea typeface="+mn-ea"/>
              <a:cs typeface="+mn-cs"/>
            </a:rPr>
            <a:t>が、近年は、地方交付税の増額傾向、地域活性化交付金の</a:t>
          </a:r>
          <a:r>
            <a:rPr lang="ja-JP" altLang="en-US" sz="1200" b="0" i="0" baseline="0">
              <a:solidFill>
                <a:schemeClr val="dk1"/>
              </a:solidFill>
              <a:effectLst/>
              <a:latin typeface="+mn-lt"/>
              <a:ea typeface="+mn-ea"/>
              <a:cs typeface="+mn-cs"/>
            </a:rPr>
            <a:t>活用</a:t>
          </a:r>
          <a:r>
            <a:rPr lang="ja-JP" altLang="ja-JP" sz="1200" b="0" i="0" baseline="0">
              <a:solidFill>
                <a:schemeClr val="dk1"/>
              </a:solidFill>
              <a:effectLst/>
              <a:latin typeface="+mn-lt"/>
              <a:ea typeface="+mn-ea"/>
              <a:cs typeface="+mn-cs"/>
            </a:rPr>
            <a:t>、普通建設事業の抑制等により、少しずつ</a:t>
          </a:r>
          <a:r>
            <a:rPr lang="ja-JP" altLang="en-US" sz="1200" b="0" i="0" baseline="0">
              <a:solidFill>
                <a:schemeClr val="dk1"/>
              </a:solidFill>
              <a:effectLst/>
              <a:latin typeface="+mn-lt"/>
              <a:ea typeface="+mn-ea"/>
              <a:cs typeface="+mn-cs"/>
            </a:rPr>
            <a:t>だが</a:t>
          </a:r>
          <a:r>
            <a:rPr lang="ja-JP" altLang="ja-JP" sz="1200" b="0" i="0" baseline="0">
              <a:solidFill>
                <a:schemeClr val="dk1"/>
              </a:solidFill>
              <a:effectLst/>
              <a:latin typeface="+mn-lt"/>
              <a:ea typeface="+mn-ea"/>
              <a:cs typeface="+mn-cs"/>
            </a:rPr>
            <a:t>基金残高の増額、地方債残高の圧縮がなされ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類団の平均値</a:t>
          </a:r>
          <a:r>
            <a:rPr lang="ja-JP" altLang="en-US" sz="1200" b="0" i="0" baseline="0">
              <a:solidFill>
                <a:schemeClr val="dk1"/>
              </a:solidFill>
              <a:effectLst/>
              <a:latin typeface="+mn-lt"/>
              <a:ea typeface="+mn-ea"/>
              <a:cs typeface="+mn-cs"/>
            </a:rPr>
            <a:t>に近づくほど</a:t>
          </a:r>
          <a:r>
            <a:rPr lang="ja-JP" altLang="ja-JP" sz="1200" b="0" i="0" baseline="0">
              <a:solidFill>
                <a:schemeClr val="dk1"/>
              </a:solidFill>
              <a:effectLst/>
              <a:latin typeface="+mn-lt"/>
              <a:ea typeface="+mn-ea"/>
              <a:cs typeface="+mn-cs"/>
            </a:rPr>
            <a:t>改善</a:t>
          </a:r>
          <a:r>
            <a:rPr lang="ja-JP" altLang="en-US" sz="1200" b="0" i="0" baseline="0">
              <a:solidFill>
                <a:schemeClr val="dk1"/>
              </a:solidFill>
              <a:effectLst/>
              <a:latin typeface="+mn-lt"/>
              <a:ea typeface="+mn-ea"/>
              <a:cs typeface="+mn-cs"/>
            </a:rPr>
            <a:t>してきた</a:t>
          </a:r>
          <a:r>
            <a:rPr lang="ja-JP" altLang="ja-JP" sz="1200" b="0" i="0" baseline="0">
              <a:solidFill>
                <a:schemeClr val="dk1"/>
              </a:solidFill>
              <a:effectLst/>
              <a:latin typeface="+mn-lt"/>
              <a:ea typeface="+mn-ea"/>
              <a:cs typeface="+mn-cs"/>
            </a:rPr>
            <a:t>。</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下水道事業に係る公債費</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が財政運営を圧迫しかねないことに不安は残るが、今後も町全体で一体となり行財政改革の継続、普通建設事業の抑制等により、基金残高を増やしていくことに努めていく。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134451</xdr:rowOff>
    </xdr:from>
    <xdr:to>
      <xdr:col>24</xdr:col>
      <xdr:colOff>558800</xdr:colOff>
      <xdr:row>15</xdr:row>
      <xdr:rowOff>78020</xdr:rowOff>
    </xdr:to>
    <xdr:cxnSp macro="">
      <xdr:nvCxnSpPr>
        <xdr:cNvPr id="439" name="直線コネクタ 438"/>
        <xdr:cNvCxnSpPr/>
      </xdr:nvCxnSpPr>
      <xdr:spPr>
        <a:xfrm flipV="1">
          <a:off x="16179800" y="2534751"/>
          <a:ext cx="8382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40"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78020</xdr:rowOff>
    </xdr:from>
    <xdr:to>
      <xdr:col>23</xdr:col>
      <xdr:colOff>406400</xdr:colOff>
      <xdr:row>16</xdr:row>
      <xdr:rowOff>56981</xdr:rowOff>
    </xdr:to>
    <xdr:cxnSp macro="">
      <xdr:nvCxnSpPr>
        <xdr:cNvPr id="442" name="直線コネクタ 441"/>
        <xdr:cNvCxnSpPr/>
      </xdr:nvCxnSpPr>
      <xdr:spPr>
        <a:xfrm flipV="1">
          <a:off x="15290800" y="2649770"/>
          <a:ext cx="889000" cy="1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4" name="テキスト ボックス 443"/>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56981</xdr:rowOff>
    </xdr:from>
    <xdr:to>
      <xdr:col>22</xdr:col>
      <xdr:colOff>203200</xdr:colOff>
      <xdr:row>17</xdr:row>
      <xdr:rowOff>109940</xdr:rowOff>
    </xdr:to>
    <xdr:cxnSp macro="">
      <xdr:nvCxnSpPr>
        <xdr:cNvPr id="445" name="直線コネクタ 444"/>
        <xdr:cNvCxnSpPr/>
      </xdr:nvCxnSpPr>
      <xdr:spPr>
        <a:xfrm flipV="1">
          <a:off x="14401800" y="2800181"/>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7" name="テキスト ボックス 446"/>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109940</xdr:rowOff>
    </xdr:from>
    <xdr:to>
      <xdr:col>21</xdr:col>
      <xdr:colOff>0</xdr:colOff>
      <xdr:row>19</xdr:row>
      <xdr:rowOff>61426</xdr:rowOff>
    </xdr:to>
    <xdr:cxnSp macro="">
      <xdr:nvCxnSpPr>
        <xdr:cNvPr id="448" name="直線コネクタ 447"/>
        <xdr:cNvCxnSpPr/>
      </xdr:nvCxnSpPr>
      <xdr:spPr>
        <a:xfrm flipV="1">
          <a:off x="13512800" y="302459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50" name="テキスト ボックス 449"/>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2" name="テキスト ボックス 451"/>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83651</xdr:rowOff>
    </xdr:from>
    <xdr:to>
      <xdr:col>24</xdr:col>
      <xdr:colOff>609600</xdr:colOff>
      <xdr:row>15</xdr:row>
      <xdr:rowOff>13801</xdr:rowOff>
    </xdr:to>
    <xdr:sp macro="" textlink="">
      <xdr:nvSpPr>
        <xdr:cNvPr id="458" name="円/楕円 457"/>
        <xdr:cNvSpPr/>
      </xdr:nvSpPr>
      <xdr:spPr>
        <a:xfrm>
          <a:off x="169672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100178</xdr:rowOff>
    </xdr:from>
    <xdr:ext cx="762000" cy="259045"/>
    <xdr:sp macro="" textlink="">
      <xdr:nvSpPr>
        <xdr:cNvPr id="459" name="将来負担の状況該当値テキスト"/>
        <xdr:cNvSpPr txBox="1"/>
      </xdr:nvSpPr>
      <xdr:spPr>
        <a:xfrm>
          <a:off x="17106900" y="232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27220</xdr:rowOff>
    </xdr:from>
    <xdr:to>
      <xdr:col>23</xdr:col>
      <xdr:colOff>457200</xdr:colOff>
      <xdr:row>15</xdr:row>
      <xdr:rowOff>128820</xdr:rowOff>
    </xdr:to>
    <xdr:sp macro="" textlink="">
      <xdr:nvSpPr>
        <xdr:cNvPr id="460" name="円/楕円 459"/>
        <xdr:cNvSpPr/>
      </xdr:nvSpPr>
      <xdr:spPr>
        <a:xfrm>
          <a:off x="16129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113597</xdr:rowOff>
    </xdr:from>
    <xdr:ext cx="736600" cy="259045"/>
    <xdr:sp macro="" textlink="">
      <xdr:nvSpPr>
        <xdr:cNvPr id="461" name="テキスト ボックス 460"/>
        <xdr:cNvSpPr txBox="1"/>
      </xdr:nvSpPr>
      <xdr:spPr>
        <a:xfrm>
          <a:off x="15798800" y="268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6181</xdr:rowOff>
    </xdr:from>
    <xdr:to>
      <xdr:col>22</xdr:col>
      <xdr:colOff>254000</xdr:colOff>
      <xdr:row>16</xdr:row>
      <xdr:rowOff>107781</xdr:rowOff>
    </xdr:to>
    <xdr:sp macro="" textlink="">
      <xdr:nvSpPr>
        <xdr:cNvPr id="462" name="円/楕円 461"/>
        <xdr:cNvSpPr/>
      </xdr:nvSpPr>
      <xdr:spPr>
        <a:xfrm>
          <a:off x="15240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92558</xdr:rowOff>
    </xdr:from>
    <xdr:ext cx="762000" cy="259045"/>
    <xdr:sp macro="" textlink="">
      <xdr:nvSpPr>
        <xdr:cNvPr id="463" name="テキスト ボックス 462"/>
        <xdr:cNvSpPr txBox="1"/>
      </xdr:nvSpPr>
      <xdr:spPr>
        <a:xfrm>
          <a:off x="14909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59140</xdr:rowOff>
    </xdr:from>
    <xdr:to>
      <xdr:col>21</xdr:col>
      <xdr:colOff>50800</xdr:colOff>
      <xdr:row>17</xdr:row>
      <xdr:rowOff>160740</xdr:rowOff>
    </xdr:to>
    <xdr:sp macro="" textlink="">
      <xdr:nvSpPr>
        <xdr:cNvPr id="464" name="円/楕円 463"/>
        <xdr:cNvSpPr/>
      </xdr:nvSpPr>
      <xdr:spPr>
        <a:xfrm>
          <a:off x="14351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145517</xdr:rowOff>
    </xdr:from>
    <xdr:ext cx="762000" cy="259045"/>
    <xdr:sp macro="" textlink="">
      <xdr:nvSpPr>
        <xdr:cNvPr id="465" name="テキスト ボックス 464"/>
        <xdr:cNvSpPr txBox="1"/>
      </xdr:nvSpPr>
      <xdr:spPr>
        <a:xfrm>
          <a:off x="14020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10626</xdr:rowOff>
    </xdr:from>
    <xdr:to>
      <xdr:col>19</xdr:col>
      <xdr:colOff>533400</xdr:colOff>
      <xdr:row>19</xdr:row>
      <xdr:rowOff>112226</xdr:rowOff>
    </xdr:to>
    <xdr:sp macro="" textlink="">
      <xdr:nvSpPr>
        <xdr:cNvPr id="466" name="円/楕円 465"/>
        <xdr:cNvSpPr/>
      </xdr:nvSpPr>
      <xdr:spPr>
        <a:xfrm>
          <a:off x="13462000" y="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97003</xdr:rowOff>
    </xdr:from>
    <xdr:ext cx="762000" cy="259045"/>
    <xdr:sp macro="" textlink="">
      <xdr:nvSpPr>
        <xdr:cNvPr id="467" name="テキスト ボックス 466"/>
        <xdr:cNvSpPr txBox="1"/>
      </xdr:nvSpPr>
      <xdr:spPr>
        <a:xfrm>
          <a:off x="13131800" y="335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21,390
21,358
43.92
8,162,338
7,825,868
271,952
4,767,894
6,832,248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組織機構の見直しや保育園・小学校給食調理室の民営化、退職者の補充抑制を実施してきたことにより、類団平均とほぼ同程度の数値となっている。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今後も引き続き、適切な定員管理に努める。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51562</xdr:rowOff>
    </xdr:to>
    <xdr:cxnSp macro="">
      <xdr:nvCxnSpPr>
        <xdr:cNvPr id="63" name="直線コネクタ 62"/>
        <xdr:cNvCxnSpPr/>
      </xdr:nvCxnSpPr>
      <xdr:spPr>
        <a:xfrm flipV="1">
          <a:off x="3987800" y="63723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78994</xdr:rowOff>
    </xdr:to>
    <xdr:cxnSp macro="">
      <xdr:nvCxnSpPr>
        <xdr:cNvPr id="66" name="直線コネクタ 65"/>
        <xdr:cNvCxnSpPr/>
      </xdr:nvCxnSpPr>
      <xdr:spPr>
        <a:xfrm flipV="1">
          <a:off x="3098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78994</xdr:rowOff>
    </xdr:to>
    <xdr:cxnSp macro="">
      <xdr:nvCxnSpPr>
        <xdr:cNvPr id="69" name="直線コネクタ 68"/>
        <xdr:cNvCxnSpPr/>
      </xdr:nvCxnSpPr>
      <xdr:spPr>
        <a:xfrm>
          <a:off x="2209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38</xdr:row>
      <xdr:rowOff>8128</xdr:rowOff>
    </xdr:to>
    <xdr:cxnSp macro="">
      <xdr:nvCxnSpPr>
        <xdr:cNvPr id="72" name="直線コネクタ 71"/>
        <xdr:cNvCxnSpPr/>
      </xdr:nvCxnSpPr>
      <xdr:spPr>
        <a:xfrm flipV="1">
          <a:off x="1320800" y="63906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2" name="円/楕円 81"/>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3"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4" name="円/楕円 83"/>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5" name="テキスト ボックス 84"/>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6" name="円/楕円 85"/>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7" name="テキスト ボックス 86"/>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8" name="円/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89" name="テキスト ボックス 88"/>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90" name="円/楕円 89"/>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1" name="テキスト ボックス 90"/>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ここ数年、経常的な物件費については、毎年、前年度以下の予算措置にとどめており、その上で</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割の配当保留</a:t>
          </a:r>
          <a:r>
            <a:rPr lang="ja-JP" altLang="en-US" sz="1300" b="0" i="0" baseline="0">
              <a:solidFill>
                <a:schemeClr val="dk1"/>
              </a:solidFill>
              <a:effectLst/>
              <a:latin typeface="+mn-lt"/>
              <a:ea typeface="+mn-ea"/>
              <a:cs typeface="+mn-cs"/>
            </a:rPr>
            <a:t>をかけている</a:t>
          </a:r>
          <a:r>
            <a:rPr lang="ja-JP" altLang="ja-JP" sz="1300" b="0" i="0" baseline="0">
              <a:solidFill>
                <a:schemeClr val="dk1"/>
              </a:solidFill>
              <a:effectLst/>
              <a:latin typeface="+mn-lt"/>
              <a:ea typeface="+mn-ea"/>
              <a:cs typeface="+mn-cs"/>
            </a:rPr>
            <a:t>。このことによ</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職員一人ひとりのコスト意識の高揚が図られ、好結果</a:t>
          </a:r>
          <a:r>
            <a:rPr lang="ja-JP" altLang="en-US" sz="1300" b="0" i="0" baseline="0">
              <a:solidFill>
                <a:schemeClr val="dk1"/>
              </a:solidFill>
              <a:effectLst/>
              <a:latin typeface="+mn-lt"/>
              <a:ea typeface="+mn-ea"/>
              <a:cs typeface="+mn-cs"/>
            </a:rPr>
            <a:t>につながっている</a:t>
          </a:r>
          <a:r>
            <a:rPr lang="ja-JP" altLang="ja-JP" sz="1300" b="0" i="0" baseline="0">
              <a:solidFill>
                <a:schemeClr val="dk1"/>
              </a:solidFill>
              <a:effectLst/>
              <a:latin typeface="+mn-lt"/>
              <a:ea typeface="+mn-ea"/>
              <a:cs typeface="+mn-cs"/>
            </a:rPr>
            <a:t>と思われる。</a:t>
          </a:r>
          <a:endParaRPr lang="ja-JP" altLang="ja-JP" sz="1300">
            <a:effectLst/>
          </a:endParaRPr>
        </a:p>
        <a:p>
          <a:pPr rtl="0"/>
          <a:r>
            <a:rPr lang="ja-JP" altLang="ja-JP" sz="1300" b="0" i="0" baseline="0">
              <a:solidFill>
                <a:schemeClr val="dk1"/>
              </a:solidFill>
              <a:effectLst/>
              <a:latin typeface="+mn-lt"/>
              <a:ea typeface="+mn-ea"/>
              <a:cs typeface="+mn-cs"/>
            </a:rPr>
            <a:t>　今後もこの取り組みを継続させ、さらなる</a:t>
          </a:r>
          <a:r>
            <a:rPr lang="ja-JP" altLang="en-US" sz="1300" b="0" i="0" baseline="0">
              <a:solidFill>
                <a:schemeClr val="dk1"/>
              </a:solidFill>
              <a:effectLst/>
              <a:latin typeface="+mn-lt"/>
              <a:ea typeface="+mn-ea"/>
              <a:cs typeface="+mn-cs"/>
            </a:rPr>
            <a:t>経費</a:t>
          </a:r>
          <a:r>
            <a:rPr lang="ja-JP" altLang="ja-JP" sz="1300" b="0" i="0" baseline="0">
              <a:solidFill>
                <a:schemeClr val="dk1"/>
              </a:solidFill>
              <a:effectLst/>
              <a:latin typeface="+mn-lt"/>
              <a:ea typeface="+mn-ea"/>
              <a:cs typeface="+mn-cs"/>
            </a:rPr>
            <a:t>節減合理化に努める。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124714</xdr:rowOff>
    </xdr:from>
    <xdr:to>
      <xdr:col>24</xdr:col>
      <xdr:colOff>31750</xdr:colOff>
      <xdr:row>15</xdr:row>
      <xdr:rowOff>129286</xdr:rowOff>
    </xdr:to>
    <xdr:cxnSp macro="">
      <xdr:nvCxnSpPr>
        <xdr:cNvPr id="121" name="直線コネクタ 120"/>
        <xdr:cNvCxnSpPr/>
      </xdr:nvCxnSpPr>
      <xdr:spPr>
        <a:xfrm>
          <a:off x="15671800" y="2696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124714</xdr:rowOff>
    </xdr:from>
    <xdr:to>
      <xdr:col>22</xdr:col>
      <xdr:colOff>565150</xdr:colOff>
      <xdr:row>15</xdr:row>
      <xdr:rowOff>133858</xdr:rowOff>
    </xdr:to>
    <xdr:cxnSp macro="">
      <xdr:nvCxnSpPr>
        <xdr:cNvPr id="124" name="直線コネクタ 123"/>
        <xdr:cNvCxnSpPr/>
      </xdr:nvCxnSpPr>
      <xdr:spPr>
        <a:xfrm flipV="1">
          <a:off x="14782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133858</xdr:rowOff>
    </xdr:to>
    <xdr:cxnSp macro="">
      <xdr:nvCxnSpPr>
        <xdr:cNvPr id="127" name="直線コネクタ 126"/>
        <xdr:cNvCxnSpPr/>
      </xdr:nvCxnSpPr>
      <xdr:spPr>
        <a:xfrm>
          <a:off x="13893800" y="2687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106426</xdr:rowOff>
    </xdr:from>
    <xdr:to>
      <xdr:col>20</xdr:col>
      <xdr:colOff>158750</xdr:colOff>
      <xdr:row>15</xdr:row>
      <xdr:rowOff>115570</xdr:rowOff>
    </xdr:to>
    <xdr:cxnSp macro="">
      <xdr:nvCxnSpPr>
        <xdr:cNvPr id="130" name="直線コネクタ 129"/>
        <xdr:cNvCxnSpPr/>
      </xdr:nvCxnSpPr>
      <xdr:spPr>
        <a:xfrm>
          <a:off x="13004800" y="2678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0" name="円/楕円 139"/>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95013</xdr:rowOff>
    </xdr:from>
    <xdr:ext cx="762000" cy="259045"/>
    <xdr:sp macro="" textlink="">
      <xdr:nvSpPr>
        <xdr:cNvPr id="141"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73914</xdr:rowOff>
    </xdr:from>
    <xdr:to>
      <xdr:col>22</xdr:col>
      <xdr:colOff>615950</xdr:colOff>
      <xdr:row>16</xdr:row>
      <xdr:rowOff>4064</xdr:rowOff>
    </xdr:to>
    <xdr:sp macro="" textlink="">
      <xdr:nvSpPr>
        <xdr:cNvPr id="142" name="円/楕円 141"/>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14241</xdr:rowOff>
    </xdr:from>
    <xdr:ext cx="736600" cy="259045"/>
    <xdr:sp macro="" textlink="">
      <xdr:nvSpPr>
        <xdr:cNvPr id="143" name="テキスト ボックス 142"/>
        <xdr:cNvSpPr txBox="1"/>
      </xdr:nvSpPr>
      <xdr:spPr>
        <a:xfrm>
          <a:off x="15290800" y="24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4" name="円/楕円 143"/>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5" name="テキスト ボックス 144"/>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46" name="円/楕円 145"/>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47" name="テキスト ボックス 146"/>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55626</xdr:rowOff>
    </xdr:from>
    <xdr:to>
      <xdr:col>19</xdr:col>
      <xdr:colOff>6350</xdr:colOff>
      <xdr:row>15</xdr:row>
      <xdr:rowOff>157226</xdr:rowOff>
    </xdr:to>
    <xdr:sp macro="" textlink="">
      <xdr:nvSpPr>
        <xdr:cNvPr id="148" name="円/楕円 147"/>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167403</xdr:rowOff>
    </xdr:from>
    <xdr:ext cx="762000" cy="259045"/>
    <xdr:sp macro="" textlink="">
      <xdr:nvSpPr>
        <xdr:cNvPr id="149" name="テキスト ボックス 148"/>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高齢化社会により</a:t>
          </a:r>
          <a:r>
            <a:rPr lang="ja-JP" altLang="en-US" sz="1300" b="0" i="0" baseline="0">
              <a:solidFill>
                <a:schemeClr val="dk1"/>
              </a:solidFill>
              <a:effectLst/>
              <a:latin typeface="+mn-lt"/>
              <a:ea typeface="+mn-ea"/>
              <a:cs typeface="+mn-cs"/>
            </a:rPr>
            <a:t>介護給付費をはじめとした</a:t>
          </a:r>
          <a:r>
            <a:rPr lang="ja-JP" altLang="ja-JP" sz="1300" b="0" i="0" baseline="0">
              <a:solidFill>
                <a:schemeClr val="dk1"/>
              </a:solidFill>
              <a:effectLst/>
              <a:latin typeface="+mn-lt"/>
              <a:ea typeface="+mn-ea"/>
              <a:cs typeface="+mn-cs"/>
            </a:rPr>
            <a:t>高齢者福祉・障害者福祉</a:t>
          </a:r>
          <a:r>
            <a:rPr lang="ja-JP" altLang="en-US" sz="1300" b="0" i="0" baseline="0">
              <a:solidFill>
                <a:schemeClr val="dk1"/>
              </a:solidFill>
              <a:effectLst/>
              <a:latin typeface="+mn-lt"/>
              <a:ea typeface="+mn-ea"/>
              <a:cs typeface="+mn-cs"/>
            </a:rPr>
            <a:t>の負担が急増していることに加え</a:t>
          </a:r>
          <a:r>
            <a:rPr lang="ja-JP" altLang="ja-JP" sz="1300" b="0" i="0" baseline="0">
              <a:solidFill>
                <a:schemeClr val="dk1"/>
              </a:solidFill>
              <a:effectLst/>
              <a:latin typeface="+mn-lt"/>
              <a:ea typeface="+mn-ea"/>
              <a:cs typeface="+mn-cs"/>
            </a:rPr>
            <a:t>、保育園の民営化に伴</a:t>
          </a:r>
          <a:r>
            <a:rPr lang="ja-JP" altLang="en-US" sz="1300" b="0" i="0" baseline="0">
              <a:solidFill>
                <a:schemeClr val="dk1"/>
              </a:solidFill>
              <a:effectLst/>
              <a:latin typeface="+mn-lt"/>
              <a:ea typeface="+mn-ea"/>
              <a:cs typeface="+mn-cs"/>
            </a:rPr>
            <a:t>い</a:t>
          </a:r>
          <a:r>
            <a:rPr lang="ja-JP" altLang="ja-JP" sz="1300" b="0" i="0" baseline="0">
              <a:solidFill>
                <a:schemeClr val="dk1"/>
              </a:solidFill>
              <a:effectLst/>
              <a:latin typeface="+mn-lt"/>
              <a:ea typeface="+mn-ea"/>
              <a:cs typeface="+mn-cs"/>
            </a:rPr>
            <a:t>私立保育園委託料が増額</a:t>
          </a:r>
          <a:r>
            <a:rPr lang="ja-JP" altLang="en-US" sz="1300" b="0" i="0" baseline="0">
              <a:solidFill>
                <a:schemeClr val="dk1"/>
              </a:solidFill>
              <a:effectLst/>
              <a:latin typeface="+mn-lt"/>
              <a:ea typeface="+mn-ea"/>
              <a:cs typeface="+mn-cs"/>
            </a:rPr>
            <a:t>しているなど</a:t>
          </a:r>
          <a:r>
            <a:rPr lang="ja-JP" altLang="ja-JP" sz="1300" b="0" i="0" baseline="0">
              <a:solidFill>
                <a:schemeClr val="dk1"/>
              </a:solidFill>
              <a:effectLst/>
              <a:latin typeface="+mn-lt"/>
              <a:ea typeface="+mn-ea"/>
              <a:cs typeface="+mn-cs"/>
            </a:rPr>
            <a:t>、扶助費</a:t>
          </a:r>
          <a:r>
            <a:rPr lang="ja-JP" altLang="en-US" sz="1300" b="0" i="0" baseline="0">
              <a:solidFill>
                <a:schemeClr val="dk1"/>
              </a:solidFill>
              <a:effectLst/>
              <a:latin typeface="+mn-lt"/>
              <a:ea typeface="+mn-ea"/>
              <a:cs typeface="+mn-cs"/>
            </a:rPr>
            <a:t>の増額傾向に歯止めがからない状況である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全国・県平均を下回っているものの類団平均と</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相当な差が開いており、今後もさらなる増額が予想されることから、徹底した事業の見直しを行い、扶助費の適正化を図る。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102507</xdr:rowOff>
    </xdr:from>
    <xdr:to>
      <xdr:col>7</xdr:col>
      <xdr:colOff>15875</xdr:colOff>
      <xdr:row>62</xdr:row>
      <xdr:rowOff>29028</xdr:rowOff>
    </xdr:to>
    <xdr:cxnSp macro="">
      <xdr:nvCxnSpPr>
        <xdr:cNvPr id="184" name="直線コネクタ 183"/>
        <xdr:cNvCxnSpPr/>
      </xdr:nvCxnSpPr>
      <xdr:spPr>
        <a:xfrm>
          <a:off x="3987800" y="10560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135165</xdr:rowOff>
    </xdr:from>
    <xdr:to>
      <xdr:col>5</xdr:col>
      <xdr:colOff>549275</xdr:colOff>
      <xdr:row>61</xdr:row>
      <xdr:rowOff>102507</xdr:rowOff>
    </xdr:to>
    <xdr:cxnSp macro="">
      <xdr:nvCxnSpPr>
        <xdr:cNvPr id="187" name="直線コネクタ 186"/>
        <xdr:cNvCxnSpPr/>
      </xdr:nvCxnSpPr>
      <xdr:spPr>
        <a:xfrm>
          <a:off x="3098800" y="10250715"/>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135165</xdr:rowOff>
    </xdr:to>
    <xdr:cxnSp macro="">
      <xdr:nvCxnSpPr>
        <xdr:cNvPr id="190" name="直線コネクタ 189"/>
        <xdr:cNvCxnSpPr/>
      </xdr:nvCxnSpPr>
      <xdr:spPr>
        <a:xfrm>
          <a:off x="2209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59</xdr:row>
      <xdr:rowOff>4535</xdr:rowOff>
    </xdr:to>
    <xdr:cxnSp macro="">
      <xdr:nvCxnSpPr>
        <xdr:cNvPr id="193" name="直線コネクタ 192"/>
        <xdr:cNvCxnSpPr/>
      </xdr:nvCxnSpPr>
      <xdr:spPr>
        <a:xfrm>
          <a:off x="1320800" y="100057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149678</xdr:rowOff>
    </xdr:from>
    <xdr:to>
      <xdr:col>7</xdr:col>
      <xdr:colOff>66675</xdr:colOff>
      <xdr:row>62</xdr:row>
      <xdr:rowOff>79828</xdr:rowOff>
    </xdr:to>
    <xdr:sp macro="" textlink="">
      <xdr:nvSpPr>
        <xdr:cNvPr id="203" name="円/楕円 202"/>
        <xdr:cNvSpPr/>
      </xdr:nvSpPr>
      <xdr:spPr>
        <a:xfrm>
          <a:off x="47752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58255</xdr:rowOff>
    </xdr:from>
    <xdr:ext cx="762000" cy="259045"/>
    <xdr:sp macro="" textlink="">
      <xdr:nvSpPr>
        <xdr:cNvPr id="204" name="扶助費該当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51707</xdr:rowOff>
    </xdr:from>
    <xdr:to>
      <xdr:col>5</xdr:col>
      <xdr:colOff>600075</xdr:colOff>
      <xdr:row>61</xdr:row>
      <xdr:rowOff>153307</xdr:rowOff>
    </xdr:to>
    <xdr:sp macro="" textlink="">
      <xdr:nvSpPr>
        <xdr:cNvPr id="205" name="円/楕円 204"/>
        <xdr:cNvSpPr/>
      </xdr:nvSpPr>
      <xdr:spPr>
        <a:xfrm>
          <a:off x="3937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138084</xdr:rowOff>
    </xdr:from>
    <xdr:ext cx="736600" cy="259045"/>
    <xdr:sp macro="" textlink="">
      <xdr:nvSpPr>
        <xdr:cNvPr id="206" name="テキスト ボックス 205"/>
        <xdr:cNvSpPr txBox="1"/>
      </xdr:nvSpPr>
      <xdr:spPr>
        <a:xfrm>
          <a:off x="3606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84365</xdr:rowOff>
    </xdr:from>
    <xdr:to>
      <xdr:col>4</xdr:col>
      <xdr:colOff>396875</xdr:colOff>
      <xdr:row>60</xdr:row>
      <xdr:rowOff>14515</xdr:rowOff>
    </xdr:to>
    <xdr:sp macro="" textlink="">
      <xdr:nvSpPr>
        <xdr:cNvPr id="207" name="円/楕円 206"/>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170742</xdr:rowOff>
    </xdr:from>
    <xdr:ext cx="762000" cy="259045"/>
    <xdr:sp macro="" textlink="">
      <xdr:nvSpPr>
        <xdr:cNvPr id="208" name="テキスト ボックス 207"/>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09" name="円/楕円 208"/>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0" name="テキスト ボックス 209"/>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1" name="円/楕円 21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2" name="テキスト ボックス 21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「その他」の大半は特別会計への繰出金が占めており、概ね類団の平均値と同程度の数値で推移している状況だが、国保、介護、後期高齢者医療、下水道のいずれも</a:t>
          </a:r>
          <a:r>
            <a:rPr lang="ja-JP" altLang="en-US" sz="1300" b="0" i="0" baseline="0">
              <a:solidFill>
                <a:schemeClr val="dk1"/>
              </a:solidFill>
              <a:effectLst/>
              <a:latin typeface="+mn-lt"/>
              <a:ea typeface="+mn-ea"/>
              <a:cs typeface="+mn-cs"/>
            </a:rPr>
            <a:t>収支改善は難しく</a:t>
          </a:r>
          <a:r>
            <a:rPr lang="ja-JP" altLang="ja-JP" sz="1300" b="0" i="0" baseline="0">
              <a:solidFill>
                <a:schemeClr val="dk1"/>
              </a:solidFill>
              <a:effectLst/>
              <a:latin typeface="+mn-lt"/>
              <a:ea typeface="+mn-ea"/>
              <a:cs typeface="+mn-cs"/>
            </a:rPr>
            <a:t>高止まりの状態であり、このままでは財政に影響を及ぼすことが懸念されることから、経費の節減、料金等の見直し、適正化を図</a:t>
          </a:r>
          <a:r>
            <a:rPr lang="ja-JP" altLang="en-US" sz="1300" b="0" i="0" baseline="0">
              <a:solidFill>
                <a:schemeClr val="dk1"/>
              </a:solidFill>
              <a:effectLst/>
              <a:latin typeface="+mn-lt"/>
              <a:ea typeface="+mn-ea"/>
              <a:cs typeface="+mn-cs"/>
            </a:rPr>
            <a:t>る必要がある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39370</xdr:rowOff>
    </xdr:to>
    <xdr:cxnSp macro="">
      <xdr:nvCxnSpPr>
        <xdr:cNvPr id="245" name="直線コネクタ 244"/>
        <xdr:cNvCxnSpPr/>
      </xdr:nvCxnSpPr>
      <xdr:spPr>
        <a:xfrm>
          <a:off x="15671800" y="976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165100</xdr:rowOff>
    </xdr:to>
    <xdr:cxnSp macro="">
      <xdr:nvCxnSpPr>
        <xdr:cNvPr id="248" name="直線コネクタ 247"/>
        <xdr:cNvCxnSpPr/>
      </xdr:nvCxnSpPr>
      <xdr:spPr>
        <a:xfrm>
          <a:off x="14782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88900</xdr:rowOff>
    </xdr:to>
    <xdr:cxnSp macro="">
      <xdr:nvCxnSpPr>
        <xdr:cNvPr id="251" name="直線コネクタ 250"/>
        <xdr:cNvCxnSpPr/>
      </xdr:nvCxnSpPr>
      <xdr:spPr>
        <a:xfrm>
          <a:off x="13893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58420</xdr:rowOff>
    </xdr:to>
    <xdr:cxnSp macro="">
      <xdr:nvCxnSpPr>
        <xdr:cNvPr id="254" name="直線コネクタ 253"/>
        <xdr:cNvCxnSpPr/>
      </xdr:nvCxnSpPr>
      <xdr:spPr>
        <a:xfrm>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4" name="円/楕円 263"/>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65"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6" name="円/楕円 26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7" name="テキスト ボックス 266"/>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68" name="円/楕円 267"/>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69" name="テキスト ボックス 268"/>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0" name="円/楕円 269"/>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1" name="テキスト ボックス 270"/>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2" name="円/楕円 271"/>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3" name="テキスト ボックス 272"/>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常備消防や廃棄物処理施設等一部事務組合への負担金が高い水準で推移して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廃棄物処理施設への負担金は、一部がごみ量割で算定され</a:t>
          </a:r>
          <a:r>
            <a:rPr lang="ja-JP" altLang="en-US" sz="1300" b="0" i="0" baseline="0">
              <a:solidFill>
                <a:schemeClr val="dk1"/>
              </a:solidFill>
              <a:effectLst/>
              <a:latin typeface="+mn-lt"/>
              <a:ea typeface="+mn-ea"/>
              <a:cs typeface="+mn-cs"/>
            </a:rPr>
            <a:t>るので</a:t>
          </a:r>
          <a:r>
            <a:rPr lang="ja-JP" altLang="ja-JP" sz="1300" b="0" i="0" baseline="0">
              <a:solidFill>
                <a:schemeClr val="dk1"/>
              </a:solidFill>
              <a:effectLst/>
              <a:latin typeface="+mn-lt"/>
              <a:ea typeface="+mn-ea"/>
              <a:cs typeface="+mn-cs"/>
            </a:rPr>
            <a:t>ごみ減量</a:t>
          </a:r>
          <a:r>
            <a:rPr lang="ja-JP" altLang="en-US" sz="1300" b="0" i="0" baseline="0">
              <a:solidFill>
                <a:schemeClr val="dk1"/>
              </a:solidFill>
              <a:effectLst/>
              <a:latin typeface="+mn-lt"/>
              <a:ea typeface="+mn-ea"/>
              <a:cs typeface="+mn-cs"/>
            </a:rPr>
            <a:t>の住民啓発を強化し、負担金の軽減につなげる取り組みを進めている。</a:t>
          </a:r>
          <a:r>
            <a:rPr lang="ja-JP" altLang="ja-JP" sz="1300" b="0" i="0" baseline="0">
              <a:solidFill>
                <a:schemeClr val="dk1"/>
              </a:solidFill>
              <a:effectLst/>
              <a:latin typeface="+mn-lt"/>
              <a:ea typeface="+mn-ea"/>
              <a:cs typeface="+mn-cs"/>
            </a:rPr>
            <a:t>少しずつ</a:t>
          </a:r>
          <a:r>
            <a:rPr lang="ja-JP" altLang="en-US" sz="1300" b="0" i="0" baseline="0">
              <a:solidFill>
                <a:schemeClr val="dk1"/>
              </a:solidFill>
              <a:effectLst/>
              <a:latin typeface="+mn-lt"/>
              <a:ea typeface="+mn-ea"/>
              <a:cs typeface="+mn-cs"/>
            </a:rPr>
            <a:t>だ</a:t>
          </a:r>
          <a:r>
            <a:rPr lang="ja-JP" altLang="ja-JP" sz="1300" b="0" i="0" baseline="0">
              <a:solidFill>
                <a:schemeClr val="dk1"/>
              </a:solidFill>
              <a:effectLst/>
              <a:latin typeface="+mn-lt"/>
              <a:ea typeface="+mn-ea"/>
              <a:cs typeface="+mn-cs"/>
            </a:rPr>
            <a:t>が成果</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出てきている</a:t>
          </a:r>
          <a:r>
            <a:rPr lang="ja-JP" altLang="en-US" sz="1300" b="0" i="0" baseline="0">
              <a:solidFill>
                <a:schemeClr val="dk1"/>
              </a:solidFill>
              <a:effectLst/>
              <a:latin typeface="+mn-lt"/>
              <a:ea typeface="+mn-ea"/>
              <a:cs typeface="+mn-cs"/>
            </a:rPr>
            <a:t>ので、</a:t>
          </a:r>
          <a:r>
            <a:rPr lang="ja-JP" altLang="ja-JP" sz="1300" b="0" i="0" baseline="0">
              <a:solidFill>
                <a:schemeClr val="dk1"/>
              </a:solidFill>
              <a:effectLst/>
              <a:latin typeface="+mn-lt"/>
              <a:ea typeface="+mn-ea"/>
              <a:cs typeface="+mn-cs"/>
            </a:rPr>
            <a:t>今後もより一層取り組みを強化していく。</a:t>
          </a:r>
          <a:endParaRPr lang="ja-JP" altLang="ja-JP" sz="1300">
            <a:effectLst/>
          </a:endParaRPr>
        </a:p>
        <a:p>
          <a:pPr rtl="0"/>
          <a:r>
            <a:rPr lang="ja-JP" altLang="ja-JP" sz="1300" b="0" i="0" baseline="0">
              <a:solidFill>
                <a:schemeClr val="dk1"/>
              </a:solidFill>
              <a:effectLst/>
              <a:latin typeface="+mn-lt"/>
              <a:ea typeface="+mn-ea"/>
              <a:cs typeface="+mn-cs"/>
            </a:rPr>
            <a:t>　また、町単独補助金は、</a:t>
          </a:r>
          <a:r>
            <a:rPr lang="ja-JP" altLang="en-US" sz="1300" b="0" i="0" baseline="0">
              <a:solidFill>
                <a:schemeClr val="dk1"/>
              </a:solidFill>
              <a:effectLst/>
              <a:latin typeface="+mn-lt"/>
              <a:ea typeface="+mn-ea"/>
              <a:cs typeface="+mn-cs"/>
            </a:rPr>
            <a:t>終期設定を行い</a:t>
          </a:r>
          <a:r>
            <a:rPr lang="ja-JP" altLang="ja-JP" sz="1300" b="0" i="0" baseline="0">
              <a:solidFill>
                <a:schemeClr val="dk1"/>
              </a:solidFill>
              <a:effectLst/>
              <a:latin typeface="+mn-lt"/>
              <a:ea typeface="+mn-ea"/>
              <a:cs typeface="+mn-cs"/>
            </a:rPr>
            <a:t>「事務事業評価委員会」で廃止・縮減・統合も視野に</a:t>
          </a:r>
          <a:r>
            <a:rPr lang="ja-JP" altLang="en-US" sz="1300" b="0" i="0" baseline="0">
              <a:solidFill>
                <a:schemeClr val="dk1"/>
              </a:solidFill>
              <a:effectLst/>
              <a:latin typeface="+mn-lt"/>
              <a:ea typeface="+mn-ea"/>
              <a:cs typeface="+mn-cs"/>
            </a:rPr>
            <a:t>入れ</a:t>
          </a:r>
          <a:r>
            <a:rPr lang="ja-JP" altLang="ja-JP" sz="1300" b="0" i="0" baseline="0">
              <a:solidFill>
                <a:schemeClr val="dk1"/>
              </a:solidFill>
              <a:effectLst/>
              <a:latin typeface="+mn-lt"/>
              <a:ea typeface="+mn-ea"/>
              <a:cs typeface="+mn-cs"/>
            </a:rPr>
            <a:t>積極的な見直しを図る。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134620</xdr:rowOff>
    </xdr:to>
    <xdr:cxnSp macro="">
      <xdr:nvCxnSpPr>
        <xdr:cNvPr id="306" name="直線コネクタ 305"/>
        <xdr:cNvCxnSpPr/>
      </xdr:nvCxnSpPr>
      <xdr:spPr>
        <a:xfrm flipV="1">
          <a:off x="15671800" y="6253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111760</xdr:rowOff>
    </xdr:from>
    <xdr:to>
      <xdr:col>22</xdr:col>
      <xdr:colOff>565150</xdr:colOff>
      <xdr:row>36</xdr:row>
      <xdr:rowOff>134620</xdr:rowOff>
    </xdr:to>
    <xdr:cxnSp macro="">
      <xdr:nvCxnSpPr>
        <xdr:cNvPr id="309" name="直線コネクタ 308"/>
        <xdr:cNvCxnSpPr/>
      </xdr:nvCxnSpPr>
      <xdr:spPr>
        <a:xfrm>
          <a:off x="14782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111760</xdr:rowOff>
    </xdr:to>
    <xdr:cxnSp macro="">
      <xdr:nvCxnSpPr>
        <xdr:cNvPr id="312" name="直線コネクタ 311"/>
        <xdr:cNvCxnSpPr/>
      </xdr:nvCxnSpPr>
      <xdr:spPr>
        <a:xfrm>
          <a:off x="13893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37</xdr:row>
      <xdr:rowOff>115570</xdr:rowOff>
    </xdr:to>
    <xdr:cxnSp macro="">
      <xdr:nvCxnSpPr>
        <xdr:cNvPr id="315" name="直線コネクタ 314"/>
        <xdr:cNvCxnSpPr/>
      </xdr:nvCxnSpPr>
      <xdr:spPr>
        <a:xfrm flipV="1">
          <a:off x="13004800" y="6253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5" name="円/楕円 324"/>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6"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83820</xdr:rowOff>
    </xdr:from>
    <xdr:to>
      <xdr:col>22</xdr:col>
      <xdr:colOff>615950</xdr:colOff>
      <xdr:row>37</xdr:row>
      <xdr:rowOff>13970</xdr:rowOff>
    </xdr:to>
    <xdr:sp macro="" textlink="">
      <xdr:nvSpPr>
        <xdr:cNvPr id="327" name="円/楕円 326"/>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28" name="テキスト ボックス 327"/>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60960</xdr:rowOff>
    </xdr:from>
    <xdr:to>
      <xdr:col>21</xdr:col>
      <xdr:colOff>412750</xdr:colOff>
      <xdr:row>36</xdr:row>
      <xdr:rowOff>162560</xdr:rowOff>
    </xdr:to>
    <xdr:sp macro="" textlink="">
      <xdr:nvSpPr>
        <xdr:cNvPr id="329" name="円/楕円 328"/>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30" name="テキスト ボックス 329"/>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1" name="円/楕円 330"/>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2" name="テキスト ボックス 33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3" name="円/楕円 332"/>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4" name="テキスト ボックス 333"/>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過去に発行した地方債</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償還のピーク</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過ぎ</a:t>
          </a:r>
          <a:r>
            <a:rPr lang="ja-JP" altLang="en-US" sz="1300" b="0" i="0" baseline="0">
              <a:solidFill>
                <a:schemeClr val="dk1"/>
              </a:solidFill>
              <a:effectLst/>
              <a:latin typeface="+mn-lt"/>
              <a:ea typeface="+mn-ea"/>
              <a:cs typeface="+mn-cs"/>
            </a:rPr>
            <a:t>たこと</a:t>
          </a:r>
          <a:r>
            <a:rPr lang="ja-JP" altLang="ja-JP" sz="1300" b="0" i="0" baseline="0">
              <a:solidFill>
                <a:schemeClr val="dk1"/>
              </a:solidFill>
              <a:effectLst/>
              <a:latin typeface="+mn-lt"/>
              <a:ea typeface="+mn-ea"/>
              <a:cs typeface="+mn-cs"/>
            </a:rPr>
            <a:t>、また、近年、地方債発行を抑制してきた取り組み</a:t>
          </a:r>
          <a:r>
            <a:rPr lang="ja-JP" altLang="en-US" sz="1300" b="0" i="0" baseline="0">
              <a:solidFill>
                <a:schemeClr val="dk1"/>
              </a:solidFill>
              <a:effectLst/>
              <a:latin typeface="+mn-lt"/>
              <a:ea typeface="+mn-ea"/>
              <a:cs typeface="+mn-cs"/>
            </a:rPr>
            <a:t>成果等により</a:t>
          </a:r>
          <a:r>
            <a:rPr lang="ja-JP" altLang="ja-JP" sz="1300" b="0" i="0" baseline="0">
              <a:solidFill>
                <a:schemeClr val="dk1"/>
              </a:solidFill>
              <a:effectLst/>
              <a:latin typeface="+mn-lt"/>
              <a:ea typeface="+mn-ea"/>
              <a:cs typeface="+mn-cs"/>
            </a:rPr>
            <a:t>数値</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年々改善してきており、類団平均</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上回っている。</a:t>
          </a:r>
          <a:r>
            <a:rPr lang="ja-JP" altLang="en-US" sz="1300" b="0" i="0" baseline="0">
              <a:solidFill>
                <a:schemeClr val="dk1"/>
              </a:solidFill>
              <a:effectLst/>
              <a:latin typeface="+mn-lt"/>
              <a:ea typeface="+mn-ea"/>
              <a:cs typeface="+mn-cs"/>
            </a:rPr>
            <a:t>今後、災害対策施設整備等による地方債発行も予想されるが、</a:t>
          </a:r>
          <a:r>
            <a:rPr lang="ja-JP" altLang="ja-JP" sz="1300" b="0" i="0" baseline="0">
              <a:solidFill>
                <a:schemeClr val="dk1"/>
              </a:solidFill>
              <a:effectLst/>
              <a:latin typeface="+mn-lt"/>
              <a:ea typeface="+mn-ea"/>
              <a:cs typeface="+mn-cs"/>
            </a:rPr>
            <a:t>健全かつ持続可能な財政運営を実現</a:t>
          </a:r>
          <a:r>
            <a:rPr lang="ja-JP" altLang="en-US" sz="1300" b="0" i="0" baseline="0">
              <a:solidFill>
                <a:schemeClr val="dk1"/>
              </a:solidFill>
              <a:effectLst/>
              <a:latin typeface="+mn-lt"/>
              <a:ea typeface="+mn-ea"/>
              <a:cs typeface="+mn-cs"/>
            </a:rPr>
            <a:t>する</a:t>
          </a:r>
          <a:r>
            <a:rPr lang="ja-JP" altLang="ja-JP" sz="1300" b="0" i="0" baseline="0">
              <a:solidFill>
                <a:schemeClr val="dk1"/>
              </a:solidFill>
              <a:effectLst/>
              <a:latin typeface="+mn-lt"/>
              <a:ea typeface="+mn-ea"/>
              <a:cs typeface="+mn-cs"/>
            </a:rPr>
            <a:t>ために</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財政負担の在り方について</a:t>
          </a:r>
          <a:r>
            <a:rPr lang="ja-JP" altLang="ja-JP" sz="1300" b="0" i="0" baseline="0">
              <a:solidFill>
                <a:schemeClr val="dk1"/>
              </a:solidFill>
              <a:effectLst/>
              <a:latin typeface="+mn-lt"/>
              <a:ea typeface="+mn-ea"/>
              <a:cs typeface="+mn-cs"/>
            </a:rPr>
            <a:t>慎重に検討を重ね、地方債の発行を抑制</a:t>
          </a:r>
          <a:r>
            <a:rPr lang="ja-JP" altLang="en-US" sz="1300" b="0" i="0" baseline="0">
              <a:solidFill>
                <a:schemeClr val="dk1"/>
              </a:solidFill>
              <a:effectLst/>
              <a:latin typeface="+mn-lt"/>
              <a:ea typeface="+mn-ea"/>
              <a:cs typeface="+mn-cs"/>
            </a:rPr>
            <a:t>と償還額の平準化に努めていく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1270</xdr:rowOff>
    </xdr:to>
    <xdr:cxnSp macro="">
      <xdr:nvCxnSpPr>
        <xdr:cNvPr id="364" name="直線コネクタ 363"/>
        <xdr:cNvCxnSpPr/>
      </xdr:nvCxnSpPr>
      <xdr:spPr>
        <a:xfrm flipV="1">
          <a:off x="3987800" y="13193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33274</xdr:rowOff>
    </xdr:to>
    <xdr:cxnSp macro="">
      <xdr:nvCxnSpPr>
        <xdr:cNvPr id="367" name="直線コネクタ 366"/>
        <xdr:cNvCxnSpPr/>
      </xdr:nvCxnSpPr>
      <xdr:spPr>
        <a:xfrm flipV="1">
          <a:off x="3098800" y="13202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152146</xdr:rowOff>
    </xdr:to>
    <xdr:cxnSp macro="">
      <xdr:nvCxnSpPr>
        <xdr:cNvPr id="370" name="直線コネクタ 369"/>
        <xdr:cNvCxnSpPr/>
      </xdr:nvCxnSpPr>
      <xdr:spPr>
        <a:xfrm flipV="1">
          <a:off x="2209800" y="132349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85852</xdr:rowOff>
    </xdr:to>
    <xdr:cxnSp macro="">
      <xdr:nvCxnSpPr>
        <xdr:cNvPr id="373" name="直線コネクタ 372"/>
        <xdr:cNvCxnSpPr/>
      </xdr:nvCxnSpPr>
      <xdr:spPr>
        <a:xfrm flipV="1">
          <a:off x="1320800" y="133537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3" name="円/楕円 382"/>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4"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5" name="円/楕円 384"/>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6" name="テキスト ボックス 38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87" name="円/楕円 386"/>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88" name="テキスト ボックス 387"/>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89" name="円/楕円 388"/>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90" name="テキスト ボックス 389"/>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1" name="円/楕円 390"/>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2" name="テキスト ボックス 39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今後、扶助費や災害対策関連の経費が増える傾向であるなかで、</a:t>
          </a:r>
          <a:r>
            <a:rPr lang="ja-JP" altLang="ja-JP" sz="1300" b="0" i="0" baseline="0">
              <a:solidFill>
                <a:schemeClr val="dk1"/>
              </a:solidFill>
              <a:effectLst/>
              <a:latin typeface="+mn-lt"/>
              <a:ea typeface="+mn-ea"/>
              <a:cs typeface="+mn-cs"/>
            </a:rPr>
            <a:t>公共施設の老朽化に伴い、維持補修費等の増大も懸念される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人件費、補助費等、繰出金の抑制を図っていくために</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全庁一体となって、歳出削減・自主財源の確保に取り組む必要がある。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157480</xdr:rowOff>
    </xdr:from>
    <xdr:to>
      <xdr:col>24</xdr:col>
      <xdr:colOff>31750</xdr:colOff>
      <xdr:row>77</xdr:row>
      <xdr:rowOff>161289</xdr:rowOff>
    </xdr:to>
    <xdr:cxnSp macro="">
      <xdr:nvCxnSpPr>
        <xdr:cNvPr id="425" name="直線コネクタ 424"/>
        <xdr:cNvCxnSpPr/>
      </xdr:nvCxnSpPr>
      <xdr:spPr>
        <a:xfrm>
          <a:off x="15671800" y="13359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66039</xdr:rowOff>
    </xdr:from>
    <xdr:to>
      <xdr:col>22</xdr:col>
      <xdr:colOff>565150</xdr:colOff>
      <xdr:row>77</xdr:row>
      <xdr:rowOff>157480</xdr:rowOff>
    </xdr:to>
    <xdr:cxnSp macro="">
      <xdr:nvCxnSpPr>
        <xdr:cNvPr id="428" name="直線コネクタ 427"/>
        <xdr:cNvCxnSpPr/>
      </xdr:nvCxnSpPr>
      <xdr:spPr>
        <a:xfrm>
          <a:off x="14782800" y="13267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66039</xdr:rowOff>
    </xdr:to>
    <xdr:cxnSp macro="">
      <xdr:nvCxnSpPr>
        <xdr:cNvPr id="431" name="直線コネクタ 430"/>
        <xdr:cNvCxnSpPr/>
      </xdr:nvCxnSpPr>
      <xdr:spPr>
        <a:xfrm>
          <a:off x="13893800" y="13164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138430</xdr:rowOff>
    </xdr:to>
    <xdr:cxnSp macro="">
      <xdr:nvCxnSpPr>
        <xdr:cNvPr id="434" name="直線コネクタ 433"/>
        <xdr:cNvCxnSpPr/>
      </xdr:nvCxnSpPr>
      <xdr:spPr>
        <a:xfrm flipV="1">
          <a:off x="13004800" y="13164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4" name="円/楕円 44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127016</xdr:rowOff>
    </xdr:from>
    <xdr:ext cx="762000" cy="259045"/>
    <xdr:sp macro="" textlink="">
      <xdr:nvSpPr>
        <xdr:cNvPr id="445" name="公債費以外該当値テキスト"/>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46" name="円/楕円 445"/>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21607</xdr:rowOff>
    </xdr:from>
    <xdr:ext cx="736600" cy="259045"/>
    <xdr:sp macro="" textlink="">
      <xdr:nvSpPr>
        <xdr:cNvPr id="447" name="テキスト ボックス 446"/>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48" name="円/楕円 447"/>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127016</xdr:rowOff>
    </xdr:from>
    <xdr:ext cx="762000" cy="259045"/>
    <xdr:sp macro="" textlink="">
      <xdr:nvSpPr>
        <xdr:cNvPr id="449" name="テキスト ボックス 448"/>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0" name="円/楕円 449"/>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51" name="テキスト ボックス 450"/>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2" name="円/楕円 451"/>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53" name="テキスト ボックス 452"/>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79375</xdr:rowOff>
    </xdr:from>
    <xdr:to>
      <xdr:col>4</xdr:col>
      <xdr:colOff>1117600</xdr:colOff>
      <xdr:row>18</xdr:row>
      <xdr:rowOff>101190</xdr:rowOff>
    </xdr:to>
    <xdr:cxnSp macro="">
      <xdr:nvCxnSpPr>
        <xdr:cNvPr id="52" name="直線コネクタ 51"/>
        <xdr:cNvCxnSpPr/>
      </xdr:nvCxnSpPr>
      <xdr:spPr bwMode="auto">
        <a:xfrm>
          <a:off x="5003800" y="3213100"/>
          <a:ext cx="6477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40469</xdr:rowOff>
    </xdr:from>
    <xdr:to>
      <xdr:col>4</xdr:col>
      <xdr:colOff>469900</xdr:colOff>
      <xdr:row>18</xdr:row>
      <xdr:rowOff>79375</xdr:rowOff>
    </xdr:to>
    <xdr:cxnSp macro="">
      <xdr:nvCxnSpPr>
        <xdr:cNvPr id="55" name="直線コネクタ 54"/>
        <xdr:cNvCxnSpPr/>
      </xdr:nvCxnSpPr>
      <xdr:spPr bwMode="auto">
        <a:xfrm>
          <a:off x="4305300" y="3174194"/>
          <a:ext cx="698500" cy="38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24413</xdr:rowOff>
    </xdr:from>
    <xdr:to>
      <xdr:col>3</xdr:col>
      <xdr:colOff>904875</xdr:colOff>
      <xdr:row>18</xdr:row>
      <xdr:rowOff>40469</xdr:rowOff>
    </xdr:to>
    <xdr:cxnSp macro="">
      <xdr:nvCxnSpPr>
        <xdr:cNvPr id="58" name="直線コネクタ 57"/>
        <xdr:cNvCxnSpPr/>
      </xdr:nvCxnSpPr>
      <xdr:spPr bwMode="auto">
        <a:xfrm>
          <a:off x="3606800" y="3158138"/>
          <a:ext cx="698500" cy="16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162139</xdr:rowOff>
    </xdr:from>
    <xdr:to>
      <xdr:col>3</xdr:col>
      <xdr:colOff>206375</xdr:colOff>
      <xdr:row>18</xdr:row>
      <xdr:rowOff>24413</xdr:rowOff>
    </xdr:to>
    <xdr:cxnSp macro="">
      <xdr:nvCxnSpPr>
        <xdr:cNvPr id="61" name="直線コネクタ 60"/>
        <xdr:cNvCxnSpPr/>
      </xdr:nvCxnSpPr>
      <xdr:spPr bwMode="auto">
        <a:xfrm>
          <a:off x="2908300" y="3124414"/>
          <a:ext cx="698500" cy="3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50390</xdr:rowOff>
    </xdr:from>
    <xdr:to>
      <xdr:col>5</xdr:col>
      <xdr:colOff>34925</xdr:colOff>
      <xdr:row>18</xdr:row>
      <xdr:rowOff>151990</xdr:rowOff>
    </xdr:to>
    <xdr:sp macro="" textlink="">
      <xdr:nvSpPr>
        <xdr:cNvPr id="71" name="円/楕円 70"/>
        <xdr:cNvSpPr/>
      </xdr:nvSpPr>
      <xdr:spPr bwMode="auto">
        <a:xfrm>
          <a:off x="5600700" y="318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22467</xdr:rowOff>
    </xdr:from>
    <xdr:ext cx="762000" cy="259045"/>
    <xdr:sp macro="" textlink="">
      <xdr:nvSpPr>
        <xdr:cNvPr id="72" name="人口1人当たり決算額の推移該当値テキスト130"/>
        <xdr:cNvSpPr txBox="1"/>
      </xdr:nvSpPr>
      <xdr:spPr>
        <a:xfrm>
          <a:off x="5740400" y="315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64,496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28575</xdr:rowOff>
    </xdr:from>
    <xdr:to>
      <xdr:col>4</xdr:col>
      <xdr:colOff>520700</xdr:colOff>
      <xdr:row>18</xdr:row>
      <xdr:rowOff>130175</xdr:rowOff>
    </xdr:to>
    <xdr:sp macro="" textlink="">
      <xdr:nvSpPr>
        <xdr:cNvPr id="73" name="円/楕円 72"/>
        <xdr:cNvSpPr/>
      </xdr:nvSpPr>
      <xdr:spPr bwMode="auto">
        <a:xfrm>
          <a:off x="4953000" y="316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114952</xdr:rowOff>
    </xdr:from>
    <xdr:ext cx="736600" cy="259045"/>
    <xdr:sp macro="" textlink="">
      <xdr:nvSpPr>
        <xdr:cNvPr id="74" name="テキスト ボックス 73"/>
        <xdr:cNvSpPr txBox="1"/>
      </xdr:nvSpPr>
      <xdr:spPr>
        <a:xfrm>
          <a:off x="4622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161119</xdr:rowOff>
    </xdr:from>
    <xdr:to>
      <xdr:col>3</xdr:col>
      <xdr:colOff>955675</xdr:colOff>
      <xdr:row>18</xdr:row>
      <xdr:rowOff>91269</xdr:rowOff>
    </xdr:to>
    <xdr:sp macro="" textlink="">
      <xdr:nvSpPr>
        <xdr:cNvPr id="75" name="円/楕円 74"/>
        <xdr:cNvSpPr/>
      </xdr:nvSpPr>
      <xdr:spPr bwMode="auto">
        <a:xfrm>
          <a:off x="4254500" y="312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76047</xdr:rowOff>
    </xdr:from>
    <xdr:ext cx="762000" cy="259045"/>
    <xdr:sp macro="" textlink="">
      <xdr:nvSpPr>
        <xdr:cNvPr id="76" name="テキスト ボックス 75"/>
        <xdr:cNvSpPr txBox="1"/>
      </xdr:nvSpPr>
      <xdr:spPr>
        <a:xfrm>
          <a:off x="3924300" y="32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145063</xdr:rowOff>
    </xdr:from>
    <xdr:to>
      <xdr:col>3</xdr:col>
      <xdr:colOff>257175</xdr:colOff>
      <xdr:row>18</xdr:row>
      <xdr:rowOff>75213</xdr:rowOff>
    </xdr:to>
    <xdr:sp macro="" textlink="">
      <xdr:nvSpPr>
        <xdr:cNvPr id="77" name="円/楕円 76"/>
        <xdr:cNvSpPr/>
      </xdr:nvSpPr>
      <xdr:spPr bwMode="auto">
        <a:xfrm>
          <a:off x="3556000" y="310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85390</xdr:rowOff>
    </xdr:from>
    <xdr:ext cx="762000" cy="259045"/>
    <xdr:sp macro="" textlink="">
      <xdr:nvSpPr>
        <xdr:cNvPr id="78" name="テキスト ボックス 77"/>
        <xdr:cNvSpPr txBox="1"/>
      </xdr:nvSpPr>
      <xdr:spPr>
        <a:xfrm>
          <a:off x="3225800" y="28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111339</xdr:rowOff>
    </xdr:from>
    <xdr:to>
      <xdr:col>2</xdr:col>
      <xdr:colOff>692150</xdr:colOff>
      <xdr:row>18</xdr:row>
      <xdr:rowOff>41489</xdr:rowOff>
    </xdr:to>
    <xdr:sp macro="" textlink="">
      <xdr:nvSpPr>
        <xdr:cNvPr id="79" name="円/楕円 78"/>
        <xdr:cNvSpPr/>
      </xdr:nvSpPr>
      <xdr:spPr bwMode="auto">
        <a:xfrm>
          <a:off x="2857500" y="307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51666</xdr:rowOff>
    </xdr:from>
    <xdr:ext cx="762000" cy="259045"/>
    <xdr:sp macro="" textlink="">
      <xdr:nvSpPr>
        <xdr:cNvPr id="80" name="テキスト ボックス 79"/>
        <xdr:cNvSpPr txBox="1"/>
      </xdr:nvSpPr>
      <xdr:spPr>
        <a:xfrm>
          <a:off x="2527300" y="28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153575</xdr:rowOff>
    </xdr:from>
    <xdr:to>
      <xdr:col>4</xdr:col>
      <xdr:colOff>1117600</xdr:colOff>
      <xdr:row>35</xdr:row>
      <xdr:rowOff>178397</xdr:rowOff>
    </xdr:to>
    <xdr:cxnSp macro="">
      <xdr:nvCxnSpPr>
        <xdr:cNvPr id="113" name="直線コネクタ 112"/>
        <xdr:cNvCxnSpPr/>
      </xdr:nvCxnSpPr>
      <xdr:spPr bwMode="auto">
        <a:xfrm>
          <a:off x="5003800" y="6763925"/>
          <a:ext cx="647700" cy="2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119552</xdr:rowOff>
    </xdr:from>
    <xdr:to>
      <xdr:col>4</xdr:col>
      <xdr:colOff>469900</xdr:colOff>
      <xdr:row>35</xdr:row>
      <xdr:rowOff>153575</xdr:rowOff>
    </xdr:to>
    <xdr:cxnSp macro="">
      <xdr:nvCxnSpPr>
        <xdr:cNvPr id="116" name="直線コネクタ 115"/>
        <xdr:cNvCxnSpPr/>
      </xdr:nvCxnSpPr>
      <xdr:spPr bwMode="auto">
        <a:xfrm>
          <a:off x="4305300" y="6729902"/>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337674</xdr:rowOff>
    </xdr:from>
    <xdr:to>
      <xdr:col>3</xdr:col>
      <xdr:colOff>904875</xdr:colOff>
      <xdr:row>35</xdr:row>
      <xdr:rowOff>119552</xdr:rowOff>
    </xdr:to>
    <xdr:cxnSp macro="">
      <xdr:nvCxnSpPr>
        <xdr:cNvPr id="119" name="直線コネクタ 118"/>
        <xdr:cNvCxnSpPr/>
      </xdr:nvCxnSpPr>
      <xdr:spPr bwMode="auto">
        <a:xfrm>
          <a:off x="3606800" y="6605124"/>
          <a:ext cx="698500" cy="124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276390</xdr:rowOff>
    </xdr:from>
    <xdr:to>
      <xdr:col>3</xdr:col>
      <xdr:colOff>206375</xdr:colOff>
      <xdr:row>34</xdr:row>
      <xdr:rowOff>337674</xdr:rowOff>
    </xdr:to>
    <xdr:cxnSp macro="">
      <xdr:nvCxnSpPr>
        <xdr:cNvPr id="122" name="直線コネクタ 121"/>
        <xdr:cNvCxnSpPr/>
      </xdr:nvCxnSpPr>
      <xdr:spPr bwMode="auto">
        <a:xfrm>
          <a:off x="2908300" y="6543840"/>
          <a:ext cx="698500" cy="61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127597</xdr:rowOff>
    </xdr:from>
    <xdr:to>
      <xdr:col>5</xdr:col>
      <xdr:colOff>34925</xdr:colOff>
      <xdr:row>35</xdr:row>
      <xdr:rowOff>229197</xdr:rowOff>
    </xdr:to>
    <xdr:sp macro="" textlink="">
      <xdr:nvSpPr>
        <xdr:cNvPr id="132" name="円/楕円 131"/>
        <xdr:cNvSpPr/>
      </xdr:nvSpPr>
      <xdr:spPr bwMode="auto">
        <a:xfrm>
          <a:off x="5600700" y="673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315574</xdr:rowOff>
    </xdr:from>
    <xdr:ext cx="762000" cy="259045"/>
    <xdr:sp macro="" textlink="">
      <xdr:nvSpPr>
        <xdr:cNvPr id="133" name="人口1人当たり決算額の推移該当値テキスト445"/>
        <xdr:cNvSpPr txBox="1"/>
      </xdr:nvSpPr>
      <xdr:spPr>
        <a:xfrm>
          <a:off x="5740400" y="658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102775</xdr:rowOff>
    </xdr:from>
    <xdr:to>
      <xdr:col>4</xdr:col>
      <xdr:colOff>520700</xdr:colOff>
      <xdr:row>35</xdr:row>
      <xdr:rowOff>204375</xdr:rowOff>
    </xdr:to>
    <xdr:sp macro="" textlink="">
      <xdr:nvSpPr>
        <xdr:cNvPr id="134" name="円/楕円 133"/>
        <xdr:cNvSpPr/>
      </xdr:nvSpPr>
      <xdr:spPr bwMode="auto">
        <a:xfrm>
          <a:off x="4953000" y="6713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214552</xdr:rowOff>
    </xdr:from>
    <xdr:ext cx="736600" cy="259045"/>
    <xdr:sp macro="" textlink="">
      <xdr:nvSpPr>
        <xdr:cNvPr id="135" name="テキスト ボックス 134"/>
        <xdr:cNvSpPr txBox="1"/>
      </xdr:nvSpPr>
      <xdr:spPr>
        <a:xfrm>
          <a:off x="4622800" y="648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68752</xdr:rowOff>
    </xdr:from>
    <xdr:to>
      <xdr:col>3</xdr:col>
      <xdr:colOff>955675</xdr:colOff>
      <xdr:row>35</xdr:row>
      <xdr:rowOff>170352</xdr:rowOff>
    </xdr:to>
    <xdr:sp macro="" textlink="">
      <xdr:nvSpPr>
        <xdr:cNvPr id="136" name="円/楕円 135"/>
        <xdr:cNvSpPr/>
      </xdr:nvSpPr>
      <xdr:spPr bwMode="auto">
        <a:xfrm>
          <a:off x="4254500" y="667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180529</xdr:rowOff>
    </xdr:from>
    <xdr:ext cx="762000" cy="259045"/>
    <xdr:sp macro="" textlink="">
      <xdr:nvSpPr>
        <xdr:cNvPr id="137" name="テキスト ボックス 136"/>
        <xdr:cNvSpPr txBox="1"/>
      </xdr:nvSpPr>
      <xdr:spPr>
        <a:xfrm>
          <a:off x="3924300" y="644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286874</xdr:rowOff>
    </xdr:from>
    <xdr:to>
      <xdr:col>3</xdr:col>
      <xdr:colOff>257175</xdr:colOff>
      <xdr:row>35</xdr:row>
      <xdr:rowOff>45574</xdr:rowOff>
    </xdr:to>
    <xdr:sp macro="" textlink="">
      <xdr:nvSpPr>
        <xdr:cNvPr id="138" name="円/楕円 137"/>
        <xdr:cNvSpPr/>
      </xdr:nvSpPr>
      <xdr:spPr bwMode="auto">
        <a:xfrm>
          <a:off x="3556000" y="655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55751</xdr:rowOff>
    </xdr:from>
    <xdr:ext cx="762000" cy="259045"/>
    <xdr:sp macro="" textlink="">
      <xdr:nvSpPr>
        <xdr:cNvPr id="139" name="テキスト ボックス 138"/>
        <xdr:cNvSpPr txBox="1"/>
      </xdr:nvSpPr>
      <xdr:spPr>
        <a:xfrm>
          <a:off x="3225800" y="63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225590</xdr:rowOff>
    </xdr:from>
    <xdr:to>
      <xdr:col>2</xdr:col>
      <xdr:colOff>692150</xdr:colOff>
      <xdr:row>34</xdr:row>
      <xdr:rowOff>327190</xdr:rowOff>
    </xdr:to>
    <xdr:sp macro="" textlink="">
      <xdr:nvSpPr>
        <xdr:cNvPr id="140" name="円/楕円 139"/>
        <xdr:cNvSpPr/>
      </xdr:nvSpPr>
      <xdr:spPr bwMode="auto">
        <a:xfrm>
          <a:off x="2857500" y="649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337367</xdr:rowOff>
    </xdr:from>
    <xdr:ext cx="762000" cy="259045"/>
    <xdr:sp macro="" textlink="">
      <xdr:nvSpPr>
        <xdr:cNvPr id="141" name="テキスト ボックス 140"/>
        <xdr:cNvSpPr txBox="1"/>
      </xdr:nvSpPr>
      <xdr:spPr>
        <a:xfrm>
          <a:off x="2527300" y="62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近年</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地方交付税の増額や地域活性化交付金等により、財政調整基金残高は増加</a:t>
          </a:r>
          <a:r>
            <a:rPr lang="ja-JP" altLang="en-US" sz="1300" b="0" i="0" baseline="0">
              <a:solidFill>
                <a:schemeClr val="dk1"/>
              </a:solidFill>
              <a:effectLst/>
              <a:latin typeface="+mn-lt"/>
              <a:ea typeface="+mn-ea"/>
              <a:cs typeface="+mn-cs"/>
            </a:rPr>
            <a:t>傾向にあったが、今回の実質単年度収支のマイナス要因は、将来的な</a:t>
          </a:r>
          <a:r>
            <a:rPr lang="ja-JP" altLang="ja-JP" sz="1300" b="0" i="0" baseline="0">
              <a:solidFill>
                <a:schemeClr val="dk1"/>
              </a:solidFill>
              <a:effectLst/>
              <a:latin typeface="+mn-lt"/>
              <a:ea typeface="+mn-ea"/>
              <a:cs typeface="+mn-cs"/>
            </a:rPr>
            <a:t>公共施設の老朽化による大規模改修等に備え、</a:t>
          </a:r>
          <a:r>
            <a:rPr lang="ja-JP" altLang="en-US" sz="1300" b="0" i="0" baseline="0">
              <a:solidFill>
                <a:schemeClr val="dk1"/>
              </a:solidFill>
              <a:effectLst/>
              <a:latin typeface="+mn-lt"/>
              <a:ea typeface="+mn-ea"/>
              <a:cs typeface="+mn-cs"/>
            </a:rPr>
            <a:t>積立金を</a:t>
          </a:r>
          <a:r>
            <a:rPr lang="ja-JP" altLang="ja-JP" sz="1300" b="0" i="0" baseline="0">
              <a:solidFill>
                <a:schemeClr val="dk1"/>
              </a:solidFill>
              <a:effectLst/>
              <a:latin typeface="+mn-lt"/>
              <a:ea typeface="+mn-ea"/>
              <a:cs typeface="+mn-cs"/>
            </a:rPr>
            <a:t>公共施設等整備基金</a:t>
          </a:r>
          <a:r>
            <a:rPr lang="ja-JP" altLang="en-US" sz="1300" b="0" i="0" baseline="0">
              <a:solidFill>
                <a:schemeClr val="dk1"/>
              </a:solidFill>
              <a:effectLst/>
              <a:latin typeface="+mn-lt"/>
              <a:ea typeface="+mn-ea"/>
              <a:cs typeface="+mn-cs"/>
            </a:rPr>
            <a:t>へ</a:t>
          </a:r>
          <a:r>
            <a:rPr lang="ja-JP" altLang="ja-JP" sz="1300" b="0" i="0" baseline="0">
              <a:solidFill>
                <a:schemeClr val="dk1"/>
              </a:solidFill>
              <a:effectLst/>
              <a:latin typeface="+mn-lt"/>
              <a:ea typeface="+mn-ea"/>
              <a:cs typeface="+mn-cs"/>
            </a:rPr>
            <a:t>優先的に積み増し</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ため</a:t>
          </a:r>
          <a:r>
            <a:rPr lang="ja-JP" altLang="en-US" sz="1300" b="0" i="0" baseline="0">
              <a:solidFill>
                <a:schemeClr val="dk1"/>
              </a:solidFill>
              <a:effectLst/>
              <a:latin typeface="+mn-lt"/>
              <a:ea typeface="+mn-ea"/>
              <a:cs typeface="+mn-cs"/>
            </a:rPr>
            <a:t>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しかしながら、経済状況の回復がみられず地方税は減収傾向であるため、引き続き歳出の徹底的な見直しを実施し、実質収支の改善に努めていかなければならない。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mn-lt"/>
              <a:ea typeface="+mn-ea"/>
              <a:cs typeface="+mn-cs"/>
            </a:rPr>
            <a:t>一般会計と各会計間で中長期的な展望に立ち、適正な料金等を再度検討し、安定的かつ効率的な運営をしていかなければならない。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実質公債費比率の分子の数値が年々減少しているのは、公債費償還のピーク（平成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年度）を過ぎ、減額基調にあること</a:t>
          </a:r>
          <a:r>
            <a:rPr lang="ja-JP" altLang="en-US" sz="1400" b="0" i="0" baseline="0">
              <a:solidFill>
                <a:schemeClr val="dk1"/>
              </a:solidFill>
              <a:effectLst/>
              <a:latin typeface="+mn-lt"/>
              <a:ea typeface="+mn-ea"/>
              <a:cs typeface="+mn-cs"/>
            </a:rPr>
            <a:t>に加え</a:t>
          </a:r>
          <a:r>
            <a:rPr lang="ja-JP" altLang="ja-JP" sz="1400" b="0" i="0" baseline="0">
              <a:solidFill>
                <a:schemeClr val="dk1"/>
              </a:solidFill>
              <a:effectLst/>
              <a:latin typeface="+mn-lt"/>
              <a:ea typeface="+mn-ea"/>
              <a:cs typeface="+mn-cs"/>
            </a:rPr>
            <a:t>、臨時財政対策債の影響で算入公債費等が増額となっていることが挙げられる。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mn-lt"/>
              <a:ea typeface="+mn-ea"/>
              <a:cs typeface="+mn-cs"/>
            </a:rPr>
            <a:t>将来負担比率の分子の数値が年々減少しているのは、近年、普通建設事業、地方債発行を抑制してきたことに伴う地方債残高の減少、普通交付税等（臨時財政対策債を含む）が増額傾向にあること、また、地域活性化交付金等影響で着実に基金残高を増額できたこと等が挙げられる</a:t>
          </a:r>
          <a:r>
            <a:rPr lang="ja-JP" altLang="en-US" sz="1400" b="0" i="0" baseline="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8" sqref="AH18:AL1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8162338</v>
      </c>
      <c r="BO4" s="379"/>
      <c r="BP4" s="379"/>
      <c r="BQ4" s="379"/>
      <c r="BR4" s="379"/>
      <c r="BS4" s="379"/>
      <c r="BT4" s="379"/>
      <c r="BU4" s="380"/>
      <c r="BV4" s="378">
        <v>7565402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7.6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7825868</v>
      </c>
      <c r="BO5" s="384"/>
      <c r="BP5" s="384"/>
      <c r="BQ5" s="384"/>
      <c r="BR5" s="384"/>
      <c r="BS5" s="384"/>
      <c r="BT5" s="384"/>
      <c r="BU5" s="385"/>
      <c r="BV5" s="383">
        <v>7160548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85.7</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336470</v>
      </c>
      <c r="BO6" s="384"/>
      <c r="BP6" s="384"/>
      <c r="BQ6" s="384"/>
      <c r="BR6" s="384"/>
      <c r="BS6" s="384"/>
      <c r="BT6" s="384"/>
      <c r="BU6" s="385"/>
      <c r="BV6" s="383">
        <v>404854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64518</v>
      </c>
      <c r="BO7" s="384"/>
      <c r="BP7" s="384"/>
      <c r="BQ7" s="384"/>
      <c r="BR7" s="384"/>
      <c r="BS7" s="384"/>
      <c r="BT7" s="384"/>
      <c r="BU7" s="385"/>
      <c r="BV7" s="383">
        <v>47588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4767894</v>
      </c>
      <c r="CU7" s="384"/>
      <c r="CV7" s="384"/>
      <c r="CW7" s="384"/>
      <c r="CX7" s="384"/>
      <c r="CY7" s="384"/>
      <c r="CZ7" s="384"/>
      <c r="DA7" s="385"/>
      <c r="DB7" s="383">
        <v>4671976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271952</v>
      </c>
      <c r="BO8" s="384"/>
      <c r="BP8" s="384"/>
      <c r="BQ8" s="384"/>
      <c r="BR8" s="384"/>
      <c r="BS8" s="384"/>
      <c r="BT8" s="384"/>
      <c r="BU8" s="385"/>
      <c r="BV8" s="383">
        <v>357266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0.49</v>
      </c>
      <c r="CU8" s="491"/>
      <c r="CV8" s="491"/>
      <c r="CW8" s="491"/>
      <c r="CX8" s="491"/>
      <c r="CY8" s="491"/>
      <c r="CZ8" s="491"/>
      <c r="DA8" s="492"/>
      <c r="DB8" s="490">
        <v>0.49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21733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-85314</v>
      </c>
      <c r="BO9" s="384"/>
      <c r="BP9" s="384"/>
      <c r="BQ9" s="384"/>
      <c r="BR9" s="384"/>
      <c r="BS9" s="384"/>
      <c r="BT9" s="384"/>
      <c r="BU9" s="385"/>
      <c r="BV9" s="383">
        <v>-64582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11.4</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22522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674</v>
      </c>
      <c r="BO10" s="384"/>
      <c r="BP10" s="384"/>
      <c r="BQ10" s="384"/>
      <c r="BR10" s="384"/>
      <c r="BS10" s="384"/>
      <c r="BT10" s="384"/>
      <c r="BU10" s="385"/>
      <c r="BV10" s="383">
        <v>100697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21390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21358</v>
      </c>
      <c r="S13" s="483"/>
      <c r="T13" s="483"/>
      <c r="U13" s="483"/>
      <c r="V13" s="484"/>
      <c r="W13" s="470" t="s">
        <v>123</v>
      </c>
      <c r="X13" s="396"/>
      <c r="Y13" s="396"/>
      <c r="Z13" s="396"/>
      <c r="AA13" s="396"/>
      <c r="AB13" s="397"/>
      <c r="AC13" s="359">
        <v>1106</v>
      </c>
      <c r="AD13" s="360"/>
      <c r="AE13" s="360"/>
      <c r="AF13" s="360"/>
      <c r="AG13" s="361"/>
      <c r="AH13" s="359">
        <v>1303</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-84640</v>
      </c>
      <c r="BO13" s="384"/>
      <c r="BP13" s="384"/>
      <c r="BQ13" s="384"/>
      <c r="BR13" s="384"/>
      <c r="BS13" s="384"/>
      <c r="BT13" s="384"/>
      <c r="BU13" s="385"/>
      <c r="BV13" s="383">
        <v>36115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21306</v>
      </c>
      <c r="S14" s="483"/>
      <c r="T14" s="483"/>
      <c r="U14" s="483"/>
      <c r="V14" s="484"/>
      <c r="W14" s="485"/>
      <c r="X14" s="399"/>
      <c r="Y14" s="399"/>
      <c r="Z14" s="399"/>
      <c r="AA14" s="399"/>
      <c r="AB14" s="400"/>
      <c r="AC14" s="475">
        <v>11.4</v>
      </c>
      <c r="AD14" s="476"/>
      <c r="AE14" s="476"/>
      <c r="AF14" s="476"/>
      <c r="AG14" s="477"/>
      <c r="AH14" s="475">
        <v>12.3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20.399999999999999</v>
      </c>
      <c r="CU14" s="454"/>
      <c r="CV14" s="454"/>
      <c r="CW14" s="454"/>
      <c r="CX14" s="454"/>
      <c r="CY14" s="454"/>
      <c r="CZ14" s="454"/>
      <c r="DA14" s="455"/>
      <c r="DB14" s="486">
        <v>34.700000000000003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21266</v>
      </c>
      <c r="S15" s="483"/>
      <c r="T15" s="483"/>
      <c r="U15" s="483"/>
      <c r="V15" s="484"/>
      <c r="W15" s="470" t="s">
        <v>129</v>
      </c>
      <c r="X15" s="396"/>
      <c r="Y15" s="396"/>
      <c r="Z15" s="396"/>
      <c r="AA15" s="396"/>
      <c r="AB15" s="397"/>
      <c r="AC15" s="359">
        <v>2025</v>
      </c>
      <c r="AD15" s="360"/>
      <c r="AE15" s="360"/>
      <c r="AF15" s="360"/>
      <c r="AG15" s="361"/>
      <c r="AH15" s="359">
        <v>2182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1879252</v>
      </c>
      <c r="BO15" s="379"/>
      <c r="BP15" s="379"/>
      <c r="BQ15" s="379"/>
      <c r="BR15" s="379"/>
      <c r="BS15" s="379"/>
      <c r="BT15" s="379"/>
      <c r="BU15" s="380"/>
      <c r="BV15" s="378">
        <v>1848580</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20.9</v>
      </c>
      <c r="AD16" s="476"/>
      <c r="AE16" s="476"/>
      <c r="AF16" s="476"/>
      <c r="AG16" s="477"/>
      <c r="AH16" s="475">
        <v>20.7</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3842704</v>
      </c>
      <c r="BO16" s="384"/>
      <c r="BP16" s="384"/>
      <c r="BQ16" s="384"/>
      <c r="BR16" s="384"/>
      <c r="BS16" s="384"/>
      <c r="BT16" s="384"/>
      <c r="BU16" s="385"/>
      <c r="BV16" s="383">
        <v>3779577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6575</v>
      </c>
      <c r="AD17" s="360"/>
      <c r="AE17" s="360"/>
      <c r="AF17" s="360"/>
      <c r="AG17" s="361"/>
      <c r="AH17" s="359">
        <v>7055</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2422509</v>
      </c>
      <c r="BO17" s="384"/>
      <c r="BP17" s="384"/>
      <c r="BQ17" s="384"/>
      <c r="BR17" s="384"/>
      <c r="BS17" s="384"/>
      <c r="BT17" s="384"/>
      <c r="BU17" s="385"/>
      <c r="BV17" s="383">
        <v>2372565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43.92</v>
      </c>
      <c r="M18" s="446"/>
      <c r="N18" s="446"/>
      <c r="O18" s="446"/>
      <c r="P18" s="446"/>
      <c r="Q18" s="446"/>
      <c r="R18" s="447"/>
      <c r="S18" s="447"/>
      <c r="T18" s="447"/>
      <c r="U18" s="447"/>
      <c r="V18" s="448"/>
      <c r="W18" s="462"/>
      <c r="X18" s="463"/>
      <c r="Y18" s="463"/>
      <c r="Z18" s="463"/>
      <c r="AA18" s="463"/>
      <c r="AB18" s="471"/>
      <c r="AC18" s="347">
        <v>67.7</v>
      </c>
      <c r="AD18" s="348"/>
      <c r="AE18" s="348"/>
      <c r="AF18" s="348"/>
      <c r="AG18" s="449"/>
      <c r="AH18" s="347">
        <v>66.8</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4096800</v>
      </c>
      <c r="BO18" s="384"/>
      <c r="BP18" s="384"/>
      <c r="BQ18" s="384"/>
      <c r="BR18" s="384"/>
      <c r="BS18" s="384"/>
      <c r="BT18" s="384"/>
      <c r="BU18" s="385"/>
      <c r="BV18" s="383">
        <v>4073306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495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5552757</v>
      </c>
      <c r="BO19" s="384"/>
      <c r="BP19" s="384"/>
      <c r="BQ19" s="384"/>
      <c r="BR19" s="384"/>
      <c r="BS19" s="384"/>
      <c r="BT19" s="384"/>
      <c r="BU19" s="385"/>
      <c r="BV19" s="383">
        <v>5497278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8668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6832248</v>
      </c>
      <c r="BO23" s="384"/>
      <c r="BP23" s="384"/>
      <c r="BQ23" s="384"/>
      <c r="BR23" s="384"/>
      <c r="BS23" s="384"/>
      <c r="BT23" s="384"/>
      <c r="BU23" s="385"/>
      <c r="BV23" s="383">
        <v>6695907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7190</v>
      </c>
      <c r="R24" s="360"/>
      <c r="S24" s="360"/>
      <c r="T24" s="360"/>
      <c r="U24" s="360"/>
      <c r="V24" s="361"/>
      <c r="W24" s="425"/>
      <c r="X24" s="416"/>
      <c r="Y24" s="417"/>
      <c r="Z24" s="356" t="s">
        <v>152</v>
      </c>
      <c r="AA24" s="357"/>
      <c r="AB24" s="357"/>
      <c r="AC24" s="357"/>
      <c r="AD24" s="357"/>
      <c r="AE24" s="357"/>
      <c r="AF24" s="357"/>
      <c r="AG24" s="358"/>
      <c r="AH24" s="359">
        <v>144</v>
      </c>
      <c r="AI24" s="360"/>
      <c r="AJ24" s="360"/>
      <c r="AK24" s="360"/>
      <c r="AL24" s="361"/>
      <c r="AM24" s="359">
        <v>446400</v>
      </c>
      <c r="AN24" s="360"/>
      <c r="AO24" s="360"/>
      <c r="AP24" s="360"/>
      <c r="AQ24" s="360"/>
      <c r="AR24" s="361"/>
      <c r="AS24" s="359">
        <v>3100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4626380</v>
      </c>
      <c r="BO24" s="384"/>
      <c r="BP24" s="384"/>
      <c r="BQ24" s="384"/>
      <c r="BR24" s="384"/>
      <c r="BS24" s="384"/>
      <c r="BT24" s="384"/>
      <c r="BU24" s="385"/>
      <c r="BV24" s="383">
        <v>4508415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5830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180010</v>
      </c>
      <c r="BO25" s="379"/>
      <c r="BP25" s="379"/>
      <c r="BQ25" s="379"/>
      <c r="BR25" s="379"/>
      <c r="BS25" s="379"/>
      <c r="BT25" s="379"/>
      <c r="BU25" s="380"/>
      <c r="BV25" s="378">
        <v>238104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5500</v>
      </c>
      <c r="R26" s="360"/>
      <c r="S26" s="360"/>
      <c r="T26" s="360"/>
      <c r="U26" s="360"/>
      <c r="V26" s="361"/>
      <c r="W26" s="425"/>
      <c r="X26" s="416"/>
      <c r="Y26" s="417"/>
      <c r="Z26" s="356" t="s">
        <v>158</v>
      </c>
      <c r="AA26" s="436"/>
      <c r="AB26" s="436"/>
      <c r="AC26" s="436"/>
      <c r="AD26" s="436"/>
      <c r="AE26" s="436"/>
      <c r="AF26" s="436"/>
      <c r="AG26" s="437"/>
      <c r="AH26" s="359">
        <v>1</v>
      </c>
      <c r="AI26" s="360"/>
      <c r="AJ26" s="360"/>
      <c r="AK26" s="360"/>
      <c r="AL26" s="361"/>
      <c r="AM26" s="359">
        <v>3833</v>
      </c>
      <c r="AN26" s="360"/>
      <c r="AO26" s="360"/>
      <c r="AP26" s="360"/>
      <c r="AQ26" s="360"/>
      <c r="AR26" s="361"/>
      <c r="AS26" s="359">
        <v>3833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3030</v>
      </c>
      <c r="R27" s="360"/>
      <c r="S27" s="360"/>
      <c r="T27" s="360"/>
      <c r="U27" s="360"/>
      <c r="V27" s="361"/>
      <c r="W27" s="425"/>
      <c r="X27" s="416"/>
      <c r="Y27" s="417"/>
      <c r="Z27" s="356" t="s">
        <v>161</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315821</v>
      </c>
      <c r="BO27" s="387"/>
      <c r="BP27" s="387"/>
      <c r="BQ27" s="387"/>
      <c r="BR27" s="387"/>
      <c r="BS27" s="387"/>
      <c r="BT27" s="387"/>
      <c r="BU27" s="388"/>
      <c r="BV27" s="386">
        <v>315821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2270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1114344</v>
      </c>
      <c r="BO28" s="379"/>
      <c r="BP28" s="379"/>
      <c r="BQ28" s="379"/>
      <c r="BR28" s="379"/>
      <c r="BS28" s="379"/>
      <c r="BT28" s="379"/>
      <c r="BU28" s="380"/>
      <c r="BV28" s="378">
        <v>1113670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14</v>
      </c>
      <c r="M29" s="360"/>
      <c r="N29" s="360"/>
      <c r="O29" s="360"/>
      <c r="P29" s="361"/>
      <c r="Q29" s="359">
        <v>2100</v>
      </c>
      <c r="R29" s="360"/>
      <c r="S29" s="360"/>
      <c r="T29" s="360"/>
      <c r="U29" s="360"/>
      <c r="V29" s="361"/>
      <c r="W29" s="425"/>
      <c r="X29" s="416"/>
      <c r="Y29" s="417"/>
      <c r="Z29" s="356" t="s">
        <v>168</v>
      </c>
      <c r="AA29" s="357"/>
      <c r="AB29" s="357"/>
      <c r="AC29" s="357"/>
      <c r="AD29" s="357"/>
      <c r="AE29" s="357"/>
      <c r="AF29" s="357"/>
      <c r="AG29" s="358"/>
      <c r="AH29" s="359">
        <v>144</v>
      </c>
      <c r="AI29" s="360"/>
      <c r="AJ29" s="360"/>
      <c r="AK29" s="360"/>
      <c r="AL29" s="361"/>
      <c r="AM29" s="359">
        <v>446400</v>
      </c>
      <c r="AN29" s="360"/>
      <c r="AO29" s="360"/>
      <c r="AP29" s="360"/>
      <c r="AQ29" s="360"/>
      <c r="AR29" s="361"/>
      <c r="AS29" s="359">
        <v>3100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58871</v>
      </c>
      <c r="BO29" s="384"/>
      <c r="BP29" s="384"/>
      <c r="BQ29" s="384"/>
      <c r="BR29" s="384"/>
      <c r="BS29" s="384"/>
      <c r="BT29" s="384"/>
      <c r="BU29" s="385"/>
      <c r="BV29" s="383">
        <v>58871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1573796</v>
      </c>
      <c r="BO30" s="387"/>
      <c r="BP30" s="387"/>
      <c r="BQ30" s="387"/>
      <c r="BR30" s="387"/>
      <c r="BS30" s="387"/>
      <c r="BT30" s="387"/>
      <c r="BU30" s="388"/>
      <c r="BV30" s="386">
        <v>1198267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宮崎県市町村総合事務組合（一般会計）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株式会社高鍋めいりんの里</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宮崎県市町村総合事務組合（市町村交通災害共済事業特別会計）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株式会社高鍋衛生公社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介護認定審査会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宮崎県東児湯消防組合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西都児湯環境整備事務組合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高鍋・木城衛生組合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9" zoomScale="75" zoomScaleNormal="75" zoomScaleSheetLayoutView="100" workbookViewId="0">
      <selection activeCell="E45" sqref="E45:H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7152</v>
      </c>
      <c r="J41" s="83">
        <v>6952</v>
      </c>
      <c r="K41" s="83">
        <v>6747</v>
      </c>
      <c r="L41" s="83">
        <v>6696</v>
      </c>
      <c r="M41" s="84">
        <v>6832</v>
      </c>
    </row>
    <row r="42" spans="2:13" ht="27.75" customHeight="1">
      <c r="B42" s="1169"/>
      <c r="C42" s="1170"/>
      <c r="D42" s="85"/>
      <c r="E42" s="1173" t="s">
        <v>26</v>
      </c>
      <c r="F42" s="1173"/>
      <c r="G42" s="1173"/>
      <c r="H42" s="1174"/>
      <c r="I42" s="86">
        <v>227</v>
      </c>
      <c r="J42" s="87">
        <v>179</v>
      </c>
      <c r="K42" s="87">
        <v>121</v>
      </c>
      <c r="L42" s="87">
        <v>92</v>
      </c>
      <c r="M42" s="88">
        <v>67</v>
      </c>
    </row>
    <row r="43" spans="2:13" ht="27.75" customHeight="1">
      <c r="B43" s="1169"/>
      <c r="C43" s="1170"/>
      <c r="D43" s="85"/>
      <c r="E43" s="1173" t="s">
        <v>27</v>
      </c>
      <c r="F43" s="1173"/>
      <c r="G43" s="1173"/>
      <c r="H43" s="1174"/>
      <c r="I43" s="86">
        <v>2559</v>
      </c>
      <c r="J43" s="87">
        <v>2474</v>
      </c>
      <c r="K43" s="87">
        <v>2373</v>
      </c>
      <c r="L43" s="87">
        <v>2349</v>
      </c>
      <c r="M43" s="88">
        <v>2225</v>
      </c>
    </row>
    <row r="44" spans="2:13" ht="27.75" customHeight="1">
      <c r="B44" s="1169"/>
      <c r="C44" s="1170"/>
      <c r="D44" s="85"/>
      <c r="E44" s="1173" t="s">
        <v>28</v>
      </c>
      <c r="F44" s="1173"/>
      <c r="G44" s="1173"/>
      <c r="H44" s="1174"/>
      <c r="I44" s="86">
        <v>1569</v>
      </c>
      <c r="J44" s="87">
        <v>1415</v>
      </c>
      <c r="K44" s="87">
        <v>1233</v>
      </c>
      <c r="L44" s="87">
        <v>1064</v>
      </c>
      <c r="M44" s="88">
        <v>1041</v>
      </c>
    </row>
    <row r="45" spans="2:13" ht="27.75" customHeight="1">
      <c r="B45" s="1169"/>
      <c r="C45" s="1170"/>
      <c r="D45" s="85"/>
      <c r="E45" s="1173" t="s">
        <v>29</v>
      </c>
      <c r="F45" s="1173"/>
      <c r="G45" s="1173"/>
      <c r="H45" s="1174"/>
      <c r="I45" s="86">
        <v>1687</v>
      </c>
      <c r="J45" s="87">
        <v>1681</v>
      </c>
      <c r="K45" s="87">
        <v>1611</v>
      </c>
      <c r="L45" s="87">
        <v>1606</v>
      </c>
      <c r="M45" s="88">
        <v>1512</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1389</v>
      </c>
      <c r="J49" s="87">
        <v>2157</v>
      </c>
      <c r="K49" s="87">
        <v>2812</v>
      </c>
      <c r="L49" s="87">
        <v>3307</v>
      </c>
      <c r="M49" s="88">
        <v>3625</v>
      </c>
    </row>
    <row r="50" spans="2:13" ht="27.75" customHeight="1">
      <c r="B50" s="1169"/>
      <c r="C50" s="1170"/>
      <c r="D50" s="85"/>
      <c r="E50" s="1173" t="s">
        <v>35</v>
      </c>
      <c r="F50" s="1173"/>
      <c r="G50" s="1173"/>
      <c r="H50" s="1174"/>
      <c r="I50" s="86">
        <v>1070</v>
      </c>
      <c r="J50" s="87">
        <v>1033</v>
      </c>
      <c r="K50" s="87">
        <v>1001</v>
      </c>
      <c r="L50" s="87">
        <v>962</v>
      </c>
      <c r="M50" s="88">
        <v>942</v>
      </c>
    </row>
    <row r="51" spans="2:13" ht="27.75" customHeight="1">
      <c r="B51" s="1171"/>
      <c r="C51" s="1172"/>
      <c r="D51" s="85"/>
      <c r="E51" s="1173" t="s">
        <v>36</v>
      </c>
      <c r="F51" s="1173"/>
      <c r="G51" s="1173"/>
      <c r="H51" s="1174"/>
      <c r="I51" s="86">
        <v>5911</v>
      </c>
      <c r="J51" s="87">
        <v>6007</v>
      </c>
      <c r="K51" s="87">
        <v>5994</v>
      </c>
      <c r="L51" s="87">
        <v>6094</v>
      </c>
      <c r="M51" s="88">
        <v>6242</v>
      </c>
    </row>
    <row r="52" spans="2:13" ht="27.75" customHeight="1" thickBot="1">
      <c r="B52" s="1175" t="s">
        <v>37</v>
      </c>
      <c r="C52" s="1176"/>
      <c r="D52" s="90"/>
      <c r="E52" s="1177" t="s">
        <v>38</v>
      </c>
      <c r="F52" s="1177"/>
      <c r="G52" s="1177"/>
      <c r="H52" s="1178"/>
      <c r="I52" s="91">
        <v>4824</v>
      </c>
      <c r="J52" s="92">
        <v>3504</v>
      </c>
      <c r="K52" s="92">
        <v>2278</v>
      </c>
      <c r="L52" s="92">
        <v>1443</v>
      </c>
      <c r="M52" s="93">
        <v>868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48422</v>
      </c>
      <c r="E3" s="116"/>
      <c r="F3" s="117">
        <v>47258</v>
      </c>
      <c r="G3" s="118"/>
      <c r="H3" s="119"/>
    </row>
    <row r="4" spans="1:8">
      <c r="A4" s="120"/>
      <c r="B4" s="121"/>
      <c r="C4" s="122"/>
      <c r="D4" s="123">
        <v>18970</v>
      </c>
      <c r="E4" s="124"/>
      <c r="F4" s="125">
        <v>27842</v>
      </c>
      <c r="G4" s="126"/>
      <c r="H4" s="127"/>
    </row>
    <row r="5" spans="1:8">
      <c r="A5" s="108" t="s">
        <v>507</v>
      </c>
      <c r="B5" s="113"/>
      <c r="C5" s="114"/>
      <c r="D5" s="115">
        <v>33530</v>
      </c>
      <c r="E5" s="116"/>
      <c r="F5" s="117">
        <v>49426</v>
      </c>
      <c r="G5" s="118"/>
      <c r="H5" s="119"/>
    </row>
    <row r="6" spans="1:8">
      <c r="A6" s="120"/>
      <c r="B6" s="121"/>
      <c r="C6" s="122"/>
      <c r="D6" s="123">
        <v>19065</v>
      </c>
      <c r="E6" s="124"/>
      <c r="F6" s="125">
        <v>26568</v>
      </c>
      <c r="G6" s="126"/>
      <c r="H6" s="127"/>
    </row>
    <row r="7" spans="1:8">
      <c r="A7" s="108" t="s">
        <v>508</v>
      </c>
      <c r="B7" s="113"/>
      <c r="C7" s="114"/>
      <c r="D7" s="115">
        <v>21960</v>
      </c>
      <c r="E7" s="116"/>
      <c r="F7" s="117">
        <v>42839</v>
      </c>
      <c r="G7" s="118"/>
      <c r="H7" s="119"/>
    </row>
    <row r="8" spans="1:8">
      <c r="A8" s="120"/>
      <c r="B8" s="121"/>
      <c r="C8" s="122"/>
      <c r="D8" s="123">
        <v>11495</v>
      </c>
      <c r="E8" s="124"/>
      <c r="F8" s="125">
        <v>22027</v>
      </c>
      <c r="G8" s="126"/>
      <c r="H8" s="127"/>
    </row>
    <row r="9" spans="1:8">
      <c r="A9" s="108" t="s">
        <v>509</v>
      </c>
      <c r="B9" s="113"/>
      <c r="C9" s="114"/>
      <c r="D9" s="115">
        <v>25550</v>
      </c>
      <c r="E9" s="116"/>
      <c r="F9" s="117">
        <v>46819</v>
      </c>
      <c r="G9" s="118"/>
      <c r="H9" s="119"/>
    </row>
    <row r="10" spans="1:8">
      <c r="A10" s="120"/>
      <c r="B10" s="121"/>
      <c r="C10" s="122"/>
      <c r="D10" s="123">
        <v>12494</v>
      </c>
      <c r="E10" s="124"/>
      <c r="F10" s="125">
        <v>24121</v>
      </c>
      <c r="G10" s="126"/>
      <c r="H10" s="127"/>
    </row>
    <row r="11" spans="1:8">
      <c r="A11" s="108" t="s">
        <v>510</v>
      </c>
      <c r="B11" s="113"/>
      <c r="C11" s="114"/>
      <c r="D11" s="115">
        <v>54845</v>
      </c>
      <c r="E11" s="116"/>
      <c r="F11" s="117">
        <v>53270</v>
      </c>
      <c r="G11" s="118"/>
      <c r="H11" s="119"/>
    </row>
    <row r="12" spans="1:8">
      <c r="A12" s="120"/>
      <c r="B12" s="121"/>
      <c r="C12" s="128"/>
      <c r="D12" s="123">
        <v>20635</v>
      </c>
      <c r="E12" s="124"/>
      <c r="F12" s="125">
        <v>24316</v>
      </c>
      <c r="G12" s="126"/>
      <c r="H12" s="127"/>
    </row>
    <row r="13" spans="1:8">
      <c r="A13" s="108"/>
      <c r="B13" s="113"/>
      <c r="C13" s="129"/>
      <c r="D13" s="130">
        <v>36861</v>
      </c>
      <c r="E13" s="131"/>
      <c r="F13" s="132">
        <v>47922</v>
      </c>
      <c r="G13" s="133"/>
      <c r="H13" s="119"/>
    </row>
    <row r="14" spans="1:8">
      <c r="A14" s="120"/>
      <c r="B14" s="121"/>
      <c r="C14" s="122"/>
      <c r="D14" s="123">
        <v>16532</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7.29</v>
      </c>
      <c r="C19" s="134">
        <f>ROUND(VALUE(SUBSTITUTE(実質収支比率等に係る経年分析!G$48,"▲","-")),2)</f>
        <v>9.94</v>
      </c>
      <c r="D19" s="134">
        <f>ROUND(VALUE(SUBSTITUTE(実質収支比率等に係る経年分析!H$48,"▲","-")),2)</f>
        <v>8.83</v>
      </c>
      <c r="E19" s="134">
        <f>ROUND(VALUE(SUBSTITUTE(実質収支比率等に係る経年分析!I$48,"▲","-")),2)</f>
        <v>7.65</v>
      </c>
      <c r="F19" s="134">
        <f>ROUND(VALUE(SUBSTITUTE(実質収支比率等に係る経年分析!J$48,"▲","-")),2)</f>
        <v>5.7</v>
      </c>
    </row>
    <row r="20" spans="1:11">
      <c r="A20" s="134" t="s">
        <v>43</v>
      </c>
      <c r="B20" s="134">
        <f>ROUND(VALUE(SUBSTITUTE(実質収支比率等に係る経年分析!F$47,"▲","-")),2)</f>
        <v>16.52</v>
      </c>
      <c r="C20" s="134">
        <f>ROUND(VALUE(SUBSTITUTE(実質収支比率等に係る経年分析!G$47,"▲","-")),2)</f>
        <v>17.829999999999998</v>
      </c>
      <c r="D20" s="134">
        <f>ROUND(VALUE(SUBSTITUTE(実質収支比率等に係る経年分析!H$47,"▲","-")),2)</f>
        <v>21.19</v>
      </c>
      <c r="E20" s="134">
        <f>ROUND(VALUE(SUBSTITUTE(実質収支比率等に係る経年分析!I$47,"▲","-")),2)</f>
        <v>23.84</v>
      </c>
      <c r="F20" s="134">
        <f>ROUND(VALUE(SUBSTITUTE(実質収支比率等に係る経年分析!J$47,"▲","-")),2)</f>
        <v>23.37</v>
      </c>
    </row>
    <row r="21" spans="1:11">
      <c r="A21" s="134" t="s">
        <v>44</v>
      </c>
      <c r="B21" s="134">
        <f>IF(ISNUMBER(VALUE(SUBSTITUTE(実質収支比率等に係る経年分析!F$49,"▲","-"))),ROUND(VALUE(SUBSTITUTE(実質収支比率等に係る経年分析!F$49,"▲","-")),2),NA())</f>
        <v>4.7699999999999996</v>
      </c>
      <c r="C21" s="134">
        <f>IF(ISNUMBER(VALUE(SUBSTITUTE(実質収支比率等に係る経年分析!G$49,"▲","-"))),ROUND(VALUE(SUBSTITUTE(実質収支比率等に係る経年分析!G$49,"▲","-")),2),NA())</f>
        <v>5.0599999999999996</v>
      </c>
      <c r="D21" s="134">
        <f>IF(ISNUMBER(VALUE(SUBSTITUTE(実質収支比率等に係る経年分析!H$49,"▲","-"))),ROUND(VALUE(SUBSTITUTE(実質収支比率等に係る経年分析!H$49,"▲","-")),2),NA())</f>
        <v>1.91</v>
      </c>
      <c r="E21" s="134">
        <f>IF(ISNUMBER(VALUE(SUBSTITUTE(実質収支比率等に係る経年分析!I$49,"▲","-"))),ROUND(VALUE(SUBSTITUTE(実質収支比率等に係る経年分析!I$49,"▲","-")),2),NA())</f>
        <v>0.77</v>
      </c>
      <c r="F21" s="134">
        <f>IF(ISNUMBER(VALUE(SUBSTITUTE(実質収支比率等に係る経年分析!J$49,"▲","-"))),ROUND(VALUE(SUBSTITUTE(実質収支比率等に係る経年分析!J$49,"▲","-")),2),NA())</f>
        <v>-1.78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介護認定審査会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4.7699999999999996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4.3899999999999997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584</v>
      </c>
      <c r="E42" s="136"/>
      <c r="F42" s="136"/>
      <c r="G42" s="136">
        <f>'実質公債費比率（分子）の構造'!L$52</f>
        <v>588</v>
      </c>
      <c r="H42" s="136"/>
      <c r="I42" s="136"/>
      <c r="J42" s="136">
        <f>'実質公債費比率（分子）の構造'!M$52</f>
        <v>567</v>
      </c>
      <c r="K42" s="136"/>
      <c r="L42" s="136"/>
      <c r="M42" s="136">
        <f>'実質公債費比率（分子）の構造'!N$52</f>
        <v>582</v>
      </c>
      <c r="N42" s="136"/>
      <c r="O42" s="136"/>
      <c r="P42" s="136">
        <f>'実質公債費比率（分子）の構造'!O$52</f>
        <v>602</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v>
      </c>
      <c r="C44" s="136"/>
      <c r="D44" s="136"/>
      <c r="E44" s="136">
        <f>'実質公債費比率（分子）の構造'!L$50</f>
        <v>48</v>
      </c>
      <c r="F44" s="136"/>
      <c r="G44" s="136"/>
      <c r="H44" s="136">
        <f>'実質公債費比率（分子）の構造'!M$50</f>
        <v>42</v>
      </c>
      <c r="I44" s="136"/>
      <c r="J44" s="136"/>
      <c r="K44" s="136">
        <f>'実質公債費比率（分子）の構造'!N$50</f>
        <v>34</v>
      </c>
      <c r="L44" s="136"/>
      <c r="M44" s="136"/>
      <c r="N44" s="136">
        <f>'実質公債費比率（分子）の構造'!O$50</f>
        <v>29</v>
      </c>
      <c r="O44" s="136"/>
      <c r="P44" s="136"/>
    </row>
    <row r="45" spans="1:16">
      <c r="A45" s="136" t="s">
        <v>54</v>
      </c>
      <c r="B45" s="136">
        <f>'実質公債費比率（分子）の構造'!K$49</f>
        <v>143</v>
      </c>
      <c r="C45" s="136"/>
      <c r="D45" s="136"/>
      <c r="E45" s="136">
        <f>'実質公債費比率（分子）の構造'!L$49</f>
        <v>139</v>
      </c>
      <c r="F45" s="136"/>
      <c r="G45" s="136"/>
      <c r="H45" s="136">
        <f>'実質公債費比率（分子）の構造'!M$49</f>
        <v>139</v>
      </c>
      <c r="I45" s="136"/>
      <c r="J45" s="136"/>
      <c r="K45" s="136">
        <f>'実質公債費比率（分子）の構造'!N$49</f>
        <v>141</v>
      </c>
      <c r="L45" s="136"/>
      <c r="M45" s="136"/>
      <c r="N45" s="136">
        <f>'実質公債費比率（分子）の構造'!O$49</f>
        <v>145</v>
      </c>
      <c r="O45" s="136"/>
      <c r="P45" s="136"/>
    </row>
    <row r="46" spans="1:16">
      <c r="A46" s="136" t="s">
        <v>55</v>
      </c>
      <c r="B46" s="136">
        <f>'実質公債費比率（分子）の構造'!K$48</f>
        <v>150</v>
      </c>
      <c r="C46" s="136"/>
      <c r="D46" s="136"/>
      <c r="E46" s="136">
        <f>'実質公債費比率（分子）の構造'!L$48</f>
        <v>156</v>
      </c>
      <c r="F46" s="136"/>
      <c r="G46" s="136"/>
      <c r="H46" s="136">
        <f>'実質公債費比率（分子）の構造'!M$48</f>
        <v>146</v>
      </c>
      <c r="I46" s="136"/>
      <c r="J46" s="136"/>
      <c r="K46" s="136">
        <f>'実質公債費比率（分子）の構造'!N$48</f>
        <v>167</v>
      </c>
      <c r="L46" s="136"/>
      <c r="M46" s="136"/>
      <c r="N46" s="136">
        <f>'実質公債費比率（分子）の構造'!O$48</f>
        <v>159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952</v>
      </c>
      <c r="C49" s="136"/>
      <c r="D49" s="136"/>
      <c r="E49" s="136">
        <f>'実質公債費比率（分子）の構造'!L$45</f>
        <v>886</v>
      </c>
      <c r="F49" s="136"/>
      <c r="G49" s="136"/>
      <c r="H49" s="136">
        <f>'実質公債費比率（分子）の構造'!M$45</f>
        <v>737</v>
      </c>
      <c r="I49" s="136"/>
      <c r="J49" s="136"/>
      <c r="K49" s="136">
        <f>'実質公債費比率（分子）の構造'!N$45</f>
        <v>700</v>
      </c>
      <c r="L49" s="136"/>
      <c r="M49" s="136"/>
      <c r="N49" s="136">
        <f>'実質公債費比率（分子）の構造'!O$45</f>
        <v>703</v>
      </c>
      <c r="O49" s="136"/>
      <c r="P49" s="136"/>
    </row>
    <row r="50" spans="1:16">
      <c r="A50" s="136" t="s">
        <v>59</v>
      </c>
      <c r="B50" s="136" t="e">
        <f>NA()</f>
        <v>#N/A</v>
      </c>
      <c r="C50" s="136">
        <f>IF(ISNUMBER('実質公債費比率（分子）の構造'!K$53),'実質公債費比率（分子）の構造'!K$53,NA())</f>
        <v>714</v>
      </c>
      <c r="D50" s="136" t="e">
        <f>NA()</f>
        <v>#N/A</v>
      </c>
      <c r="E50" s="136" t="e">
        <f>NA()</f>
        <v>#N/A</v>
      </c>
      <c r="F50" s="136">
        <f>IF(ISNUMBER('実質公債費比率（分子）の構造'!L$53),'実質公債費比率（分子）の構造'!L$53,NA())</f>
        <v>641</v>
      </c>
      <c r="G50" s="136" t="e">
        <f>NA()</f>
        <v>#N/A</v>
      </c>
      <c r="H50" s="136" t="e">
        <f>NA()</f>
        <v>#N/A</v>
      </c>
      <c r="I50" s="136">
        <f>IF(ISNUMBER('実質公債費比率（分子）の構造'!M$53),'実質公債費比率（分子）の構造'!M$53,NA())</f>
        <v>497</v>
      </c>
      <c r="J50" s="136" t="e">
        <f>NA()</f>
        <v>#N/A</v>
      </c>
      <c r="K50" s="136" t="e">
        <f>NA()</f>
        <v>#N/A</v>
      </c>
      <c r="L50" s="136">
        <f>IF(ISNUMBER('実質公債費比率（分子）の構造'!N$53),'実質公債費比率（分子）の構造'!N$53,NA())</f>
        <v>460</v>
      </c>
      <c r="M50" s="136" t="e">
        <f>NA()</f>
        <v>#N/A</v>
      </c>
      <c r="N50" s="136" t="e">
        <f>NA()</f>
        <v>#N/A</v>
      </c>
      <c r="O50" s="136">
        <f>IF(ISNUMBER('実質公債費比率（分子）の構造'!O$53),'実質公債費比率（分子）の構造'!O$53,NA())</f>
        <v>434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5911</v>
      </c>
      <c r="E56" s="135"/>
      <c r="F56" s="135"/>
      <c r="G56" s="135">
        <f>'将来負担比率（分子）の構造'!J$51</f>
        <v>6007</v>
      </c>
      <c r="H56" s="135"/>
      <c r="I56" s="135"/>
      <c r="J56" s="135">
        <f>'将来負担比率（分子）の構造'!K$51</f>
        <v>5994</v>
      </c>
      <c r="K56" s="135"/>
      <c r="L56" s="135"/>
      <c r="M56" s="135">
        <f>'将来負担比率（分子）の構造'!L$51</f>
        <v>6094</v>
      </c>
      <c r="N56" s="135"/>
      <c r="O56" s="135"/>
      <c r="P56" s="135">
        <f>'将来負担比率（分子）の構造'!M$51</f>
        <v>6242</v>
      </c>
    </row>
    <row r="57" spans="1:16">
      <c r="A57" s="135" t="s">
        <v>35</v>
      </c>
      <c r="B57" s="135"/>
      <c r="C57" s="135"/>
      <c r="D57" s="135">
        <f>'将来負担比率（分子）の構造'!I$50</f>
        <v>1070</v>
      </c>
      <c r="E57" s="135"/>
      <c r="F57" s="135"/>
      <c r="G57" s="135">
        <f>'将来負担比率（分子）の構造'!J$50</f>
        <v>1033</v>
      </c>
      <c r="H57" s="135"/>
      <c r="I57" s="135"/>
      <c r="J57" s="135">
        <f>'将来負担比率（分子）の構造'!K$50</f>
        <v>1001</v>
      </c>
      <c r="K57" s="135"/>
      <c r="L57" s="135"/>
      <c r="M57" s="135">
        <f>'将来負担比率（分子）の構造'!L$50</f>
        <v>962</v>
      </c>
      <c r="N57" s="135"/>
      <c r="O57" s="135"/>
      <c r="P57" s="135">
        <f>'将来負担比率（分子）の構造'!M$50</f>
        <v>942</v>
      </c>
    </row>
    <row r="58" spans="1:16">
      <c r="A58" s="135" t="s">
        <v>34</v>
      </c>
      <c r="B58" s="135"/>
      <c r="C58" s="135"/>
      <c r="D58" s="135">
        <f>'将来負担比率（分子）の構造'!I$49</f>
        <v>1389</v>
      </c>
      <c r="E58" s="135"/>
      <c r="F58" s="135"/>
      <c r="G58" s="135">
        <f>'将来負担比率（分子）の構造'!J$49</f>
        <v>2157</v>
      </c>
      <c r="H58" s="135"/>
      <c r="I58" s="135"/>
      <c r="J58" s="135">
        <f>'将来負担比率（分子）の構造'!K$49</f>
        <v>2812</v>
      </c>
      <c r="K58" s="135"/>
      <c r="L58" s="135"/>
      <c r="M58" s="135">
        <f>'将来負担比率（分子）の構造'!L$49</f>
        <v>3307</v>
      </c>
      <c r="N58" s="135"/>
      <c r="O58" s="135"/>
      <c r="P58" s="135">
        <f>'将来負担比率（分子）の構造'!M$49</f>
        <v>3625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1687</v>
      </c>
      <c r="C62" s="135"/>
      <c r="D62" s="135"/>
      <c r="E62" s="135">
        <f>'将来負担比率（分子）の構造'!J$45</f>
        <v>1681</v>
      </c>
      <c r="F62" s="135"/>
      <c r="G62" s="135"/>
      <c r="H62" s="135">
        <f>'将来負担比率（分子）の構造'!K$45</f>
        <v>1611</v>
      </c>
      <c r="I62" s="135"/>
      <c r="J62" s="135"/>
      <c r="K62" s="135">
        <f>'将来負担比率（分子）の構造'!L$45</f>
        <v>1606</v>
      </c>
      <c r="L62" s="135"/>
      <c r="M62" s="135"/>
      <c r="N62" s="135">
        <f>'将来負担比率（分子）の構造'!M$45</f>
        <v>1512</v>
      </c>
      <c r="O62" s="135"/>
      <c r="P62" s="135"/>
    </row>
    <row r="63" spans="1:16">
      <c r="A63" s="135" t="s">
        <v>28</v>
      </c>
      <c r="B63" s="135">
        <f>'将来負担比率（分子）の構造'!I$44</f>
        <v>1569</v>
      </c>
      <c r="C63" s="135"/>
      <c r="D63" s="135"/>
      <c r="E63" s="135">
        <f>'将来負担比率（分子）の構造'!J$44</f>
        <v>1415</v>
      </c>
      <c r="F63" s="135"/>
      <c r="G63" s="135"/>
      <c r="H63" s="135">
        <f>'将来負担比率（分子）の構造'!K$44</f>
        <v>1233</v>
      </c>
      <c r="I63" s="135"/>
      <c r="J63" s="135"/>
      <c r="K63" s="135">
        <f>'将来負担比率（分子）の構造'!L$44</f>
        <v>1064</v>
      </c>
      <c r="L63" s="135"/>
      <c r="M63" s="135"/>
      <c r="N63" s="135">
        <f>'将来負担比率（分子）の構造'!M$44</f>
        <v>1041</v>
      </c>
      <c r="O63" s="135"/>
      <c r="P63" s="135"/>
    </row>
    <row r="64" spans="1:16">
      <c r="A64" s="135" t="s">
        <v>27</v>
      </c>
      <c r="B64" s="135">
        <f>'将来負担比率（分子）の構造'!I$43</f>
        <v>2559</v>
      </c>
      <c r="C64" s="135"/>
      <c r="D64" s="135"/>
      <c r="E64" s="135">
        <f>'将来負担比率（分子）の構造'!J$43</f>
        <v>2474</v>
      </c>
      <c r="F64" s="135"/>
      <c r="G64" s="135"/>
      <c r="H64" s="135">
        <f>'将来負担比率（分子）の構造'!K$43</f>
        <v>2373</v>
      </c>
      <c r="I64" s="135"/>
      <c r="J64" s="135"/>
      <c r="K64" s="135">
        <f>'将来負担比率（分子）の構造'!L$43</f>
        <v>2349</v>
      </c>
      <c r="L64" s="135"/>
      <c r="M64" s="135"/>
      <c r="N64" s="135">
        <f>'将来負担比率（分子）の構造'!M$43</f>
        <v>2225</v>
      </c>
      <c r="O64" s="135"/>
      <c r="P64" s="135"/>
    </row>
    <row r="65" spans="1:16">
      <c r="A65" s="135" t="s">
        <v>26</v>
      </c>
      <c r="B65" s="135">
        <f>'将来負担比率（分子）の構造'!I$42</f>
        <v>227</v>
      </c>
      <c r="C65" s="135"/>
      <c r="D65" s="135"/>
      <c r="E65" s="135">
        <f>'将来負担比率（分子）の構造'!J$42</f>
        <v>179</v>
      </c>
      <c r="F65" s="135"/>
      <c r="G65" s="135"/>
      <c r="H65" s="135">
        <f>'将来負担比率（分子）の構造'!K$42</f>
        <v>121</v>
      </c>
      <c r="I65" s="135"/>
      <c r="J65" s="135"/>
      <c r="K65" s="135">
        <f>'将来負担比率（分子）の構造'!L$42</f>
        <v>92</v>
      </c>
      <c r="L65" s="135"/>
      <c r="M65" s="135"/>
      <c r="N65" s="135">
        <f>'将来負担比率（分子）の構造'!M$42</f>
        <v>67</v>
      </c>
      <c r="O65" s="135"/>
      <c r="P65" s="135"/>
    </row>
    <row r="66" spans="1:16">
      <c r="A66" s="135" t="s">
        <v>25</v>
      </c>
      <c r="B66" s="135">
        <f>'将来負担比率（分子）の構造'!I$41</f>
        <v>7152</v>
      </c>
      <c r="C66" s="135"/>
      <c r="D66" s="135"/>
      <c r="E66" s="135">
        <f>'将来負担比率（分子）の構造'!J$41</f>
        <v>6952</v>
      </c>
      <c r="F66" s="135"/>
      <c r="G66" s="135"/>
      <c r="H66" s="135">
        <f>'将来負担比率（分子）の構造'!K$41</f>
        <v>6747</v>
      </c>
      <c r="I66" s="135"/>
      <c r="J66" s="135"/>
      <c r="K66" s="135">
        <f>'将来負担比率（分子）の構造'!L$41</f>
        <v>6696</v>
      </c>
      <c r="L66" s="135"/>
      <c r="M66" s="135"/>
      <c r="N66" s="135">
        <f>'将来負担比率（分子）の構造'!M$41</f>
        <v>6832</v>
      </c>
      <c r="O66" s="135"/>
      <c r="P66" s="135"/>
    </row>
    <row r="67" spans="1:16">
      <c r="A67" s="135" t="s">
        <v>63</v>
      </c>
      <c r="B67" s="135" t="e">
        <f>NA()</f>
        <v>#N/A</v>
      </c>
      <c r="C67" s="135">
        <f>IF(ISNUMBER('将来負担比率（分子）の構造'!I$52), IF('将来負担比率（分子）の構造'!I$52 &lt; 0, 0, '将来負担比率（分子）の構造'!I$52), NA())</f>
        <v>4824</v>
      </c>
      <c r="D67" s="135" t="e">
        <f>NA()</f>
        <v>#N/A</v>
      </c>
      <c r="E67" s="135" t="e">
        <f>NA()</f>
        <v>#N/A</v>
      </c>
      <c r="F67" s="135">
        <f>IF(ISNUMBER('将来負担比率（分子）の構造'!J$52), IF('将来負担比率（分子）の構造'!J$52 &lt; 0, 0, '将来負担比率（分子）の構造'!J$52), NA())</f>
        <v>3504</v>
      </c>
      <c r="G67" s="135" t="e">
        <f>NA()</f>
        <v>#N/A</v>
      </c>
      <c r="H67" s="135" t="e">
        <f>NA()</f>
        <v>#N/A</v>
      </c>
      <c r="I67" s="135">
        <f>IF(ISNUMBER('将来負担比率（分子）の構造'!K$52), IF('将来負担比率（分子）の構造'!K$52 &lt; 0, 0, '将来負担比率（分子）の構造'!K$52), NA())</f>
        <v>2278</v>
      </c>
      <c r="J67" s="135" t="e">
        <f>NA()</f>
        <v>#N/A</v>
      </c>
      <c r="K67" s="135" t="e">
        <f>NA()</f>
        <v>#N/A</v>
      </c>
      <c r="L67" s="135">
        <f>IF(ISNUMBER('将来負担比率（分子）の構造'!L$52), IF('将来負担比率（分子）の構造'!L$52 &lt; 0, 0, '将来負担比率（分子）の構造'!L$52), NA())</f>
        <v>1443</v>
      </c>
      <c r="M67" s="135" t="e">
        <f>NA()</f>
        <v>#N/A</v>
      </c>
      <c r="N67" s="135" t="e">
        <f>NA()</f>
        <v>#N/A</v>
      </c>
      <c r="O67" s="135">
        <f>IF(ISNUMBER('将来負担比率（分子）の構造'!M$52), IF('将来負担比率（分子）の構造'!M$52 &lt; 0, 0, '将来負担比率（分子）の構造'!M$52), NA())</f>
        <v>868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2078923</v>
      </c>
      <c r="S5" s="637"/>
      <c r="T5" s="637"/>
      <c r="U5" s="637"/>
      <c r="V5" s="637"/>
      <c r="W5" s="637"/>
      <c r="X5" s="637"/>
      <c r="Y5" s="684"/>
      <c r="Z5" s="697">
        <v>25.5</v>
      </c>
      <c r="AA5" s="697"/>
      <c r="AB5" s="697"/>
      <c r="AC5" s="697"/>
      <c r="AD5" s="698">
        <v>2078923</v>
      </c>
      <c r="AE5" s="698"/>
      <c r="AF5" s="698"/>
      <c r="AG5" s="698"/>
      <c r="AH5" s="698"/>
      <c r="AI5" s="698"/>
      <c r="AJ5" s="698"/>
      <c r="AK5" s="698"/>
      <c r="AL5" s="685">
        <v>47.1</v>
      </c>
      <c r="AM5" s="654"/>
      <c r="AN5" s="654"/>
      <c r="AO5" s="686"/>
      <c r="AP5" s="673" t="s">
        <v>206</v>
      </c>
      <c r="AQ5" s="674"/>
      <c r="AR5" s="674"/>
      <c r="AS5" s="674"/>
      <c r="AT5" s="674"/>
      <c r="AU5" s="674"/>
      <c r="AV5" s="674"/>
      <c r="AW5" s="674"/>
      <c r="AX5" s="674"/>
      <c r="AY5" s="674"/>
      <c r="AZ5" s="674"/>
      <c r="BA5" s="674"/>
      <c r="BB5" s="674"/>
      <c r="BC5" s="674"/>
      <c r="BD5" s="674"/>
      <c r="BE5" s="674"/>
      <c r="BF5" s="675"/>
      <c r="BG5" s="586">
        <v>2078923</v>
      </c>
      <c r="BH5" s="587"/>
      <c r="BI5" s="587"/>
      <c r="BJ5" s="587"/>
      <c r="BK5" s="587"/>
      <c r="BL5" s="587"/>
      <c r="BM5" s="587"/>
      <c r="BN5" s="588"/>
      <c r="BO5" s="639">
        <v>100</v>
      </c>
      <c r="BP5" s="639"/>
      <c r="BQ5" s="639"/>
      <c r="BR5" s="639"/>
      <c r="BS5" s="640">
        <v>15161</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90579</v>
      </c>
      <c r="S6" s="587"/>
      <c r="T6" s="587"/>
      <c r="U6" s="587"/>
      <c r="V6" s="587"/>
      <c r="W6" s="587"/>
      <c r="X6" s="587"/>
      <c r="Y6" s="588"/>
      <c r="Z6" s="639">
        <v>1.1000000000000001</v>
      </c>
      <c r="AA6" s="639"/>
      <c r="AB6" s="639"/>
      <c r="AC6" s="639"/>
      <c r="AD6" s="640">
        <v>90579</v>
      </c>
      <c r="AE6" s="640"/>
      <c r="AF6" s="640"/>
      <c r="AG6" s="640"/>
      <c r="AH6" s="640"/>
      <c r="AI6" s="640"/>
      <c r="AJ6" s="640"/>
      <c r="AK6" s="640"/>
      <c r="AL6" s="609">
        <v>2.1</v>
      </c>
      <c r="AM6" s="641"/>
      <c r="AN6" s="641"/>
      <c r="AO6" s="642"/>
      <c r="AP6" s="583" t="s">
        <v>211</v>
      </c>
      <c r="AQ6" s="584"/>
      <c r="AR6" s="584"/>
      <c r="AS6" s="584"/>
      <c r="AT6" s="584"/>
      <c r="AU6" s="584"/>
      <c r="AV6" s="584"/>
      <c r="AW6" s="584"/>
      <c r="AX6" s="584"/>
      <c r="AY6" s="584"/>
      <c r="AZ6" s="584"/>
      <c r="BA6" s="584"/>
      <c r="BB6" s="584"/>
      <c r="BC6" s="584"/>
      <c r="BD6" s="584"/>
      <c r="BE6" s="584"/>
      <c r="BF6" s="585"/>
      <c r="BG6" s="586">
        <v>2078923</v>
      </c>
      <c r="BH6" s="587"/>
      <c r="BI6" s="587"/>
      <c r="BJ6" s="587"/>
      <c r="BK6" s="587"/>
      <c r="BL6" s="587"/>
      <c r="BM6" s="587"/>
      <c r="BN6" s="588"/>
      <c r="BO6" s="639">
        <v>100</v>
      </c>
      <c r="BP6" s="639"/>
      <c r="BQ6" s="639"/>
      <c r="BR6" s="639"/>
      <c r="BS6" s="640">
        <v>15161</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95052</v>
      </c>
      <c r="CS6" s="587"/>
      <c r="CT6" s="587"/>
      <c r="CU6" s="587"/>
      <c r="CV6" s="587"/>
      <c r="CW6" s="587"/>
      <c r="CX6" s="587"/>
      <c r="CY6" s="588"/>
      <c r="CZ6" s="639">
        <v>1.2</v>
      </c>
      <c r="DA6" s="639"/>
      <c r="DB6" s="639"/>
      <c r="DC6" s="639"/>
      <c r="DD6" s="592" t="s">
        <v>213</v>
      </c>
      <c r="DE6" s="587"/>
      <c r="DF6" s="587"/>
      <c r="DG6" s="587"/>
      <c r="DH6" s="587"/>
      <c r="DI6" s="587"/>
      <c r="DJ6" s="587"/>
      <c r="DK6" s="587"/>
      <c r="DL6" s="587"/>
      <c r="DM6" s="587"/>
      <c r="DN6" s="587"/>
      <c r="DO6" s="587"/>
      <c r="DP6" s="588"/>
      <c r="DQ6" s="592">
        <v>95052</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3534</v>
      </c>
      <c r="S7" s="587"/>
      <c r="T7" s="587"/>
      <c r="U7" s="587"/>
      <c r="V7" s="587"/>
      <c r="W7" s="587"/>
      <c r="X7" s="587"/>
      <c r="Y7" s="588"/>
      <c r="Z7" s="639">
        <v>0</v>
      </c>
      <c r="AA7" s="639"/>
      <c r="AB7" s="639"/>
      <c r="AC7" s="639"/>
      <c r="AD7" s="640">
        <v>3534</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895917</v>
      </c>
      <c r="BH7" s="587"/>
      <c r="BI7" s="587"/>
      <c r="BJ7" s="587"/>
      <c r="BK7" s="587"/>
      <c r="BL7" s="587"/>
      <c r="BM7" s="587"/>
      <c r="BN7" s="588"/>
      <c r="BO7" s="639">
        <v>43.1</v>
      </c>
      <c r="BP7" s="639"/>
      <c r="BQ7" s="639"/>
      <c r="BR7" s="639"/>
      <c r="BS7" s="640">
        <v>15161</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1181266</v>
      </c>
      <c r="CS7" s="587"/>
      <c r="CT7" s="587"/>
      <c r="CU7" s="587"/>
      <c r="CV7" s="587"/>
      <c r="CW7" s="587"/>
      <c r="CX7" s="587"/>
      <c r="CY7" s="588"/>
      <c r="CZ7" s="639">
        <v>15.1</v>
      </c>
      <c r="DA7" s="639"/>
      <c r="DB7" s="639"/>
      <c r="DC7" s="639"/>
      <c r="DD7" s="592">
        <v>20209</v>
      </c>
      <c r="DE7" s="587"/>
      <c r="DF7" s="587"/>
      <c r="DG7" s="587"/>
      <c r="DH7" s="587"/>
      <c r="DI7" s="587"/>
      <c r="DJ7" s="587"/>
      <c r="DK7" s="587"/>
      <c r="DL7" s="587"/>
      <c r="DM7" s="587"/>
      <c r="DN7" s="587"/>
      <c r="DO7" s="587"/>
      <c r="DP7" s="588"/>
      <c r="DQ7" s="592">
        <v>1107244</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3997</v>
      </c>
      <c r="S8" s="587"/>
      <c r="T8" s="587"/>
      <c r="U8" s="587"/>
      <c r="V8" s="587"/>
      <c r="W8" s="587"/>
      <c r="X8" s="587"/>
      <c r="Y8" s="588"/>
      <c r="Z8" s="639">
        <v>0</v>
      </c>
      <c r="AA8" s="639"/>
      <c r="AB8" s="639"/>
      <c r="AC8" s="639"/>
      <c r="AD8" s="640">
        <v>3997</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27869</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2700697</v>
      </c>
      <c r="CS8" s="587"/>
      <c r="CT8" s="587"/>
      <c r="CU8" s="587"/>
      <c r="CV8" s="587"/>
      <c r="CW8" s="587"/>
      <c r="CX8" s="587"/>
      <c r="CY8" s="588"/>
      <c r="CZ8" s="639">
        <v>34.5</v>
      </c>
      <c r="DA8" s="639"/>
      <c r="DB8" s="639"/>
      <c r="DC8" s="639"/>
      <c r="DD8" s="592">
        <v>118275</v>
      </c>
      <c r="DE8" s="587"/>
      <c r="DF8" s="587"/>
      <c r="DG8" s="587"/>
      <c r="DH8" s="587"/>
      <c r="DI8" s="587"/>
      <c r="DJ8" s="587"/>
      <c r="DK8" s="587"/>
      <c r="DL8" s="587"/>
      <c r="DM8" s="587"/>
      <c r="DN8" s="587"/>
      <c r="DO8" s="587"/>
      <c r="DP8" s="588"/>
      <c r="DQ8" s="592">
        <v>1244355</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4718</v>
      </c>
      <c r="S9" s="587"/>
      <c r="T9" s="587"/>
      <c r="U9" s="587"/>
      <c r="V9" s="587"/>
      <c r="W9" s="587"/>
      <c r="X9" s="587"/>
      <c r="Y9" s="588"/>
      <c r="Z9" s="639">
        <v>0.1</v>
      </c>
      <c r="AA9" s="639"/>
      <c r="AB9" s="639"/>
      <c r="AC9" s="639"/>
      <c r="AD9" s="640">
        <v>4718</v>
      </c>
      <c r="AE9" s="640"/>
      <c r="AF9" s="640"/>
      <c r="AG9" s="640"/>
      <c r="AH9" s="640"/>
      <c r="AI9" s="640"/>
      <c r="AJ9" s="640"/>
      <c r="AK9" s="640"/>
      <c r="AL9" s="609">
        <v>0.1</v>
      </c>
      <c r="AM9" s="641"/>
      <c r="AN9" s="641"/>
      <c r="AO9" s="642"/>
      <c r="AP9" s="583" t="s">
        <v>221</v>
      </c>
      <c r="AQ9" s="584"/>
      <c r="AR9" s="584"/>
      <c r="AS9" s="584"/>
      <c r="AT9" s="584"/>
      <c r="AU9" s="584"/>
      <c r="AV9" s="584"/>
      <c r="AW9" s="584"/>
      <c r="AX9" s="584"/>
      <c r="AY9" s="584"/>
      <c r="AZ9" s="584"/>
      <c r="BA9" s="584"/>
      <c r="BB9" s="584"/>
      <c r="BC9" s="584"/>
      <c r="BD9" s="584"/>
      <c r="BE9" s="584"/>
      <c r="BF9" s="585"/>
      <c r="BG9" s="586">
        <v>716451</v>
      </c>
      <c r="BH9" s="587"/>
      <c r="BI9" s="587"/>
      <c r="BJ9" s="587"/>
      <c r="BK9" s="587"/>
      <c r="BL9" s="587"/>
      <c r="BM9" s="587"/>
      <c r="BN9" s="588"/>
      <c r="BO9" s="639">
        <v>34.5</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705205</v>
      </c>
      <c r="CS9" s="587"/>
      <c r="CT9" s="587"/>
      <c r="CU9" s="587"/>
      <c r="CV9" s="587"/>
      <c r="CW9" s="587"/>
      <c r="CX9" s="587"/>
      <c r="CY9" s="588"/>
      <c r="CZ9" s="639">
        <v>9</v>
      </c>
      <c r="DA9" s="639"/>
      <c r="DB9" s="639"/>
      <c r="DC9" s="639"/>
      <c r="DD9" s="592">
        <v>22448</v>
      </c>
      <c r="DE9" s="587"/>
      <c r="DF9" s="587"/>
      <c r="DG9" s="587"/>
      <c r="DH9" s="587"/>
      <c r="DI9" s="587"/>
      <c r="DJ9" s="587"/>
      <c r="DK9" s="587"/>
      <c r="DL9" s="587"/>
      <c r="DM9" s="587"/>
      <c r="DN9" s="587"/>
      <c r="DO9" s="587"/>
      <c r="DP9" s="588"/>
      <c r="DQ9" s="592">
        <v>620557</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204210</v>
      </c>
      <c r="S10" s="587"/>
      <c r="T10" s="587"/>
      <c r="U10" s="587"/>
      <c r="V10" s="587"/>
      <c r="W10" s="587"/>
      <c r="X10" s="587"/>
      <c r="Y10" s="588"/>
      <c r="Z10" s="639">
        <v>2.5</v>
      </c>
      <c r="AA10" s="639"/>
      <c r="AB10" s="639"/>
      <c r="AC10" s="639"/>
      <c r="AD10" s="640">
        <v>204210</v>
      </c>
      <c r="AE10" s="640"/>
      <c r="AF10" s="640"/>
      <c r="AG10" s="640"/>
      <c r="AH10" s="640"/>
      <c r="AI10" s="640"/>
      <c r="AJ10" s="640"/>
      <c r="AK10" s="640"/>
      <c r="AL10" s="609">
        <v>4.5999999999999996</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58083</v>
      </c>
      <c r="BH10" s="587"/>
      <c r="BI10" s="587"/>
      <c r="BJ10" s="587"/>
      <c r="BK10" s="587"/>
      <c r="BL10" s="587"/>
      <c r="BM10" s="587"/>
      <c r="BN10" s="588"/>
      <c r="BO10" s="639">
        <v>2.8</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44189</v>
      </c>
      <c r="CS10" s="587"/>
      <c r="CT10" s="587"/>
      <c r="CU10" s="587"/>
      <c r="CV10" s="587"/>
      <c r="CW10" s="587"/>
      <c r="CX10" s="587"/>
      <c r="CY10" s="588"/>
      <c r="CZ10" s="639">
        <v>0.6</v>
      </c>
      <c r="DA10" s="639"/>
      <c r="DB10" s="639"/>
      <c r="DC10" s="639"/>
      <c r="DD10" s="592" t="s">
        <v>111</v>
      </c>
      <c r="DE10" s="587"/>
      <c r="DF10" s="587"/>
      <c r="DG10" s="587"/>
      <c r="DH10" s="587"/>
      <c r="DI10" s="587"/>
      <c r="DJ10" s="587"/>
      <c r="DK10" s="587"/>
      <c r="DL10" s="587"/>
      <c r="DM10" s="587"/>
      <c r="DN10" s="587"/>
      <c r="DO10" s="587"/>
      <c r="DP10" s="588"/>
      <c r="DQ10" s="592">
        <v>2</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93514</v>
      </c>
      <c r="BH11" s="587"/>
      <c r="BI11" s="587"/>
      <c r="BJ11" s="587"/>
      <c r="BK11" s="587"/>
      <c r="BL11" s="587"/>
      <c r="BM11" s="587"/>
      <c r="BN11" s="588"/>
      <c r="BO11" s="639">
        <v>4.5</v>
      </c>
      <c r="BP11" s="639"/>
      <c r="BQ11" s="639"/>
      <c r="BR11" s="639"/>
      <c r="BS11" s="592">
        <v>15161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376756</v>
      </c>
      <c r="CS11" s="587"/>
      <c r="CT11" s="587"/>
      <c r="CU11" s="587"/>
      <c r="CV11" s="587"/>
      <c r="CW11" s="587"/>
      <c r="CX11" s="587"/>
      <c r="CY11" s="588"/>
      <c r="CZ11" s="639">
        <v>4.8</v>
      </c>
      <c r="DA11" s="639"/>
      <c r="DB11" s="639"/>
      <c r="DC11" s="639"/>
      <c r="DD11" s="592">
        <v>171428</v>
      </c>
      <c r="DE11" s="587"/>
      <c r="DF11" s="587"/>
      <c r="DG11" s="587"/>
      <c r="DH11" s="587"/>
      <c r="DI11" s="587"/>
      <c r="DJ11" s="587"/>
      <c r="DK11" s="587"/>
      <c r="DL11" s="587"/>
      <c r="DM11" s="587"/>
      <c r="DN11" s="587"/>
      <c r="DO11" s="587"/>
      <c r="DP11" s="588"/>
      <c r="DQ11" s="592">
        <v>253984</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943896</v>
      </c>
      <c r="BH12" s="587"/>
      <c r="BI12" s="587"/>
      <c r="BJ12" s="587"/>
      <c r="BK12" s="587"/>
      <c r="BL12" s="587"/>
      <c r="BM12" s="587"/>
      <c r="BN12" s="588"/>
      <c r="BO12" s="639">
        <v>45.4</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74533</v>
      </c>
      <c r="CS12" s="587"/>
      <c r="CT12" s="587"/>
      <c r="CU12" s="587"/>
      <c r="CV12" s="587"/>
      <c r="CW12" s="587"/>
      <c r="CX12" s="587"/>
      <c r="CY12" s="588"/>
      <c r="CZ12" s="639">
        <v>1</v>
      </c>
      <c r="DA12" s="639"/>
      <c r="DB12" s="639"/>
      <c r="DC12" s="639"/>
      <c r="DD12" s="592">
        <v>733</v>
      </c>
      <c r="DE12" s="587"/>
      <c r="DF12" s="587"/>
      <c r="DG12" s="587"/>
      <c r="DH12" s="587"/>
      <c r="DI12" s="587"/>
      <c r="DJ12" s="587"/>
      <c r="DK12" s="587"/>
      <c r="DL12" s="587"/>
      <c r="DM12" s="587"/>
      <c r="DN12" s="587"/>
      <c r="DO12" s="587"/>
      <c r="DP12" s="588"/>
      <c r="DQ12" s="592">
        <v>42422</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14447</v>
      </c>
      <c r="S13" s="587"/>
      <c r="T13" s="587"/>
      <c r="U13" s="587"/>
      <c r="V13" s="587"/>
      <c r="W13" s="587"/>
      <c r="X13" s="587"/>
      <c r="Y13" s="588"/>
      <c r="Z13" s="639">
        <v>0.2</v>
      </c>
      <c r="AA13" s="639"/>
      <c r="AB13" s="639"/>
      <c r="AC13" s="639"/>
      <c r="AD13" s="640">
        <v>14447</v>
      </c>
      <c r="AE13" s="640"/>
      <c r="AF13" s="640"/>
      <c r="AG13" s="640"/>
      <c r="AH13" s="640"/>
      <c r="AI13" s="640"/>
      <c r="AJ13" s="640"/>
      <c r="AK13" s="640"/>
      <c r="AL13" s="609">
        <v>0.3</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939683</v>
      </c>
      <c r="BH13" s="587"/>
      <c r="BI13" s="587"/>
      <c r="BJ13" s="587"/>
      <c r="BK13" s="587"/>
      <c r="BL13" s="587"/>
      <c r="BM13" s="587"/>
      <c r="BN13" s="588"/>
      <c r="BO13" s="639">
        <v>45.2</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585579</v>
      </c>
      <c r="CS13" s="587"/>
      <c r="CT13" s="587"/>
      <c r="CU13" s="587"/>
      <c r="CV13" s="587"/>
      <c r="CW13" s="587"/>
      <c r="CX13" s="587"/>
      <c r="CY13" s="588"/>
      <c r="CZ13" s="639">
        <v>7.5</v>
      </c>
      <c r="DA13" s="639"/>
      <c r="DB13" s="639"/>
      <c r="DC13" s="639"/>
      <c r="DD13" s="592">
        <v>298147</v>
      </c>
      <c r="DE13" s="587"/>
      <c r="DF13" s="587"/>
      <c r="DG13" s="587"/>
      <c r="DH13" s="587"/>
      <c r="DI13" s="587"/>
      <c r="DJ13" s="587"/>
      <c r="DK13" s="587"/>
      <c r="DL13" s="587"/>
      <c r="DM13" s="587"/>
      <c r="DN13" s="587"/>
      <c r="DO13" s="587"/>
      <c r="DP13" s="588"/>
      <c r="DQ13" s="592">
        <v>323219</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56910</v>
      </c>
      <c r="BH14" s="587"/>
      <c r="BI14" s="587"/>
      <c r="BJ14" s="587"/>
      <c r="BK14" s="587"/>
      <c r="BL14" s="587"/>
      <c r="BM14" s="587"/>
      <c r="BN14" s="588"/>
      <c r="BO14" s="639">
        <v>2.7</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489863</v>
      </c>
      <c r="CS14" s="587"/>
      <c r="CT14" s="587"/>
      <c r="CU14" s="587"/>
      <c r="CV14" s="587"/>
      <c r="CW14" s="587"/>
      <c r="CX14" s="587"/>
      <c r="CY14" s="588"/>
      <c r="CZ14" s="639">
        <v>6.3</v>
      </c>
      <c r="DA14" s="639"/>
      <c r="DB14" s="639"/>
      <c r="DC14" s="639"/>
      <c r="DD14" s="592">
        <v>190885</v>
      </c>
      <c r="DE14" s="587"/>
      <c r="DF14" s="587"/>
      <c r="DG14" s="587"/>
      <c r="DH14" s="587"/>
      <c r="DI14" s="587"/>
      <c r="DJ14" s="587"/>
      <c r="DK14" s="587"/>
      <c r="DL14" s="587"/>
      <c r="DM14" s="587"/>
      <c r="DN14" s="587"/>
      <c r="DO14" s="587"/>
      <c r="DP14" s="588"/>
      <c r="DQ14" s="592">
        <v>313838</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7138</v>
      </c>
      <c r="S15" s="587"/>
      <c r="T15" s="587"/>
      <c r="U15" s="587"/>
      <c r="V15" s="587"/>
      <c r="W15" s="587"/>
      <c r="X15" s="587"/>
      <c r="Y15" s="588"/>
      <c r="Z15" s="639">
        <v>0.1</v>
      </c>
      <c r="AA15" s="639"/>
      <c r="AB15" s="639"/>
      <c r="AC15" s="639"/>
      <c r="AD15" s="640">
        <v>7138</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182200</v>
      </c>
      <c r="BH15" s="587"/>
      <c r="BI15" s="587"/>
      <c r="BJ15" s="587"/>
      <c r="BK15" s="587"/>
      <c r="BL15" s="587"/>
      <c r="BM15" s="587"/>
      <c r="BN15" s="588"/>
      <c r="BO15" s="639">
        <v>8.8000000000000007</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860158</v>
      </c>
      <c r="CS15" s="587"/>
      <c r="CT15" s="587"/>
      <c r="CU15" s="587"/>
      <c r="CV15" s="587"/>
      <c r="CW15" s="587"/>
      <c r="CX15" s="587"/>
      <c r="CY15" s="588"/>
      <c r="CZ15" s="639">
        <v>11</v>
      </c>
      <c r="DA15" s="639"/>
      <c r="DB15" s="639"/>
      <c r="DC15" s="639"/>
      <c r="DD15" s="592">
        <v>351002</v>
      </c>
      <c r="DE15" s="587"/>
      <c r="DF15" s="587"/>
      <c r="DG15" s="587"/>
      <c r="DH15" s="587"/>
      <c r="DI15" s="587"/>
      <c r="DJ15" s="587"/>
      <c r="DK15" s="587"/>
      <c r="DL15" s="587"/>
      <c r="DM15" s="587"/>
      <c r="DN15" s="587"/>
      <c r="DO15" s="587"/>
      <c r="DP15" s="588"/>
      <c r="DQ15" s="592">
        <v>578152</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2165111</v>
      </c>
      <c r="S16" s="587"/>
      <c r="T16" s="587"/>
      <c r="U16" s="587"/>
      <c r="V16" s="587"/>
      <c r="W16" s="587"/>
      <c r="X16" s="587"/>
      <c r="Y16" s="588"/>
      <c r="Z16" s="639">
        <v>26.5</v>
      </c>
      <c r="AA16" s="639"/>
      <c r="AB16" s="639"/>
      <c r="AC16" s="639"/>
      <c r="AD16" s="640">
        <v>1976368</v>
      </c>
      <c r="AE16" s="640"/>
      <c r="AF16" s="640"/>
      <c r="AG16" s="640"/>
      <c r="AH16" s="640"/>
      <c r="AI16" s="640"/>
      <c r="AJ16" s="640"/>
      <c r="AK16" s="640"/>
      <c r="AL16" s="609">
        <v>44.8</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9539</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3042</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1976368</v>
      </c>
      <c r="S17" s="587"/>
      <c r="T17" s="587"/>
      <c r="U17" s="587"/>
      <c r="V17" s="587"/>
      <c r="W17" s="587"/>
      <c r="X17" s="587"/>
      <c r="Y17" s="588"/>
      <c r="Z17" s="639">
        <v>24.2</v>
      </c>
      <c r="AA17" s="639"/>
      <c r="AB17" s="639"/>
      <c r="AC17" s="639"/>
      <c r="AD17" s="640">
        <v>1976368</v>
      </c>
      <c r="AE17" s="640"/>
      <c r="AF17" s="640"/>
      <c r="AG17" s="640"/>
      <c r="AH17" s="640"/>
      <c r="AI17" s="640"/>
      <c r="AJ17" s="640"/>
      <c r="AK17" s="640"/>
      <c r="AL17" s="609">
        <v>44.8</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703031</v>
      </c>
      <c r="CS17" s="587"/>
      <c r="CT17" s="587"/>
      <c r="CU17" s="587"/>
      <c r="CV17" s="587"/>
      <c r="CW17" s="587"/>
      <c r="CX17" s="587"/>
      <c r="CY17" s="588"/>
      <c r="CZ17" s="639">
        <v>9</v>
      </c>
      <c r="DA17" s="639"/>
      <c r="DB17" s="639"/>
      <c r="DC17" s="639"/>
      <c r="DD17" s="592" t="s">
        <v>111</v>
      </c>
      <c r="DE17" s="587"/>
      <c r="DF17" s="587"/>
      <c r="DG17" s="587"/>
      <c r="DH17" s="587"/>
      <c r="DI17" s="587"/>
      <c r="DJ17" s="587"/>
      <c r="DK17" s="587"/>
      <c r="DL17" s="587"/>
      <c r="DM17" s="587"/>
      <c r="DN17" s="587"/>
      <c r="DO17" s="587"/>
      <c r="DP17" s="588"/>
      <c r="DQ17" s="592">
        <v>634420</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188742</v>
      </c>
      <c r="S18" s="587"/>
      <c r="T18" s="587"/>
      <c r="U18" s="587"/>
      <c r="V18" s="587"/>
      <c r="W18" s="587"/>
      <c r="X18" s="587"/>
      <c r="Y18" s="588"/>
      <c r="Z18" s="639">
        <v>2.2999999999999998</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4572657</v>
      </c>
      <c r="S20" s="587"/>
      <c r="T20" s="587"/>
      <c r="U20" s="587"/>
      <c r="V20" s="587"/>
      <c r="W20" s="587"/>
      <c r="X20" s="587"/>
      <c r="Y20" s="588"/>
      <c r="Z20" s="639">
        <v>56</v>
      </c>
      <c r="AA20" s="639"/>
      <c r="AB20" s="639"/>
      <c r="AC20" s="639"/>
      <c r="AD20" s="640">
        <v>4383914</v>
      </c>
      <c r="AE20" s="640"/>
      <c r="AF20" s="640"/>
      <c r="AG20" s="640"/>
      <c r="AH20" s="640"/>
      <c r="AI20" s="640"/>
      <c r="AJ20" s="640"/>
      <c r="AK20" s="640"/>
      <c r="AL20" s="609">
        <v>99.4</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7825868</v>
      </c>
      <c r="CS20" s="587"/>
      <c r="CT20" s="587"/>
      <c r="CU20" s="587"/>
      <c r="CV20" s="587"/>
      <c r="CW20" s="587"/>
      <c r="CX20" s="587"/>
      <c r="CY20" s="588"/>
      <c r="CZ20" s="639">
        <v>100</v>
      </c>
      <c r="DA20" s="639"/>
      <c r="DB20" s="639"/>
      <c r="DC20" s="639"/>
      <c r="DD20" s="592">
        <v>1173127</v>
      </c>
      <c r="DE20" s="587"/>
      <c r="DF20" s="587"/>
      <c r="DG20" s="587"/>
      <c r="DH20" s="587"/>
      <c r="DI20" s="587"/>
      <c r="DJ20" s="587"/>
      <c r="DK20" s="587"/>
      <c r="DL20" s="587"/>
      <c r="DM20" s="587"/>
      <c r="DN20" s="587"/>
      <c r="DO20" s="587"/>
      <c r="DP20" s="588"/>
      <c r="DQ20" s="592">
        <v>5216287</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5351</v>
      </c>
      <c r="S21" s="587"/>
      <c r="T21" s="587"/>
      <c r="U21" s="587"/>
      <c r="V21" s="587"/>
      <c r="W21" s="587"/>
      <c r="X21" s="587"/>
      <c r="Y21" s="588"/>
      <c r="Z21" s="639">
        <v>0.1</v>
      </c>
      <c r="AA21" s="639"/>
      <c r="AB21" s="639"/>
      <c r="AC21" s="639"/>
      <c r="AD21" s="640">
        <v>5351</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134731</v>
      </c>
      <c r="S22" s="587"/>
      <c r="T22" s="587"/>
      <c r="U22" s="587"/>
      <c r="V22" s="587"/>
      <c r="W22" s="587"/>
      <c r="X22" s="587"/>
      <c r="Y22" s="588"/>
      <c r="Z22" s="639">
        <v>1.7</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146511</v>
      </c>
      <c r="S23" s="587"/>
      <c r="T23" s="587"/>
      <c r="U23" s="587"/>
      <c r="V23" s="587"/>
      <c r="W23" s="587"/>
      <c r="X23" s="587"/>
      <c r="Y23" s="588"/>
      <c r="Z23" s="639">
        <v>1.8</v>
      </c>
      <c r="AA23" s="639"/>
      <c r="AB23" s="639"/>
      <c r="AC23" s="639"/>
      <c r="AD23" s="640">
        <v>3770</v>
      </c>
      <c r="AE23" s="640"/>
      <c r="AF23" s="640"/>
      <c r="AG23" s="640"/>
      <c r="AH23" s="640"/>
      <c r="AI23" s="640"/>
      <c r="AJ23" s="640"/>
      <c r="AK23" s="640"/>
      <c r="AL23" s="609">
        <v>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71489</v>
      </c>
      <c r="S24" s="587"/>
      <c r="T24" s="587"/>
      <c r="U24" s="587"/>
      <c r="V24" s="587"/>
      <c r="W24" s="587"/>
      <c r="X24" s="587"/>
      <c r="Y24" s="588"/>
      <c r="Z24" s="639">
        <v>0.9</v>
      </c>
      <c r="AA24" s="639"/>
      <c r="AB24" s="639"/>
      <c r="AC24" s="639"/>
      <c r="AD24" s="640">
        <v>2</v>
      </c>
      <c r="AE24" s="640"/>
      <c r="AF24" s="640"/>
      <c r="AG24" s="640"/>
      <c r="AH24" s="640"/>
      <c r="AI24" s="640"/>
      <c r="AJ24" s="640"/>
      <c r="AK24" s="640"/>
      <c r="AL24" s="609">
        <v>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3680660</v>
      </c>
      <c r="CS24" s="637"/>
      <c r="CT24" s="637"/>
      <c r="CU24" s="637"/>
      <c r="CV24" s="637"/>
      <c r="CW24" s="637"/>
      <c r="CX24" s="637"/>
      <c r="CY24" s="684"/>
      <c r="CZ24" s="688">
        <v>47</v>
      </c>
      <c r="DA24" s="689"/>
      <c r="DB24" s="689"/>
      <c r="DC24" s="690"/>
      <c r="DD24" s="683">
        <v>2374960</v>
      </c>
      <c r="DE24" s="637"/>
      <c r="DF24" s="637"/>
      <c r="DG24" s="637"/>
      <c r="DH24" s="637"/>
      <c r="DI24" s="637"/>
      <c r="DJ24" s="637"/>
      <c r="DK24" s="684"/>
      <c r="DL24" s="683">
        <v>2360553</v>
      </c>
      <c r="DM24" s="637"/>
      <c r="DN24" s="637"/>
      <c r="DO24" s="637"/>
      <c r="DP24" s="637"/>
      <c r="DQ24" s="637"/>
      <c r="DR24" s="637"/>
      <c r="DS24" s="637"/>
      <c r="DT24" s="637"/>
      <c r="DU24" s="637"/>
      <c r="DV24" s="684"/>
      <c r="DW24" s="685">
        <v>49.4</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1140242</v>
      </c>
      <c r="S25" s="587"/>
      <c r="T25" s="587"/>
      <c r="U25" s="587"/>
      <c r="V25" s="587"/>
      <c r="W25" s="587"/>
      <c r="X25" s="587"/>
      <c r="Y25" s="588"/>
      <c r="Z25" s="639">
        <v>14</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1242964</v>
      </c>
      <c r="CS25" s="605"/>
      <c r="CT25" s="605"/>
      <c r="CU25" s="605"/>
      <c r="CV25" s="605"/>
      <c r="CW25" s="605"/>
      <c r="CX25" s="605"/>
      <c r="CY25" s="606"/>
      <c r="CZ25" s="589">
        <v>15.9</v>
      </c>
      <c r="DA25" s="607"/>
      <c r="DB25" s="607"/>
      <c r="DC25" s="608"/>
      <c r="DD25" s="592">
        <v>1163049</v>
      </c>
      <c r="DE25" s="605"/>
      <c r="DF25" s="605"/>
      <c r="DG25" s="605"/>
      <c r="DH25" s="605"/>
      <c r="DI25" s="605"/>
      <c r="DJ25" s="605"/>
      <c r="DK25" s="606"/>
      <c r="DL25" s="592">
        <v>1152687</v>
      </c>
      <c r="DM25" s="605"/>
      <c r="DN25" s="605"/>
      <c r="DO25" s="605"/>
      <c r="DP25" s="605"/>
      <c r="DQ25" s="605"/>
      <c r="DR25" s="605"/>
      <c r="DS25" s="605"/>
      <c r="DT25" s="605"/>
      <c r="DU25" s="605"/>
      <c r="DV25" s="606"/>
      <c r="DW25" s="609">
        <v>24.1</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703214</v>
      </c>
      <c r="CS26" s="587"/>
      <c r="CT26" s="587"/>
      <c r="CU26" s="587"/>
      <c r="CV26" s="587"/>
      <c r="CW26" s="587"/>
      <c r="CX26" s="587"/>
      <c r="CY26" s="588"/>
      <c r="CZ26" s="589">
        <v>9</v>
      </c>
      <c r="DA26" s="607"/>
      <c r="DB26" s="607"/>
      <c r="DC26" s="608"/>
      <c r="DD26" s="592">
        <v>629679</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788980</v>
      </c>
      <c r="S27" s="587"/>
      <c r="T27" s="587"/>
      <c r="U27" s="587"/>
      <c r="V27" s="587"/>
      <c r="W27" s="587"/>
      <c r="X27" s="587"/>
      <c r="Y27" s="588"/>
      <c r="Z27" s="639">
        <v>9.6999999999999993</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2078923</v>
      </c>
      <c r="BH27" s="587"/>
      <c r="BI27" s="587"/>
      <c r="BJ27" s="587"/>
      <c r="BK27" s="587"/>
      <c r="BL27" s="587"/>
      <c r="BM27" s="587"/>
      <c r="BN27" s="588"/>
      <c r="BO27" s="639">
        <v>100</v>
      </c>
      <c r="BP27" s="639"/>
      <c r="BQ27" s="639"/>
      <c r="BR27" s="639"/>
      <c r="BS27" s="592">
        <v>15161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1734665</v>
      </c>
      <c r="CS27" s="605"/>
      <c r="CT27" s="605"/>
      <c r="CU27" s="605"/>
      <c r="CV27" s="605"/>
      <c r="CW27" s="605"/>
      <c r="CX27" s="605"/>
      <c r="CY27" s="606"/>
      <c r="CZ27" s="589">
        <v>22.2</v>
      </c>
      <c r="DA27" s="607"/>
      <c r="DB27" s="607"/>
      <c r="DC27" s="608"/>
      <c r="DD27" s="592">
        <v>577491</v>
      </c>
      <c r="DE27" s="605"/>
      <c r="DF27" s="605"/>
      <c r="DG27" s="605"/>
      <c r="DH27" s="605"/>
      <c r="DI27" s="605"/>
      <c r="DJ27" s="605"/>
      <c r="DK27" s="606"/>
      <c r="DL27" s="592">
        <v>573446</v>
      </c>
      <c r="DM27" s="605"/>
      <c r="DN27" s="605"/>
      <c r="DO27" s="605"/>
      <c r="DP27" s="605"/>
      <c r="DQ27" s="605"/>
      <c r="DR27" s="605"/>
      <c r="DS27" s="605"/>
      <c r="DT27" s="605"/>
      <c r="DU27" s="605"/>
      <c r="DV27" s="606"/>
      <c r="DW27" s="609">
        <v>12</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8456</v>
      </c>
      <c r="S28" s="587"/>
      <c r="T28" s="587"/>
      <c r="U28" s="587"/>
      <c r="V28" s="587"/>
      <c r="W28" s="587"/>
      <c r="X28" s="587"/>
      <c r="Y28" s="588"/>
      <c r="Z28" s="639">
        <v>0.1</v>
      </c>
      <c r="AA28" s="639"/>
      <c r="AB28" s="639"/>
      <c r="AC28" s="639"/>
      <c r="AD28" s="640">
        <v>5186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703031</v>
      </c>
      <c r="CS28" s="587"/>
      <c r="CT28" s="587"/>
      <c r="CU28" s="587"/>
      <c r="CV28" s="587"/>
      <c r="CW28" s="587"/>
      <c r="CX28" s="587"/>
      <c r="CY28" s="588"/>
      <c r="CZ28" s="589">
        <v>9</v>
      </c>
      <c r="DA28" s="607"/>
      <c r="DB28" s="607"/>
      <c r="DC28" s="608"/>
      <c r="DD28" s="592">
        <v>634420</v>
      </c>
      <c r="DE28" s="587"/>
      <c r="DF28" s="587"/>
      <c r="DG28" s="587"/>
      <c r="DH28" s="587"/>
      <c r="DI28" s="587"/>
      <c r="DJ28" s="587"/>
      <c r="DK28" s="588"/>
      <c r="DL28" s="592">
        <v>634420</v>
      </c>
      <c r="DM28" s="587"/>
      <c r="DN28" s="587"/>
      <c r="DO28" s="587"/>
      <c r="DP28" s="587"/>
      <c r="DQ28" s="587"/>
      <c r="DR28" s="587"/>
      <c r="DS28" s="587"/>
      <c r="DT28" s="587"/>
      <c r="DU28" s="587"/>
      <c r="DV28" s="588"/>
      <c r="DW28" s="609">
        <v>13.3</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7170</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703031</v>
      </c>
      <c r="CS29" s="605"/>
      <c r="CT29" s="605"/>
      <c r="CU29" s="605"/>
      <c r="CV29" s="605"/>
      <c r="CW29" s="605"/>
      <c r="CX29" s="605"/>
      <c r="CY29" s="606"/>
      <c r="CZ29" s="589">
        <v>9</v>
      </c>
      <c r="DA29" s="607"/>
      <c r="DB29" s="607"/>
      <c r="DC29" s="608"/>
      <c r="DD29" s="592">
        <v>634420</v>
      </c>
      <c r="DE29" s="605"/>
      <c r="DF29" s="605"/>
      <c r="DG29" s="605"/>
      <c r="DH29" s="605"/>
      <c r="DI29" s="605"/>
      <c r="DJ29" s="605"/>
      <c r="DK29" s="606"/>
      <c r="DL29" s="592">
        <v>634420</v>
      </c>
      <c r="DM29" s="605"/>
      <c r="DN29" s="605"/>
      <c r="DO29" s="605"/>
      <c r="DP29" s="605"/>
      <c r="DQ29" s="605"/>
      <c r="DR29" s="605"/>
      <c r="DS29" s="605"/>
      <c r="DT29" s="605"/>
      <c r="DU29" s="605"/>
      <c r="DV29" s="606"/>
      <c r="DW29" s="609">
        <v>13.3</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31871</v>
      </c>
      <c r="S30" s="587"/>
      <c r="T30" s="587"/>
      <c r="U30" s="587"/>
      <c r="V30" s="587"/>
      <c r="W30" s="587"/>
      <c r="X30" s="587"/>
      <c r="Y30" s="588"/>
      <c r="Z30" s="639">
        <v>0.4</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99</v>
      </c>
      <c r="BH30" s="653"/>
      <c r="BI30" s="653"/>
      <c r="BJ30" s="653"/>
      <c r="BK30" s="653"/>
      <c r="BL30" s="653"/>
      <c r="BM30" s="654">
        <v>95.4</v>
      </c>
      <c r="BN30" s="653"/>
      <c r="BO30" s="653"/>
      <c r="BP30" s="653"/>
      <c r="BQ30" s="655"/>
      <c r="BR30" s="652">
        <v>98.9</v>
      </c>
      <c r="BS30" s="653"/>
      <c r="BT30" s="653"/>
      <c r="BU30" s="653"/>
      <c r="BV30" s="653"/>
      <c r="BW30" s="653"/>
      <c r="BX30" s="654">
        <v>94.4</v>
      </c>
      <c r="BY30" s="653"/>
      <c r="BZ30" s="653"/>
      <c r="CA30" s="653"/>
      <c r="CB30" s="655"/>
      <c r="CD30" s="658"/>
      <c r="CE30" s="659"/>
      <c r="CF30" s="623" t="s">
        <v>290</v>
      </c>
      <c r="CG30" s="620"/>
      <c r="CH30" s="620"/>
      <c r="CI30" s="620"/>
      <c r="CJ30" s="620"/>
      <c r="CK30" s="620"/>
      <c r="CL30" s="620"/>
      <c r="CM30" s="620"/>
      <c r="CN30" s="620"/>
      <c r="CO30" s="620"/>
      <c r="CP30" s="620"/>
      <c r="CQ30" s="621"/>
      <c r="CR30" s="586">
        <v>606876</v>
      </c>
      <c r="CS30" s="587"/>
      <c r="CT30" s="587"/>
      <c r="CU30" s="587"/>
      <c r="CV30" s="587"/>
      <c r="CW30" s="587"/>
      <c r="CX30" s="587"/>
      <c r="CY30" s="588"/>
      <c r="CZ30" s="589">
        <v>7.8</v>
      </c>
      <c r="DA30" s="607"/>
      <c r="DB30" s="607"/>
      <c r="DC30" s="608"/>
      <c r="DD30" s="592">
        <v>556704</v>
      </c>
      <c r="DE30" s="587"/>
      <c r="DF30" s="587"/>
      <c r="DG30" s="587"/>
      <c r="DH30" s="587"/>
      <c r="DI30" s="587"/>
      <c r="DJ30" s="587"/>
      <c r="DK30" s="588"/>
      <c r="DL30" s="592">
        <v>556704</v>
      </c>
      <c r="DM30" s="587"/>
      <c r="DN30" s="587"/>
      <c r="DO30" s="587"/>
      <c r="DP30" s="587"/>
      <c r="DQ30" s="587"/>
      <c r="DR30" s="587"/>
      <c r="DS30" s="587"/>
      <c r="DT30" s="587"/>
      <c r="DU30" s="587"/>
      <c r="DV30" s="588"/>
      <c r="DW30" s="609">
        <v>11.6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404853</v>
      </c>
      <c r="S31" s="587"/>
      <c r="T31" s="587"/>
      <c r="U31" s="587"/>
      <c r="V31" s="587"/>
      <c r="W31" s="587"/>
      <c r="X31" s="587"/>
      <c r="Y31" s="588"/>
      <c r="Z31" s="639">
        <v>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99.3</v>
      </c>
      <c r="BH31" s="605"/>
      <c r="BI31" s="605"/>
      <c r="BJ31" s="605"/>
      <c r="BK31" s="605"/>
      <c r="BL31" s="605"/>
      <c r="BM31" s="641">
        <v>96.5</v>
      </c>
      <c r="BN31" s="651"/>
      <c r="BO31" s="651"/>
      <c r="BP31" s="651"/>
      <c r="BQ31" s="615"/>
      <c r="BR31" s="650">
        <v>99.1</v>
      </c>
      <c r="BS31" s="605"/>
      <c r="BT31" s="605"/>
      <c r="BU31" s="605"/>
      <c r="BV31" s="605"/>
      <c r="BW31" s="605"/>
      <c r="BX31" s="641">
        <v>95.9</v>
      </c>
      <c r="BY31" s="651"/>
      <c r="BZ31" s="651"/>
      <c r="CA31" s="651"/>
      <c r="CB31" s="615"/>
      <c r="CD31" s="658"/>
      <c r="CE31" s="659"/>
      <c r="CF31" s="623" t="s">
        <v>294</v>
      </c>
      <c r="CG31" s="620"/>
      <c r="CH31" s="620"/>
      <c r="CI31" s="620"/>
      <c r="CJ31" s="620"/>
      <c r="CK31" s="620"/>
      <c r="CL31" s="620"/>
      <c r="CM31" s="620"/>
      <c r="CN31" s="620"/>
      <c r="CO31" s="620"/>
      <c r="CP31" s="620"/>
      <c r="CQ31" s="621"/>
      <c r="CR31" s="586">
        <v>96155</v>
      </c>
      <c r="CS31" s="605"/>
      <c r="CT31" s="605"/>
      <c r="CU31" s="605"/>
      <c r="CV31" s="605"/>
      <c r="CW31" s="605"/>
      <c r="CX31" s="605"/>
      <c r="CY31" s="606"/>
      <c r="CZ31" s="589">
        <v>1.2</v>
      </c>
      <c r="DA31" s="607"/>
      <c r="DB31" s="607"/>
      <c r="DC31" s="608"/>
      <c r="DD31" s="592">
        <v>77716</v>
      </c>
      <c r="DE31" s="605"/>
      <c r="DF31" s="605"/>
      <c r="DG31" s="605"/>
      <c r="DH31" s="605"/>
      <c r="DI31" s="605"/>
      <c r="DJ31" s="605"/>
      <c r="DK31" s="606"/>
      <c r="DL31" s="592">
        <v>77716</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106810</v>
      </c>
      <c r="S32" s="587"/>
      <c r="T32" s="587"/>
      <c r="U32" s="587"/>
      <c r="V32" s="587"/>
      <c r="W32" s="587"/>
      <c r="X32" s="587"/>
      <c r="Y32" s="588"/>
      <c r="Z32" s="639">
        <v>1.3</v>
      </c>
      <c r="AA32" s="639"/>
      <c r="AB32" s="639"/>
      <c r="AC32" s="639"/>
      <c r="AD32" s="640">
        <v>12098</v>
      </c>
      <c r="AE32" s="640"/>
      <c r="AF32" s="640"/>
      <c r="AG32" s="640"/>
      <c r="AH32" s="640"/>
      <c r="AI32" s="640"/>
      <c r="AJ32" s="640"/>
      <c r="AK32" s="640"/>
      <c r="AL32" s="609">
        <v>0.3</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98.6</v>
      </c>
      <c r="BH32" s="571"/>
      <c r="BI32" s="571"/>
      <c r="BJ32" s="571"/>
      <c r="BK32" s="571"/>
      <c r="BL32" s="571"/>
      <c r="BM32" s="634">
        <v>93.6</v>
      </c>
      <c r="BN32" s="571"/>
      <c r="BO32" s="571"/>
      <c r="BP32" s="571"/>
      <c r="BQ32" s="628"/>
      <c r="BR32" s="649">
        <v>98.6</v>
      </c>
      <c r="BS32" s="571"/>
      <c r="BT32" s="571"/>
      <c r="BU32" s="571"/>
      <c r="BV32" s="571"/>
      <c r="BW32" s="571"/>
      <c r="BX32" s="634">
        <v>92</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743217</v>
      </c>
      <c r="S33" s="587"/>
      <c r="T33" s="587"/>
      <c r="U33" s="587"/>
      <c r="V33" s="587"/>
      <c r="W33" s="587"/>
      <c r="X33" s="587"/>
      <c r="Y33" s="588"/>
      <c r="Z33" s="639">
        <v>9.1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2962542</v>
      </c>
      <c r="CS33" s="605"/>
      <c r="CT33" s="605"/>
      <c r="CU33" s="605"/>
      <c r="CV33" s="605"/>
      <c r="CW33" s="605"/>
      <c r="CX33" s="605"/>
      <c r="CY33" s="606"/>
      <c r="CZ33" s="589">
        <v>37.9</v>
      </c>
      <c r="DA33" s="607"/>
      <c r="DB33" s="607"/>
      <c r="DC33" s="608"/>
      <c r="DD33" s="592">
        <v>2536041</v>
      </c>
      <c r="DE33" s="605"/>
      <c r="DF33" s="605"/>
      <c r="DG33" s="605"/>
      <c r="DH33" s="605"/>
      <c r="DI33" s="605"/>
      <c r="DJ33" s="605"/>
      <c r="DK33" s="606"/>
      <c r="DL33" s="592">
        <v>1736247</v>
      </c>
      <c r="DM33" s="605"/>
      <c r="DN33" s="605"/>
      <c r="DO33" s="605"/>
      <c r="DP33" s="605"/>
      <c r="DQ33" s="605"/>
      <c r="DR33" s="605"/>
      <c r="DS33" s="605"/>
      <c r="DT33" s="605"/>
      <c r="DU33" s="605"/>
      <c r="DV33" s="606"/>
      <c r="DW33" s="609">
        <v>36.299999999999997</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697277</v>
      </c>
      <c r="CS34" s="587"/>
      <c r="CT34" s="587"/>
      <c r="CU34" s="587"/>
      <c r="CV34" s="587"/>
      <c r="CW34" s="587"/>
      <c r="CX34" s="587"/>
      <c r="CY34" s="588"/>
      <c r="CZ34" s="589">
        <v>8.9</v>
      </c>
      <c r="DA34" s="607"/>
      <c r="DB34" s="607"/>
      <c r="DC34" s="608"/>
      <c r="DD34" s="592">
        <v>494928</v>
      </c>
      <c r="DE34" s="587"/>
      <c r="DF34" s="587"/>
      <c r="DG34" s="587"/>
      <c r="DH34" s="587"/>
      <c r="DI34" s="587"/>
      <c r="DJ34" s="587"/>
      <c r="DK34" s="588"/>
      <c r="DL34" s="592">
        <v>421815</v>
      </c>
      <c r="DM34" s="587"/>
      <c r="DN34" s="587"/>
      <c r="DO34" s="587"/>
      <c r="DP34" s="587"/>
      <c r="DQ34" s="587"/>
      <c r="DR34" s="587"/>
      <c r="DS34" s="587"/>
      <c r="DT34" s="587"/>
      <c r="DU34" s="587"/>
      <c r="DV34" s="588"/>
      <c r="DW34" s="609">
        <v>8.8000000000000007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369017</v>
      </c>
      <c r="S35" s="587"/>
      <c r="T35" s="587"/>
      <c r="U35" s="587"/>
      <c r="V35" s="587"/>
      <c r="W35" s="587"/>
      <c r="X35" s="587"/>
      <c r="Y35" s="588"/>
      <c r="Z35" s="639">
        <v>4.5</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917508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209502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57004</v>
      </c>
      <c r="CS35" s="605"/>
      <c r="CT35" s="605"/>
      <c r="CU35" s="605"/>
      <c r="CV35" s="605"/>
      <c r="CW35" s="605"/>
      <c r="CX35" s="605"/>
      <c r="CY35" s="606"/>
      <c r="CZ35" s="589">
        <v>0.7</v>
      </c>
      <c r="DA35" s="607"/>
      <c r="DB35" s="607"/>
      <c r="DC35" s="608"/>
      <c r="DD35" s="592">
        <v>46310</v>
      </c>
      <c r="DE35" s="605"/>
      <c r="DF35" s="605"/>
      <c r="DG35" s="605"/>
      <c r="DH35" s="605"/>
      <c r="DI35" s="605"/>
      <c r="DJ35" s="605"/>
      <c r="DK35" s="606"/>
      <c r="DL35" s="592">
        <v>46118</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8162338</v>
      </c>
      <c r="S36" s="627"/>
      <c r="T36" s="627"/>
      <c r="U36" s="627"/>
      <c r="V36" s="627"/>
      <c r="W36" s="627"/>
      <c r="X36" s="627"/>
      <c r="Y36" s="630"/>
      <c r="Z36" s="631">
        <v>100</v>
      </c>
      <c r="AA36" s="631"/>
      <c r="AB36" s="631"/>
      <c r="AC36" s="631"/>
      <c r="AD36" s="632">
        <v>4410321</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180218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179837</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875269</v>
      </c>
      <c r="CS36" s="587"/>
      <c r="CT36" s="587"/>
      <c r="CU36" s="587"/>
      <c r="CV36" s="587"/>
      <c r="CW36" s="587"/>
      <c r="CX36" s="587"/>
      <c r="CY36" s="588"/>
      <c r="CZ36" s="589">
        <v>11.2</v>
      </c>
      <c r="DA36" s="607"/>
      <c r="DB36" s="607"/>
      <c r="DC36" s="608"/>
      <c r="DD36" s="592">
        <v>820665</v>
      </c>
      <c r="DE36" s="587"/>
      <c r="DF36" s="587"/>
      <c r="DG36" s="587"/>
      <c r="DH36" s="587"/>
      <c r="DI36" s="587"/>
      <c r="DJ36" s="587"/>
      <c r="DK36" s="588"/>
      <c r="DL36" s="592">
        <v>616053</v>
      </c>
      <c r="DM36" s="587"/>
      <c r="DN36" s="587"/>
      <c r="DO36" s="587"/>
      <c r="DP36" s="587"/>
      <c r="DQ36" s="587"/>
      <c r="DR36" s="587"/>
      <c r="DS36" s="587"/>
      <c r="DT36" s="587"/>
      <c r="DU36" s="587"/>
      <c r="DV36" s="588"/>
      <c r="DW36" s="609">
        <v>12.9</v>
      </c>
      <c r="DX36" s="610"/>
      <c r="DY36" s="610"/>
      <c r="DZ36" s="610"/>
      <c r="EA36" s="610"/>
      <c r="EB36" s="610"/>
      <c r="EC36" s="611"/>
    </row>
    <row r="37" spans="2:133" ht="11.25" customHeight="1">
      <c r="AQ37" s="612" t="s">
        <v>312</v>
      </c>
      <c r="AR37" s="613"/>
      <c r="AS37" s="613"/>
      <c r="AT37" s="613"/>
      <c r="AU37" s="613"/>
      <c r="AV37" s="613"/>
      <c r="AW37" s="613"/>
      <c r="AX37" s="613"/>
      <c r="AY37" s="614"/>
      <c r="AZ37" s="586">
        <v>15771</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3724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597339</v>
      </c>
      <c r="CS37" s="605"/>
      <c r="CT37" s="605"/>
      <c r="CU37" s="605"/>
      <c r="CV37" s="605"/>
      <c r="CW37" s="605"/>
      <c r="CX37" s="605"/>
      <c r="CY37" s="606"/>
      <c r="CZ37" s="589">
        <v>7.6</v>
      </c>
      <c r="DA37" s="607"/>
      <c r="DB37" s="607"/>
      <c r="DC37" s="608"/>
      <c r="DD37" s="592">
        <v>597339</v>
      </c>
      <c r="DE37" s="605"/>
      <c r="DF37" s="605"/>
      <c r="DG37" s="605"/>
      <c r="DH37" s="605"/>
      <c r="DI37" s="605"/>
      <c r="DJ37" s="605"/>
      <c r="DK37" s="606"/>
      <c r="DL37" s="592">
        <v>474704</v>
      </c>
      <c r="DM37" s="605"/>
      <c r="DN37" s="605"/>
      <c r="DO37" s="605"/>
      <c r="DP37" s="605"/>
      <c r="DQ37" s="605"/>
      <c r="DR37" s="605"/>
      <c r="DS37" s="605"/>
      <c r="DT37" s="605"/>
      <c r="DU37" s="605"/>
      <c r="DV37" s="606"/>
      <c r="DW37" s="609">
        <v>9.9</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6436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901737</v>
      </c>
      <c r="CS38" s="587"/>
      <c r="CT38" s="587"/>
      <c r="CU38" s="587"/>
      <c r="CV38" s="587"/>
      <c r="CW38" s="587"/>
      <c r="CX38" s="587"/>
      <c r="CY38" s="588"/>
      <c r="CZ38" s="589">
        <v>11.5</v>
      </c>
      <c r="DA38" s="607"/>
      <c r="DB38" s="607"/>
      <c r="DC38" s="608"/>
      <c r="DD38" s="592">
        <v>772051</v>
      </c>
      <c r="DE38" s="587"/>
      <c r="DF38" s="587"/>
      <c r="DG38" s="587"/>
      <c r="DH38" s="587"/>
      <c r="DI38" s="587"/>
      <c r="DJ38" s="587"/>
      <c r="DK38" s="588"/>
      <c r="DL38" s="592">
        <v>652261</v>
      </c>
      <c r="DM38" s="587"/>
      <c r="DN38" s="587"/>
      <c r="DO38" s="587"/>
      <c r="DP38" s="587"/>
      <c r="DQ38" s="587"/>
      <c r="DR38" s="587"/>
      <c r="DS38" s="587"/>
      <c r="DT38" s="587"/>
      <c r="DU38" s="587"/>
      <c r="DV38" s="588"/>
      <c r="DW38" s="609">
        <v>13.6</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383624</v>
      </c>
      <c r="CS39" s="605"/>
      <c r="CT39" s="605"/>
      <c r="CU39" s="605"/>
      <c r="CV39" s="605"/>
      <c r="CW39" s="605"/>
      <c r="CX39" s="605"/>
      <c r="CY39" s="606"/>
      <c r="CZ39" s="589">
        <v>4.9000000000000004</v>
      </c>
      <c r="DA39" s="607"/>
      <c r="DB39" s="607"/>
      <c r="DC39" s="608"/>
      <c r="DD39" s="592">
        <v>380607</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203122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47631</v>
      </c>
      <c r="CS40" s="587"/>
      <c r="CT40" s="587"/>
      <c r="CU40" s="587"/>
      <c r="CV40" s="587"/>
      <c r="CW40" s="587"/>
      <c r="CX40" s="587"/>
      <c r="CY40" s="588"/>
      <c r="CZ40" s="589">
        <v>0.6</v>
      </c>
      <c r="DA40" s="607"/>
      <c r="DB40" s="607"/>
      <c r="DC40" s="608"/>
      <c r="DD40" s="592">
        <v>21480</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518397</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285</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1182666</v>
      </c>
      <c r="CS42" s="587"/>
      <c r="CT42" s="587"/>
      <c r="CU42" s="587"/>
      <c r="CV42" s="587"/>
      <c r="CW42" s="587"/>
      <c r="CX42" s="587"/>
      <c r="CY42" s="588"/>
      <c r="CZ42" s="589">
        <v>15.1</v>
      </c>
      <c r="DA42" s="590"/>
      <c r="DB42" s="590"/>
      <c r="DC42" s="591"/>
      <c r="DD42" s="592">
        <v>305286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30408</v>
      </c>
      <c r="CS43" s="605"/>
      <c r="CT43" s="605"/>
      <c r="CU43" s="605"/>
      <c r="CV43" s="605"/>
      <c r="CW43" s="605"/>
      <c r="CX43" s="605"/>
      <c r="CY43" s="606"/>
      <c r="CZ43" s="589">
        <v>0.4</v>
      </c>
      <c r="DA43" s="607"/>
      <c r="DB43" s="607"/>
      <c r="DC43" s="608"/>
      <c r="DD43" s="592">
        <v>29924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1173127</v>
      </c>
      <c r="CS44" s="587"/>
      <c r="CT44" s="587"/>
      <c r="CU44" s="587"/>
      <c r="CV44" s="587"/>
      <c r="CW44" s="587"/>
      <c r="CX44" s="587"/>
      <c r="CY44" s="588"/>
      <c r="CZ44" s="589">
        <v>15</v>
      </c>
      <c r="DA44" s="590"/>
      <c r="DB44" s="590"/>
      <c r="DC44" s="591"/>
      <c r="DD44" s="592">
        <v>302244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674749</v>
      </c>
      <c r="CS45" s="605"/>
      <c r="CT45" s="605"/>
      <c r="CU45" s="605"/>
      <c r="CV45" s="605"/>
      <c r="CW45" s="605"/>
      <c r="CX45" s="605"/>
      <c r="CY45" s="606"/>
      <c r="CZ45" s="589">
        <v>8.6</v>
      </c>
      <c r="DA45" s="607"/>
      <c r="DB45" s="607"/>
      <c r="DC45" s="608"/>
      <c r="DD45" s="592">
        <v>41178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441382</v>
      </c>
      <c r="CS46" s="587"/>
      <c r="CT46" s="587"/>
      <c r="CU46" s="587"/>
      <c r="CV46" s="587"/>
      <c r="CW46" s="587"/>
      <c r="CX46" s="587"/>
      <c r="CY46" s="588"/>
      <c r="CZ46" s="589">
        <v>5.6</v>
      </c>
      <c r="DA46" s="590"/>
      <c r="DB46" s="590"/>
      <c r="DC46" s="591"/>
      <c r="DD46" s="592">
        <v>233670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9539</v>
      </c>
      <c r="CS47" s="605"/>
      <c r="CT47" s="605"/>
      <c r="CU47" s="605"/>
      <c r="CV47" s="605"/>
      <c r="CW47" s="605"/>
      <c r="CX47" s="605"/>
      <c r="CY47" s="606"/>
      <c r="CZ47" s="589">
        <v>0.1</v>
      </c>
      <c r="DA47" s="607"/>
      <c r="DB47" s="607"/>
      <c r="DC47" s="608"/>
      <c r="DD47" s="592">
        <v>3042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7825868</v>
      </c>
      <c r="CS49" s="571"/>
      <c r="CT49" s="571"/>
      <c r="CU49" s="571"/>
      <c r="CV49" s="571"/>
      <c r="CW49" s="571"/>
      <c r="CX49" s="571"/>
      <c r="CY49" s="572"/>
      <c r="CZ49" s="573">
        <v>100</v>
      </c>
      <c r="DA49" s="574"/>
      <c r="DB49" s="574"/>
      <c r="DC49" s="575"/>
      <c r="DD49" s="576">
        <v>5216287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5" zoomScaleNormal="75" zoomScaleSheetLayoutView="70" workbookViewId="0">
      <selection activeCell="AK77" sqref="AK77:AO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c r="R7" s="1099"/>
      <c r="S7" s="1099"/>
      <c r="T7" s="1099"/>
      <c r="U7" s="1099"/>
      <c r="V7" s="1099"/>
      <c r="W7" s="1099"/>
      <c r="X7" s="1099"/>
      <c r="Y7" s="1099"/>
      <c r="Z7" s="1099"/>
      <c r="AA7" s="1099"/>
      <c r="AB7" s="1099"/>
      <c r="AC7" s="1099"/>
      <c r="AD7" s="1099"/>
      <c r="AE7" s="1100"/>
      <c r="AF7" s="1101">
        <v>272</v>
      </c>
      <c r="AG7" s="1102"/>
      <c r="AH7" s="1102"/>
      <c r="AI7" s="1102"/>
      <c r="AJ7" s="1103"/>
      <c r="AK7" s="1085"/>
      <c r="AL7" s="1086"/>
      <c r="AM7" s="1086"/>
      <c r="AN7" s="1086"/>
      <c r="AO7" s="1086"/>
      <c r="AP7" s="1086"/>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532</v>
      </c>
      <c r="BT7" s="1090"/>
      <c r="BU7" s="1090"/>
      <c r="BV7" s="1090"/>
      <c r="BW7" s="1090"/>
      <c r="BX7" s="1090"/>
      <c r="BY7" s="1090"/>
      <c r="BZ7" s="1090"/>
      <c r="CA7" s="1090"/>
      <c r="CB7" s="1090"/>
      <c r="CC7" s="1090"/>
      <c r="CD7" s="1090"/>
      <c r="CE7" s="1090"/>
      <c r="CF7" s="1090"/>
      <c r="CG7" s="1091"/>
      <c r="CH7" s="1082">
        <v>-17042</v>
      </c>
      <c r="CI7" s="1083"/>
      <c r="CJ7" s="1083"/>
      <c r="CK7" s="1083"/>
      <c r="CL7" s="1084"/>
      <c r="CM7" s="1082">
        <v>19725</v>
      </c>
      <c r="CN7" s="1083"/>
      <c r="CO7" s="1083"/>
      <c r="CP7" s="1083"/>
      <c r="CQ7" s="1084"/>
      <c r="CR7" s="1082">
        <v>21000</v>
      </c>
      <c r="CS7" s="1083"/>
      <c r="CT7" s="1083"/>
      <c r="CU7" s="1083"/>
      <c r="CV7" s="1084"/>
      <c r="CW7" s="1082">
        <v>0</v>
      </c>
      <c r="CX7" s="1083"/>
      <c r="CY7" s="1083"/>
      <c r="CZ7" s="1083"/>
      <c r="DA7" s="1084"/>
      <c r="DB7" s="1082">
        <v>12000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533</v>
      </c>
      <c r="BT8" s="1009"/>
      <c r="BU8" s="1009"/>
      <c r="BV8" s="1009"/>
      <c r="BW8" s="1009"/>
      <c r="BX8" s="1009"/>
      <c r="BY8" s="1009"/>
      <c r="BZ8" s="1009"/>
      <c r="CA8" s="1009"/>
      <c r="CB8" s="1009"/>
      <c r="CC8" s="1009"/>
      <c r="CD8" s="1009"/>
      <c r="CE8" s="1009"/>
      <c r="CF8" s="1009"/>
      <c r="CG8" s="1010"/>
      <c r="CH8" s="983">
        <v>22140</v>
      </c>
      <c r="CI8" s="984"/>
      <c r="CJ8" s="984"/>
      <c r="CK8" s="984"/>
      <c r="CL8" s="985"/>
      <c r="CM8" s="983">
        <v>183972</v>
      </c>
      <c r="CN8" s="984"/>
      <c r="CO8" s="984"/>
      <c r="CP8" s="984"/>
      <c r="CQ8" s="985"/>
      <c r="CR8" s="983">
        <v>5350</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272</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c r="R28" s="1048"/>
      <c r="S28" s="1048"/>
      <c r="T28" s="1048"/>
      <c r="U28" s="1048"/>
      <c r="V28" s="1048"/>
      <c r="W28" s="1048"/>
      <c r="X28" s="1048"/>
      <c r="Y28" s="1048"/>
      <c r="Z28" s="1048"/>
      <c r="AA28" s="1048"/>
      <c r="AB28" s="1048"/>
      <c r="AC28" s="1048"/>
      <c r="AD28" s="1048"/>
      <c r="AE28" s="1049"/>
      <c r="AF28" s="1050">
        <v>210</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c r="R29" s="1038"/>
      <c r="S29" s="1038"/>
      <c r="T29" s="1038"/>
      <c r="U29" s="1038"/>
      <c r="V29" s="1038"/>
      <c r="W29" s="1038"/>
      <c r="X29" s="1038"/>
      <c r="Y29" s="1038"/>
      <c r="Z29" s="1038"/>
      <c r="AA29" s="1038"/>
      <c r="AB29" s="1038"/>
      <c r="AC29" s="1038"/>
      <c r="AD29" s="1038"/>
      <c r="AE29" s="1039"/>
      <c r="AF29" s="1013">
        <v>66</v>
      </c>
      <c r="AG29" s="1014"/>
      <c r="AH29" s="1014"/>
      <c r="AI29" s="1014"/>
      <c r="AJ29" s="1015"/>
      <c r="AK29" s="974"/>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c r="R30" s="1038"/>
      <c r="S30" s="1038"/>
      <c r="T30" s="1038"/>
      <c r="U30" s="1038"/>
      <c r="V30" s="1038"/>
      <c r="W30" s="1038"/>
      <c r="X30" s="1038"/>
      <c r="Y30" s="1038"/>
      <c r="Z30" s="1038"/>
      <c r="AA30" s="1038"/>
      <c r="AB30" s="1038"/>
      <c r="AC30" s="1038"/>
      <c r="AD30" s="1038"/>
      <c r="AE30" s="1039"/>
      <c r="AF30" s="1013">
        <v>1</v>
      </c>
      <c r="AG30" s="1014"/>
      <c r="AH30" s="1014"/>
      <c r="AI30" s="1014"/>
      <c r="AJ30" s="1015"/>
      <c r="AK30" s="974"/>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c r="R31" s="1038"/>
      <c r="S31" s="1038"/>
      <c r="T31" s="1038"/>
      <c r="U31" s="1038"/>
      <c r="V31" s="1038"/>
      <c r="W31" s="1038"/>
      <c r="X31" s="1038"/>
      <c r="Y31" s="1038"/>
      <c r="Z31" s="1038"/>
      <c r="AA31" s="1038"/>
      <c r="AB31" s="1038"/>
      <c r="AC31" s="1038"/>
      <c r="AD31" s="1038"/>
      <c r="AE31" s="1039"/>
      <c r="AF31" s="1013">
        <v>1</v>
      </c>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v>311</v>
      </c>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v>7</v>
      </c>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596</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8" t="s">
        <v>528</v>
      </c>
      <c r="C68" s="979"/>
      <c r="D68" s="979"/>
      <c r="E68" s="979"/>
      <c r="F68" s="979"/>
      <c r="G68" s="979"/>
      <c r="H68" s="979"/>
      <c r="I68" s="979"/>
      <c r="J68" s="979"/>
      <c r="K68" s="979"/>
      <c r="L68" s="979"/>
      <c r="M68" s="979"/>
      <c r="N68" s="979"/>
      <c r="O68" s="979"/>
      <c r="P68" s="980"/>
      <c r="Q68" s="977">
        <v>2644</v>
      </c>
      <c r="R68" s="976"/>
      <c r="S68" s="976"/>
      <c r="T68" s="976"/>
      <c r="U68" s="976"/>
      <c r="V68" s="976">
        <v>2522</v>
      </c>
      <c r="W68" s="976"/>
      <c r="X68" s="976"/>
      <c r="Y68" s="976"/>
      <c r="Z68" s="976"/>
      <c r="AA68" s="976">
        <v>122</v>
      </c>
      <c r="AB68" s="976"/>
      <c r="AC68" s="976"/>
      <c r="AD68" s="976"/>
      <c r="AE68" s="976"/>
      <c r="AF68" s="976">
        <v>122</v>
      </c>
      <c r="AG68" s="976"/>
      <c r="AH68" s="976"/>
      <c r="AI68" s="976"/>
      <c r="AJ68" s="976"/>
      <c r="AK68" s="976">
        <v>2</v>
      </c>
      <c r="AL68" s="976"/>
      <c r="AM68" s="976"/>
      <c r="AN68" s="976"/>
      <c r="AO68" s="976"/>
      <c r="AP68" s="976">
        <v>0</v>
      </c>
      <c r="AQ68" s="976"/>
      <c r="AR68" s="976"/>
      <c r="AS68" s="976"/>
      <c r="AT68" s="976"/>
      <c r="AU68" s="976">
        <v>0</v>
      </c>
      <c r="AV68" s="976"/>
      <c r="AW68" s="976"/>
      <c r="AX68" s="976"/>
      <c r="AY68" s="976"/>
      <c r="AZ68" s="981"/>
      <c r="BA68" s="981"/>
      <c r="BB68" s="981"/>
      <c r="BC68" s="981"/>
      <c r="BD68" s="982"/>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8" t="s">
        <v>529</v>
      </c>
      <c r="C69" s="979"/>
      <c r="D69" s="979"/>
      <c r="E69" s="979"/>
      <c r="F69" s="979"/>
      <c r="G69" s="979"/>
      <c r="H69" s="979"/>
      <c r="I69" s="979"/>
      <c r="J69" s="979"/>
      <c r="K69" s="979"/>
      <c r="L69" s="979"/>
      <c r="M69" s="979"/>
      <c r="N69" s="979"/>
      <c r="O69" s="979"/>
      <c r="P69" s="980"/>
      <c r="Q69" s="977">
        <v>28</v>
      </c>
      <c r="R69" s="976"/>
      <c r="S69" s="976"/>
      <c r="T69" s="976"/>
      <c r="U69" s="976"/>
      <c r="V69" s="976">
        <v>22</v>
      </c>
      <c r="W69" s="976"/>
      <c r="X69" s="976"/>
      <c r="Y69" s="976"/>
      <c r="Z69" s="976"/>
      <c r="AA69" s="976">
        <v>6</v>
      </c>
      <c r="AB69" s="976"/>
      <c r="AC69" s="976"/>
      <c r="AD69" s="976"/>
      <c r="AE69" s="976"/>
      <c r="AF69" s="976">
        <v>6</v>
      </c>
      <c r="AG69" s="976"/>
      <c r="AH69" s="976"/>
      <c r="AI69" s="976"/>
      <c r="AJ69" s="976"/>
      <c r="AK69" s="976">
        <v>0</v>
      </c>
      <c r="AL69" s="976"/>
      <c r="AM69" s="976"/>
      <c r="AN69" s="976"/>
      <c r="AO69" s="976"/>
      <c r="AP69" s="976">
        <v>0</v>
      </c>
      <c r="AQ69" s="976"/>
      <c r="AR69" s="976"/>
      <c r="AS69" s="976"/>
      <c r="AT69" s="976"/>
      <c r="AU69" s="976">
        <v>0</v>
      </c>
      <c r="AV69" s="976"/>
      <c r="AW69" s="976"/>
      <c r="AX69" s="976"/>
      <c r="AY69" s="976"/>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8" t="s">
        <v>530</v>
      </c>
      <c r="C70" s="979"/>
      <c r="D70" s="979"/>
      <c r="E70" s="979"/>
      <c r="F70" s="979"/>
      <c r="G70" s="979"/>
      <c r="H70" s="979"/>
      <c r="I70" s="979"/>
      <c r="J70" s="979"/>
      <c r="K70" s="979"/>
      <c r="L70" s="979"/>
      <c r="M70" s="979"/>
      <c r="N70" s="979"/>
      <c r="O70" s="979"/>
      <c r="P70" s="980"/>
      <c r="Q70" s="977">
        <v>181</v>
      </c>
      <c r="R70" s="976"/>
      <c r="S70" s="976"/>
      <c r="T70" s="976"/>
      <c r="U70" s="976"/>
      <c r="V70" s="976">
        <v>178</v>
      </c>
      <c r="W70" s="976"/>
      <c r="X70" s="976"/>
      <c r="Y70" s="976"/>
      <c r="Z70" s="976"/>
      <c r="AA70" s="976">
        <v>3</v>
      </c>
      <c r="AB70" s="976"/>
      <c r="AC70" s="976"/>
      <c r="AD70" s="976"/>
      <c r="AE70" s="976"/>
      <c r="AF70" s="976">
        <v>3</v>
      </c>
      <c r="AG70" s="976"/>
      <c r="AH70" s="976"/>
      <c r="AI70" s="976"/>
      <c r="AJ70" s="976"/>
      <c r="AK70" s="976">
        <v>4</v>
      </c>
      <c r="AL70" s="976"/>
      <c r="AM70" s="976"/>
      <c r="AN70" s="976"/>
      <c r="AO70" s="976"/>
      <c r="AP70" s="976">
        <v>0</v>
      </c>
      <c r="AQ70" s="976"/>
      <c r="AR70" s="976"/>
      <c r="AS70" s="976"/>
      <c r="AT70" s="976"/>
      <c r="AU70" s="976">
        <v>0</v>
      </c>
      <c r="AV70" s="976"/>
      <c r="AW70" s="976"/>
      <c r="AX70" s="976"/>
      <c r="AY70" s="976"/>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8" t="s">
        <v>531</v>
      </c>
      <c r="C71" s="979"/>
      <c r="D71" s="979"/>
      <c r="E71" s="979"/>
      <c r="F71" s="979"/>
      <c r="G71" s="979"/>
      <c r="H71" s="979"/>
      <c r="I71" s="979"/>
      <c r="J71" s="979"/>
      <c r="K71" s="979"/>
      <c r="L71" s="979"/>
      <c r="M71" s="979"/>
      <c r="N71" s="979"/>
      <c r="O71" s="979"/>
      <c r="P71" s="980"/>
      <c r="Q71" s="977">
        <v>150784</v>
      </c>
      <c r="R71" s="976"/>
      <c r="S71" s="976"/>
      <c r="T71" s="976"/>
      <c r="U71" s="976"/>
      <c r="V71" s="976">
        <v>145841</v>
      </c>
      <c r="W71" s="976"/>
      <c r="X71" s="976"/>
      <c r="Y71" s="976"/>
      <c r="Z71" s="976"/>
      <c r="AA71" s="976">
        <v>4943</v>
      </c>
      <c r="AB71" s="976"/>
      <c r="AC71" s="976"/>
      <c r="AD71" s="976"/>
      <c r="AE71" s="976"/>
      <c r="AF71" s="976">
        <v>4943</v>
      </c>
      <c r="AG71" s="976"/>
      <c r="AH71" s="976"/>
      <c r="AI71" s="976"/>
      <c r="AJ71" s="976"/>
      <c r="AK71" s="976">
        <v>1036</v>
      </c>
      <c r="AL71" s="976"/>
      <c r="AM71" s="976"/>
      <c r="AN71" s="976"/>
      <c r="AO71" s="976"/>
      <c r="AP71" s="976">
        <v>0</v>
      </c>
      <c r="AQ71" s="976"/>
      <c r="AR71" s="976"/>
      <c r="AS71" s="976"/>
      <c r="AT71" s="976"/>
      <c r="AU71" s="976">
        <v>0</v>
      </c>
      <c r="AV71" s="976"/>
      <c r="AW71" s="976"/>
      <c r="AX71" s="976"/>
      <c r="AY71" s="976"/>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7">
        <v>1398</v>
      </c>
      <c r="R72" s="976"/>
      <c r="S72" s="976"/>
      <c r="T72" s="976"/>
      <c r="U72" s="976"/>
      <c r="V72" s="976">
        <v>1358</v>
      </c>
      <c r="W72" s="976"/>
      <c r="X72" s="976"/>
      <c r="Y72" s="976"/>
      <c r="Z72" s="976"/>
      <c r="AA72" s="976">
        <v>40</v>
      </c>
      <c r="AB72" s="976"/>
      <c r="AC72" s="976"/>
      <c r="AD72" s="976"/>
      <c r="AE72" s="976"/>
      <c r="AF72" s="976">
        <v>40</v>
      </c>
      <c r="AG72" s="976"/>
      <c r="AH72" s="976"/>
      <c r="AI72" s="976"/>
      <c r="AJ72" s="976"/>
      <c r="AK72" s="976">
        <v>0</v>
      </c>
      <c r="AL72" s="976"/>
      <c r="AM72" s="976"/>
      <c r="AN72" s="976"/>
      <c r="AO72" s="976"/>
      <c r="AP72" s="976">
        <v>1088</v>
      </c>
      <c r="AQ72" s="976"/>
      <c r="AR72" s="976"/>
      <c r="AS72" s="976"/>
      <c r="AT72" s="976"/>
      <c r="AU72" s="976">
        <v>0</v>
      </c>
      <c r="AV72" s="976"/>
      <c r="AW72" s="976"/>
      <c r="AX72" s="976"/>
      <c r="AY72" s="976"/>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7">
        <v>1295</v>
      </c>
      <c r="R73" s="976"/>
      <c r="S73" s="976"/>
      <c r="T73" s="976"/>
      <c r="U73" s="976"/>
      <c r="V73" s="976">
        <v>1213</v>
      </c>
      <c r="W73" s="976"/>
      <c r="X73" s="976"/>
      <c r="Y73" s="976"/>
      <c r="Z73" s="976"/>
      <c r="AA73" s="976">
        <v>82</v>
      </c>
      <c r="AB73" s="976"/>
      <c r="AC73" s="976"/>
      <c r="AD73" s="976"/>
      <c r="AE73" s="976"/>
      <c r="AF73" s="976">
        <v>82</v>
      </c>
      <c r="AG73" s="976"/>
      <c r="AH73" s="976"/>
      <c r="AI73" s="976"/>
      <c r="AJ73" s="976"/>
      <c r="AK73" s="976">
        <v>0</v>
      </c>
      <c r="AL73" s="976"/>
      <c r="AM73" s="976"/>
      <c r="AN73" s="976"/>
      <c r="AO73" s="976"/>
      <c r="AP73" s="976">
        <v>3051</v>
      </c>
      <c r="AQ73" s="976"/>
      <c r="AR73" s="976"/>
      <c r="AS73" s="976"/>
      <c r="AT73" s="976"/>
      <c r="AU73" s="976">
        <v>0</v>
      </c>
      <c r="AV73" s="976"/>
      <c r="AW73" s="976"/>
      <c r="AX73" s="976"/>
      <c r="AY73" s="976"/>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7">
        <v>120</v>
      </c>
      <c r="R74" s="976"/>
      <c r="S74" s="976"/>
      <c r="T74" s="976"/>
      <c r="U74" s="976"/>
      <c r="V74" s="976">
        <v>115</v>
      </c>
      <c r="W74" s="976"/>
      <c r="X74" s="976"/>
      <c r="Y74" s="976"/>
      <c r="Z74" s="976"/>
      <c r="AA74" s="976">
        <v>5</v>
      </c>
      <c r="AB74" s="976"/>
      <c r="AC74" s="976"/>
      <c r="AD74" s="976"/>
      <c r="AE74" s="976"/>
      <c r="AF74" s="976">
        <v>5</v>
      </c>
      <c r="AG74" s="976"/>
      <c r="AH74" s="976"/>
      <c r="AI74" s="976"/>
      <c r="AJ74" s="976"/>
      <c r="AK74" s="976">
        <v>0</v>
      </c>
      <c r="AL74" s="976"/>
      <c r="AM74" s="976"/>
      <c r="AN74" s="976"/>
      <c r="AO74" s="976"/>
      <c r="AP74" s="976">
        <v>0</v>
      </c>
      <c r="AQ74" s="976"/>
      <c r="AR74" s="976"/>
      <c r="AS74" s="976"/>
      <c r="AT74" s="976"/>
      <c r="AU74" s="976">
        <v>0</v>
      </c>
      <c r="AV74" s="976"/>
      <c r="AW74" s="976"/>
      <c r="AX74" s="976"/>
      <c r="AY74" s="976"/>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5"/>
      <c r="R75" s="973"/>
      <c r="S75" s="973"/>
      <c r="T75" s="973"/>
      <c r="U75" s="974"/>
      <c r="V75" s="972"/>
      <c r="W75" s="973"/>
      <c r="X75" s="973"/>
      <c r="Y75" s="973"/>
      <c r="Z75" s="974"/>
      <c r="AA75" s="972"/>
      <c r="AB75" s="973"/>
      <c r="AC75" s="973"/>
      <c r="AD75" s="973"/>
      <c r="AE75" s="974"/>
      <c r="AF75" s="972"/>
      <c r="AG75" s="973"/>
      <c r="AH75" s="973"/>
      <c r="AI75" s="973"/>
      <c r="AJ75" s="974"/>
      <c r="AK75" s="972"/>
      <c r="AL75" s="973"/>
      <c r="AM75" s="973"/>
      <c r="AN75" s="973"/>
      <c r="AO75" s="974"/>
      <c r="AP75" s="972"/>
      <c r="AQ75" s="973"/>
      <c r="AR75" s="973"/>
      <c r="AS75" s="973"/>
      <c r="AT75" s="974"/>
      <c r="AU75" s="972"/>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5"/>
      <c r="R76" s="973"/>
      <c r="S76" s="973"/>
      <c r="T76" s="973"/>
      <c r="U76" s="974"/>
      <c r="V76" s="972"/>
      <c r="W76" s="973"/>
      <c r="X76" s="973"/>
      <c r="Y76" s="973"/>
      <c r="Z76" s="974"/>
      <c r="AA76" s="972"/>
      <c r="AB76" s="973"/>
      <c r="AC76" s="973"/>
      <c r="AD76" s="973"/>
      <c r="AE76" s="974"/>
      <c r="AF76" s="972"/>
      <c r="AG76" s="973"/>
      <c r="AH76" s="973"/>
      <c r="AI76" s="973"/>
      <c r="AJ76" s="974"/>
      <c r="AK76" s="972"/>
      <c r="AL76" s="973"/>
      <c r="AM76" s="973"/>
      <c r="AN76" s="973"/>
      <c r="AO76" s="974"/>
      <c r="AP76" s="972"/>
      <c r="AQ76" s="973"/>
      <c r="AR76" s="973"/>
      <c r="AS76" s="973"/>
      <c r="AT76" s="974"/>
      <c r="AU76" s="972"/>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1"/>
      <c r="R77" s="965"/>
      <c r="S77" s="965"/>
      <c r="T77" s="965"/>
      <c r="U77" s="965"/>
      <c r="V77" s="965"/>
      <c r="W77" s="965"/>
      <c r="X77" s="965"/>
      <c r="Y77" s="965"/>
      <c r="Z77" s="965"/>
      <c r="AA77" s="965"/>
      <c r="AB77" s="965"/>
      <c r="AC77" s="965"/>
      <c r="AD77" s="965"/>
      <c r="AE77" s="965"/>
      <c r="AF77" s="965"/>
      <c r="AG77" s="965"/>
      <c r="AH77" s="965"/>
      <c r="AI77" s="965"/>
      <c r="AJ77" s="965"/>
      <c r="AK77" s="965"/>
      <c r="AL77" s="965"/>
      <c r="AM77" s="965"/>
      <c r="AN77" s="965"/>
      <c r="AO77" s="965"/>
      <c r="AP77" s="965"/>
      <c r="AQ77" s="965"/>
      <c r="AR77" s="965"/>
      <c r="AS77" s="965"/>
      <c r="AT77" s="965"/>
      <c r="AU77" s="965"/>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5201</v>
      </c>
      <c r="AG88" s="953"/>
      <c r="AH88" s="953"/>
      <c r="AI88" s="953"/>
      <c r="AJ88" s="953"/>
      <c r="AK88" s="957"/>
      <c r="AL88" s="957"/>
      <c r="AM88" s="957"/>
      <c r="AN88" s="957"/>
      <c r="AO88" s="957"/>
      <c r="AP88" s="953">
        <v>4139</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26350</v>
      </c>
      <c r="CS102" s="945"/>
      <c r="CT102" s="945"/>
      <c r="CU102" s="945"/>
      <c r="CV102" s="946"/>
      <c r="CW102" s="944">
        <v>0</v>
      </c>
      <c r="CX102" s="945"/>
      <c r="CY102" s="945"/>
      <c r="CZ102" s="945"/>
      <c r="DA102" s="946"/>
      <c r="DB102" s="944">
        <v>12000</v>
      </c>
      <c r="DC102" s="945"/>
      <c r="DD102" s="945"/>
      <c r="DE102" s="945"/>
      <c r="DF102" s="946"/>
      <c r="DG102" s="944">
        <v>0</v>
      </c>
      <c r="DH102" s="945"/>
      <c r="DI102" s="945"/>
      <c r="DJ102" s="945"/>
      <c r="DK102" s="946"/>
      <c r="DL102" s="944">
        <v>0</v>
      </c>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284</v>
      </c>
      <c r="AG109" s="886"/>
      <c r="AH109" s="886"/>
      <c r="AI109" s="886"/>
      <c r="AJ109" s="887"/>
      <c r="AK109" s="888" t="s">
        <v>283</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284</v>
      </c>
      <c r="BW109" s="886"/>
      <c r="BX109" s="886"/>
      <c r="BY109" s="886"/>
      <c r="BZ109" s="887"/>
      <c r="CA109" s="888" t="s">
        <v>283</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284</v>
      </c>
      <c r="DM109" s="886"/>
      <c r="DN109" s="886"/>
      <c r="DO109" s="886"/>
      <c r="DP109" s="887"/>
      <c r="DQ109" s="888" t="s">
        <v>283</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737204</v>
      </c>
      <c r="AB110" s="871"/>
      <c r="AC110" s="871"/>
      <c r="AD110" s="871"/>
      <c r="AE110" s="872"/>
      <c r="AF110" s="873">
        <v>699820</v>
      </c>
      <c r="AG110" s="871"/>
      <c r="AH110" s="871"/>
      <c r="AI110" s="871"/>
      <c r="AJ110" s="872"/>
      <c r="AK110" s="873">
        <v>703031</v>
      </c>
      <c r="AL110" s="871"/>
      <c r="AM110" s="871"/>
      <c r="AN110" s="871"/>
      <c r="AO110" s="872"/>
      <c r="AP110" s="874">
        <v>16.600000000000001</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6747201</v>
      </c>
      <c r="BR110" s="798"/>
      <c r="BS110" s="798"/>
      <c r="BT110" s="798"/>
      <c r="BU110" s="798"/>
      <c r="BV110" s="798">
        <v>6695907</v>
      </c>
      <c r="BW110" s="798"/>
      <c r="BX110" s="798"/>
      <c r="BY110" s="798"/>
      <c r="BZ110" s="798"/>
      <c r="CA110" s="798">
        <v>6832248</v>
      </c>
      <c r="CB110" s="798"/>
      <c r="CC110" s="798"/>
      <c r="CD110" s="798"/>
      <c r="CE110" s="798"/>
      <c r="CF110" s="859">
        <v>161.4</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120931</v>
      </c>
      <c r="BR111" s="769"/>
      <c r="BS111" s="769"/>
      <c r="BT111" s="769"/>
      <c r="BU111" s="769"/>
      <c r="BV111" s="769">
        <v>92157</v>
      </c>
      <c r="BW111" s="769"/>
      <c r="BX111" s="769"/>
      <c r="BY111" s="769"/>
      <c r="BZ111" s="769"/>
      <c r="CA111" s="769">
        <v>66741</v>
      </c>
      <c r="CB111" s="769"/>
      <c r="CC111" s="769"/>
      <c r="CD111" s="769"/>
      <c r="CE111" s="769"/>
      <c r="CF111" s="846">
        <v>1.6</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2373124</v>
      </c>
      <c r="BR112" s="769"/>
      <c r="BS112" s="769"/>
      <c r="BT112" s="769"/>
      <c r="BU112" s="769"/>
      <c r="BV112" s="769">
        <v>2349069</v>
      </c>
      <c r="BW112" s="769"/>
      <c r="BX112" s="769"/>
      <c r="BY112" s="769"/>
      <c r="BZ112" s="769"/>
      <c r="CA112" s="769">
        <v>2224788</v>
      </c>
      <c r="CB112" s="769"/>
      <c r="CC112" s="769"/>
      <c r="CD112" s="769"/>
      <c r="CE112" s="769"/>
      <c r="CF112" s="846">
        <v>52.5</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145714</v>
      </c>
      <c r="AB113" s="907"/>
      <c r="AC113" s="907"/>
      <c r="AD113" s="907"/>
      <c r="AE113" s="908"/>
      <c r="AF113" s="909">
        <v>167349</v>
      </c>
      <c r="AG113" s="907"/>
      <c r="AH113" s="907"/>
      <c r="AI113" s="907"/>
      <c r="AJ113" s="908"/>
      <c r="AK113" s="909">
        <v>158891</v>
      </c>
      <c r="AL113" s="907"/>
      <c r="AM113" s="907"/>
      <c r="AN113" s="907"/>
      <c r="AO113" s="908"/>
      <c r="AP113" s="910">
        <v>3.8</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1232766</v>
      </c>
      <c r="BR113" s="769"/>
      <c r="BS113" s="769"/>
      <c r="BT113" s="769"/>
      <c r="BU113" s="769"/>
      <c r="BV113" s="769">
        <v>1063852</v>
      </c>
      <c r="BW113" s="769"/>
      <c r="BX113" s="769"/>
      <c r="BY113" s="769"/>
      <c r="BZ113" s="769"/>
      <c r="CA113" s="769">
        <v>1040623</v>
      </c>
      <c r="CB113" s="769"/>
      <c r="CC113" s="769"/>
      <c r="CD113" s="769"/>
      <c r="CE113" s="769"/>
      <c r="CF113" s="846">
        <v>24.6</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138975</v>
      </c>
      <c r="AB114" s="782"/>
      <c r="AC114" s="782"/>
      <c r="AD114" s="782"/>
      <c r="AE114" s="783"/>
      <c r="AF114" s="784">
        <v>141040</v>
      </c>
      <c r="AG114" s="782"/>
      <c r="AH114" s="782"/>
      <c r="AI114" s="782"/>
      <c r="AJ114" s="783"/>
      <c r="AK114" s="784">
        <v>145354</v>
      </c>
      <c r="AL114" s="782"/>
      <c r="AM114" s="782"/>
      <c r="AN114" s="782"/>
      <c r="AO114" s="783"/>
      <c r="AP114" s="752">
        <v>3.4</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1610705</v>
      </c>
      <c r="BR114" s="769"/>
      <c r="BS114" s="769"/>
      <c r="BT114" s="769"/>
      <c r="BU114" s="769"/>
      <c r="BV114" s="769">
        <v>1606165</v>
      </c>
      <c r="BW114" s="769"/>
      <c r="BX114" s="769"/>
      <c r="BY114" s="769"/>
      <c r="BZ114" s="769"/>
      <c r="CA114" s="769">
        <v>1511634</v>
      </c>
      <c r="CB114" s="769"/>
      <c r="CC114" s="769"/>
      <c r="CD114" s="769"/>
      <c r="CE114" s="769"/>
      <c r="CF114" s="846">
        <v>35.700000000000003</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42314</v>
      </c>
      <c r="AB115" s="907"/>
      <c r="AC115" s="907"/>
      <c r="AD115" s="907"/>
      <c r="AE115" s="908"/>
      <c r="AF115" s="909">
        <v>33695</v>
      </c>
      <c r="AG115" s="907"/>
      <c r="AH115" s="907"/>
      <c r="AI115" s="907"/>
      <c r="AJ115" s="908"/>
      <c r="AK115" s="909">
        <v>29194</v>
      </c>
      <c r="AL115" s="907"/>
      <c r="AM115" s="907"/>
      <c r="AN115" s="907"/>
      <c r="AO115" s="908"/>
      <c r="AP115" s="910">
        <v>0.7</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1064207</v>
      </c>
      <c r="AB117" s="893"/>
      <c r="AC117" s="893"/>
      <c r="AD117" s="893"/>
      <c r="AE117" s="894"/>
      <c r="AF117" s="896">
        <v>1041904</v>
      </c>
      <c r="AG117" s="893"/>
      <c r="AH117" s="893"/>
      <c r="AI117" s="893"/>
      <c r="AJ117" s="894"/>
      <c r="AK117" s="896">
        <v>1036470</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284</v>
      </c>
      <c r="AG118" s="886"/>
      <c r="AH118" s="886"/>
      <c r="AI118" s="886"/>
      <c r="AJ118" s="887"/>
      <c r="AK118" s="888" t="s">
        <v>283</v>
      </c>
      <c r="AL118" s="886"/>
      <c r="AM118" s="886"/>
      <c r="AN118" s="886"/>
      <c r="AO118" s="887"/>
      <c r="AP118" s="889" t="s">
        <v>400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428</v>
      </c>
      <c r="BP118" s="836"/>
      <c r="BQ118" s="855">
        <v>12084727</v>
      </c>
      <c r="BR118" s="856"/>
      <c r="BS118" s="856"/>
      <c r="BT118" s="856"/>
      <c r="BU118" s="856"/>
      <c r="BV118" s="856">
        <v>11807150</v>
      </c>
      <c r="BW118" s="856"/>
      <c r="BX118" s="856"/>
      <c r="BY118" s="856"/>
      <c r="BZ118" s="856"/>
      <c r="CA118" s="856">
        <v>11676034</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2811902</v>
      </c>
      <c r="BR119" s="798"/>
      <c r="BS119" s="798"/>
      <c r="BT119" s="798"/>
      <c r="BU119" s="798"/>
      <c r="BV119" s="798">
        <v>3306983</v>
      </c>
      <c r="BW119" s="798"/>
      <c r="BX119" s="798"/>
      <c r="BY119" s="798"/>
      <c r="BZ119" s="798"/>
      <c r="CA119" s="798">
        <v>3624840</v>
      </c>
      <c r="CB119" s="798"/>
      <c r="CC119" s="798"/>
      <c r="CD119" s="798"/>
      <c r="CE119" s="798"/>
      <c r="CF119" s="859">
        <v>85.6</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120931</v>
      </c>
      <c r="DH119" s="715"/>
      <c r="DI119" s="715"/>
      <c r="DJ119" s="715"/>
      <c r="DK119" s="716"/>
      <c r="DL119" s="717">
        <v>92157</v>
      </c>
      <c r="DM119" s="715"/>
      <c r="DN119" s="715"/>
      <c r="DO119" s="715"/>
      <c r="DP119" s="716"/>
      <c r="DQ119" s="717">
        <v>66741</v>
      </c>
      <c r="DR119" s="715"/>
      <c r="DS119" s="715"/>
      <c r="DT119" s="715"/>
      <c r="DU119" s="716"/>
      <c r="DV119" s="805">
        <v>1.6</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1000835</v>
      </c>
      <c r="BR120" s="769"/>
      <c r="BS120" s="769"/>
      <c r="BT120" s="769"/>
      <c r="BU120" s="769"/>
      <c r="BV120" s="769">
        <v>962488</v>
      </c>
      <c r="BW120" s="769"/>
      <c r="BX120" s="769"/>
      <c r="BY120" s="769"/>
      <c r="BZ120" s="769"/>
      <c r="CA120" s="769">
        <v>941616</v>
      </c>
      <c r="CB120" s="769"/>
      <c r="CC120" s="769"/>
      <c r="CD120" s="769"/>
      <c r="CE120" s="769"/>
      <c r="CF120" s="846">
        <v>22.2</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2250562</v>
      </c>
      <c r="DH120" s="798"/>
      <c r="DI120" s="798"/>
      <c r="DJ120" s="798"/>
      <c r="DK120" s="798"/>
      <c r="DL120" s="798">
        <v>2228772</v>
      </c>
      <c r="DM120" s="798"/>
      <c r="DN120" s="798"/>
      <c r="DO120" s="798"/>
      <c r="DP120" s="798"/>
      <c r="DQ120" s="798">
        <v>2108824</v>
      </c>
      <c r="DR120" s="798"/>
      <c r="DS120" s="798"/>
      <c r="DT120" s="798"/>
      <c r="DU120" s="798"/>
      <c r="DV120" s="799">
        <v>49.8</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5993740</v>
      </c>
      <c r="BR121" s="856"/>
      <c r="BS121" s="856"/>
      <c r="BT121" s="856"/>
      <c r="BU121" s="856"/>
      <c r="BV121" s="856">
        <v>6094194</v>
      </c>
      <c r="BW121" s="856"/>
      <c r="BX121" s="856"/>
      <c r="BY121" s="856"/>
      <c r="BZ121" s="856"/>
      <c r="CA121" s="856">
        <v>6241683</v>
      </c>
      <c r="CB121" s="856"/>
      <c r="CC121" s="856"/>
      <c r="CD121" s="856"/>
      <c r="CE121" s="856"/>
      <c r="CF121" s="857">
        <v>147.4</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122562</v>
      </c>
      <c r="DH121" s="769"/>
      <c r="DI121" s="769"/>
      <c r="DJ121" s="769"/>
      <c r="DK121" s="769"/>
      <c r="DL121" s="769">
        <v>120297</v>
      </c>
      <c r="DM121" s="769"/>
      <c r="DN121" s="769"/>
      <c r="DO121" s="769"/>
      <c r="DP121" s="769"/>
      <c r="DQ121" s="769">
        <v>115964</v>
      </c>
      <c r="DR121" s="769"/>
      <c r="DS121" s="769"/>
      <c r="DT121" s="769"/>
      <c r="DU121" s="769"/>
      <c r="DV121" s="821">
        <v>2.7</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437</v>
      </c>
      <c r="BP122" s="836"/>
      <c r="BQ122" s="837">
        <v>9806477</v>
      </c>
      <c r="BR122" s="838"/>
      <c r="BS122" s="838"/>
      <c r="BT122" s="838"/>
      <c r="BU122" s="838"/>
      <c r="BV122" s="838">
        <v>10363665</v>
      </c>
      <c r="BW122" s="838"/>
      <c r="BX122" s="838"/>
      <c r="BY122" s="838"/>
      <c r="BZ122" s="838"/>
      <c r="CA122" s="838">
        <v>10808139</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53.4</v>
      </c>
      <c r="BR123" s="830"/>
      <c r="BS123" s="830"/>
      <c r="BT123" s="830"/>
      <c r="BU123" s="830"/>
      <c r="BV123" s="830">
        <v>34.700000000000003</v>
      </c>
      <c r="BW123" s="830"/>
      <c r="BX123" s="830"/>
      <c r="BY123" s="830"/>
      <c r="BZ123" s="830"/>
      <c r="CA123" s="830">
        <v>20.399999999999999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42314</v>
      </c>
      <c r="AB126" s="782"/>
      <c r="AC126" s="782"/>
      <c r="AD126" s="782"/>
      <c r="AE126" s="783"/>
      <c r="AF126" s="784">
        <v>33695</v>
      </c>
      <c r="AG126" s="782"/>
      <c r="AH126" s="782"/>
      <c r="AI126" s="782"/>
      <c r="AJ126" s="783"/>
      <c r="AK126" s="784">
        <v>29194</v>
      </c>
      <c r="AL126" s="782"/>
      <c r="AM126" s="782"/>
      <c r="AN126" s="782"/>
      <c r="AO126" s="783"/>
      <c r="AP126" s="752">
        <v>0.7</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52168</v>
      </c>
      <c r="AB128" s="722"/>
      <c r="AC128" s="722"/>
      <c r="AD128" s="722"/>
      <c r="AE128" s="723"/>
      <c r="AF128" s="724">
        <v>57704</v>
      </c>
      <c r="AG128" s="722"/>
      <c r="AH128" s="722"/>
      <c r="AI128" s="722"/>
      <c r="AJ128" s="723"/>
      <c r="AK128" s="724">
        <v>68611</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4780109</v>
      </c>
      <c r="AB129" s="782"/>
      <c r="AC129" s="782"/>
      <c r="AD129" s="782"/>
      <c r="AE129" s="783"/>
      <c r="AF129" s="784">
        <v>4671976</v>
      </c>
      <c r="AG129" s="782"/>
      <c r="AH129" s="782"/>
      <c r="AI129" s="782"/>
      <c r="AJ129" s="783"/>
      <c r="AK129" s="784">
        <v>4767894</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514607</v>
      </c>
      <c r="AB130" s="782"/>
      <c r="AC130" s="782"/>
      <c r="AD130" s="782"/>
      <c r="AE130" s="783"/>
      <c r="AF130" s="784">
        <v>523874</v>
      </c>
      <c r="AG130" s="782"/>
      <c r="AH130" s="782"/>
      <c r="AI130" s="782"/>
      <c r="AJ130" s="783"/>
      <c r="AK130" s="784">
        <v>533596</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20.399999999999999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4265502</v>
      </c>
      <c r="AB131" s="715"/>
      <c r="AC131" s="715"/>
      <c r="AD131" s="715"/>
      <c r="AE131" s="716"/>
      <c r="AF131" s="717">
        <v>4148102</v>
      </c>
      <c r="AG131" s="715"/>
      <c r="AH131" s="715"/>
      <c r="AI131" s="715"/>
      <c r="AJ131" s="716"/>
      <c r="AK131" s="717">
        <v>4234298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11.661745789999999</v>
      </c>
      <c r="AB132" s="738"/>
      <c r="AC132" s="738"/>
      <c r="AD132" s="738"/>
      <c r="AE132" s="739"/>
      <c r="AF132" s="740">
        <v>11.097268100000001</v>
      </c>
      <c r="AG132" s="738"/>
      <c r="AH132" s="738"/>
      <c r="AI132" s="738"/>
      <c r="AJ132" s="739"/>
      <c r="AK132" s="740">
        <v>10.255844059999999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14.6</v>
      </c>
      <c r="AB133" s="747"/>
      <c r="AC133" s="747"/>
      <c r="AD133" s="747"/>
      <c r="AE133" s="748"/>
      <c r="AF133" s="746">
        <v>12.5</v>
      </c>
      <c r="AG133" s="747"/>
      <c r="AH133" s="747"/>
      <c r="AI133" s="747"/>
      <c r="AJ133" s="748"/>
      <c r="AK133" s="746">
        <v>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37" zoomScale="70" zoomScaleNormal="85" zoomScaleSheetLayoutView="70" workbookViewId="0">
      <selection activeCell="AD28" sqref="AD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7"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1242964</v>
      </c>
      <c r="L9" s="264">
        <v>58110</v>
      </c>
      <c r="M9" s="265">
        <v>58739</v>
      </c>
      <c r="N9" s="266">
        <v>-1.1000000000000001</v>
      </c>
    </row>
    <row r="10" spans="1:16">
      <c r="A10" s="248"/>
      <c r="B10" s="244"/>
      <c r="C10" s="244"/>
      <c r="D10" s="244"/>
      <c r="E10" s="244"/>
      <c r="F10" s="244"/>
      <c r="G10" s="1131" t="s">
        <v>470</v>
      </c>
      <c r="H10" s="1132"/>
      <c r="I10" s="1132"/>
      <c r="J10" s="1133"/>
      <c r="K10" s="267">
        <v>38701</v>
      </c>
      <c r="L10" s="268">
        <v>1809</v>
      </c>
      <c r="M10" s="269">
        <v>5215</v>
      </c>
      <c r="N10" s="270">
        <v>-65.3</v>
      </c>
    </row>
    <row r="11" spans="1:16" ht="13.5" customHeight="1">
      <c r="A11" s="248"/>
      <c r="B11" s="244"/>
      <c r="C11" s="244"/>
      <c r="D11" s="244"/>
      <c r="E11" s="244"/>
      <c r="F11" s="244"/>
      <c r="G11" s="1131" t="s">
        <v>471</v>
      </c>
      <c r="H11" s="1132"/>
      <c r="I11" s="1132"/>
      <c r="J11" s="1133"/>
      <c r="K11" s="267">
        <v>154673</v>
      </c>
      <c r="L11" s="268">
        <v>7231</v>
      </c>
      <c r="M11" s="269">
        <v>7772</v>
      </c>
      <c r="N11" s="270">
        <v>-7</v>
      </c>
    </row>
    <row r="12" spans="1:16" ht="13.5" customHeight="1">
      <c r="A12" s="248"/>
      <c r="B12" s="244"/>
      <c r="C12" s="244"/>
      <c r="D12" s="244"/>
      <c r="E12" s="244"/>
      <c r="F12" s="244"/>
      <c r="G12" s="1131" t="s">
        <v>472</v>
      </c>
      <c r="H12" s="1132"/>
      <c r="I12" s="1132"/>
      <c r="J12" s="1133"/>
      <c r="K12" s="267" t="s">
        <v>473</v>
      </c>
      <c r="L12" s="268" t="s">
        <v>473</v>
      </c>
      <c r="M12" s="269">
        <v>135</v>
      </c>
      <c r="N12" s="270" t="s">
        <v>473</v>
      </c>
    </row>
    <row r="13" spans="1:16" ht="13.5" customHeight="1">
      <c r="A13" s="248"/>
      <c r="B13" s="244"/>
      <c r="C13" s="244"/>
      <c r="D13" s="244"/>
      <c r="E13" s="244"/>
      <c r="F13" s="244"/>
      <c r="G13" s="1131" t="s">
        <v>474</v>
      </c>
      <c r="H13" s="1132"/>
      <c r="I13" s="1132"/>
      <c r="J13" s="1133"/>
      <c r="K13" s="267" t="s">
        <v>473</v>
      </c>
      <c r="L13" s="268" t="s">
        <v>473</v>
      </c>
      <c r="M13" s="269">
        <v>6</v>
      </c>
      <c r="N13" s="270" t="s">
        <v>473</v>
      </c>
    </row>
    <row r="14" spans="1:16" ht="13.5" customHeight="1">
      <c r="A14" s="248"/>
      <c r="B14" s="244"/>
      <c r="C14" s="244"/>
      <c r="D14" s="244"/>
      <c r="E14" s="244"/>
      <c r="F14" s="244"/>
      <c r="G14" s="1131" t="s">
        <v>475</v>
      </c>
      <c r="H14" s="1132"/>
      <c r="I14" s="1132"/>
      <c r="J14" s="1133"/>
      <c r="K14" s="267">
        <v>58448</v>
      </c>
      <c r="L14" s="268">
        <v>2732</v>
      </c>
      <c r="M14" s="269">
        <v>2905</v>
      </c>
      <c r="N14" s="270">
        <v>-6</v>
      </c>
    </row>
    <row r="15" spans="1:16" ht="13.5" customHeight="1">
      <c r="A15" s="248"/>
      <c r="B15" s="244"/>
      <c r="C15" s="244"/>
      <c r="D15" s="244"/>
      <c r="E15" s="244"/>
      <c r="F15" s="244"/>
      <c r="G15" s="1131" t="s">
        <v>476</v>
      </c>
      <c r="H15" s="1132"/>
      <c r="I15" s="1132"/>
      <c r="J15" s="1133"/>
      <c r="K15" s="267">
        <v>30408</v>
      </c>
      <c r="L15" s="268">
        <v>1422</v>
      </c>
      <c r="M15" s="269">
        <v>1221</v>
      </c>
      <c r="N15" s="270">
        <v>16.5</v>
      </c>
    </row>
    <row r="16" spans="1:16">
      <c r="A16" s="248"/>
      <c r="B16" s="244"/>
      <c r="C16" s="244"/>
      <c r="D16" s="244"/>
      <c r="E16" s="244"/>
      <c r="F16" s="244"/>
      <c r="G16" s="1134" t="s">
        <v>477</v>
      </c>
      <c r="H16" s="1135"/>
      <c r="I16" s="1135"/>
      <c r="J16" s="1136"/>
      <c r="K16" s="268">
        <v>-145624</v>
      </c>
      <c r="L16" s="268">
        <v>-6808</v>
      </c>
      <c r="M16" s="269">
        <v>-6578</v>
      </c>
      <c r="N16" s="270">
        <v>3.5</v>
      </c>
    </row>
    <row r="17" spans="1:16">
      <c r="A17" s="248"/>
      <c r="B17" s="244"/>
      <c r="C17" s="244"/>
      <c r="D17" s="244"/>
      <c r="E17" s="244"/>
      <c r="F17" s="244"/>
      <c r="G17" s="1134" t="s">
        <v>168</v>
      </c>
      <c r="H17" s="1135"/>
      <c r="I17" s="1135"/>
      <c r="J17" s="1136"/>
      <c r="K17" s="268">
        <v>1379570</v>
      </c>
      <c r="L17" s="268">
        <v>64496</v>
      </c>
      <c r="M17" s="269">
        <v>69416</v>
      </c>
      <c r="N17" s="270">
        <v>-7.1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6.73</v>
      </c>
      <c r="L21" s="281">
        <v>6.74</v>
      </c>
      <c r="M21" s="282">
        <v>-0.01</v>
      </c>
      <c r="N21" s="249"/>
      <c r="O21" s="283"/>
      <c r="P21" s="279"/>
    </row>
    <row r="22" spans="1:16" s="284" customFormat="1">
      <c r="A22" s="279"/>
      <c r="B22" s="249"/>
      <c r="C22" s="249"/>
      <c r="D22" s="249"/>
      <c r="E22" s="249"/>
      <c r="F22" s="249"/>
      <c r="G22" s="1128" t="s">
        <v>483</v>
      </c>
      <c r="H22" s="1129"/>
      <c r="I22" s="1129"/>
      <c r="J22" s="1130"/>
      <c r="K22" s="285">
        <v>98.2</v>
      </c>
      <c r="L22" s="286">
        <v>96.7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703031</v>
      </c>
      <c r="L32" s="294">
        <v>32867</v>
      </c>
      <c r="M32" s="295">
        <v>33867</v>
      </c>
      <c r="N32" s="296">
        <v>-3</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5</v>
      </c>
      <c r="N34" s="296" t="s">
        <v>473</v>
      </c>
    </row>
    <row r="35" spans="1:16" ht="27" customHeight="1">
      <c r="A35" s="248"/>
      <c r="B35" s="244"/>
      <c r="C35" s="244"/>
      <c r="D35" s="244"/>
      <c r="E35" s="244"/>
      <c r="F35" s="244"/>
      <c r="G35" s="1119" t="s">
        <v>490</v>
      </c>
      <c r="H35" s="1120"/>
      <c r="I35" s="1120"/>
      <c r="J35" s="1121"/>
      <c r="K35" s="294">
        <v>158891</v>
      </c>
      <c r="L35" s="294">
        <v>7428</v>
      </c>
      <c r="M35" s="295">
        <v>10553</v>
      </c>
      <c r="N35" s="296">
        <v>-29.6</v>
      </c>
    </row>
    <row r="36" spans="1:16" ht="27" customHeight="1">
      <c r="A36" s="248"/>
      <c r="B36" s="244"/>
      <c r="C36" s="244"/>
      <c r="D36" s="244"/>
      <c r="E36" s="244"/>
      <c r="F36" s="244"/>
      <c r="G36" s="1119" t="s">
        <v>491</v>
      </c>
      <c r="H36" s="1120"/>
      <c r="I36" s="1120"/>
      <c r="J36" s="1121"/>
      <c r="K36" s="294">
        <v>145354</v>
      </c>
      <c r="L36" s="294">
        <v>6795</v>
      </c>
      <c r="M36" s="295">
        <v>2741</v>
      </c>
      <c r="N36" s="296">
        <v>147.9</v>
      </c>
    </row>
    <row r="37" spans="1:16" ht="13.5" customHeight="1">
      <c r="A37" s="248"/>
      <c r="B37" s="244"/>
      <c r="C37" s="244"/>
      <c r="D37" s="244"/>
      <c r="E37" s="244"/>
      <c r="F37" s="244"/>
      <c r="G37" s="1119" t="s">
        <v>492</v>
      </c>
      <c r="H37" s="1120"/>
      <c r="I37" s="1120"/>
      <c r="J37" s="1121"/>
      <c r="K37" s="294">
        <v>29194</v>
      </c>
      <c r="L37" s="294">
        <v>1365</v>
      </c>
      <c r="M37" s="295">
        <v>1442</v>
      </c>
      <c r="N37" s="296">
        <v>-5.3</v>
      </c>
    </row>
    <row r="38" spans="1:16" ht="27" customHeight="1">
      <c r="A38" s="248"/>
      <c r="B38" s="244"/>
      <c r="C38" s="244"/>
      <c r="D38" s="244"/>
      <c r="E38" s="244"/>
      <c r="F38" s="244"/>
      <c r="G38" s="1122" t="s">
        <v>493</v>
      </c>
      <c r="H38" s="1123"/>
      <c r="I38" s="1123"/>
      <c r="J38" s="1124"/>
      <c r="K38" s="297" t="s">
        <v>473</v>
      </c>
      <c r="L38" s="297" t="s">
        <v>473</v>
      </c>
      <c r="M38" s="298">
        <v>2</v>
      </c>
      <c r="N38" s="299" t="s">
        <v>473</v>
      </c>
      <c r="O38" s="293"/>
    </row>
    <row r="39" spans="1:16">
      <c r="A39" s="248"/>
      <c r="B39" s="244"/>
      <c r="C39" s="244"/>
      <c r="D39" s="244"/>
      <c r="E39" s="244"/>
      <c r="F39" s="244"/>
      <c r="G39" s="1122" t="s">
        <v>494</v>
      </c>
      <c r="H39" s="1123"/>
      <c r="I39" s="1123"/>
      <c r="J39" s="1124"/>
      <c r="K39" s="300">
        <v>-68611</v>
      </c>
      <c r="L39" s="300">
        <v>-3208</v>
      </c>
      <c r="M39" s="301">
        <v>-3178</v>
      </c>
      <c r="N39" s="302">
        <v>0.9</v>
      </c>
      <c r="O39" s="293"/>
    </row>
    <row r="40" spans="1:16" ht="27" customHeight="1">
      <c r="A40" s="248"/>
      <c r="B40" s="244"/>
      <c r="C40" s="244"/>
      <c r="D40" s="244"/>
      <c r="E40" s="244"/>
      <c r="F40" s="244"/>
      <c r="G40" s="1119" t="s">
        <v>495</v>
      </c>
      <c r="H40" s="1120"/>
      <c r="I40" s="1120"/>
      <c r="J40" s="1121"/>
      <c r="K40" s="300">
        <v>-533596</v>
      </c>
      <c r="L40" s="300">
        <v>-24946</v>
      </c>
      <c r="M40" s="301">
        <v>-30469</v>
      </c>
      <c r="N40" s="302">
        <v>-18.100000000000001</v>
      </c>
      <c r="O40" s="293"/>
    </row>
    <row r="41" spans="1:16">
      <c r="A41" s="248"/>
      <c r="B41" s="244"/>
      <c r="C41" s="244"/>
      <c r="D41" s="244"/>
      <c r="E41" s="244"/>
      <c r="F41" s="244"/>
      <c r="G41" s="1125" t="s">
        <v>278</v>
      </c>
      <c r="H41" s="1126"/>
      <c r="I41" s="1126"/>
      <c r="J41" s="1127"/>
      <c r="K41" s="294">
        <v>434263</v>
      </c>
      <c r="L41" s="300">
        <v>20302</v>
      </c>
      <c r="M41" s="301">
        <v>14963</v>
      </c>
      <c r="N41" s="302">
        <v>35.700000000000003</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1042437</v>
      </c>
      <c r="J51" s="320">
        <v>48422</v>
      </c>
      <c r="K51" s="321">
        <v>7</v>
      </c>
      <c r="L51" s="322">
        <v>47258</v>
      </c>
      <c r="M51" s="323">
        <v>34.5</v>
      </c>
      <c r="N51" s="324">
        <v>-27.5</v>
      </c>
    </row>
    <row r="52" spans="1:14">
      <c r="A52" s="248"/>
      <c r="B52" s="244"/>
      <c r="C52" s="244"/>
      <c r="D52" s="244"/>
      <c r="E52" s="244"/>
      <c r="F52" s="244"/>
      <c r="G52" s="325"/>
      <c r="H52" s="326" t="s">
        <v>506</v>
      </c>
      <c r="I52" s="327">
        <v>408376</v>
      </c>
      <c r="J52" s="328">
        <v>18970</v>
      </c>
      <c r="K52" s="329">
        <v>174.1</v>
      </c>
      <c r="L52" s="330">
        <v>27842</v>
      </c>
      <c r="M52" s="331">
        <v>35.9</v>
      </c>
      <c r="N52" s="332">
        <v>138.19999999999999</v>
      </c>
    </row>
    <row r="53" spans="1:14">
      <c r="A53" s="248"/>
      <c r="B53" s="244"/>
      <c r="C53" s="244"/>
      <c r="D53" s="244"/>
      <c r="E53" s="244"/>
      <c r="F53" s="244"/>
      <c r="G53" s="310" t="s">
        <v>507</v>
      </c>
      <c r="H53" s="311"/>
      <c r="I53" s="319">
        <v>716845</v>
      </c>
      <c r="J53" s="320">
        <v>33530</v>
      </c>
      <c r="K53" s="321">
        <v>-30.8</v>
      </c>
      <c r="L53" s="322">
        <v>49426</v>
      </c>
      <c r="M53" s="323">
        <v>4.5999999999999996</v>
      </c>
      <c r="N53" s="324">
        <v>-35.4</v>
      </c>
    </row>
    <row r="54" spans="1:14">
      <c r="A54" s="248"/>
      <c r="B54" s="244"/>
      <c r="C54" s="244"/>
      <c r="D54" s="244"/>
      <c r="E54" s="244"/>
      <c r="F54" s="244"/>
      <c r="G54" s="325"/>
      <c r="H54" s="326" t="s">
        <v>506</v>
      </c>
      <c r="I54" s="327">
        <v>407593</v>
      </c>
      <c r="J54" s="328">
        <v>19065</v>
      </c>
      <c r="K54" s="329">
        <v>0.5</v>
      </c>
      <c r="L54" s="330">
        <v>26568</v>
      </c>
      <c r="M54" s="331">
        <v>-4.5999999999999996</v>
      </c>
      <c r="N54" s="332">
        <v>5.0999999999999996</v>
      </c>
    </row>
    <row r="55" spans="1:14">
      <c r="A55" s="248"/>
      <c r="B55" s="244"/>
      <c r="C55" s="244"/>
      <c r="D55" s="244"/>
      <c r="E55" s="244"/>
      <c r="F55" s="244"/>
      <c r="G55" s="310" t="s">
        <v>508</v>
      </c>
      <c r="H55" s="311"/>
      <c r="I55" s="319">
        <v>466999</v>
      </c>
      <c r="J55" s="320">
        <v>21960</v>
      </c>
      <c r="K55" s="321">
        <v>-34.5</v>
      </c>
      <c r="L55" s="322">
        <v>42839</v>
      </c>
      <c r="M55" s="323">
        <v>-13.3</v>
      </c>
      <c r="N55" s="324">
        <v>-21.2</v>
      </c>
    </row>
    <row r="56" spans="1:14">
      <c r="A56" s="248"/>
      <c r="B56" s="244"/>
      <c r="C56" s="244"/>
      <c r="D56" s="244"/>
      <c r="E56" s="244"/>
      <c r="F56" s="244"/>
      <c r="G56" s="325"/>
      <c r="H56" s="326" t="s">
        <v>506</v>
      </c>
      <c r="I56" s="327">
        <v>244451</v>
      </c>
      <c r="J56" s="328">
        <v>11495</v>
      </c>
      <c r="K56" s="329">
        <v>-39.700000000000003</v>
      </c>
      <c r="L56" s="330">
        <v>22027</v>
      </c>
      <c r="M56" s="331">
        <v>-17.100000000000001</v>
      </c>
      <c r="N56" s="332">
        <v>-22.6</v>
      </c>
    </row>
    <row r="57" spans="1:14">
      <c r="A57" s="248"/>
      <c r="B57" s="244"/>
      <c r="C57" s="244"/>
      <c r="D57" s="244"/>
      <c r="E57" s="244"/>
      <c r="F57" s="244"/>
      <c r="G57" s="310" t="s">
        <v>509</v>
      </c>
      <c r="H57" s="311"/>
      <c r="I57" s="319">
        <v>544378</v>
      </c>
      <c r="J57" s="320">
        <v>25550</v>
      </c>
      <c r="K57" s="321">
        <v>16.3</v>
      </c>
      <c r="L57" s="322">
        <v>46819</v>
      </c>
      <c r="M57" s="323">
        <v>9.3000000000000007</v>
      </c>
      <c r="N57" s="324">
        <v>7</v>
      </c>
    </row>
    <row r="58" spans="1:14">
      <c r="A58" s="248"/>
      <c r="B58" s="244"/>
      <c r="C58" s="244"/>
      <c r="D58" s="244"/>
      <c r="E58" s="244"/>
      <c r="F58" s="244"/>
      <c r="G58" s="325"/>
      <c r="H58" s="326" t="s">
        <v>506</v>
      </c>
      <c r="I58" s="327">
        <v>266189</v>
      </c>
      <c r="J58" s="328">
        <v>12494</v>
      </c>
      <c r="K58" s="329">
        <v>8.6999999999999993</v>
      </c>
      <c r="L58" s="330">
        <v>24121</v>
      </c>
      <c r="M58" s="331">
        <v>9.5</v>
      </c>
      <c r="N58" s="332">
        <v>-0.8</v>
      </c>
    </row>
    <row r="59" spans="1:14">
      <c r="A59" s="248"/>
      <c r="B59" s="244"/>
      <c r="C59" s="244"/>
      <c r="D59" s="244"/>
      <c r="E59" s="244"/>
      <c r="F59" s="244"/>
      <c r="G59" s="310" t="s">
        <v>510</v>
      </c>
      <c r="H59" s="311"/>
      <c r="I59" s="319">
        <v>1173127</v>
      </c>
      <c r="J59" s="320">
        <v>54845</v>
      </c>
      <c r="K59" s="321">
        <v>114.7</v>
      </c>
      <c r="L59" s="322">
        <v>53270</v>
      </c>
      <c r="M59" s="323">
        <v>13.8</v>
      </c>
      <c r="N59" s="324">
        <v>100.9</v>
      </c>
    </row>
    <row r="60" spans="1:14">
      <c r="A60" s="248"/>
      <c r="B60" s="244"/>
      <c r="C60" s="244"/>
      <c r="D60" s="244"/>
      <c r="E60" s="244"/>
      <c r="F60" s="244"/>
      <c r="G60" s="325"/>
      <c r="H60" s="326" t="s">
        <v>506</v>
      </c>
      <c r="I60" s="333">
        <v>441382</v>
      </c>
      <c r="J60" s="328">
        <v>20635</v>
      </c>
      <c r="K60" s="329">
        <v>65.2</v>
      </c>
      <c r="L60" s="330">
        <v>24316</v>
      </c>
      <c r="M60" s="331">
        <v>0.8</v>
      </c>
      <c r="N60" s="332">
        <v>64.400000000000006</v>
      </c>
    </row>
    <row r="61" spans="1:14">
      <c r="A61" s="248"/>
      <c r="B61" s="244"/>
      <c r="C61" s="244"/>
      <c r="D61" s="244"/>
      <c r="E61" s="244"/>
      <c r="F61" s="244"/>
      <c r="G61" s="310" t="s">
        <v>511</v>
      </c>
      <c r="H61" s="334"/>
      <c r="I61" s="335">
        <v>788757</v>
      </c>
      <c r="J61" s="336">
        <v>36861</v>
      </c>
      <c r="K61" s="337">
        <v>14.5</v>
      </c>
      <c r="L61" s="338">
        <v>47922</v>
      </c>
      <c r="M61" s="339">
        <v>9.8000000000000007</v>
      </c>
      <c r="N61" s="324">
        <v>4.7</v>
      </c>
    </row>
    <row r="62" spans="1:14">
      <c r="A62" s="248"/>
      <c r="B62" s="244"/>
      <c r="C62" s="244"/>
      <c r="D62" s="244"/>
      <c r="E62" s="244"/>
      <c r="F62" s="244"/>
      <c r="G62" s="325"/>
      <c r="H62" s="326" t="s">
        <v>506</v>
      </c>
      <c r="I62" s="327">
        <v>353598</v>
      </c>
      <c r="J62" s="328">
        <v>16532</v>
      </c>
      <c r="K62" s="329">
        <v>41.8</v>
      </c>
      <c r="L62" s="330">
        <v>24975</v>
      </c>
      <c r="M62" s="331">
        <v>4.9000000000000004</v>
      </c>
      <c r="N62" s="332">
        <v>36.9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5" zoomScale="75" zoomScaleNormal="7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16.52</v>
      </c>
      <c r="G47" s="12">
        <v>17.829999999999998</v>
      </c>
      <c r="H47" s="12">
        <v>21.19</v>
      </c>
      <c r="I47" s="12">
        <v>23.84</v>
      </c>
      <c r="J47" s="13">
        <v>23.37</v>
      </c>
    </row>
    <row r="48" spans="2:10" ht="57.75" customHeight="1">
      <c r="B48" s="14"/>
      <c r="C48" s="1139" t="s">
        <v>4</v>
      </c>
      <c r="D48" s="1139"/>
      <c r="E48" s="1140"/>
      <c r="F48" s="15">
        <v>7.29</v>
      </c>
      <c r="G48" s="16">
        <v>9.94</v>
      </c>
      <c r="H48" s="16">
        <v>8.83</v>
      </c>
      <c r="I48" s="16">
        <v>7.65</v>
      </c>
      <c r="J48" s="17">
        <v>5.7</v>
      </c>
    </row>
    <row r="49" spans="2:10" ht="57.75" customHeight="1" thickBot="1">
      <c r="B49" s="18"/>
      <c r="C49" s="1141" t="s">
        <v>5</v>
      </c>
      <c r="D49" s="1141"/>
      <c r="E49" s="1142"/>
      <c r="F49" s="19">
        <v>4.7699999999999996</v>
      </c>
      <c r="G49" s="20">
        <v>5.0599999999999996</v>
      </c>
      <c r="H49" s="20">
        <v>1.91</v>
      </c>
      <c r="I49" s="20">
        <v>0.77</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14.57</v>
      </c>
      <c r="G34" s="33">
        <v>12.22</v>
      </c>
      <c r="H34" s="33">
        <v>8.92</v>
      </c>
      <c r="I34" s="33">
        <v>8.17</v>
      </c>
      <c r="J34" s="34">
        <v>6.52</v>
      </c>
      <c r="K34" s="22"/>
      <c r="L34" s="22"/>
      <c r="M34" s="22"/>
      <c r="N34" s="22"/>
      <c r="O34" s="22"/>
      <c r="P34" s="22"/>
    </row>
    <row r="35" spans="1:16" ht="39" customHeight="1">
      <c r="A35" s="22"/>
      <c r="B35" s="35"/>
      <c r="C35" s="1143" t="s">
        <v>520</v>
      </c>
      <c r="D35" s="1144"/>
      <c r="E35" s="1145"/>
      <c r="F35" s="36">
        <v>7.29</v>
      </c>
      <c r="G35" s="37">
        <v>9.94</v>
      </c>
      <c r="H35" s="37">
        <v>8.83</v>
      </c>
      <c r="I35" s="37">
        <v>7.65</v>
      </c>
      <c r="J35" s="38">
        <v>5.7</v>
      </c>
      <c r="K35" s="22"/>
      <c r="L35" s="22"/>
      <c r="M35" s="22"/>
      <c r="N35" s="22"/>
      <c r="O35" s="22"/>
      <c r="P35" s="22"/>
    </row>
    <row r="36" spans="1:16" ht="39" customHeight="1">
      <c r="A36" s="22"/>
      <c r="B36" s="35"/>
      <c r="C36" s="1143" t="s">
        <v>521</v>
      </c>
      <c r="D36" s="1144"/>
      <c r="E36" s="1145"/>
      <c r="F36" s="36">
        <v>6.58</v>
      </c>
      <c r="G36" s="37">
        <v>5.17</v>
      </c>
      <c r="H36" s="37">
        <v>4.54</v>
      </c>
      <c r="I36" s="37">
        <v>4.7699999999999996</v>
      </c>
      <c r="J36" s="38">
        <v>4.3899999999999997</v>
      </c>
      <c r="K36" s="22"/>
      <c r="L36" s="22"/>
      <c r="M36" s="22"/>
      <c r="N36" s="22"/>
      <c r="O36" s="22"/>
      <c r="P36" s="22"/>
    </row>
    <row r="37" spans="1:16" ht="39" customHeight="1">
      <c r="A37" s="22"/>
      <c r="B37" s="35"/>
      <c r="C37" s="1143" t="s">
        <v>522</v>
      </c>
      <c r="D37" s="1144"/>
      <c r="E37" s="1145"/>
      <c r="F37" s="36">
        <v>2.25</v>
      </c>
      <c r="G37" s="37">
        <v>2.38</v>
      </c>
      <c r="H37" s="37">
        <v>1.0900000000000001</v>
      </c>
      <c r="I37" s="37">
        <v>1.32</v>
      </c>
      <c r="J37" s="38">
        <v>1.37</v>
      </c>
      <c r="K37" s="22"/>
      <c r="L37" s="22"/>
      <c r="M37" s="22"/>
      <c r="N37" s="22"/>
      <c r="O37" s="22"/>
      <c r="P37" s="22"/>
    </row>
    <row r="38" spans="1:16" ht="39" customHeight="1">
      <c r="A38" s="22"/>
      <c r="B38" s="35"/>
      <c r="C38" s="1143" t="s">
        <v>523</v>
      </c>
      <c r="D38" s="1144"/>
      <c r="E38" s="1145"/>
      <c r="F38" s="36">
        <v>0.21</v>
      </c>
      <c r="G38" s="37">
        <v>0.26</v>
      </c>
      <c r="H38" s="37">
        <v>0.01</v>
      </c>
      <c r="I38" s="37">
        <v>0.33</v>
      </c>
      <c r="J38" s="38">
        <v>0.15</v>
      </c>
      <c r="K38" s="22"/>
      <c r="L38" s="22"/>
      <c r="M38" s="22"/>
      <c r="N38" s="22"/>
      <c r="O38" s="22"/>
      <c r="P38" s="22"/>
    </row>
    <row r="39" spans="1:16" ht="39" customHeight="1">
      <c r="A39" s="22"/>
      <c r="B39" s="35"/>
      <c r="C39" s="1143" t="s">
        <v>524</v>
      </c>
      <c r="D39" s="1144"/>
      <c r="E39" s="1145"/>
      <c r="F39" s="36">
        <v>0.02</v>
      </c>
      <c r="G39" s="37">
        <v>0.03</v>
      </c>
      <c r="H39" s="37">
        <v>0.03</v>
      </c>
      <c r="I39" s="37">
        <v>0.02</v>
      </c>
      <c r="J39" s="38">
        <v>0.03</v>
      </c>
      <c r="K39" s="22"/>
      <c r="L39" s="22"/>
      <c r="M39" s="22"/>
      <c r="N39" s="22"/>
      <c r="O39" s="22"/>
      <c r="P39" s="22"/>
    </row>
    <row r="40" spans="1:16" ht="39" customHeight="1">
      <c r="A40" s="22"/>
      <c r="B40" s="35"/>
      <c r="C40" s="1143" t="s">
        <v>525</v>
      </c>
      <c r="D40" s="1144"/>
      <c r="E40" s="1145"/>
      <c r="F40" s="36">
        <v>0.03</v>
      </c>
      <c r="G40" s="37">
        <v>0.02</v>
      </c>
      <c r="H40" s="37">
        <v>0.01</v>
      </c>
      <c r="I40" s="37">
        <v>0.01</v>
      </c>
      <c r="J40" s="38">
        <v>0.02</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527</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5" zoomScaleNormal="75" zoomScaleSheetLayoutView="55" workbookViewId="0">
      <selection activeCell="M51" sqref="M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952</v>
      </c>
      <c r="L45" s="60">
        <v>886</v>
      </c>
      <c r="M45" s="60">
        <v>737</v>
      </c>
      <c r="N45" s="60">
        <v>700</v>
      </c>
      <c r="O45" s="61">
        <v>703</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150</v>
      </c>
      <c r="L48" s="64">
        <v>156</v>
      </c>
      <c r="M48" s="64">
        <v>146</v>
      </c>
      <c r="N48" s="64">
        <v>167</v>
      </c>
      <c r="O48" s="65">
        <v>159</v>
      </c>
      <c r="P48" s="48"/>
      <c r="Q48" s="48"/>
      <c r="R48" s="48"/>
      <c r="S48" s="48"/>
      <c r="T48" s="48"/>
      <c r="U48" s="48"/>
    </row>
    <row r="49" spans="1:21" ht="30.75" customHeight="1">
      <c r="A49" s="48"/>
      <c r="B49" s="1161"/>
      <c r="C49" s="1162"/>
      <c r="D49" s="62"/>
      <c r="E49" s="1153" t="s">
        <v>16</v>
      </c>
      <c r="F49" s="1153"/>
      <c r="G49" s="1153"/>
      <c r="H49" s="1153"/>
      <c r="I49" s="1153"/>
      <c r="J49" s="1154"/>
      <c r="K49" s="63">
        <v>143</v>
      </c>
      <c r="L49" s="64">
        <v>139</v>
      </c>
      <c r="M49" s="64">
        <v>139</v>
      </c>
      <c r="N49" s="64">
        <v>141</v>
      </c>
      <c r="O49" s="65">
        <v>145</v>
      </c>
      <c r="P49" s="48"/>
      <c r="Q49" s="48"/>
      <c r="R49" s="48"/>
      <c r="S49" s="48"/>
      <c r="T49" s="48"/>
      <c r="U49" s="48"/>
    </row>
    <row r="50" spans="1:21" ht="30.75" customHeight="1">
      <c r="A50" s="48"/>
      <c r="B50" s="1161"/>
      <c r="C50" s="1162"/>
      <c r="D50" s="62"/>
      <c r="E50" s="1153" t="s">
        <v>17</v>
      </c>
      <c r="F50" s="1153"/>
      <c r="G50" s="1153"/>
      <c r="H50" s="1153"/>
      <c r="I50" s="1153"/>
      <c r="J50" s="1154"/>
      <c r="K50" s="63">
        <v>53</v>
      </c>
      <c r="L50" s="64">
        <v>48</v>
      </c>
      <c r="M50" s="64">
        <v>42</v>
      </c>
      <c r="N50" s="64">
        <v>34</v>
      </c>
      <c r="O50" s="65">
        <v>29</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584</v>
      </c>
      <c r="L52" s="64">
        <v>588</v>
      </c>
      <c r="M52" s="64">
        <v>567</v>
      </c>
      <c r="N52" s="64">
        <v>582</v>
      </c>
      <c r="O52" s="65">
        <v>602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714</v>
      </c>
      <c r="L53" s="69">
        <v>641</v>
      </c>
      <c r="M53" s="69">
        <v>497</v>
      </c>
      <c r="N53" s="69">
        <v>460</v>
      </c>
      <c r="O53" s="70">
        <v>434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2015-04-21T02:22:40Z</cp:lastPrinted>
  <dcterms:created xsi:type="dcterms:W3CDTF">2015-02-17T07:53:25Z</dcterms:created>
  <dcterms:modified xsi:type="dcterms:W3CDTF">2015-05-07T12:46:18Z</dcterms:modified>
  <cp:category/>
</cp:coreProperties>
</file>