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30" windowWidth="19230" windowHeight="64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AM35" i="9"/>
  <c r="C35" i="9"/>
  <c r="CO34" i="9"/>
  <c r="CO35" i="9" s="1"/>
  <c r="BW34" i="9"/>
  <c r="BW35" i="9" s="1"/>
  <c r="BW36" i="9" s="1"/>
  <c r="BW37" i="9" s="1"/>
  <c r="BW38" i="9" s="1"/>
  <c r="BW39" i="9" s="1"/>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<sst xmlns="http://schemas.openxmlformats.org/spreadsheetml/2006/main" count="1032" uniqueCount="540">
  <si>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</si>
  <si>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</si>
  <si>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</si>
  <si>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</si>
  <si>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</si>
  <si>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</si>
  <si>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</si>
  <si>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</si>
  <si>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</si>
  <si>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</si>
  <si>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</si>
  <si>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</si>
  <si>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</si>
  <si>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</si>
  <si>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</si>
  <si>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</si>
  <si>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</si>
  <si>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</si>
  <si>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</si>
  <si>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</si>
  <si>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</si>
  <si>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</si>
  <si>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</si>
  <si>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</si>
  <si>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</si>
  <si>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</si>
  <si>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</si>
  <si>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</si>
  <si>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</si>
  <si>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</si>
  <si>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</si>
  <si>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</si>
  <si>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</si>
  <si>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</si>
  <si>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</si>
  <si>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</si>
  <si>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</si>
  <si>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</si>
  <si>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</si>
  <si>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</si>
  <si>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</si>
  <si>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</si>
  <si>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</si>
  <si>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</si>
  <si>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</si>
  <si>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</si>
  <si>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</si>
  <si>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</si>
  <si>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</si>
  <si>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</si>
  <si>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</si>
  <si>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</si>
  <si>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</si>
  <si>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</si>
  <si>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</si>
  <si>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</si>
  <si>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</si>
  <si>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</si>
  <si>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</si>
  <si>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</si>
  <si>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</si>
  <si>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</si>
  <si>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</si>
  <si>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</si>
  <si>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</si>
  <si>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</si>
  <si>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</si>
  <si>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</si>
  <si>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</si>
  <si>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</si>
  <si>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</si>
  <si>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</si>
  <si>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</si>
  <si>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</si>
  <si>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</si>
  <si>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</si>
  <si>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</si>
  <si>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</si>
  <si>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</si>
  <si>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</si>
  <si>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</si>
  <si>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</si>
  <si>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諸塚村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</si>
  <si>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</si>
  <si>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</si>
  <si>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</si>
  <si>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</si>
  <si>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</si>
  <si>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</si>
  <si>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</si>
  <si>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</si>
  <si>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</si>
  <si>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</si>
  <si>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</si>
  <si>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</si>
  <si>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</si>
  <si>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</si>
  <si>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</si>
  <si>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</si>
  <si>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</si>
  <si>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</si>
  <si>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</si>
  <si>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</si>
  <si>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</si>
  <si>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</si>
  <si>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</si>
  <si>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</si>
  <si>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</si>
  <si>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</si>
  <si>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</si>
  <si>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</si>
  <si>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</si>
  <si>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</si>
  <si>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</si>
  <si>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</si>
  <si>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</si>
  <si>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</si>
  <si>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</si>
  <si>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</si>
  <si>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</si>
  <si>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</si>
  <si>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</si>
  <si>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</si>
  <si>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</si>
  <si>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</si>
  <si>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</si>
  <si>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</si>
  <si>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</si>
  <si>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</si>
  <si>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</si>
  <si>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</si>
  <si>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</si>
  <si>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</si>
  <si>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</si>
  <si>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</si>
  <si>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</si>
  <si>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</si>
  <si>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</si>
  <si>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</si>
  <si>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</si>
  <si>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</si>
  <si>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</si>
  <si>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</si>
  <si>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</si>
  <si>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</si>
  <si>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</si>
  <si>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</si>
  <si>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</si>
  <si>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</si>
  <si>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</si>
  <si>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</si>
  <si>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</si>
  <si>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</si>
  <si>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</si>
  <si>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</si>
  <si>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</si>
  <si>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</si>
  <si>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</si>
  <si>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</si>
  <si>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</si>
  <si>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</si>
  <si>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</si>
  <si>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</si>
  <si>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</si>
  <si>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</si>
  <si>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</si>
  <si>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</si>
  <si>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</si>
  <si>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</si>
  <si>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</si>
  <si>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</si>
  <si>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</si>
  <si>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</si>
  <si>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</si>
  <si>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</si>
  <si>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</si>
  <si>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</si>
  <si>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</si>
  <si>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</si>
  <si>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</si>
  <si>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</si>
  <si>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</si>
  <si>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</si>
  <si>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</si>
  <si>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</si>
  <si>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</si>
  <si>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</si>
  <si>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</si>
  <si>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</si>
  <si>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</si>
  <si>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</si>
  <si>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</si>
  <si>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</si>
  <si>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</si>
  <si>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</si>
  <si>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宮崎県諸塚村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</si>
  <si>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</si>
  <si>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</si>
  <si>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</si>
  <si>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</si>
  <si>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</si>
  <si>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</si>
  <si>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</si>
  <si>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</si>
  <si>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</si>
  <si>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</si>
  <si>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</si>
  <si>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</si>
  <si>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</si>
  <si>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</si>
  <si>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</si>
  <si>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</si>
  <si>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</si>
  <si>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</si>
  <si>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</si>
  <si>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</si>
  <si>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</si>
  <si>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</si>
  <si>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</si>
  <si>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</si>
  <si>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</si>
  <si>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</si>
  <si>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</si>
  <si>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</si>
  <si>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</si>
  <si>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</si>
  <si>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</si>
  <si>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</si>
  <si>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</si>
  <si>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</si>
  <si>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</si>
  <si>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</si>
  <si>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</si>
  <si>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</si>
  <si>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</si>
  <si>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</si>
  <si>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</si>
  <si>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</si>
  <si>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</si>
  <si>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</si>
  <si>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</si>
  <si>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</si>
  <si>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</si>
  <si>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</si>
  <si>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</si>
  <si>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</si>
  <si>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</si>
  <si>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</si>
  <si>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</si>
  <si>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</si>
  <si>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</si>
  <si>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</si>
  <si>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</si>
  <si>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</si>
  <si>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</si>
  <si>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</si>
  <si>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</si>
  <si>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</si>
  <si>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</si>
  <si>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</si>
  <si>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</si>
  <si>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</si>
  <si>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</si>
  <si>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</si>
  <si>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</si>
  <si>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</si>
  <si>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</si>
  <si>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</si>
  <si>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</si>
  <si>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</si>
  <si>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</si>
  <si>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</si>
  <si>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</si>
  <si>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</si>
  <si>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</si>
  <si>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</si>
  <si>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</si>
  <si>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</si>
  <si>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</si>
  <si>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</si>
  <si>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</si>
  <si>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</si>
  <si>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</si>
  <si>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</si>
  <si>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</si>
  <si>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</si>
  <si>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</si>
  <si>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</si>
  <si>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</si>
  <si>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</si>
  <si>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</si>
  <si>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</si>
  <si>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</si>
  <si>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</si>
  <si>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</si>
  <si>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</si>
  <si>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</si>
  <si>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</si>
  <si>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</si>
  <si>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</si>
  <si>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</si>
  <si>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</si>
  <si>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</si>
  <si>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</si>
  <si>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</si>
  <si>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</si>
  <si>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</si>
  <si>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</si>
  <si>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</si>
  <si>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</si>
  <si>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</si>
  <si>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</si>
  <si>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</si>
  <si>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</si>
  <si>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</si>
  <si>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</si>
  <si>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</si>
  <si>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</si>
  <si>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</si>
  <si>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</si>
  <si>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</si>
  <si>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</si>
  <si>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</si>
  <si>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</si>
  <si>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</si>
  <si>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</si>
  <si>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</si>
  <si>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</si>
  <si>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</si>
  <si>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</si>
  <si>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</si>
  <si>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</si>
  <si>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</si>
  <si>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</si>
  <si>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</si>
  <si>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</si>
  <si>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</si>
  <si>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</si>
  <si>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</si>
  <si>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</si>
  <si>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</si>
  <si>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</si>
  <si>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</si>
  <si>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</si>
  <si>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</si>
  <si>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宮崎県諸塚村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</si>
  <si>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</si>
  <si>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</si>
  <si>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</si>
  <si>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</si>
  <si>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</si>
  <si>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</si>
  <si>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</si>
  <si>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</si>
  <si>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</si>
  <si>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</si>
  <si>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</si>
  <si>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</si>
  <si>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</si>
  <si>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</si>
  <si>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</si>
  <si>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</si>
  <si>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</si>
  <si>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</si>
  <si>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</si>
  <si>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</si>
  <si>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</si>
  <si>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</si>
  <si>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</si>
  <si>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</si>
  <si>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</si>
  <si>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</si>
  <si>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</si>
  <si>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</si>
  <si>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</si>
  <si>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</si>
  <si>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</si>
  <si>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</si>
  <si>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</si>
  <si>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</si>
  <si>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</si>
  <si>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</si>
  <si>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国民健康保険診療所事業特別会計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</si>
  <si>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</si>
  <si>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</si>
  <si>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</si>
  <si>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</si>
  <si>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</si>
  <si>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</si>
  <si>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</si>
  <si>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</si>
  <si>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</si>
  <si>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</si>
  <si>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</si>
  <si>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</si>
  <si>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</si>
  <si>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</si>
  <si>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</si>
  <si>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</si>
  <si>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</si>
  <si>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</si>
  <si>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</si>
  <si>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</si>
  <si>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</si>
  <si>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</si>
  <si>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</si>
  <si>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</si>
  <si>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</si>
  <si>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</si>
  <si>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</si>
  <si>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</si>
  <si>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</si>
  <si>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</si>
  <si>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</si>
  <si>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</si>
  <si>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</si>
  <si>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</si>
  <si>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</si>
  <si>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</si>
  <si>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</si>
  <si>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</si>
  <si>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</si>
  <si>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</si>
  <si>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</si>
  <si>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</si>
  <si>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</si>
  <si>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</si>
  <si>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</si>
  <si>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</si>
  <si>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</si>
  <si>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</si>
  <si>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</si>
  <si>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</si>
  <si>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</si>
  <si>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</si>
  <si>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</si>
  <si>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</si>
  <si>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</si>
  <si>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</si>
  <si>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</si>
  <si>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</si>
  <si>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</si>
  <si>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</si>
  <si>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</si>
  <si>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</si>
  <si>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</si>
  <si>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</si>
  <si>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</si>
  <si>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</si>
  <si>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</si>
  <si>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</si>
  <si>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</si>
  <si>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</si>
  <si>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</si>
  <si>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</si>
  <si>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</si>
  <si>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</si>
  <si>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</si>
  <si>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</si>
  <si>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</si>
  <si>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</si>
  <si>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</si>
  <si>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</si>
  <si>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</si>
  <si>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</si>
  <si>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</si>
  <si>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</si>
  <si>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</si>
  <si>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</si>
  <si>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</si>
  <si>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</si>
  <si>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</si>
  <si>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</si>
  <si>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</si>
  <si>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</si>
  <si>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</si>
  <si>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</si>
  <si>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</si>
  <si>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</si>
  <si>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</si>
  <si>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</si>
  <si>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</si>
  <si>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</si>
  <si>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</si>
  <si>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</si>
  <si>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</si>
  <si>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</si>
  <si>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</si>
  <si>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</si>
  <si>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</si>
  <si>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</si>
  <si>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</si>
  <si>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</si>
  <si>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</si>
  <si>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</si>
  <si>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</si>
  <si>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</si>
  <si>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</si>
  <si>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</si>
  <si>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</si>
  <si>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</si>
  <si>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</si>
  <si>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</si>
  <si>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</si>
  <si>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</si>
  <si>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</si>
  <si>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</si>
  <si>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</si>
  <si>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</si>
  <si>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</si>
  <si>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</si>
  <si>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</si>
  <si>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</si>
  <si>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</si>
  <si>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</si>
  <si>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</si>
  <si>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</si>
  <si>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</si>
  <si>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</si>
  <si>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9.61</t>
  </si>
  <si>
    <t>一般会計</t>
  </si>
  <si>
    <t>国民健康保険特別会計</t>
  </si>
  <si>
    <t>国民健康保険診療所事業特別会計</t>
  </si>
  <si>
    <t>介護保険特別会計</t>
  </si>
  <si>
    <t>簡易水道事業特別会計</t>
  </si>
  <si>
    <t>公共下水道事業特別会計</t>
  </si>
  <si>
    <t>後期高齢者医療特別会計</t>
  </si>
  <si>
    <t>その他会計（赤字）</t>
  </si>
  <si>
    <t>その他会計（黒字）</t>
  </si>
  <si>
    <t>宮崎県北部広域行政事務組合</t>
    <rPh sb="0" eb="2">
      <t>ミヤザキ</t>
    </rPh>
    <rPh sb="2" eb="5">
      <t>ケンホクブ</t>
    </rPh>
    <rPh sb="5" eb="7">
      <t>コウイキ</t>
    </rPh>
    <rPh sb="7" eb="9">
      <t>ギョウセイ</t>
    </rPh>
    <rPh sb="9" eb="11">
      <t>ジム</t>
    </rPh>
    <rPh sb="11" eb="13">
      <t>クミアイ</t>
    </rPh>
    <phoneticPr fontId="5"/>
  </si>
  <si>
    <t>宮崎県市町村総合事務組合</t>
    <rPh sb="0" eb="3">
      <t>ミヤザキケン</t>
    </rPh>
    <rPh sb="3" eb="6">
      <t>シチョウソン</t>
    </rPh>
    <rPh sb="6" eb="8">
      <t>ソウゴウ</t>
    </rPh>
    <rPh sb="8" eb="10">
      <t>ジム</t>
    </rPh>
    <rPh sb="10" eb="12">
      <t>クミアイ</t>
    </rPh>
    <phoneticPr fontId="5"/>
  </si>
  <si>
    <t>日向東臼杵地区南部広域連合</t>
    <rPh sb="0" eb="2">
      <t>ヒュウガ</t>
    </rPh>
    <rPh sb="2" eb="5">
      <t>ヒガシウスキ</t>
    </rPh>
    <rPh sb="5" eb="7">
      <t>チク</t>
    </rPh>
    <rPh sb="7" eb="9">
      <t>ナンブ</t>
    </rPh>
    <rPh sb="9" eb="11">
      <t>コウイキ</t>
    </rPh>
    <rPh sb="11" eb="13">
      <t>レンゴウ</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</si>
  <si>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30"/>
  </si>
  <si>
    <t>宮崎県後期高齢者医療広域連合(事業会計)</t>
    <rPh sb="15" eb="17">
      <t>ジギョウ</t>
    </rPh>
    <phoneticPr fontId="30"/>
  </si>
  <si>
    <t>入郷地区衛生組合</t>
    <rPh sb="0" eb="2">
      <t>イリゴウ</t>
    </rPh>
    <rPh sb="2" eb="4">
      <t>チク</t>
    </rPh>
    <rPh sb="4" eb="6">
      <t>エイセイ</t>
    </rPh>
    <rPh sb="6" eb="8">
      <t>クミアイ</t>
    </rPh>
    <phoneticPr fontId="5"/>
  </si>
  <si>
    <t>ウッドピア諸塚</t>
    <rPh sb="5" eb="7">
      <t>モロツカ</t>
    </rPh>
    <phoneticPr fontId="5"/>
  </si>
  <si>
    <t>エバーグリーン</t>
    <phoneticPr fontId="5"/>
  </si>
  <si>
    <t>-</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</si>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</sst>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1"/>
      <color indexed="9"/>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458499</c:v>
                </c:pt>
                <c:pt idx="1">
                  <c:v>586716</c:v>
                </c:pt>
                <c:pt idx="2">
                  <c:v>344390</c:v>
                </c:pt>
                <c:pt idx="3">
                  <c:v>369547</c:v>
                </c:pt>
                <c:pt idx="4">
                  <c:v>576533</c:v>
                </c:pt>
              </c:numCache>
            </c:numRef>
          </c:val>
          <c:smooth val="0"/>
        </c:ser>
        <c:dLbls>
          <c:showLegendKey val="0"/>
          <c:showVal val="0"/>
          <c:showCatName val="0"/>
          <c:showSerName val="0"/>
          <c:showPercent val="0"/>
          <c:showBubbleSize val="0"/>
        </c:dLbls>
        <c:marker val="1"/>
        <c:smooth val="0"/>
        <c:axId val="56458240"/>
        <c:axId val="56558720"/>
      </c:lineChart>
      <c:catAx>
        <c:axId val="564582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558720"/>
        <c:crosses val="autoZero"/>
        <c:auto val="1"/>
        <c:lblAlgn val="ctr"/>
        <c:lblOffset val="100"/>
        <c:tickLblSkip val="1"/>
        <c:tickMarkSkip val="1"/>
        <c:noMultiLvlLbl val="0"/>
      </c:catAx>
      <c:valAx>
        <c:axId val="5655872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458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12.26</c:v>
                </c:pt>
                <c:pt idx="1">
                  <c:v>6.59</c:v>
                </c:pt>
                <c:pt idx="2">
                  <c:v>13.56</c:v>
                </c:pt>
                <c:pt idx="3">
                  <c:v>13.96</c:v>
                </c:pt>
                <c:pt idx="4">
                  <c:v>4.57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29.16</c:v>
                </c:pt>
                <c:pt idx="1">
                  <c:v>46.31</c:v>
                </c:pt>
                <c:pt idx="2">
                  <c:v>48.32</c:v>
                </c:pt>
                <c:pt idx="3">
                  <c:v>45.96</c:v>
                </c:pt>
                <c:pt idx="4">
                  <c:v>47.1</c:v>
                </c:pt>
              </c:numCache>
            </c:numRef>
          </c:val>
        </c:ser>
        <c:dLbls>
          <c:showLegendKey val="0"/>
          <c:showVal val="0"/>
          <c:showCatName val="0"/>
          <c:showSerName val="0"/>
          <c:showPercent val="0"/>
          <c:showBubbleSize val="0"/>
        </c:dLbls>
        <c:gapWidth val="250"/>
        <c:overlap val="100"/>
        <c:axId val="160212864"/>
        <c:axId val="16023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15.39</c:v>
                </c:pt>
                <c:pt idx="1">
                  <c:v>13.4</c:v>
                </c:pt>
                <c:pt idx="2">
                  <c:v>6.71</c:v>
                </c:pt>
                <c:pt idx="3">
                  <c:v>1.1000000000000001</c:v>
                </c:pt>
                <c:pt idx="4">
                  <c:v>-9.61</c:v>
                </c:pt>
              </c:numCache>
            </c:numRef>
          </c:val>
          <c:smooth val="0"/>
        </c:ser>
        <c:dLbls>
          <c:showLegendKey val="0"/>
          <c:showVal val="0"/>
          <c:showCatName val="0"/>
          <c:showSerName val="0"/>
          <c:showPercent val="0"/>
          <c:showBubbleSize val="0"/>
        </c:dLbls>
        <c:marker val="1"/>
        <c:smooth val="0"/>
        <c:axId val="160212864"/>
        <c:axId val="160231424"/>
      </c:lineChart>
      <c:catAx>
        <c:axId val="16021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231424"/>
        <c:crosses val="autoZero"/>
        <c:auto val="1"/>
        <c:lblAlgn val="ctr"/>
        <c:lblOffset val="100"/>
        <c:tickLblSkip val="1"/>
        <c:tickMarkSkip val="1"/>
        <c:noMultiLvlLbl val="0"/>
      </c:catAx>
      <c:valAx>
        <c:axId val="16023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21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11.04</c:v>
                </c:pt>
                <c:pt idx="2">
                  <c:v>#N/A</c:v>
                </c:pt>
                <c:pt idx="3">
                  <c:v>10.56</c:v>
                </c:pt>
                <c:pt idx="4">
                  <c:v>#N/A</c:v>
                </c:pt>
                <c:pt idx="5">
                  <c:v>9.5399999999999991</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0.09</c:v>
                </c:pt>
                <c:pt idx="2">
                  <c:v>#N/A</c:v>
                </c:pt>
                <c:pt idx="3">
                  <c:v>0.08</c:v>
                </c:pt>
                <c:pt idx="4">
                  <c:v>#N/A</c:v>
                </c:pt>
                <c:pt idx="5">
                  <c:v>0.09</c:v>
                </c:pt>
                <c:pt idx="6">
                  <c:v>#N/A</c:v>
                </c:pt>
                <c:pt idx="7">
                  <c:v>0.04</c:v>
                </c:pt>
                <c:pt idx="8">
                  <c:v>#N/A</c:v>
                </c:pt>
                <c:pt idx="9">
                  <c:v>0.01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0.09</c:v>
                </c:pt>
                <c:pt idx="2">
                  <c:v>#N/A</c:v>
                </c:pt>
                <c:pt idx="3">
                  <c:v>0.17</c:v>
                </c:pt>
                <c:pt idx="4">
                  <c:v>#N/A</c:v>
                </c:pt>
                <c:pt idx="5">
                  <c:v>0.16</c:v>
                </c:pt>
                <c:pt idx="6">
                  <c:v>#N/A</c:v>
                </c:pt>
                <c:pt idx="7">
                  <c:v>0.1</c:v>
                </c:pt>
                <c:pt idx="8">
                  <c:v>#N/A</c:v>
                </c:pt>
                <c:pt idx="9">
                  <c:v>0.06</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0.09</c:v>
                </c:pt>
                <c:pt idx="2">
                  <c:v>#N/A</c:v>
                </c:pt>
                <c:pt idx="3">
                  <c:v>0.1</c:v>
                </c:pt>
                <c:pt idx="4">
                  <c:v>#N/A</c:v>
                </c:pt>
                <c:pt idx="5">
                  <c:v>0.05</c:v>
                </c:pt>
                <c:pt idx="6">
                  <c:v>#N/A</c:v>
                </c:pt>
                <c:pt idx="7">
                  <c:v>0.09</c:v>
                </c:pt>
                <c:pt idx="8">
                  <c:v>#N/A</c:v>
                </c:pt>
                <c:pt idx="9">
                  <c:v>0.08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0.46</c:v>
                </c:pt>
                <c:pt idx="2">
                  <c:v>#N/A</c:v>
                </c:pt>
                <c:pt idx="3">
                  <c:v>0.42</c:v>
                </c:pt>
                <c:pt idx="4">
                  <c:v>#N/A</c:v>
                </c:pt>
                <c:pt idx="5">
                  <c:v>0.16</c:v>
                </c:pt>
                <c:pt idx="6">
                  <c:v>#N/A</c:v>
                </c:pt>
                <c:pt idx="7">
                  <c:v>0.23</c:v>
                </c:pt>
                <c:pt idx="8">
                  <c:v>#N/A</c:v>
                </c:pt>
                <c:pt idx="9">
                  <c:v>0.34</c:v>
                </c:pt>
              </c:numCache>
            </c:numRef>
          </c:val>
        </c:ser>
        <c:ser>
          <c:idx val="7"/>
          <c:order val="7"/>
          <c:tx>
            <c:strRef>
              <c:f>データシート!$A$34</c:f>
              <c:strCache>
                <c:ptCount val="1"/>
                <c:pt idx="0">
                  <c:v>国民健康保険診療所事業特別会計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0.95</c:v>
                </c:pt>
                <c:pt idx="8">
                  <c:v>#N/A</c:v>
                </c:pt>
                <c:pt idx="9">
                  <c:v>1.01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0.34</c:v>
                </c:pt>
                <c:pt idx="2">
                  <c:v>#N/A</c:v>
                </c:pt>
                <c:pt idx="3">
                  <c:v>0.83</c:v>
                </c:pt>
                <c:pt idx="4">
                  <c:v>#N/A</c:v>
                </c:pt>
                <c:pt idx="5">
                  <c:v>0</c:v>
                </c:pt>
                <c:pt idx="6">
                  <c:v>#N/A</c:v>
                </c:pt>
                <c:pt idx="7">
                  <c:v>1.33</c:v>
                </c:pt>
                <c:pt idx="8">
                  <c:v>#N/A</c:v>
                </c:pt>
                <c:pt idx="9">
                  <c:v>1.62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12.26</c:v>
                </c:pt>
                <c:pt idx="2">
                  <c:v>#N/A</c:v>
                </c:pt>
                <c:pt idx="3">
                  <c:v>12.97</c:v>
                </c:pt>
                <c:pt idx="4">
                  <c:v>#N/A</c:v>
                </c:pt>
                <c:pt idx="5">
                  <c:v>13.56</c:v>
                </c:pt>
                <c:pt idx="6">
                  <c:v>#N/A</c:v>
                </c:pt>
                <c:pt idx="7">
                  <c:v>13.96</c:v>
                </c:pt>
                <c:pt idx="8">
                  <c:v>#N/A</c:v>
                </c:pt>
                <c:pt idx="9">
                  <c:v>4.57</c:v>
                </c:pt>
              </c:numCache>
            </c:numRef>
          </c:val>
        </c:ser>
        <c:dLbls>
          <c:showLegendKey val="0"/>
          <c:showVal val="0"/>
          <c:showCatName val="0"/>
          <c:showSerName val="0"/>
          <c:showPercent val="0"/>
          <c:showBubbleSize val="0"/>
        </c:dLbls>
        <c:gapWidth val="150"/>
        <c:overlap val="100"/>
        <c:axId val="161411456"/>
        <c:axId val="161412992"/>
      </c:barChart>
      <c:catAx>
        <c:axId val="16141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412992"/>
        <c:crosses val="autoZero"/>
        <c:auto val="1"/>
        <c:lblAlgn val="ctr"/>
        <c:lblOffset val="100"/>
        <c:tickLblSkip val="1"/>
        <c:tickMarkSkip val="1"/>
        <c:noMultiLvlLbl val="0"/>
      </c:catAx>
      <c:valAx>
        <c:axId val="16141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411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442</c:v>
                </c:pt>
                <c:pt idx="5">
                  <c:v>442</c:v>
                </c:pt>
                <c:pt idx="8">
                  <c:v>436</c:v>
                </c:pt>
                <c:pt idx="11">
                  <c:v>412</c:v>
                </c:pt>
                <c:pt idx="14">
                  <c:v>386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23</c:v>
                </c:pt>
                <c:pt idx="3">
                  <c:v>21</c:v>
                </c:pt>
                <c:pt idx="6">
                  <c:v>20</c:v>
                </c:pt>
                <c:pt idx="9">
                  <c:v>19</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28</c:v>
                </c:pt>
                <c:pt idx="3">
                  <c:v>27</c:v>
                </c:pt>
                <c:pt idx="6">
                  <c:v>27</c:v>
                </c:pt>
                <c:pt idx="9">
                  <c:v>25</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43</c:v>
                </c:pt>
                <c:pt idx="3">
                  <c:v>45</c:v>
                </c:pt>
                <c:pt idx="6">
                  <c:v>49</c:v>
                </c:pt>
                <c:pt idx="9">
                  <c:v>42</c:v>
                </c:pt>
                <c:pt idx="12">
                  <c:v>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580</c:v>
                </c:pt>
                <c:pt idx="3">
                  <c:v>558</c:v>
                </c:pt>
                <c:pt idx="6">
                  <c:v>539</c:v>
                </c:pt>
                <c:pt idx="9">
                  <c:v>485</c:v>
                </c:pt>
                <c:pt idx="12">
                  <c:v>458</c:v>
                </c:pt>
              </c:numCache>
            </c:numRef>
          </c:val>
        </c:ser>
        <c:dLbls>
          <c:showLegendKey val="0"/>
          <c:showVal val="0"/>
          <c:showCatName val="0"/>
          <c:showSerName val="0"/>
          <c:showPercent val="0"/>
          <c:showBubbleSize val="0"/>
        </c:dLbls>
        <c:gapWidth val="100"/>
        <c:overlap val="100"/>
        <c:axId val="161205632"/>
        <c:axId val="161207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232</c:v>
                </c:pt>
                <c:pt idx="2">
                  <c:v>#N/A</c:v>
                </c:pt>
                <c:pt idx="3">
                  <c:v>#N/A</c:v>
                </c:pt>
                <c:pt idx="4">
                  <c:v>209</c:v>
                </c:pt>
                <c:pt idx="5">
                  <c:v>#N/A</c:v>
                </c:pt>
                <c:pt idx="6">
                  <c:v>#N/A</c:v>
                </c:pt>
                <c:pt idx="7">
                  <c:v>199</c:v>
                </c:pt>
                <c:pt idx="8">
                  <c:v>#N/A</c:v>
                </c:pt>
                <c:pt idx="9">
                  <c:v>#N/A</c:v>
                </c:pt>
                <c:pt idx="10">
                  <c:v>159</c:v>
                </c:pt>
                <c:pt idx="11">
                  <c:v>#N/A</c:v>
                </c:pt>
                <c:pt idx="12">
                  <c:v>#N/A</c:v>
                </c:pt>
                <c:pt idx="13">
                  <c:v>152</c:v>
                </c:pt>
                <c:pt idx="14">
                  <c:v>#N/A</c:v>
                </c:pt>
              </c:numCache>
            </c:numRef>
          </c:val>
          <c:smooth val="0"/>
        </c:ser>
        <c:dLbls>
          <c:showLegendKey val="0"/>
          <c:showVal val="0"/>
          <c:showCatName val="0"/>
          <c:showSerName val="0"/>
          <c:showPercent val="0"/>
          <c:showBubbleSize val="0"/>
        </c:dLbls>
        <c:marker val="1"/>
        <c:smooth val="0"/>
        <c:axId val="161205632"/>
        <c:axId val="161207808"/>
      </c:lineChart>
      <c:catAx>
        <c:axId val="16120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207808"/>
        <c:crosses val="autoZero"/>
        <c:auto val="1"/>
        <c:lblAlgn val="ctr"/>
        <c:lblOffset val="100"/>
        <c:tickLblSkip val="1"/>
        <c:tickMarkSkip val="1"/>
        <c:noMultiLvlLbl val="0"/>
      </c:catAx>
      <c:valAx>
        <c:axId val="16120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20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3094</c:v>
                </c:pt>
                <c:pt idx="5">
                  <c:v>3001</c:v>
                </c:pt>
                <c:pt idx="8">
                  <c:v>2688</c:v>
                </c:pt>
                <c:pt idx="11">
                  <c:v>2529</c:v>
                </c:pt>
                <c:pt idx="14">
                  <c:v>2529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2237</c:v>
                </c:pt>
                <c:pt idx="5">
                  <c:v>2446</c:v>
                </c:pt>
                <c:pt idx="8">
                  <c:v>2410</c:v>
                </c:pt>
                <c:pt idx="11">
                  <c:v>2966</c:v>
                </c:pt>
                <c:pt idx="14">
                  <c:v>3322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327</c:v>
                </c:pt>
                <c:pt idx="3">
                  <c:v>310</c:v>
                </c:pt>
                <c:pt idx="6">
                  <c:v>286</c:v>
                </c:pt>
                <c:pt idx="9">
                  <c:v>191</c:v>
                </c:pt>
                <c:pt idx="12">
                  <c:v>270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187</c:v>
                </c:pt>
                <c:pt idx="3">
                  <c:v>158</c:v>
                </c:pt>
                <c:pt idx="6">
                  <c:v>138</c:v>
                </c:pt>
                <c:pt idx="9">
                  <c:v>131</c:v>
                </c:pt>
                <c:pt idx="12">
                  <c:v>113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367</c:v>
                </c:pt>
                <c:pt idx="3">
                  <c:v>329</c:v>
                </c:pt>
                <c:pt idx="6">
                  <c:v>299</c:v>
                </c:pt>
                <c:pt idx="9">
                  <c:v>267</c:v>
                </c:pt>
                <c:pt idx="12">
                  <c:v>235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179</c:v>
                </c:pt>
                <c:pt idx="3">
                  <c:v>157</c:v>
                </c:pt>
                <c:pt idx="6">
                  <c:v>137</c:v>
                </c:pt>
                <c:pt idx="9">
                  <c:v>119</c:v>
                </c:pt>
                <c:pt idx="12">
                  <c:v>102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3817</c:v>
                </c:pt>
                <c:pt idx="3">
                  <c:v>3653</c:v>
                </c:pt>
                <c:pt idx="6">
                  <c:v>3437</c:v>
                </c:pt>
                <c:pt idx="9">
                  <c:v>3000</c:v>
                </c:pt>
                <c:pt idx="12">
                  <c:v>2949</c:v>
                </c:pt>
              </c:numCache>
            </c:numRef>
          </c:val>
        </c:ser>
        <c:dLbls>
          <c:showLegendKey val="0"/>
          <c:showVal val="0"/>
          <c:showCatName val="0"/>
          <c:showSerName val="0"/>
          <c:showPercent val="0"/>
          <c:showBubbleSize val="0"/>
        </c:dLbls>
        <c:gapWidth val="100"/>
        <c:overlap val="100"/>
        <c:axId val="160417280"/>
        <c:axId val="160419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0417280"/>
        <c:axId val="160419200"/>
      </c:lineChart>
      <c:catAx>
        <c:axId val="16041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419200"/>
        <c:crosses val="autoZero"/>
        <c:auto val="1"/>
        <c:lblAlgn val="ctr"/>
        <c:lblOffset val="100"/>
        <c:tickLblSkip val="1"/>
        <c:tickMarkSkip val="1"/>
        <c:noMultiLvlLbl val="0"/>
      </c:catAx>
      <c:valAx>
        <c:axId val="16041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41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1,928
1,923
187.59
4,538,880
4,338,734
97,685
2,135,741
2,948,626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en-US" sz="1300" b="0" i="0" baseline="0">
              <a:solidFill>
                <a:schemeClr val="dk1"/>
              </a:solidFill>
              <a:effectLst/>
              <a:latin typeface="+mn-lt"/>
              <a:ea typeface="+mn-ea"/>
              <a:cs typeface="+mn-cs"/>
            </a:rPr>
            <a:t>年度</a:t>
          </a:r>
          <a:r>
            <a:rPr lang="ja-JP" altLang="ja-JP" sz="1300" b="0" i="0" baseline="0">
              <a:solidFill>
                <a:schemeClr val="dk1"/>
              </a:solidFill>
              <a:effectLst/>
              <a:latin typeface="+mn-lt"/>
              <a:ea typeface="+mn-ea"/>
              <a:cs typeface="+mn-cs"/>
            </a:rPr>
            <a:t>の</a:t>
          </a:r>
          <a:r>
            <a:rPr lang="en-US" altLang="ja-JP" sz="1300" b="0" i="0" baseline="0">
              <a:solidFill>
                <a:schemeClr val="dk1"/>
              </a:solidFill>
              <a:effectLst/>
              <a:latin typeface="+mn-lt"/>
              <a:ea typeface="+mn-ea"/>
              <a:cs typeface="+mn-cs"/>
            </a:rPr>
            <a:t>0.16</a:t>
          </a:r>
          <a:r>
            <a:rPr lang="ja-JP" altLang="ja-JP" sz="1300" b="0" i="0" baseline="0">
              <a:solidFill>
                <a:schemeClr val="dk1"/>
              </a:solidFill>
              <a:effectLst/>
              <a:latin typeface="+mn-lt"/>
              <a:ea typeface="+mn-ea"/>
              <a:cs typeface="+mn-cs"/>
            </a:rPr>
            <a:t>と同じ値ではあり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類似団体平均に対して</a:t>
          </a:r>
          <a:r>
            <a:rPr lang="ja-JP" altLang="en-US" sz="1300" b="0" i="0" baseline="0">
              <a:solidFill>
                <a:schemeClr val="dk1"/>
              </a:solidFill>
              <a:effectLst/>
              <a:latin typeface="+mn-lt"/>
              <a:ea typeface="+mn-ea"/>
              <a:cs typeface="+mn-cs"/>
            </a:rPr>
            <a:t>も同じ</a:t>
          </a:r>
          <a:r>
            <a:rPr lang="ja-JP" altLang="ja-JP" sz="1300" b="0" i="0" baseline="0">
              <a:solidFill>
                <a:schemeClr val="dk1"/>
              </a:solidFill>
              <a:effectLst/>
              <a:latin typeface="+mn-lt"/>
              <a:ea typeface="+mn-ea"/>
              <a:cs typeface="+mn-cs"/>
            </a:rPr>
            <a:t>数値とな</a:t>
          </a:r>
          <a:r>
            <a:rPr lang="ja-JP" altLang="en-US" sz="1300" b="0" i="0" baseline="0">
              <a:solidFill>
                <a:schemeClr val="dk1"/>
              </a:solidFill>
              <a:effectLst/>
              <a:latin typeface="+mn-lt"/>
              <a:ea typeface="+mn-ea"/>
              <a:cs typeface="+mn-cs"/>
            </a:rPr>
            <a:t>っています</a:t>
          </a:r>
          <a:r>
            <a:rPr lang="ja-JP" altLang="ja-JP" sz="1300" b="0" i="0" baseline="0">
              <a:solidFill>
                <a:schemeClr val="dk1"/>
              </a:solidFill>
              <a:effectLst/>
              <a:latin typeface="+mn-lt"/>
              <a:ea typeface="+mn-ea"/>
              <a:cs typeface="+mn-cs"/>
            </a:rPr>
            <a:t>。近年は、横ばいの状態が続いていますが、財政基盤が弱いこと</a:t>
          </a:r>
          <a:r>
            <a:rPr lang="ja-JP" altLang="en-US" sz="1300" b="0" i="0" baseline="0">
              <a:solidFill>
                <a:schemeClr val="dk1"/>
              </a:solidFill>
              <a:effectLst/>
              <a:latin typeface="+mn-lt"/>
              <a:ea typeface="+mn-ea"/>
              <a:cs typeface="+mn-cs"/>
            </a:rPr>
            <a:t>を示す数値となっています</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人口</a:t>
          </a:r>
          <a:r>
            <a:rPr lang="ja-JP" altLang="ja-JP" sz="1300" b="0" i="0" baseline="0">
              <a:solidFill>
                <a:schemeClr val="dk1"/>
              </a:solidFill>
              <a:effectLst/>
              <a:latin typeface="+mn-lt"/>
              <a:ea typeface="+mn-ea"/>
              <a:cs typeface="+mn-cs"/>
            </a:rPr>
            <a:t>の減少と高齢化（</a:t>
          </a:r>
          <a:r>
            <a:rPr lang="ja-JP" altLang="ja-JP" sz="1300" b="0" i="0" baseline="0">
              <a:solidFill>
                <a:sysClr val="windowText" lastClr="000000"/>
              </a:solidFill>
              <a:effectLst/>
              <a:latin typeface="+mn-lt"/>
              <a:ea typeface="+mn-ea"/>
              <a:cs typeface="+mn-cs"/>
            </a:rPr>
            <a:t>高齢化率：</a:t>
          </a:r>
          <a:r>
            <a:rPr lang="en-US" altLang="ja-JP" sz="1300" b="0" i="0" baseline="0">
              <a:solidFill>
                <a:sysClr val="windowText" lastClr="000000"/>
              </a:solidFill>
              <a:effectLst/>
              <a:latin typeface="+mn-lt"/>
              <a:ea typeface="+mn-ea"/>
              <a:cs typeface="+mn-cs"/>
            </a:rPr>
            <a:t>H26.10.1</a:t>
          </a:r>
          <a:r>
            <a:rPr lang="ja-JP" altLang="ja-JP" sz="1300" b="0" i="0" baseline="0">
              <a:solidFill>
                <a:sysClr val="windowText" lastClr="000000"/>
              </a:solidFill>
              <a:effectLst/>
              <a:latin typeface="+mn-lt"/>
              <a:ea typeface="+mn-ea"/>
              <a:cs typeface="+mn-cs"/>
            </a:rPr>
            <a:t>現在 </a:t>
          </a:r>
          <a:r>
            <a:rPr lang="en-US" altLang="ja-JP" sz="1300" b="0" i="0" baseline="0">
              <a:solidFill>
                <a:sysClr val="windowText" lastClr="000000"/>
              </a:solidFill>
              <a:effectLst/>
              <a:latin typeface="+mn-lt"/>
              <a:ea typeface="+mn-ea"/>
              <a:cs typeface="+mn-cs"/>
            </a:rPr>
            <a:t>40.8%</a:t>
          </a:r>
          <a:r>
            <a:rPr lang="ja-JP" altLang="ja-JP" sz="1300" b="0" i="0" baseline="0">
              <a:solidFill>
                <a:sysClr val="windowText" lastClr="000000"/>
              </a:solidFill>
              <a:effectLst/>
              <a:latin typeface="+mn-lt"/>
              <a:ea typeface="+mn-ea"/>
              <a:cs typeface="+mn-cs"/>
            </a:rPr>
            <a:t>）、長引く景気低迷による税収の伸び悩み等が税収減の主な要因でもあります。</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27215</xdr:rowOff>
    </xdr:to>
    <xdr:cxnSp macro="">
      <xdr:nvCxnSpPr>
        <xdr:cNvPr id="75" name="直線コネクタ 74"/>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44</xdr:row>
      <xdr:rowOff>9978</xdr:rowOff>
    </xdr:to>
    <xdr:cxnSp macro="">
      <xdr:nvCxnSpPr>
        <xdr:cNvPr id="78" name="直線コネクタ 77"/>
        <xdr:cNvCxnSpPr/>
      </xdr:nvCxnSpPr>
      <xdr:spPr>
        <a:xfrm>
          <a:off x="1447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164392</xdr:rowOff>
    </xdr:from>
    <xdr:ext cx="762000" cy="259045"/>
    <xdr:sp macro="" textlink="">
      <xdr:nvSpPr>
        <xdr:cNvPr id="89"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95" name="テキスト ボックス 94"/>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6" name="円/楕円 95"/>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36484</xdr:rowOff>
    </xdr:from>
    <xdr:ext cx="762000" cy="259045"/>
    <xdr:sp macro="" textlink="">
      <xdr:nvSpPr>
        <xdr:cNvPr id="97" name="テキスト ボックス 96"/>
        <xdr:cNvSpPr txBox="1"/>
      </xdr:nvSpPr>
      <xdr:spPr>
        <a:xfrm>
          <a:off x="1066800" y="72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年度の</a:t>
          </a:r>
          <a:r>
            <a:rPr lang="en-US" altLang="ja-JP" sz="1300" b="0" i="0" baseline="0">
              <a:solidFill>
                <a:schemeClr val="dk1"/>
              </a:solidFill>
              <a:effectLst/>
              <a:latin typeface="+mn-lt"/>
              <a:ea typeface="+mn-ea"/>
              <a:cs typeface="+mn-cs"/>
            </a:rPr>
            <a:t>81.8%</a:t>
          </a:r>
          <a:r>
            <a:rPr lang="ja-JP" altLang="ja-JP" sz="1300" b="0" i="0" baseline="0">
              <a:solidFill>
                <a:schemeClr val="dk1"/>
              </a:solidFill>
              <a:effectLst/>
              <a:latin typeface="+mn-lt"/>
              <a:ea typeface="+mn-ea"/>
              <a:cs typeface="+mn-cs"/>
            </a:rPr>
            <a:t>に比較し、</a:t>
          </a:r>
          <a:r>
            <a:rPr lang="en-US" altLang="ja-JP" sz="1300" b="0" i="0" baseline="0">
              <a:solidFill>
                <a:schemeClr val="dk1"/>
              </a:solidFill>
              <a:effectLst/>
              <a:latin typeface="+mn-lt"/>
              <a:ea typeface="+mn-ea"/>
              <a:cs typeface="+mn-cs"/>
            </a:rPr>
            <a:t>3.5</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低い</a:t>
          </a:r>
          <a:r>
            <a:rPr lang="ja-JP" altLang="ja-JP" sz="1300" b="0" i="0" baseline="0">
              <a:solidFill>
                <a:schemeClr val="dk1"/>
              </a:solidFill>
              <a:effectLst/>
              <a:latin typeface="+mn-lt"/>
              <a:ea typeface="+mn-ea"/>
              <a:cs typeface="+mn-cs"/>
            </a:rPr>
            <a:t>数値となり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類似団体の平均より</a:t>
          </a:r>
          <a:r>
            <a:rPr lang="en-US" altLang="ja-JP" sz="1300" b="0" i="0" baseline="0">
              <a:solidFill>
                <a:schemeClr val="dk1"/>
              </a:solidFill>
              <a:effectLst/>
              <a:latin typeface="+mn-lt"/>
              <a:ea typeface="+mn-ea"/>
              <a:cs typeface="+mn-cs"/>
            </a:rPr>
            <a:t>0.4</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低い</a:t>
          </a:r>
          <a:r>
            <a:rPr lang="ja-JP" altLang="ja-JP" sz="1300" b="0" i="0" baseline="0">
              <a:solidFill>
                <a:schemeClr val="dk1"/>
              </a:solidFill>
              <a:effectLst/>
              <a:latin typeface="+mn-lt"/>
              <a:ea typeface="+mn-ea"/>
              <a:cs typeface="+mn-cs"/>
            </a:rPr>
            <a:t>数値となっています。</a:t>
          </a:r>
          <a:endParaRPr lang="ja-JP" altLang="ja-JP" sz="1300">
            <a:effectLst/>
          </a:endParaRPr>
        </a:p>
        <a:p>
          <a:pPr rtl="0"/>
          <a:r>
            <a:rPr lang="ja-JP" altLang="ja-JP" sz="1300" b="0" i="0" baseline="0">
              <a:solidFill>
                <a:schemeClr val="dk1"/>
              </a:solidFill>
              <a:effectLst/>
              <a:latin typeface="+mn-lt"/>
              <a:ea typeface="+mn-ea"/>
              <a:cs typeface="+mn-cs"/>
            </a:rPr>
            <a:t>　この指数は小規模な自治体におきましては、依存財源であります「普通交付税」等の額により数値の変動がありますので、適正で十分な管理が必要な指数となっています。</a:t>
          </a:r>
          <a:endParaRPr lang="ja-JP" altLang="ja-JP" sz="1300">
            <a:effectLst/>
          </a:endParaRPr>
        </a:p>
        <a:p>
          <a:r>
            <a:rPr lang="ja-JP" altLang="ja-JP" sz="1300" b="0" i="0" baseline="0">
              <a:solidFill>
                <a:schemeClr val="dk1"/>
              </a:solidFill>
              <a:effectLst/>
              <a:latin typeface="+mn-lt"/>
              <a:ea typeface="+mn-ea"/>
              <a:cs typeface="+mn-cs"/>
            </a:rPr>
            <a:t>　今後とも、職員数の適正管理や単独事業の見直しなどを行い、より一層の行財政改革に取り組んでいきたいと思います</a:t>
          </a:r>
          <a:r>
            <a:rPr lang="ja-JP" altLang="en-US"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105591</xdr:rowOff>
    </xdr:from>
    <xdr:to>
      <xdr:col>7</xdr:col>
      <xdr:colOff>152400</xdr:colOff>
      <xdr:row>62</xdr:row>
      <xdr:rowOff>54791</xdr:rowOff>
    </xdr:to>
    <xdr:cxnSp macro="">
      <xdr:nvCxnSpPr>
        <xdr:cNvPr id="134" name="直線コネクタ 133"/>
        <xdr:cNvCxnSpPr/>
      </xdr:nvCxnSpPr>
      <xdr:spPr>
        <a:xfrm flipV="1">
          <a:off x="4114800" y="1056404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54791</xdr:rowOff>
    </xdr:from>
    <xdr:to>
      <xdr:col>6</xdr:col>
      <xdr:colOff>0</xdr:colOff>
      <xdr:row>62</xdr:row>
      <xdr:rowOff>72027</xdr:rowOff>
    </xdr:to>
    <xdr:cxnSp macro="">
      <xdr:nvCxnSpPr>
        <xdr:cNvPr id="137" name="直線コネクタ 136"/>
        <xdr:cNvCxnSpPr/>
      </xdr:nvCxnSpPr>
      <xdr:spPr>
        <a:xfrm flipV="1">
          <a:off x="3225800" y="1068469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98697</xdr:rowOff>
    </xdr:from>
    <xdr:to>
      <xdr:col>4</xdr:col>
      <xdr:colOff>482600</xdr:colOff>
      <xdr:row>62</xdr:row>
      <xdr:rowOff>72027</xdr:rowOff>
    </xdr:to>
    <xdr:cxnSp macro="">
      <xdr:nvCxnSpPr>
        <xdr:cNvPr id="140" name="直線コネクタ 139"/>
        <xdr:cNvCxnSpPr/>
      </xdr:nvCxnSpPr>
      <xdr:spPr>
        <a:xfrm>
          <a:off x="2336800" y="1055714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98697</xdr:rowOff>
    </xdr:from>
    <xdr:to>
      <xdr:col>3</xdr:col>
      <xdr:colOff>279400</xdr:colOff>
      <xdr:row>62</xdr:row>
      <xdr:rowOff>78922</xdr:rowOff>
    </xdr:to>
    <xdr:cxnSp macro="">
      <xdr:nvCxnSpPr>
        <xdr:cNvPr id="143" name="直線コネクタ 142"/>
        <xdr:cNvCxnSpPr/>
      </xdr:nvCxnSpPr>
      <xdr:spPr>
        <a:xfrm flipV="1">
          <a:off x="1447800" y="10557147"/>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54791</xdr:rowOff>
    </xdr:from>
    <xdr:to>
      <xdr:col>7</xdr:col>
      <xdr:colOff>203200</xdr:colOff>
      <xdr:row>61</xdr:row>
      <xdr:rowOff>156391</xdr:rowOff>
    </xdr:to>
    <xdr:sp macro="" textlink="">
      <xdr:nvSpPr>
        <xdr:cNvPr id="153" name="円/楕円 152"/>
        <xdr:cNvSpPr/>
      </xdr:nvSpPr>
      <xdr:spPr>
        <a:xfrm>
          <a:off x="4902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71318</xdr:rowOff>
    </xdr:from>
    <xdr:ext cx="762000" cy="259045"/>
    <xdr:sp macro="" textlink="">
      <xdr:nvSpPr>
        <xdr:cNvPr id="154" name="財政構造の弾力性該当値テキスト"/>
        <xdr:cNvSpPr txBox="1"/>
      </xdr:nvSpPr>
      <xdr:spPr>
        <a:xfrm>
          <a:off x="50419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3991</xdr:rowOff>
    </xdr:from>
    <xdr:to>
      <xdr:col>6</xdr:col>
      <xdr:colOff>50800</xdr:colOff>
      <xdr:row>62</xdr:row>
      <xdr:rowOff>105591</xdr:rowOff>
    </xdr:to>
    <xdr:sp macro="" textlink="">
      <xdr:nvSpPr>
        <xdr:cNvPr id="155" name="円/楕円 154"/>
        <xdr:cNvSpPr/>
      </xdr:nvSpPr>
      <xdr:spPr>
        <a:xfrm>
          <a:off x="4064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56" name="テキスト ボックス 15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21227</xdr:rowOff>
    </xdr:from>
    <xdr:to>
      <xdr:col>4</xdr:col>
      <xdr:colOff>533400</xdr:colOff>
      <xdr:row>62</xdr:row>
      <xdr:rowOff>122827</xdr:rowOff>
    </xdr:to>
    <xdr:sp macro="" textlink="">
      <xdr:nvSpPr>
        <xdr:cNvPr id="157" name="円/楕円 156"/>
        <xdr:cNvSpPr/>
      </xdr:nvSpPr>
      <xdr:spPr>
        <a:xfrm>
          <a:off x="3175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107604</xdr:rowOff>
    </xdr:from>
    <xdr:ext cx="762000" cy="259045"/>
    <xdr:sp macro="" textlink="">
      <xdr:nvSpPr>
        <xdr:cNvPr id="158" name="テキスト ボックス 157"/>
        <xdr:cNvSpPr txBox="1"/>
      </xdr:nvSpPr>
      <xdr:spPr>
        <a:xfrm>
          <a:off x="2844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47897</xdr:rowOff>
    </xdr:from>
    <xdr:to>
      <xdr:col>3</xdr:col>
      <xdr:colOff>330200</xdr:colOff>
      <xdr:row>61</xdr:row>
      <xdr:rowOff>149497</xdr:rowOff>
    </xdr:to>
    <xdr:sp macro="" textlink="">
      <xdr:nvSpPr>
        <xdr:cNvPr id="159" name="円/楕円 158"/>
        <xdr:cNvSpPr/>
      </xdr:nvSpPr>
      <xdr:spPr>
        <a:xfrm>
          <a:off x="2286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134274</xdr:rowOff>
    </xdr:from>
    <xdr:ext cx="762000" cy="259045"/>
    <xdr:sp macro="" textlink="">
      <xdr:nvSpPr>
        <xdr:cNvPr id="160" name="テキスト ボックス 159"/>
        <xdr:cNvSpPr txBox="1"/>
      </xdr:nvSpPr>
      <xdr:spPr>
        <a:xfrm>
          <a:off x="1955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28122</xdr:rowOff>
    </xdr:from>
    <xdr:to>
      <xdr:col>2</xdr:col>
      <xdr:colOff>127000</xdr:colOff>
      <xdr:row>62</xdr:row>
      <xdr:rowOff>129722</xdr:rowOff>
    </xdr:to>
    <xdr:sp macro="" textlink="">
      <xdr:nvSpPr>
        <xdr:cNvPr id="161" name="円/楕円 160"/>
        <xdr:cNvSpPr/>
      </xdr:nvSpPr>
      <xdr:spPr>
        <a:xfrm>
          <a:off x="1397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114499</xdr:rowOff>
    </xdr:from>
    <xdr:ext cx="762000" cy="259045"/>
    <xdr:sp macro="" textlink="">
      <xdr:nvSpPr>
        <xdr:cNvPr id="162" name="テキスト ボックス 161"/>
        <xdr:cNvSpPr txBox="1"/>
      </xdr:nvSpPr>
      <xdr:spPr>
        <a:xfrm>
          <a:off x="1066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[439,138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年度の</a:t>
          </a:r>
          <a:r>
            <a:rPr lang="en-US" altLang="ja-JP" sz="1300" b="0" i="0" baseline="0">
              <a:solidFill>
                <a:schemeClr val="dk1"/>
              </a:solidFill>
              <a:effectLst/>
              <a:latin typeface="+mn-lt"/>
              <a:ea typeface="+mn-ea"/>
              <a:cs typeface="+mn-cs"/>
            </a:rPr>
            <a:t>445,606</a:t>
          </a:r>
          <a:r>
            <a:rPr lang="ja-JP" altLang="ja-JP" sz="1300" b="0" i="0" baseline="0">
              <a:solidFill>
                <a:schemeClr val="dk1"/>
              </a:solidFill>
              <a:effectLst/>
              <a:latin typeface="+mn-lt"/>
              <a:ea typeface="+mn-ea"/>
              <a:cs typeface="+mn-cs"/>
            </a:rPr>
            <a:t>円に比較し、</a:t>
          </a:r>
          <a:r>
            <a:rPr lang="en-US" altLang="ja-JP" sz="1300" b="0" i="0" baseline="0">
              <a:solidFill>
                <a:schemeClr val="dk1"/>
              </a:solidFill>
              <a:effectLst/>
              <a:latin typeface="+mn-lt"/>
              <a:ea typeface="+mn-ea"/>
              <a:cs typeface="+mn-cs"/>
            </a:rPr>
            <a:t>6,468</a:t>
          </a:r>
          <a:r>
            <a:rPr lang="ja-JP" altLang="ja-JP" sz="1300" b="0" i="0" baseline="0">
              <a:solidFill>
                <a:schemeClr val="dk1"/>
              </a:solidFill>
              <a:effectLst/>
              <a:latin typeface="+mn-lt"/>
              <a:ea typeface="+mn-ea"/>
              <a:cs typeface="+mn-cs"/>
            </a:rPr>
            <a:t>円低い数値となりま</a:t>
          </a:r>
          <a:r>
            <a:rPr lang="ja-JP" altLang="en-US" sz="1300" b="0" i="0" baseline="0">
              <a:solidFill>
                <a:schemeClr val="dk1"/>
              </a:solidFill>
              <a:effectLst/>
              <a:latin typeface="+mn-lt"/>
              <a:ea typeface="+mn-ea"/>
              <a:cs typeface="+mn-cs"/>
            </a:rPr>
            <a:t>し</a:t>
          </a:r>
          <a:r>
            <a:rPr lang="ja-JP" altLang="ja-JP" sz="1300" b="0" i="0" baseline="0">
              <a:solidFill>
                <a:schemeClr val="dk1"/>
              </a:solidFill>
              <a:effectLst/>
              <a:latin typeface="+mn-lt"/>
              <a:ea typeface="+mn-ea"/>
              <a:cs typeface="+mn-cs"/>
            </a:rPr>
            <a:t>たが、類似団体の平均</a:t>
          </a:r>
          <a:r>
            <a:rPr lang="en-US" altLang="ja-JP" sz="1300" b="0" i="0" baseline="0">
              <a:solidFill>
                <a:schemeClr val="dk1"/>
              </a:solidFill>
              <a:effectLst/>
              <a:latin typeface="+mn-lt"/>
              <a:ea typeface="+mn-ea"/>
              <a:cs typeface="+mn-cs"/>
            </a:rPr>
            <a:t>355,101</a:t>
          </a:r>
          <a:r>
            <a:rPr lang="ja-JP" altLang="ja-JP" sz="1300" b="0" i="0" baseline="0">
              <a:solidFill>
                <a:schemeClr val="dk1"/>
              </a:solidFill>
              <a:effectLst/>
              <a:latin typeface="+mn-lt"/>
              <a:ea typeface="+mn-ea"/>
              <a:cs typeface="+mn-cs"/>
            </a:rPr>
            <a:t>円よりも</a:t>
          </a:r>
          <a:r>
            <a:rPr lang="en-US" altLang="ja-JP" sz="1300" b="0" i="0" baseline="0">
              <a:solidFill>
                <a:schemeClr val="dk1"/>
              </a:solidFill>
              <a:effectLst/>
              <a:latin typeface="+mn-lt"/>
              <a:ea typeface="+mn-ea"/>
              <a:cs typeface="+mn-cs"/>
            </a:rPr>
            <a:t>84,037</a:t>
          </a:r>
          <a:r>
            <a:rPr lang="ja-JP" altLang="ja-JP" sz="1300" b="0" i="0" baseline="0">
              <a:solidFill>
                <a:schemeClr val="dk1"/>
              </a:solidFill>
              <a:effectLst/>
              <a:latin typeface="+mn-lt"/>
              <a:ea typeface="+mn-ea"/>
              <a:cs typeface="+mn-cs"/>
            </a:rPr>
            <a:t>円高い数値となっています。</a:t>
          </a:r>
          <a:endParaRPr lang="ja-JP" altLang="ja-JP" sz="1300">
            <a:effectLst/>
          </a:endParaRPr>
        </a:p>
        <a:p>
          <a:pPr rtl="0"/>
          <a:r>
            <a:rPr lang="ja-JP" altLang="ja-JP" sz="1300" b="0" i="0" baseline="0">
              <a:solidFill>
                <a:schemeClr val="dk1"/>
              </a:solidFill>
              <a:effectLst/>
              <a:latin typeface="+mn-lt"/>
              <a:ea typeface="+mn-ea"/>
              <a:cs typeface="+mn-cs"/>
            </a:rPr>
            <a:t>　人件費は</a:t>
          </a:r>
          <a:r>
            <a:rPr lang="en-US" altLang="ja-JP" sz="1300" b="0" i="0" baseline="0">
              <a:solidFill>
                <a:schemeClr val="dk1"/>
              </a:solidFill>
              <a:effectLst/>
              <a:latin typeface="+mn-lt"/>
              <a:ea typeface="+mn-ea"/>
              <a:cs typeface="+mn-cs"/>
            </a:rPr>
            <a:t>3</a:t>
          </a:r>
          <a:r>
            <a:rPr lang="ja-JP" altLang="en-US" sz="1300" b="0" i="0" baseline="0">
              <a:solidFill>
                <a:schemeClr val="dk1"/>
              </a:solidFill>
              <a:effectLst/>
              <a:latin typeface="+mn-lt"/>
              <a:ea typeface="+mn-ea"/>
              <a:cs typeface="+mn-cs"/>
            </a:rPr>
            <a:t>名の退職者に対し</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名の採用で職員数が</a:t>
          </a:r>
          <a:r>
            <a:rPr lang="en-US" altLang="ja-JP" sz="1300" b="0" i="0" baseline="0">
              <a:solidFill>
                <a:schemeClr val="dk1"/>
              </a:solidFill>
              <a:effectLst/>
              <a:latin typeface="+mn-lt"/>
              <a:ea typeface="+mn-ea"/>
              <a:cs typeface="+mn-cs"/>
            </a:rPr>
            <a:t>2</a:t>
          </a:r>
          <a:r>
            <a:rPr lang="ja-JP" altLang="en-US" sz="1300" b="0" i="0" baseline="0">
              <a:solidFill>
                <a:schemeClr val="dk1"/>
              </a:solidFill>
              <a:effectLst/>
              <a:latin typeface="+mn-lt"/>
              <a:ea typeface="+mn-ea"/>
              <a:cs typeface="+mn-cs"/>
            </a:rPr>
            <a:t>名減になったことにより、</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年度より</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千</a:t>
          </a:r>
          <a:r>
            <a:rPr lang="en-US" altLang="ja-JP" sz="1300" b="0" i="0" baseline="0">
              <a:solidFill>
                <a:schemeClr val="dk1"/>
              </a:solidFill>
              <a:effectLst/>
              <a:latin typeface="+mn-lt"/>
              <a:ea typeface="+mn-ea"/>
              <a:cs typeface="+mn-cs"/>
            </a:rPr>
            <a:t>8</a:t>
          </a:r>
          <a:r>
            <a:rPr lang="ja-JP" altLang="en-US" sz="1300" b="0" i="0" baseline="0">
              <a:solidFill>
                <a:schemeClr val="dk1"/>
              </a:solidFill>
              <a:effectLst/>
              <a:latin typeface="+mn-lt"/>
              <a:ea typeface="+mn-ea"/>
              <a:cs typeface="+mn-cs"/>
            </a:rPr>
            <a:t>百万円</a:t>
          </a:r>
          <a:r>
            <a:rPr lang="ja-JP" altLang="ja-JP" sz="1300" b="0" i="0" baseline="0">
              <a:solidFill>
                <a:schemeClr val="dk1"/>
              </a:solidFill>
              <a:effectLst/>
              <a:latin typeface="+mn-lt"/>
              <a:ea typeface="+mn-ea"/>
              <a:cs typeface="+mn-cs"/>
            </a:rPr>
            <a:t>少な</a:t>
          </a:r>
          <a:r>
            <a:rPr lang="ja-JP" altLang="en-US" sz="1300" b="0" i="0" baseline="0">
              <a:solidFill>
                <a:schemeClr val="dk1"/>
              </a:solidFill>
              <a:effectLst/>
              <a:latin typeface="+mn-lt"/>
              <a:ea typeface="+mn-ea"/>
              <a:cs typeface="+mn-cs"/>
            </a:rPr>
            <a:t>い</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千</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百万円となっており、物件費におきまし</a:t>
          </a:r>
          <a:r>
            <a:rPr lang="ja-JP" altLang="en-US" sz="1300" b="0" i="0" baseline="0">
              <a:solidFill>
                <a:schemeClr val="dk1"/>
              </a:solidFill>
              <a:effectLst/>
              <a:latin typeface="+mn-lt"/>
              <a:ea typeface="+mn-ea"/>
              <a:cs typeface="+mn-cs"/>
            </a:rPr>
            <a:t>ても</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委託料の減により、</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年度と比較し</a:t>
          </a:r>
          <a:r>
            <a:rPr lang="en-US" altLang="ja-JP" sz="1300" b="0" i="0" baseline="0">
              <a:solidFill>
                <a:schemeClr val="dk1"/>
              </a:solidFill>
              <a:effectLst/>
              <a:latin typeface="+mn-lt"/>
              <a:ea typeface="+mn-ea"/>
              <a:cs typeface="+mn-cs"/>
            </a:rPr>
            <a:t>4</a:t>
          </a:r>
          <a:r>
            <a:rPr lang="ja-JP" altLang="en-US" sz="1300" b="0" i="0" baseline="0">
              <a:solidFill>
                <a:schemeClr val="dk1"/>
              </a:solidFill>
              <a:effectLst/>
              <a:latin typeface="+mn-lt"/>
              <a:ea typeface="+mn-ea"/>
              <a:cs typeface="+mn-cs"/>
            </a:rPr>
            <a:t>百</a:t>
          </a:r>
          <a:r>
            <a:rPr lang="ja-JP" altLang="ja-JP" sz="1300" b="0" i="0" baseline="0">
              <a:solidFill>
                <a:schemeClr val="dk1"/>
              </a:solidFill>
              <a:effectLst/>
              <a:latin typeface="+mn-lt"/>
              <a:ea typeface="+mn-ea"/>
              <a:cs typeface="+mn-cs"/>
            </a:rPr>
            <a:t>万円少ない</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9</a:t>
          </a:r>
          <a:r>
            <a:rPr lang="ja-JP" altLang="en-US" sz="1300" b="0" i="0" baseline="0">
              <a:solidFill>
                <a:schemeClr val="dk1"/>
              </a:solidFill>
              <a:effectLst/>
              <a:latin typeface="+mn-lt"/>
              <a:ea typeface="+mn-ea"/>
              <a:cs typeface="+mn-cs"/>
            </a:rPr>
            <a:t>千</a:t>
          </a:r>
          <a:r>
            <a:rPr lang="en-US" altLang="ja-JP" sz="1300" b="0" i="0" baseline="0">
              <a:solidFill>
                <a:schemeClr val="dk1"/>
              </a:solidFill>
              <a:effectLst/>
              <a:latin typeface="+mn-lt"/>
              <a:ea typeface="+mn-ea"/>
              <a:cs typeface="+mn-cs"/>
            </a:rPr>
            <a:t>6</a:t>
          </a:r>
          <a:r>
            <a:rPr lang="ja-JP" altLang="en-US" sz="1300" b="0" i="0" baseline="0">
              <a:solidFill>
                <a:schemeClr val="dk1"/>
              </a:solidFill>
              <a:effectLst/>
              <a:latin typeface="+mn-lt"/>
              <a:ea typeface="+mn-ea"/>
              <a:cs typeface="+mn-cs"/>
            </a:rPr>
            <a:t>百万</a:t>
          </a:r>
          <a:r>
            <a:rPr lang="ja-JP" altLang="ja-JP" sz="1300" b="0" i="0" baseline="0">
              <a:solidFill>
                <a:schemeClr val="dk1"/>
              </a:solidFill>
              <a:effectLst/>
              <a:latin typeface="+mn-lt"/>
              <a:ea typeface="+mn-ea"/>
              <a:cs typeface="+mn-cs"/>
            </a:rPr>
            <a:t>円となっています。</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159006</xdr:rowOff>
    </xdr:from>
    <xdr:to>
      <xdr:col>7</xdr:col>
      <xdr:colOff>152400</xdr:colOff>
      <xdr:row>83</xdr:row>
      <xdr:rowOff>167677</xdr:rowOff>
    </xdr:to>
    <xdr:cxnSp macro="">
      <xdr:nvCxnSpPr>
        <xdr:cNvPr id="196" name="直線コネクタ 195"/>
        <xdr:cNvCxnSpPr/>
      </xdr:nvCxnSpPr>
      <xdr:spPr>
        <a:xfrm flipV="1">
          <a:off x="4114800" y="14389356"/>
          <a:ext cx="8382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167677</xdr:rowOff>
    </xdr:from>
    <xdr:to>
      <xdr:col>6</xdr:col>
      <xdr:colOff>0</xdr:colOff>
      <xdr:row>84</xdr:row>
      <xdr:rowOff>5037</xdr:rowOff>
    </xdr:to>
    <xdr:cxnSp macro="">
      <xdr:nvCxnSpPr>
        <xdr:cNvPr id="199" name="直線コネクタ 198"/>
        <xdr:cNvCxnSpPr/>
      </xdr:nvCxnSpPr>
      <xdr:spPr>
        <a:xfrm flipV="1">
          <a:off x="3225800" y="14398027"/>
          <a:ext cx="889000" cy="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152177</xdr:rowOff>
    </xdr:from>
    <xdr:to>
      <xdr:col>4</xdr:col>
      <xdr:colOff>482600</xdr:colOff>
      <xdr:row>84</xdr:row>
      <xdr:rowOff>5037</xdr:rowOff>
    </xdr:to>
    <xdr:cxnSp macro="">
      <xdr:nvCxnSpPr>
        <xdr:cNvPr id="202" name="直線コネクタ 201"/>
        <xdr:cNvCxnSpPr/>
      </xdr:nvCxnSpPr>
      <xdr:spPr>
        <a:xfrm>
          <a:off x="2336800" y="14382527"/>
          <a:ext cx="889000" cy="2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100839</xdr:rowOff>
    </xdr:from>
    <xdr:to>
      <xdr:col>3</xdr:col>
      <xdr:colOff>279400</xdr:colOff>
      <xdr:row>83</xdr:row>
      <xdr:rowOff>152177</xdr:rowOff>
    </xdr:to>
    <xdr:cxnSp macro="">
      <xdr:nvCxnSpPr>
        <xdr:cNvPr id="205" name="直線コネクタ 204"/>
        <xdr:cNvCxnSpPr/>
      </xdr:nvCxnSpPr>
      <xdr:spPr>
        <a:xfrm>
          <a:off x="1447800" y="14331189"/>
          <a:ext cx="889000" cy="5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108206</xdr:rowOff>
    </xdr:from>
    <xdr:to>
      <xdr:col>7</xdr:col>
      <xdr:colOff>203200</xdr:colOff>
      <xdr:row>84</xdr:row>
      <xdr:rowOff>38356</xdr:rowOff>
    </xdr:to>
    <xdr:sp macro="" textlink="">
      <xdr:nvSpPr>
        <xdr:cNvPr id="215" name="円/楕円 214"/>
        <xdr:cNvSpPr/>
      </xdr:nvSpPr>
      <xdr:spPr>
        <a:xfrm>
          <a:off x="4902200" y="143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80283</xdr:rowOff>
    </xdr:from>
    <xdr:ext cx="762000" cy="259045"/>
    <xdr:sp macro="" textlink="">
      <xdr:nvSpPr>
        <xdr:cNvPr id="216" name="人件費・物件費等の状況該当値テキスト"/>
        <xdr:cNvSpPr txBox="1"/>
      </xdr:nvSpPr>
      <xdr:spPr>
        <a:xfrm>
          <a:off x="5041900" y="1431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439,138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116877</xdr:rowOff>
    </xdr:from>
    <xdr:to>
      <xdr:col>6</xdr:col>
      <xdr:colOff>50800</xdr:colOff>
      <xdr:row>84</xdr:row>
      <xdr:rowOff>47027</xdr:rowOff>
    </xdr:to>
    <xdr:sp macro="" textlink="">
      <xdr:nvSpPr>
        <xdr:cNvPr id="217" name="円/楕円 216"/>
        <xdr:cNvSpPr/>
      </xdr:nvSpPr>
      <xdr:spPr>
        <a:xfrm>
          <a:off x="4064000" y="1434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31804</xdr:rowOff>
    </xdr:from>
    <xdr:ext cx="736600" cy="259045"/>
    <xdr:sp macro="" textlink="">
      <xdr:nvSpPr>
        <xdr:cNvPr id="218" name="テキスト ボックス 217"/>
        <xdr:cNvSpPr txBox="1"/>
      </xdr:nvSpPr>
      <xdr:spPr>
        <a:xfrm>
          <a:off x="3733800" y="14433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445,606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125687</xdr:rowOff>
    </xdr:from>
    <xdr:to>
      <xdr:col>4</xdr:col>
      <xdr:colOff>533400</xdr:colOff>
      <xdr:row>84</xdr:row>
      <xdr:rowOff>55837</xdr:rowOff>
    </xdr:to>
    <xdr:sp macro="" textlink="">
      <xdr:nvSpPr>
        <xdr:cNvPr id="219" name="円/楕円 218"/>
        <xdr:cNvSpPr/>
      </xdr:nvSpPr>
      <xdr:spPr>
        <a:xfrm>
          <a:off x="3175000" y="143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40614</xdr:rowOff>
    </xdr:from>
    <xdr:ext cx="762000" cy="259045"/>
    <xdr:sp macro="" textlink="">
      <xdr:nvSpPr>
        <xdr:cNvPr id="220" name="テキスト ボックス 219"/>
        <xdr:cNvSpPr txBox="1"/>
      </xdr:nvSpPr>
      <xdr:spPr>
        <a:xfrm>
          <a:off x="2844800" y="1444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452,178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101377</xdr:rowOff>
    </xdr:from>
    <xdr:to>
      <xdr:col>3</xdr:col>
      <xdr:colOff>330200</xdr:colOff>
      <xdr:row>84</xdr:row>
      <xdr:rowOff>31527</xdr:rowOff>
    </xdr:to>
    <xdr:sp macro="" textlink="">
      <xdr:nvSpPr>
        <xdr:cNvPr id="221" name="円/楕円 220"/>
        <xdr:cNvSpPr/>
      </xdr:nvSpPr>
      <xdr:spPr>
        <a:xfrm>
          <a:off x="2286000" y="143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16304</xdr:rowOff>
    </xdr:from>
    <xdr:ext cx="762000" cy="259045"/>
    <xdr:sp macro="" textlink="">
      <xdr:nvSpPr>
        <xdr:cNvPr id="222" name="テキスト ボックス 221"/>
        <xdr:cNvSpPr txBox="1"/>
      </xdr:nvSpPr>
      <xdr:spPr>
        <a:xfrm>
          <a:off x="1955800" y="1441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434,044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50039</xdr:rowOff>
    </xdr:from>
    <xdr:to>
      <xdr:col>2</xdr:col>
      <xdr:colOff>127000</xdr:colOff>
      <xdr:row>83</xdr:row>
      <xdr:rowOff>151639</xdr:rowOff>
    </xdr:to>
    <xdr:sp macro="" textlink="">
      <xdr:nvSpPr>
        <xdr:cNvPr id="223" name="円/楕円 222"/>
        <xdr:cNvSpPr/>
      </xdr:nvSpPr>
      <xdr:spPr>
        <a:xfrm>
          <a:off x="1397000" y="14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136416</xdr:rowOff>
    </xdr:from>
    <xdr:ext cx="762000" cy="259045"/>
    <xdr:sp macro="" textlink="">
      <xdr:nvSpPr>
        <xdr:cNvPr id="224" name="テキスト ボックス 223"/>
        <xdr:cNvSpPr txBox="1"/>
      </xdr:nvSpPr>
      <xdr:spPr>
        <a:xfrm>
          <a:off x="1066800" y="1436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395,748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年度の</a:t>
          </a:r>
          <a:r>
            <a:rPr lang="en-US" altLang="ja-JP" sz="1300" b="0" i="0" baseline="0">
              <a:solidFill>
                <a:schemeClr val="dk1"/>
              </a:solidFill>
              <a:effectLst/>
              <a:latin typeface="+mn-lt"/>
              <a:ea typeface="+mn-ea"/>
              <a:cs typeface="+mn-cs"/>
            </a:rPr>
            <a:t>99.7</a:t>
          </a:r>
          <a:r>
            <a:rPr lang="ja-JP" altLang="ja-JP" sz="1300" b="0" i="0" baseline="0">
              <a:solidFill>
                <a:schemeClr val="dk1"/>
              </a:solidFill>
              <a:effectLst/>
              <a:latin typeface="+mn-lt"/>
              <a:ea typeface="+mn-ea"/>
              <a:cs typeface="+mn-cs"/>
            </a:rPr>
            <a:t>に比較し</a:t>
          </a:r>
          <a:r>
            <a:rPr lang="ja-JP" altLang="en-US" sz="1300" b="0" i="0" baseline="0">
              <a:solidFill>
                <a:schemeClr val="dk1"/>
              </a:solidFill>
              <a:effectLst/>
              <a:latin typeface="+mn-lt"/>
              <a:ea typeface="+mn-ea"/>
              <a:cs typeface="+mn-cs"/>
            </a:rPr>
            <a:t>て、</a:t>
          </a:r>
          <a:r>
            <a:rPr lang="en-US" altLang="ja-JP" sz="1300" b="0" i="0" baseline="0">
              <a:solidFill>
                <a:schemeClr val="dk1"/>
              </a:solidFill>
              <a:effectLst/>
              <a:latin typeface="+mn-lt"/>
              <a:ea typeface="+mn-ea"/>
              <a:cs typeface="+mn-cs"/>
            </a:rPr>
            <a:t>9.1</a:t>
          </a:r>
          <a:r>
            <a:rPr lang="ja-JP" altLang="en-US" sz="1300" b="0" i="0" baseline="0">
              <a:solidFill>
                <a:schemeClr val="dk1"/>
              </a:solidFill>
              <a:effectLst/>
              <a:latin typeface="+mn-lt"/>
              <a:ea typeface="+mn-ea"/>
              <a:cs typeface="+mn-cs"/>
            </a:rPr>
            <a:t>ポイント低い</a:t>
          </a:r>
          <a:r>
            <a:rPr lang="en-US" altLang="ja-JP" sz="1300" b="0" i="0" baseline="0">
              <a:solidFill>
                <a:schemeClr val="dk1"/>
              </a:solidFill>
              <a:effectLst/>
              <a:latin typeface="+mn-lt"/>
              <a:ea typeface="+mn-ea"/>
              <a:cs typeface="+mn-cs"/>
            </a:rPr>
            <a:t>90.6</a:t>
          </a:r>
          <a:r>
            <a:rPr lang="ja-JP" altLang="ja-JP" sz="1300" b="0" i="0" baseline="0">
              <a:solidFill>
                <a:schemeClr val="dk1"/>
              </a:solidFill>
              <a:effectLst/>
              <a:latin typeface="+mn-lt"/>
              <a:ea typeface="+mn-ea"/>
              <a:cs typeface="+mn-cs"/>
            </a:rPr>
            <a:t>となっていますが、これは国家公務員の次元的な給与改正特例法</a:t>
          </a:r>
          <a:r>
            <a:rPr lang="ja-JP" altLang="en-US" sz="1300" b="0" i="0" baseline="0">
              <a:solidFill>
                <a:schemeClr val="dk1"/>
              </a:solidFill>
              <a:effectLst/>
              <a:latin typeface="+mn-lt"/>
              <a:ea typeface="+mn-ea"/>
              <a:cs typeface="+mn-cs"/>
            </a:rPr>
            <a:t>が終了したこと</a:t>
          </a:r>
          <a:r>
            <a:rPr lang="ja-JP" altLang="ja-JP" sz="1300" b="0" i="0" baseline="0">
              <a:solidFill>
                <a:schemeClr val="dk1"/>
              </a:solidFill>
              <a:effectLst/>
              <a:latin typeface="+mn-lt"/>
              <a:ea typeface="+mn-ea"/>
              <a:cs typeface="+mn-cs"/>
            </a:rPr>
            <a:t>による</a:t>
          </a:r>
          <a:r>
            <a:rPr lang="ja-JP" altLang="en-US" sz="1300" b="0" i="0" baseline="0">
              <a:solidFill>
                <a:schemeClr val="dk1"/>
              </a:solidFill>
              <a:effectLst/>
              <a:latin typeface="+mn-lt"/>
              <a:ea typeface="+mn-ea"/>
              <a:cs typeface="+mn-cs"/>
            </a:rPr>
            <a:t>ものでもあります。</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　また、</a:t>
          </a:r>
          <a:r>
            <a:rPr lang="ja-JP" altLang="ja-JP" sz="1300" b="0" i="0" baseline="0">
              <a:solidFill>
                <a:schemeClr val="dk1"/>
              </a:solidFill>
              <a:effectLst/>
              <a:latin typeface="+mn-lt"/>
              <a:ea typeface="+mn-ea"/>
              <a:cs typeface="+mn-cs"/>
            </a:rPr>
            <a:t>類似団体平均</a:t>
          </a:r>
          <a:r>
            <a:rPr lang="en-US" altLang="ja-JP" sz="1300" b="0" i="0" baseline="0">
              <a:solidFill>
                <a:schemeClr val="dk1"/>
              </a:solidFill>
              <a:effectLst/>
              <a:latin typeface="+mn-lt"/>
              <a:ea typeface="+mn-ea"/>
              <a:cs typeface="+mn-cs"/>
            </a:rPr>
            <a:t>94.6</a:t>
          </a:r>
          <a:r>
            <a:rPr lang="ja-JP" altLang="ja-JP" sz="1300" b="0" i="0" baseline="0">
              <a:solidFill>
                <a:schemeClr val="dk1"/>
              </a:solidFill>
              <a:effectLst/>
              <a:latin typeface="+mn-lt"/>
              <a:ea typeface="+mn-ea"/>
              <a:cs typeface="+mn-cs"/>
            </a:rPr>
            <a:t>と比較</a:t>
          </a:r>
          <a:r>
            <a:rPr lang="ja-JP" altLang="en-US" sz="1300" b="0" i="0" baseline="0">
              <a:solidFill>
                <a:schemeClr val="dk1"/>
              </a:solidFill>
              <a:effectLst/>
              <a:latin typeface="+mn-lt"/>
              <a:ea typeface="+mn-ea"/>
              <a:cs typeface="+mn-cs"/>
            </a:rPr>
            <a:t>しても</a:t>
          </a:r>
          <a:r>
            <a:rPr lang="en-US" altLang="ja-JP" sz="1300" b="0" i="0" baseline="0">
              <a:solidFill>
                <a:schemeClr val="dk1"/>
              </a:solidFill>
              <a:effectLst/>
              <a:latin typeface="+mn-lt"/>
              <a:ea typeface="+mn-ea"/>
              <a:cs typeface="+mn-cs"/>
            </a:rPr>
            <a:t>4.0</a:t>
          </a:r>
          <a:r>
            <a:rPr lang="ja-JP" altLang="ja-JP" sz="1300" b="0" i="0" baseline="0">
              <a:solidFill>
                <a:schemeClr val="dk1"/>
              </a:solidFill>
              <a:effectLst/>
              <a:latin typeface="+mn-lt"/>
              <a:ea typeface="+mn-ea"/>
              <a:cs typeface="+mn-cs"/>
            </a:rPr>
            <a:t>ポイント低い数値となっています。</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本村では、原則として国の給与規程等に準じ、基準外の特別昇給等もなく、さらに人事評価を昇給、昇格等に反映していますので、毎年低い指数を示しています。</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130556</xdr:rowOff>
    </xdr:from>
    <xdr:to>
      <xdr:col>24</xdr:col>
      <xdr:colOff>558800</xdr:colOff>
      <xdr:row>89</xdr:row>
      <xdr:rowOff>55372</xdr:rowOff>
    </xdr:to>
    <xdr:cxnSp macro="">
      <xdr:nvCxnSpPr>
        <xdr:cNvPr id="256" name="直線コネクタ 255"/>
        <xdr:cNvCxnSpPr/>
      </xdr:nvCxnSpPr>
      <xdr:spPr>
        <a:xfrm flipV="1">
          <a:off x="16179800" y="14875256"/>
          <a:ext cx="838200" cy="4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139954</xdr:rowOff>
    </xdr:from>
    <xdr:to>
      <xdr:col>23</xdr:col>
      <xdr:colOff>406400</xdr:colOff>
      <xdr:row>89</xdr:row>
      <xdr:rowOff>55372</xdr:rowOff>
    </xdr:to>
    <xdr:cxnSp macro="">
      <xdr:nvCxnSpPr>
        <xdr:cNvPr id="259" name="直線コネクタ 258"/>
        <xdr:cNvCxnSpPr/>
      </xdr:nvCxnSpPr>
      <xdr:spPr>
        <a:xfrm>
          <a:off x="15290800" y="1522755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130556</xdr:rowOff>
    </xdr:from>
    <xdr:to>
      <xdr:col>22</xdr:col>
      <xdr:colOff>203200</xdr:colOff>
      <xdr:row>88</xdr:row>
      <xdr:rowOff>139954</xdr:rowOff>
    </xdr:to>
    <xdr:cxnSp macro="">
      <xdr:nvCxnSpPr>
        <xdr:cNvPr id="262" name="直線コネクタ 261"/>
        <xdr:cNvCxnSpPr/>
      </xdr:nvCxnSpPr>
      <xdr:spPr>
        <a:xfrm>
          <a:off x="14401800" y="14875256"/>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125730</xdr:rowOff>
    </xdr:from>
    <xdr:to>
      <xdr:col>21</xdr:col>
      <xdr:colOff>0</xdr:colOff>
      <xdr:row>86</xdr:row>
      <xdr:rowOff>130556</xdr:rowOff>
    </xdr:to>
    <xdr:cxnSp macro="">
      <xdr:nvCxnSpPr>
        <xdr:cNvPr id="265" name="直線コネクタ 264"/>
        <xdr:cNvCxnSpPr/>
      </xdr:nvCxnSpPr>
      <xdr:spPr>
        <a:xfrm>
          <a:off x="13512800" y="148704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79756</xdr:rowOff>
    </xdr:from>
    <xdr:to>
      <xdr:col>24</xdr:col>
      <xdr:colOff>609600</xdr:colOff>
      <xdr:row>87</xdr:row>
      <xdr:rowOff>9906</xdr:rowOff>
    </xdr:to>
    <xdr:sp macro="" textlink="">
      <xdr:nvSpPr>
        <xdr:cNvPr id="275" name="円/楕円 274"/>
        <xdr:cNvSpPr/>
      </xdr:nvSpPr>
      <xdr:spPr>
        <a:xfrm>
          <a:off x="169672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96283</xdr:rowOff>
    </xdr:from>
    <xdr:ext cx="762000" cy="259045"/>
    <xdr:sp macro="" textlink="">
      <xdr:nvSpPr>
        <xdr:cNvPr id="276" name="給与水準   （国との比較）該当値テキスト"/>
        <xdr:cNvSpPr txBox="1"/>
      </xdr:nvSpPr>
      <xdr:spPr>
        <a:xfrm>
          <a:off x="171069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4572</xdr:rowOff>
    </xdr:from>
    <xdr:to>
      <xdr:col>23</xdr:col>
      <xdr:colOff>457200</xdr:colOff>
      <xdr:row>89</xdr:row>
      <xdr:rowOff>106172</xdr:rowOff>
    </xdr:to>
    <xdr:sp macro="" textlink="">
      <xdr:nvSpPr>
        <xdr:cNvPr id="277" name="円/楕円 276"/>
        <xdr:cNvSpPr/>
      </xdr:nvSpPr>
      <xdr:spPr>
        <a:xfrm>
          <a:off x="16129000" y="152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116349</xdr:rowOff>
    </xdr:from>
    <xdr:ext cx="736600" cy="259045"/>
    <xdr:sp macro="" textlink="">
      <xdr:nvSpPr>
        <xdr:cNvPr id="278" name="テキスト ボックス 277"/>
        <xdr:cNvSpPr txBox="1"/>
      </xdr:nvSpPr>
      <xdr:spPr>
        <a:xfrm>
          <a:off x="15798800" y="15032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89154</xdr:rowOff>
    </xdr:from>
    <xdr:to>
      <xdr:col>22</xdr:col>
      <xdr:colOff>254000</xdr:colOff>
      <xdr:row>89</xdr:row>
      <xdr:rowOff>19304</xdr:rowOff>
    </xdr:to>
    <xdr:sp macro="" textlink="">
      <xdr:nvSpPr>
        <xdr:cNvPr id="279" name="円/楕円 278"/>
        <xdr:cNvSpPr/>
      </xdr:nvSpPr>
      <xdr:spPr>
        <a:xfrm>
          <a:off x="15240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29481</xdr:rowOff>
    </xdr:from>
    <xdr:ext cx="762000" cy="259045"/>
    <xdr:sp macro="" textlink="">
      <xdr:nvSpPr>
        <xdr:cNvPr id="280" name="テキスト ボックス 279"/>
        <xdr:cNvSpPr txBox="1"/>
      </xdr:nvSpPr>
      <xdr:spPr>
        <a:xfrm>
          <a:off x="14909800" y="1494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79756</xdr:rowOff>
    </xdr:from>
    <xdr:to>
      <xdr:col>21</xdr:col>
      <xdr:colOff>50800</xdr:colOff>
      <xdr:row>87</xdr:row>
      <xdr:rowOff>9906</xdr:rowOff>
    </xdr:to>
    <xdr:sp macro="" textlink="">
      <xdr:nvSpPr>
        <xdr:cNvPr id="281" name="円/楕円 280"/>
        <xdr:cNvSpPr/>
      </xdr:nvSpPr>
      <xdr:spPr>
        <a:xfrm>
          <a:off x="14351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20083</xdr:rowOff>
    </xdr:from>
    <xdr:ext cx="762000" cy="259045"/>
    <xdr:sp macro="" textlink="">
      <xdr:nvSpPr>
        <xdr:cNvPr id="282" name="テキスト ボックス 281"/>
        <xdr:cNvSpPr txBox="1"/>
      </xdr:nvSpPr>
      <xdr:spPr>
        <a:xfrm>
          <a:off x="140208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83" name="円/楕円 282"/>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84" name="テキスト ボックス 283"/>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a:t>
          </a:r>
          <a:r>
            <a:rPr lang="en-US" altLang="ja-JP" sz="1200" b="0" i="0" baseline="0">
              <a:solidFill>
                <a:schemeClr val="dk1"/>
              </a:solidFill>
              <a:effectLst/>
              <a:latin typeface="+mn-lt"/>
              <a:ea typeface="+mn-ea"/>
              <a:cs typeface="+mn-cs"/>
            </a:rPr>
            <a:t>20.61</a:t>
          </a:r>
          <a:r>
            <a:rPr lang="ja-JP" altLang="ja-JP" sz="1200" b="0" i="0" baseline="0">
              <a:solidFill>
                <a:schemeClr val="dk1"/>
              </a:solidFill>
              <a:effectLst/>
              <a:latin typeface="+mn-lt"/>
              <a:ea typeface="+mn-ea"/>
              <a:cs typeface="+mn-cs"/>
            </a:rPr>
            <a:t>人と比較すると</a:t>
          </a:r>
          <a:r>
            <a:rPr lang="en-US" altLang="ja-JP" sz="1200" b="0" i="0" baseline="0">
              <a:solidFill>
                <a:schemeClr val="dk1"/>
              </a:solidFill>
              <a:effectLst/>
              <a:latin typeface="+mn-lt"/>
              <a:ea typeface="+mn-ea"/>
              <a:cs typeface="+mn-cs"/>
            </a:rPr>
            <a:t>5.32</a:t>
          </a:r>
          <a:r>
            <a:rPr lang="ja-JP" altLang="en-US" sz="1200" b="0" i="0" baseline="0">
              <a:solidFill>
                <a:schemeClr val="dk1"/>
              </a:solidFill>
              <a:effectLst/>
              <a:latin typeface="+mn-lt"/>
              <a:ea typeface="+mn-ea"/>
              <a:cs typeface="+mn-cs"/>
            </a:rPr>
            <a:t>ポ</a:t>
          </a:r>
          <a:r>
            <a:rPr lang="ja-JP" altLang="ja-JP" sz="1200" b="0" i="0" baseline="0">
              <a:solidFill>
                <a:schemeClr val="dk1"/>
              </a:solidFill>
              <a:effectLst/>
              <a:latin typeface="+mn-lt"/>
              <a:ea typeface="+mn-ea"/>
              <a:cs typeface="+mn-cs"/>
            </a:rPr>
            <a:t>イント高い数値となっていますが、それぞれの自治体の産業構造や地理的条件等が考慮される必要があります。</a:t>
          </a:r>
          <a:endParaRPr lang="ja-JP" altLang="ja-JP" sz="1200">
            <a:effectLst/>
          </a:endParaRPr>
        </a:p>
        <a:p>
          <a:pPr rtl="0"/>
          <a:r>
            <a:rPr lang="ja-JP" altLang="ja-JP" sz="1200" b="0" i="0" baseline="0">
              <a:solidFill>
                <a:schemeClr val="dk1"/>
              </a:solidFill>
              <a:effectLst/>
              <a:latin typeface="+mn-lt"/>
              <a:ea typeface="+mn-ea"/>
              <a:cs typeface="+mn-cs"/>
            </a:rPr>
            <a:t>　また、人口の減少が著しい中山間地域におきましては、</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名の職員がこの指数に占める割合が高いため、退職者や新規採用にかかります計画の管理等が重要となります。</a:t>
          </a:r>
          <a:endParaRPr lang="ja-JP" altLang="ja-JP" sz="1200">
            <a:effectLst/>
          </a:endParaRPr>
        </a:p>
        <a:p>
          <a:r>
            <a:rPr lang="ja-JP" altLang="ja-JP" sz="1200" b="0" i="0" baseline="0">
              <a:solidFill>
                <a:schemeClr val="dk1"/>
              </a:solidFill>
              <a:effectLst/>
              <a:latin typeface="+mn-lt"/>
              <a:ea typeface="+mn-ea"/>
              <a:cs typeface="+mn-cs"/>
            </a:rPr>
            <a:t>　なお、平成</a:t>
          </a:r>
          <a:r>
            <a:rPr lang="en-US" altLang="ja-JP" sz="1200" b="0" i="0" baseline="0">
              <a:solidFill>
                <a:schemeClr val="dk1"/>
              </a:solidFill>
              <a:effectLst/>
              <a:latin typeface="+mn-lt"/>
              <a:ea typeface="+mn-ea"/>
              <a:cs typeface="+mn-cs"/>
            </a:rPr>
            <a:t>21</a:t>
          </a:r>
          <a:r>
            <a:rPr lang="ja-JP" altLang="ja-JP" sz="1200" b="0" i="0" baseline="0">
              <a:solidFill>
                <a:schemeClr val="dk1"/>
              </a:solidFill>
              <a:effectLst/>
              <a:latin typeface="+mn-lt"/>
              <a:ea typeface="+mn-ea"/>
              <a:cs typeface="+mn-cs"/>
            </a:rPr>
            <a:t>年度までの集中改革プランにより、</a:t>
          </a:r>
          <a:r>
            <a:rPr lang="en-US" altLang="ja-JP" sz="1200" b="0" i="0" baseline="0">
              <a:solidFill>
                <a:schemeClr val="dk1"/>
              </a:solidFill>
              <a:effectLst/>
              <a:latin typeface="+mn-lt"/>
              <a:ea typeface="+mn-ea"/>
              <a:cs typeface="+mn-cs"/>
            </a:rPr>
            <a:t>82</a:t>
          </a:r>
          <a:r>
            <a:rPr lang="ja-JP" altLang="ja-JP" sz="1200" b="0" i="0" baseline="0">
              <a:solidFill>
                <a:schemeClr val="dk1"/>
              </a:solidFill>
              <a:effectLst/>
              <a:latin typeface="+mn-lt"/>
              <a:ea typeface="+mn-ea"/>
              <a:cs typeface="+mn-cs"/>
            </a:rPr>
            <a:t>名の職員数を平成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月</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日で</a:t>
          </a:r>
          <a:r>
            <a:rPr lang="en-US" altLang="ja-JP" sz="1200" b="0" i="0" baseline="0">
              <a:solidFill>
                <a:schemeClr val="dk1"/>
              </a:solidFill>
              <a:effectLst/>
              <a:latin typeface="+mn-lt"/>
              <a:ea typeface="+mn-ea"/>
              <a:cs typeface="+mn-cs"/>
            </a:rPr>
            <a:t>78</a:t>
          </a:r>
          <a:r>
            <a:rPr lang="ja-JP" altLang="ja-JP" sz="1200" b="0" i="0" baseline="0">
              <a:solidFill>
                <a:schemeClr val="dk1"/>
              </a:solidFill>
              <a:effectLst/>
              <a:latin typeface="+mn-lt"/>
              <a:ea typeface="+mn-ea"/>
              <a:cs typeface="+mn-cs"/>
            </a:rPr>
            <a:t>名とするプランを掲げていましたが、平成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月</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日現在で</a:t>
          </a:r>
          <a:r>
            <a:rPr lang="en-US" altLang="ja-JP" sz="1200" b="0" i="0" baseline="0">
              <a:solidFill>
                <a:schemeClr val="dk1"/>
              </a:solidFill>
              <a:effectLst/>
              <a:latin typeface="+mn-lt"/>
              <a:ea typeface="+mn-ea"/>
              <a:cs typeface="+mn-cs"/>
            </a:rPr>
            <a:t>72</a:t>
          </a:r>
          <a:r>
            <a:rPr lang="ja-JP" altLang="ja-JP" sz="1200" b="0" i="0" baseline="0">
              <a:solidFill>
                <a:schemeClr val="dk1"/>
              </a:solidFill>
              <a:effectLst/>
              <a:latin typeface="+mn-lt"/>
              <a:ea typeface="+mn-ea"/>
              <a:cs typeface="+mn-cs"/>
            </a:rPr>
            <a:t>名と目標を達成しています。</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66891</xdr:rowOff>
    </xdr:from>
    <xdr:to>
      <xdr:col>24</xdr:col>
      <xdr:colOff>558800</xdr:colOff>
      <xdr:row>62</xdr:row>
      <xdr:rowOff>76784</xdr:rowOff>
    </xdr:to>
    <xdr:cxnSp macro="">
      <xdr:nvCxnSpPr>
        <xdr:cNvPr id="316" name="直線コネクタ 315"/>
        <xdr:cNvCxnSpPr/>
      </xdr:nvCxnSpPr>
      <xdr:spPr>
        <a:xfrm flipV="1">
          <a:off x="16179800" y="10696791"/>
          <a:ext cx="8382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76784</xdr:rowOff>
    </xdr:from>
    <xdr:to>
      <xdr:col>23</xdr:col>
      <xdr:colOff>406400</xdr:colOff>
      <xdr:row>62</xdr:row>
      <xdr:rowOff>92710</xdr:rowOff>
    </xdr:to>
    <xdr:cxnSp macro="">
      <xdr:nvCxnSpPr>
        <xdr:cNvPr id="319" name="直線コネクタ 318"/>
        <xdr:cNvCxnSpPr/>
      </xdr:nvCxnSpPr>
      <xdr:spPr>
        <a:xfrm flipV="1">
          <a:off x="15290800" y="1070668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90780</xdr:rowOff>
    </xdr:from>
    <xdr:to>
      <xdr:col>22</xdr:col>
      <xdr:colOff>203200</xdr:colOff>
      <xdr:row>62</xdr:row>
      <xdr:rowOff>92710</xdr:rowOff>
    </xdr:to>
    <xdr:cxnSp macro="">
      <xdr:nvCxnSpPr>
        <xdr:cNvPr id="322" name="直線コネクタ 321"/>
        <xdr:cNvCxnSpPr/>
      </xdr:nvCxnSpPr>
      <xdr:spPr>
        <a:xfrm>
          <a:off x="14401800" y="10720680"/>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68338</xdr:rowOff>
    </xdr:from>
    <xdr:to>
      <xdr:col>21</xdr:col>
      <xdr:colOff>0</xdr:colOff>
      <xdr:row>62</xdr:row>
      <xdr:rowOff>90780</xdr:rowOff>
    </xdr:to>
    <xdr:cxnSp macro="">
      <xdr:nvCxnSpPr>
        <xdr:cNvPr id="325" name="直線コネクタ 324"/>
        <xdr:cNvCxnSpPr/>
      </xdr:nvCxnSpPr>
      <xdr:spPr>
        <a:xfrm>
          <a:off x="13512800" y="10698238"/>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7" name="テキスト ボックス 326"/>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9" name="テキスト ボックス 328"/>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16091</xdr:rowOff>
    </xdr:from>
    <xdr:to>
      <xdr:col>24</xdr:col>
      <xdr:colOff>609600</xdr:colOff>
      <xdr:row>62</xdr:row>
      <xdr:rowOff>117691</xdr:rowOff>
    </xdr:to>
    <xdr:sp macro="" textlink="">
      <xdr:nvSpPr>
        <xdr:cNvPr id="335" name="円/楕円 334"/>
        <xdr:cNvSpPr/>
      </xdr:nvSpPr>
      <xdr:spPr>
        <a:xfrm>
          <a:off x="16967200" y="106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159618</xdr:rowOff>
    </xdr:from>
    <xdr:ext cx="762000" cy="259045"/>
    <xdr:sp macro="" textlink="">
      <xdr:nvSpPr>
        <xdr:cNvPr id="336" name="定員管理の状況該当値テキスト"/>
        <xdr:cNvSpPr txBox="1"/>
      </xdr:nvSpPr>
      <xdr:spPr>
        <a:xfrm>
          <a:off x="17106900" y="1061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25984</xdr:rowOff>
    </xdr:from>
    <xdr:to>
      <xdr:col>23</xdr:col>
      <xdr:colOff>457200</xdr:colOff>
      <xdr:row>62</xdr:row>
      <xdr:rowOff>127584</xdr:rowOff>
    </xdr:to>
    <xdr:sp macro="" textlink="">
      <xdr:nvSpPr>
        <xdr:cNvPr id="337" name="円/楕円 336"/>
        <xdr:cNvSpPr/>
      </xdr:nvSpPr>
      <xdr:spPr>
        <a:xfrm>
          <a:off x="16129000" y="106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112361</xdr:rowOff>
    </xdr:from>
    <xdr:ext cx="736600" cy="259045"/>
    <xdr:sp macro="" textlink="">
      <xdr:nvSpPr>
        <xdr:cNvPr id="338" name="テキスト ボックス 337"/>
        <xdr:cNvSpPr txBox="1"/>
      </xdr:nvSpPr>
      <xdr:spPr>
        <a:xfrm>
          <a:off x="15798800" y="10742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41910</xdr:rowOff>
    </xdr:from>
    <xdr:to>
      <xdr:col>22</xdr:col>
      <xdr:colOff>254000</xdr:colOff>
      <xdr:row>62</xdr:row>
      <xdr:rowOff>143510</xdr:rowOff>
    </xdr:to>
    <xdr:sp macro="" textlink="">
      <xdr:nvSpPr>
        <xdr:cNvPr id="339" name="円/楕円 338"/>
        <xdr:cNvSpPr/>
      </xdr:nvSpPr>
      <xdr:spPr>
        <a:xfrm>
          <a:off x="15240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128287</xdr:rowOff>
    </xdr:from>
    <xdr:ext cx="762000" cy="259045"/>
    <xdr:sp macro="" textlink="">
      <xdr:nvSpPr>
        <xdr:cNvPr id="340" name="テキスト ボックス 339"/>
        <xdr:cNvSpPr txBox="1"/>
      </xdr:nvSpPr>
      <xdr:spPr>
        <a:xfrm>
          <a:off x="14909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39980</xdr:rowOff>
    </xdr:from>
    <xdr:to>
      <xdr:col>21</xdr:col>
      <xdr:colOff>50800</xdr:colOff>
      <xdr:row>62</xdr:row>
      <xdr:rowOff>141580</xdr:rowOff>
    </xdr:to>
    <xdr:sp macro="" textlink="">
      <xdr:nvSpPr>
        <xdr:cNvPr id="341" name="円/楕円 340"/>
        <xdr:cNvSpPr/>
      </xdr:nvSpPr>
      <xdr:spPr>
        <a:xfrm>
          <a:off x="14351000" y="106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126357</xdr:rowOff>
    </xdr:from>
    <xdr:ext cx="762000" cy="259045"/>
    <xdr:sp macro="" textlink="">
      <xdr:nvSpPr>
        <xdr:cNvPr id="342" name="テキスト ボックス 341"/>
        <xdr:cNvSpPr txBox="1"/>
      </xdr:nvSpPr>
      <xdr:spPr>
        <a:xfrm>
          <a:off x="14020800" y="1075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17538</xdr:rowOff>
    </xdr:from>
    <xdr:to>
      <xdr:col>19</xdr:col>
      <xdr:colOff>533400</xdr:colOff>
      <xdr:row>62</xdr:row>
      <xdr:rowOff>119138</xdr:rowOff>
    </xdr:to>
    <xdr:sp macro="" textlink="">
      <xdr:nvSpPr>
        <xdr:cNvPr id="343" name="円/楕円 342"/>
        <xdr:cNvSpPr/>
      </xdr:nvSpPr>
      <xdr:spPr>
        <a:xfrm>
          <a:off x="13462000" y="1064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103915</xdr:rowOff>
    </xdr:from>
    <xdr:ext cx="762000" cy="259045"/>
    <xdr:sp macro="" textlink="">
      <xdr:nvSpPr>
        <xdr:cNvPr id="344" name="テキスト ボックス 343"/>
        <xdr:cNvSpPr txBox="1"/>
      </xdr:nvSpPr>
      <xdr:spPr>
        <a:xfrm>
          <a:off x="13131800" y="1073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この指数は、</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年間の平均による数値となります。</a:t>
          </a:r>
          <a:endParaRPr lang="ja-JP" altLang="ja-JP" sz="1300">
            <a:effectLst/>
          </a:endParaRPr>
        </a:p>
        <a:p>
          <a:r>
            <a:rPr lang="ja-JP" altLang="ja-JP" sz="1300">
              <a:solidFill>
                <a:schemeClr val="dk1"/>
              </a:solidFill>
              <a:effectLst/>
              <a:latin typeface="+mn-lt"/>
              <a:ea typeface="+mn-ea"/>
              <a:cs typeface="+mn-cs"/>
            </a:rPr>
            <a:t>　平成</a:t>
          </a:r>
          <a:r>
            <a:rPr lang="en-US" altLang="ja-JP" sz="1300">
              <a:solidFill>
                <a:schemeClr val="dk1"/>
              </a:solidFill>
              <a:effectLst/>
              <a:latin typeface="+mn-lt"/>
              <a:ea typeface="+mn-ea"/>
              <a:cs typeface="+mn-cs"/>
            </a:rPr>
            <a:t>20</a:t>
          </a:r>
          <a:r>
            <a:rPr lang="ja-JP" altLang="ja-JP" sz="1300">
              <a:solidFill>
                <a:schemeClr val="dk1"/>
              </a:solidFill>
              <a:effectLst/>
              <a:latin typeface="+mn-lt"/>
              <a:ea typeface="+mn-ea"/>
              <a:cs typeface="+mn-cs"/>
            </a:rPr>
            <a:t>年度にピークの</a:t>
          </a:r>
          <a:r>
            <a:rPr lang="en-US" altLang="ja-JP" sz="1300">
              <a:solidFill>
                <a:schemeClr val="dk1"/>
              </a:solidFill>
              <a:effectLst/>
              <a:latin typeface="+mn-lt"/>
              <a:ea typeface="+mn-ea"/>
              <a:cs typeface="+mn-cs"/>
            </a:rPr>
            <a:t>17.6</a:t>
          </a:r>
          <a:r>
            <a:rPr lang="ja-JP" altLang="ja-JP" sz="1300">
              <a:solidFill>
                <a:schemeClr val="dk1"/>
              </a:solidFill>
              <a:effectLst/>
              <a:latin typeface="+mn-lt"/>
              <a:ea typeface="+mn-ea"/>
              <a:cs typeface="+mn-cs"/>
            </a:rPr>
            <a:t>％となり、</a:t>
          </a:r>
          <a:r>
            <a:rPr lang="en-US" altLang="ja-JP" sz="1300">
              <a:solidFill>
                <a:schemeClr val="dk1"/>
              </a:solidFill>
              <a:effectLst/>
              <a:latin typeface="+mn-lt"/>
              <a:ea typeface="+mn-ea"/>
              <a:cs typeface="+mn-cs"/>
            </a:rPr>
            <a:t>23</a:t>
          </a:r>
          <a:r>
            <a:rPr lang="ja-JP" altLang="ja-JP" sz="1300">
              <a:solidFill>
                <a:schemeClr val="dk1"/>
              </a:solidFill>
              <a:effectLst/>
              <a:latin typeface="+mn-lt"/>
              <a:ea typeface="+mn-ea"/>
              <a:cs typeface="+mn-cs"/>
            </a:rPr>
            <a:t>年度に</a:t>
          </a:r>
          <a:r>
            <a:rPr lang="en-US" altLang="ja-JP" sz="1300">
              <a:solidFill>
                <a:schemeClr val="dk1"/>
              </a:solidFill>
              <a:effectLst/>
              <a:latin typeface="+mn-lt"/>
              <a:ea typeface="+mn-ea"/>
              <a:cs typeface="+mn-cs"/>
            </a:rPr>
            <a:t>12.8%</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24</a:t>
          </a:r>
          <a:r>
            <a:rPr lang="ja-JP" altLang="ja-JP" sz="1300">
              <a:solidFill>
                <a:schemeClr val="dk1"/>
              </a:solidFill>
              <a:effectLst/>
              <a:latin typeface="+mn-lt"/>
              <a:ea typeface="+mn-ea"/>
              <a:cs typeface="+mn-cs"/>
            </a:rPr>
            <a:t>年度に</a:t>
          </a:r>
          <a:r>
            <a:rPr lang="en-US" altLang="ja-JP" sz="1300">
              <a:solidFill>
                <a:schemeClr val="dk1"/>
              </a:solidFill>
              <a:effectLst/>
              <a:latin typeface="+mn-lt"/>
              <a:ea typeface="+mn-ea"/>
              <a:cs typeface="+mn-cs"/>
            </a:rPr>
            <a:t>11.1%</a:t>
          </a:r>
          <a:r>
            <a:rPr lang="ja-JP" altLang="ja-JP" sz="1300">
              <a:solidFill>
                <a:schemeClr val="dk1"/>
              </a:solidFill>
              <a:effectLst/>
              <a:latin typeface="+mn-lt"/>
              <a:ea typeface="+mn-ea"/>
              <a:cs typeface="+mn-cs"/>
            </a:rPr>
            <a:t>と年々改善された数値となっていますが、類似団体平均</a:t>
          </a:r>
          <a:r>
            <a:rPr lang="en-US" altLang="ja-JP" sz="1300">
              <a:solidFill>
                <a:schemeClr val="dk1"/>
              </a:solidFill>
              <a:effectLst/>
              <a:latin typeface="+mn-lt"/>
              <a:ea typeface="+mn-ea"/>
              <a:cs typeface="+mn-cs"/>
            </a:rPr>
            <a:t>9.2%</a:t>
          </a:r>
          <a:r>
            <a:rPr lang="ja-JP" altLang="ja-JP" sz="1300">
              <a:solidFill>
                <a:schemeClr val="dk1"/>
              </a:solidFill>
              <a:effectLst/>
              <a:latin typeface="+mn-lt"/>
              <a:ea typeface="+mn-ea"/>
              <a:cs typeface="+mn-cs"/>
            </a:rPr>
            <a:t>より若干大きな数値となっています。</a:t>
          </a:r>
          <a:endParaRPr lang="ja-JP" altLang="ja-JP" sz="1300">
            <a:effectLst/>
          </a:endParaRPr>
        </a:p>
        <a:p>
          <a:r>
            <a:rPr lang="ja-JP" altLang="ja-JP" sz="1300">
              <a:solidFill>
                <a:schemeClr val="dk1"/>
              </a:solidFill>
              <a:effectLst/>
              <a:latin typeface="+mn-lt"/>
              <a:ea typeface="+mn-ea"/>
              <a:cs typeface="+mn-cs"/>
            </a:rPr>
            <a:t>　今後も減少傾向が予測されるところではあります</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指数算出の計算式において分母の多くを占める「普通交付税」の額に大きく影響を受ける指数となりますので、慎重な数値の管理が必要となります。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20574</xdr:rowOff>
    </xdr:from>
    <xdr:to>
      <xdr:col>24</xdr:col>
      <xdr:colOff>558800</xdr:colOff>
      <xdr:row>42</xdr:row>
      <xdr:rowOff>78486</xdr:rowOff>
    </xdr:to>
    <xdr:cxnSp macro="">
      <xdr:nvCxnSpPr>
        <xdr:cNvPr id="375" name="直線コネクタ 374"/>
        <xdr:cNvCxnSpPr/>
      </xdr:nvCxnSpPr>
      <xdr:spPr>
        <a:xfrm flipV="1">
          <a:off x="16179800" y="722147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6"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78486</xdr:rowOff>
    </xdr:from>
    <xdr:to>
      <xdr:col>23</xdr:col>
      <xdr:colOff>406400</xdr:colOff>
      <xdr:row>42</xdr:row>
      <xdr:rowOff>160528</xdr:rowOff>
    </xdr:to>
    <xdr:cxnSp macro="">
      <xdr:nvCxnSpPr>
        <xdr:cNvPr id="378" name="直線コネクタ 377"/>
        <xdr:cNvCxnSpPr/>
      </xdr:nvCxnSpPr>
      <xdr:spPr>
        <a:xfrm flipV="1">
          <a:off x="15290800" y="72793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0" name="テキスト ボックス 379"/>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160528</xdr:rowOff>
    </xdr:from>
    <xdr:to>
      <xdr:col>22</xdr:col>
      <xdr:colOff>203200</xdr:colOff>
      <xdr:row>43</xdr:row>
      <xdr:rowOff>75946</xdr:rowOff>
    </xdr:to>
    <xdr:cxnSp macro="">
      <xdr:nvCxnSpPr>
        <xdr:cNvPr id="381" name="直線コネクタ 380"/>
        <xdr:cNvCxnSpPr/>
      </xdr:nvCxnSpPr>
      <xdr:spPr>
        <a:xfrm flipV="1">
          <a:off x="14401800" y="73614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3" name="テキスト ボックス 38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75946</xdr:rowOff>
    </xdr:from>
    <xdr:to>
      <xdr:col>21</xdr:col>
      <xdr:colOff>0</xdr:colOff>
      <xdr:row>43</xdr:row>
      <xdr:rowOff>162814</xdr:rowOff>
    </xdr:to>
    <xdr:cxnSp macro="">
      <xdr:nvCxnSpPr>
        <xdr:cNvPr id="384" name="直線コネクタ 383"/>
        <xdr:cNvCxnSpPr/>
      </xdr:nvCxnSpPr>
      <xdr:spPr>
        <a:xfrm flipV="1">
          <a:off x="13512800" y="74482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6" name="テキスト ボックス 385"/>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88" name="テキスト ボックス 387"/>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141224</xdr:rowOff>
    </xdr:from>
    <xdr:to>
      <xdr:col>24</xdr:col>
      <xdr:colOff>609600</xdr:colOff>
      <xdr:row>42</xdr:row>
      <xdr:rowOff>71374</xdr:rowOff>
    </xdr:to>
    <xdr:sp macro="" textlink="">
      <xdr:nvSpPr>
        <xdr:cNvPr id="394" name="円/楕円 393"/>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113301</xdr:rowOff>
    </xdr:from>
    <xdr:ext cx="762000" cy="259045"/>
    <xdr:sp macro="" textlink="">
      <xdr:nvSpPr>
        <xdr:cNvPr id="395" name="公債費負担の状況該当値テキスト"/>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27686</xdr:rowOff>
    </xdr:from>
    <xdr:to>
      <xdr:col>23</xdr:col>
      <xdr:colOff>457200</xdr:colOff>
      <xdr:row>42</xdr:row>
      <xdr:rowOff>129286</xdr:rowOff>
    </xdr:to>
    <xdr:sp macro="" textlink="">
      <xdr:nvSpPr>
        <xdr:cNvPr id="396" name="円/楕円 395"/>
        <xdr:cNvSpPr/>
      </xdr:nvSpPr>
      <xdr:spPr>
        <a:xfrm>
          <a:off x="16129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114063</xdr:rowOff>
    </xdr:from>
    <xdr:ext cx="736600" cy="259045"/>
    <xdr:sp macro="" textlink="">
      <xdr:nvSpPr>
        <xdr:cNvPr id="397" name="テキスト ボックス 396"/>
        <xdr:cNvSpPr txBox="1"/>
      </xdr:nvSpPr>
      <xdr:spPr>
        <a:xfrm>
          <a:off x="15798800" y="73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109728</xdr:rowOff>
    </xdr:from>
    <xdr:to>
      <xdr:col>22</xdr:col>
      <xdr:colOff>254000</xdr:colOff>
      <xdr:row>43</xdr:row>
      <xdr:rowOff>39878</xdr:rowOff>
    </xdr:to>
    <xdr:sp macro="" textlink="">
      <xdr:nvSpPr>
        <xdr:cNvPr id="398" name="円/楕円 397"/>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24655</xdr:rowOff>
    </xdr:from>
    <xdr:ext cx="762000" cy="259045"/>
    <xdr:sp macro="" textlink="">
      <xdr:nvSpPr>
        <xdr:cNvPr id="399" name="テキスト ボックス 398"/>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25146</xdr:rowOff>
    </xdr:from>
    <xdr:to>
      <xdr:col>21</xdr:col>
      <xdr:colOff>50800</xdr:colOff>
      <xdr:row>43</xdr:row>
      <xdr:rowOff>126746</xdr:rowOff>
    </xdr:to>
    <xdr:sp macro="" textlink="">
      <xdr:nvSpPr>
        <xdr:cNvPr id="400" name="円/楕円 399"/>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111523</xdr:rowOff>
    </xdr:from>
    <xdr:ext cx="762000" cy="259045"/>
    <xdr:sp macro="" textlink="">
      <xdr:nvSpPr>
        <xdr:cNvPr id="401" name="テキスト ボックス 400"/>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112014</xdr:rowOff>
    </xdr:from>
    <xdr:to>
      <xdr:col>19</xdr:col>
      <xdr:colOff>533400</xdr:colOff>
      <xdr:row>44</xdr:row>
      <xdr:rowOff>42164</xdr:rowOff>
    </xdr:to>
    <xdr:sp macro="" textlink="">
      <xdr:nvSpPr>
        <xdr:cNvPr id="402" name="円/楕円 401"/>
        <xdr:cNvSpPr/>
      </xdr:nvSpPr>
      <xdr:spPr>
        <a:xfrm>
          <a:off x="13462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26941</xdr:rowOff>
    </xdr:from>
    <xdr:ext cx="762000" cy="259045"/>
    <xdr:sp macro="" textlink="">
      <xdr:nvSpPr>
        <xdr:cNvPr id="403" name="テキスト ボックス 402"/>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年度からこの指数は示されていません。</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起債残高等の将来的に負担をしなければならないマイナス要素の地方債残高も年々減少傾向にあります。さらに基金への積み増し等を行うことができましたので、基金残高等のプラスの要素となります総額がマイナス要素の総額を上回り、将来負担額自体がマイナスの数値となり、指数が示されないこととなってい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7"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5" name="フローチャート : 判断 444"/>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6" name="テキスト ボックス 445"/>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1,928
1,923
187.59
4,538,880
4,338,734
97,685
2,135,741
2,948,626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人件費は</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名の退職者に対し</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名の採用で職員数が</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名減になったこと</a:t>
          </a:r>
          <a:r>
            <a:rPr lang="ja-JP" altLang="en-US" sz="1300" b="0" i="0" baseline="0">
              <a:solidFill>
                <a:schemeClr val="dk1"/>
              </a:solidFill>
              <a:effectLst/>
              <a:latin typeface="+mn-lt"/>
              <a:ea typeface="+mn-ea"/>
              <a:cs typeface="+mn-cs"/>
            </a:rPr>
            <a:t>もあり、</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年度の</a:t>
          </a:r>
          <a:r>
            <a:rPr lang="en-US" altLang="ja-JP" sz="1300" b="0" i="0" baseline="0">
              <a:solidFill>
                <a:schemeClr val="dk1"/>
              </a:solidFill>
              <a:effectLst/>
              <a:latin typeface="+mn-lt"/>
              <a:ea typeface="+mn-ea"/>
              <a:cs typeface="+mn-cs"/>
            </a:rPr>
            <a:t>20.2%</a:t>
          </a:r>
          <a:r>
            <a:rPr lang="ja-JP" altLang="ja-JP" sz="1300" b="0" i="0" baseline="0">
              <a:solidFill>
                <a:schemeClr val="dk1"/>
              </a:solidFill>
              <a:effectLst/>
              <a:latin typeface="+mn-lt"/>
              <a:ea typeface="+mn-ea"/>
              <a:cs typeface="+mn-cs"/>
            </a:rPr>
            <a:t>に比較し、</a:t>
          </a:r>
          <a:r>
            <a:rPr lang="en-US" altLang="ja-JP" sz="1300" b="0" i="0" baseline="0">
              <a:solidFill>
                <a:schemeClr val="dk1"/>
              </a:solidFill>
              <a:effectLst/>
              <a:latin typeface="+mn-lt"/>
              <a:ea typeface="+mn-ea"/>
              <a:cs typeface="+mn-cs"/>
            </a:rPr>
            <a:t>0.5</a:t>
          </a:r>
          <a:r>
            <a:rPr lang="ja-JP" altLang="ja-JP" sz="1300" b="0" i="0" baseline="0">
              <a:solidFill>
                <a:schemeClr val="dk1"/>
              </a:solidFill>
              <a:effectLst/>
              <a:latin typeface="+mn-lt"/>
              <a:ea typeface="+mn-ea"/>
              <a:cs typeface="+mn-cs"/>
            </a:rPr>
            <a:t>ポイント減少した数値となり、類似団体平均</a:t>
          </a:r>
          <a:r>
            <a:rPr lang="en-US" altLang="ja-JP" sz="1300" b="0" i="0" baseline="0">
              <a:solidFill>
                <a:schemeClr val="dk1"/>
              </a:solidFill>
              <a:effectLst/>
              <a:latin typeface="+mn-lt"/>
              <a:ea typeface="+mn-ea"/>
              <a:cs typeface="+mn-cs"/>
            </a:rPr>
            <a:t>22.6%</a:t>
          </a:r>
          <a:r>
            <a:rPr lang="ja-JP" altLang="ja-JP" sz="1300" b="0" i="0" baseline="0">
              <a:solidFill>
                <a:schemeClr val="dk1"/>
              </a:solidFill>
              <a:effectLst/>
              <a:latin typeface="+mn-lt"/>
              <a:ea typeface="+mn-ea"/>
              <a:cs typeface="+mn-cs"/>
            </a:rPr>
            <a:t>と比較しても</a:t>
          </a:r>
          <a:r>
            <a:rPr lang="en-US" altLang="ja-JP" sz="1300" b="0" i="0" baseline="0">
              <a:solidFill>
                <a:schemeClr val="dk1"/>
              </a:solidFill>
              <a:effectLst/>
              <a:latin typeface="+mn-lt"/>
              <a:ea typeface="+mn-ea"/>
              <a:cs typeface="+mn-cs"/>
            </a:rPr>
            <a:t>2.9</a:t>
          </a:r>
          <a:r>
            <a:rPr lang="ja-JP" altLang="ja-JP" sz="1300" b="0" i="0" baseline="0">
              <a:solidFill>
                <a:schemeClr val="dk1"/>
              </a:solidFill>
              <a:effectLst/>
              <a:latin typeface="+mn-lt"/>
              <a:ea typeface="+mn-ea"/>
              <a:cs typeface="+mn-cs"/>
            </a:rPr>
            <a:t>ポイント低い数値となっています。</a:t>
          </a:r>
          <a:endParaRPr lang="ja-JP" altLang="ja-JP" sz="1300">
            <a:effectLst/>
          </a:endParaRPr>
        </a:p>
        <a:p>
          <a:pPr rtl="0"/>
          <a:r>
            <a:rPr lang="ja-JP" altLang="ja-JP" sz="1300" b="0" i="0" baseline="0">
              <a:solidFill>
                <a:schemeClr val="dk1"/>
              </a:solidFill>
              <a:effectLst/>
              <a:latin typeface="+mn-lt"/>
              <a:ea typeface="+mn-ea"/>
              <a:cs typeface="+mn-cs"/>
            </a:rPr>
            <a:t>　原則としまして国の給与規程等に準じ、基準外の特別昇給等もなく、さらに人事評価を昇給、昇格等に反映させています。</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20320</xdr:rowOff>
    </xdr:from>
    <xdr:to>
      <xdr:col>7</xdr:col>
      <xdr:colOff>15875</xdr:colOff>
      <xdr:row>35</xdr:row>
      <xdr:rowOff>39370</xdr:rowOff>
    </xdr:to>
    <xdr:cxnSp macro="">
      <xdr:nvCxnSpPr>
        <xdr:cNvPr id="65" name="直線コネクタ 64"/>
        <xdr:cNvCxnSpPr/>
      </xdr:nvCxnSpPr>
      <xdr:spPr>
        <a:xfrm flipV="1">
          <a:off x="3987800" y="60210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39370</xdr:rowOff>
    </xdr:from>
    <xdr:to>
      <xdr:col>5</xdr:col>
      <xdr:colOff>549275</xdr:colOff>
      <xdr:row>35</xdr:row>
      <xdr:rowOff>88900</xdr:rowOff>
    </xdr:to>
    <xdr:cxnSp macro="">
      <xdr:nvCxnSpPr>
        <xdr:cNvPr id="68" name="直線コネクタ 67"/>
        <xdr:cNvCxnSpPr/>
      </xdr:nvCxnSpPr>
      <xdr:spPr>
        <a:xfrm flipV="1">
          <a:off x="3098800" y="60401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130810</xdr:rowOff>
    </xdr:from>
    <xdr:to>
      <xdr:col>4</xdr:col>
      <xdr:colOff>346075</xdr:colOff>
      <xdr:row>35</xdr:row>
      <xdr:rowOff>88900</xdr:rowOff>
    </xdr:to>
    <xdr:cxnSp macro="">
      <xdr:nvCxnSpPr>
        <xdr:cNvPr id="71" name="直線コネクタ 70"/>
        <xdr:cNvCxnSpPr/>
      </xdr:nvCxnSpPr>
      <xdr:spPr>
        <a:xfrm>
          <a:off x="2209800" y="596011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130810</xdr:rowOff>
    </xdr:from>
    <xdr:to>
      <xdr:col>3</xdr:col>
      <xdr:colOff>142875</xdr:colOff>
      <xdr:row>34</xdr:row>
      <xdr:rowOff>168910</xdr:rowOff>
    </xdr:to>
    <xdr:cxnSp macro="">
      <xdr:nvCxnSpPr>
        <xdr:cNvPr id="74" name="直線コネクタ 73"/>
        <xdr:cNvCxnSpPr/>
      </xdr:nvCxnSpPr>
      <xdr:spPr>
        <a:xfrm flipV="1">
          <a:off x="1320800" y="5960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140970</xdr:rowOff>
    </xdr:from>
    <xdr:to>
      <xdr:col>7</xdr:col>
      <xdr:colOff>66675</xdr:colOff>
      <xdr:row>35</xdr:row>
      <xdr:rowOff>71120</xdr:rowOff>
    </xdr:to>
    <xdr:sp macro="" textlink="">
      <xdr:nvSpPr>
        <xdr:cNvPr id="84" name="円/楕円 83"/>
        <xdr:cNvSpPr/>
      </xdr:nvSpPr>
      <xdr:spPr>
        <a:xfrm>
          <a:off x="47752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157497</xdr:rowOff>
    </xdr:from>
    <xdr:ext cx="762000" cy="259045"/>
    <xdr:sp macro="" textlink="">
      <xdr:nvSpPr>
        <xdr:cNvPr id="85" name="人件費該当値テキスト"/>
        <xdr:cNvSpPr txBox="1"/>
      </xdr:nvSpPr>
      <xdr:spPr>
        <a:xfrm>
          <a:off x="49149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160020</xdr:rowOff>
    </xdr:from>
    <xdr:to>
      <xdr:col>5</xdr:col>
      <xdr:colOff>600075</xdr:colOff>
      <xdr:row>35</xdr:row>
      <xdr:rowOff>90170</xdr:rowOff>
    </xdr:to>
    <xdr:sp macro="" textlink="">
      <xdr:nvSpPr>
        <xdr:cNvPr id="86" name="円/楕円 85"/>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100347</xdr:rowOff>
    </xdr:from>
    <xdr:ext cx="736600" cy="259045"/>
    <xdr:sp macro="" textlink="">
      <xdr:nvSpPr>
        <xdr:cNvPr id="87" name="テキスト ボックス 86"/>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38100</xdr:rowOff>
    </xdr:from>
    <xdr:to>
      <xdr:col>4</xdr:col>
      <xdr:colOff>396875</xdr:colOff>
      <xdr:row>35</xdr:row>
      <xdr:rowOff>139700</xdr:rowOff>
    </xdr:to>
    <xdr:sp macro="" textlink="">
      <xdr:nvSpPr>
        <xdr:cNvPr id="88" name="円/楕円 87"/>
        <xdr:cNvSpPr/>
      </xdr:nvSpPr>
      <xdr:spPr>
        <a:xfrm>
          <a:off x="3048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149877</xdr:rowOff>
    </xdr:from>
    <xdr:ext cx="762000" cy="259045"/>
    <xdr:sp macro="" textlink="">
      <xdr:nvSpPr>
        <xdr:cNvPr id="89" name="テキスト ボックス 88"/>
        <xdr:cNvSpPr txBox="1"/>
      </xdr:nvSpPr>
      <xdr:spPr>
        <a:xfrm>
          <a:off x="2717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80010</xdr:rowOff>
    </xdr:from>
    <xdr:to>
      <xdr:col>3</xdr:col>
      <xdr:colOff>193675</xdr:colOff>
      <xdr:row>35</xdr:row>
      <xdr:rowOff>10160</xdr:rowOff>
    </xdr:to>
    <xdr:sp macro="" textlink="">
      <xdr:nvSpPr>
        <xdr:cNvPr id="90" name="円/楕円 89"/>
        <xdr:cNvSpPr/>
      </xdr:nvSpPr>
      <xdr:spPr>
        <a:xfrm>
          <a:off x="2159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20337</xdr:rowOff>
    </xdr:from>
    <xdr:ext cx="762000" cy="259045"/>
    <xdr:sp macro="" textlink="">
      <xdr:nvSpPr>
        <xdr:cNvPr id="91" name="テキスト ボックス 90"/>
        <xdr:cNvSpPr txBox="1"/>
      </xdr:nvSpPr>
      <xdr:spPr>
        <a:xfrm>
          <a:off x="1828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118110</xdr:rowOff>
    </xdr:from>
    <xdr:to>
      <xdr:col>1</xdr:col>
      <xdr:colOff>676275</xdr:colOff>
      <xdr:row>35</xdr:row>
      <xdr:rowOff>48260</xdr:rowOff>
    </xdr:to>
    <xdr:sp macro="" textlink="">
      <xdr:nvSpPr>
        <xdr:cNvPr id="92" name="円/楕円 91"/>
        <xdr:cNvSpPr/>
      </xdr:nvSpPr>
      <xdr:spPr>
        <a:xfrm>
          <a:off x="1270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58437</xdr:rowOff>
    </xdr:from>
    <xdr:ext cx="762000" cy="259045"/>
    <xdr:sp macro="" textlink="">
      <xdr:nvSpPr>
        <xdr:cNvPr id="93" name="テキスト ボックス 92"/>
        <xdr:cNvSpPr txBox="1"/>
      </xdr:nvSpPr>
      <xdr:spPr>
        <a:xfrm>
          <a:off x="939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年度の</a:t>
          </a:r>
          <a:r>
            <a:rPr lang="en-US" altLang="ja-JP" sz="1300" b="0" i="0" baseline="0">
              <a:solidFill>
                <a:schemeClr val="dk1"/>
              </a:solidFill>
              <a:effectLst/>
              <a:latin typeface="+mn-lt"/>
              <a:ea typeface="+mn-ea"/>
              <a:cs typeface="+mn-cs"/>
            </a:rPr>
            <a:t>13.3%</a:t>
          </a:r>
          <a:r>
            <a:rPr lang="ja-JP" altLang="ja-JP" sz="1300" b="0" i="0" baseline="0">
              <a:solidFill>
                <a:schemeClr val="dk1"/>
              </a:solidFill>
              <a:effectLst/>
              <a:latin typeface="+mn-lt"/>
              <a:ea typeface="+mn-ea"/>
              <a:cs typeface="+mn-cs"/>
            </a:rPr>
            <a:t>に比較し、</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ポイント高い数値となっていますが、これは</a:t>
          </a:r>
          <a:r>
            <a:rPr lang="ja-JP" altLang="en-US" sz="1300" b="0" i="0" baseline="0">
              <a:solidFill>
                <a:schemeClr val="dk1"/>
              </a:solidFill>
              <a:effectLst/>
              <a:latin typeface="+mn-lt"/>
              <a:ea typeface="+mn-ea"/>
              <a:cs typeface="+mn-cs"/>
            </a:rPr>
            <a:t>、物件費は平成</a:t>
          </a:r>
          <a:r>
            <a:rPr lang="en-US" altLang="ja-JP" sz="1300" b="0" i="0" baseline="0">
              <a:solidFill>
                <a:schemeClr val="dk1"/>
              </a:solidFill>
              <a:effectLst/>
              <a:latin typeface="+mn-lt"/>
              <a:ea typeface="+mn-ea"/>
              <a:cs typeface="+mn-cs"/>
            </a:rPr>
            <a:t>24</a:t>
          </a:r>
          <a:r>
            <a:rPr lang="ja-JP" altLang="en-US" sz="1300" b="0" i="0" baseline="0">
              <a:solidFill>
                <a:schemeClr val="dk1"/>
              </a:solidFill>
              <a:effectLst/>
              <a:latin typeface="+mn-lt"/>
              <a:ea typeface="+mn-ea"/>
              <a:cs typeface="+mn-cs"/>
            </a:rPr>
            <a:t>年度より</a:t>
          </a:r>
          <a:r>
            <a:rPr lang="en-US" altLang="ja-JP" sz="1300" b="0" i="0" baseline="0">
              <a:solidFill>
                <a:schemeClr val="dk1"/>
              </a:solidFill>
              <a:effectLst/>
              <a:latin typeface="+mn-lt"/>
              <a:ea typeface="+mn-ea"/>
              <a:cs typeface="+mn-cs"/>
            </a:rPr>
            <a:t>4</a:t>
          </a:r>
          <a:r>
            <a:rPr lang="ja-JP" altLang="en-US" sz="1300" b="0" i="0" baseline="0">
              <a:solidFill>
                <a:schemeClr val="dk1"/>
              </a:solidFill>
              <a:effectLst/>
              <a:latin typeface="+mn-lt"/>
              <a:ea typeface="+mn-ea"/>
              <a:cs typeface="+mn-cs"/>
            </a:rPr>
            <a:t>百万円減となっているものの、充当できる一般財源も減になっていることによるものであります。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143002</xdr:rowOff>
    </xdr:from>
    <xdr:to>
      <xdr:col>24</xdr:col>
      <xdr:colOff>31750</xdr:colOff>
      <xdr:row>18</xdr:row>
      <xdr:rowOff>44704</xdr:rowOff>
    </xdr:to>
    <xdr:cxnSp macro="">
      <xdr:nvCxnSpPr>
        <xdr:cNvPr id="124" name="直線コネクタ 123"/>
        <xdr:cNvCxnSpPr/>
      </xdr:nvCxnSpPr>
      <xdr:spPr>
        <a:xfrm>
          <a:off x="15671800" y="30576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106426</xdr:rowOff>
    </xdr:from>
    <xdr:to>
      <xdr:col>22</xdr:col>
      <xdr:colOff>565150</xdr:colOff>
      <xdr:row>17</xdr:row>
      <xdr:rowOff>143002</xdr:rowOff>
    </xdr:to>
    <xdr:cxnSp macro="">
      <xdr:nvCxnSpPr>
        <xdr:cNvPr id="127" name="直線コネクタ 126"/>
        <xdr:cNvCxnSpPr/>
      </xdr:nvCxnSpPr>
      <xdr:spPr>
        <a:xfrm>
          <a:off x="14782800" y="3021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106426</xdr:rowOff>
    </xdr:to>
    <xdr:cxnSp macro="">
      <xdr:nvCxnSpPr>
        <xdr:cNvPr id="130" name="直線コネクタ 129"/>
        <xdr:cNvCxnSpPr/>
      </xdr:nvCxnSpPr>
      <xdr:spPr>
        <a:xfrm>
          <a:off x="13893800" y="2984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143002</xdr:rowOff>
    </xdr:to>
    <xdr:cxnSp macro="">
      <xdr:nvCxnSpPr>
        <xdr:cNvPr id="133" name="直線コネクタ 132"/>
        <xdr:cNvCxnSpPr/>
      </xdr:nvCxnSpPr>
      <xdr:spPr>
        <a:xfrm flipV="1">
          <a:off x="13004800" y="2984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165354</xdr:rowOff>
    </xdr:from>
    <xdr:to>
      <xdr:col>24</xdr:col>
      <xdr:colOff>82550</xdr:colOff>
      <xdr:row>18</xdr:row>
      <xdr:rowOff>95504</xdr:rowOff>
    </xdr:to>
    <xdr:sp macro="" textlink="">
      <xdr:nvSpPr>
        <xdr:cNvPr id="143" name="円/楕円 142"/>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137431</xdr:rowOff>
    </xdr:from>
    <xdr:ext cx="762000" cy="259045"/>
    <xdr:sp macro="" textlink="">
      <xdr:nvSpPr>
        <xdr:cNvPr id="144" name="物件費該当値テキスト"/>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92202</xdr:rowOff>
    </xdr:from>
    <xdr:to>
      <xdr:col>22</xdr:col>
      <xdr:colOff>615950</xdr:colOff>
      <xdr:row>18</xdr:row>
      <xdr:rowOff>22352</xdr:rowOff>
    </xdr:to>
    <xdr:sp macro="" textlink="">
      <xdr:nvSpPr>
        <xdr:cNvPr id="145" name="円/楕円 144"/>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7129</xdr:rowOff>
    </xdr:from>
    <xdr:ext cx="736600" cy="259045"/>
    <xdr:sp macro="" textlink="">
      <xdr:nvSpPr>
        <xdr:cNvPr id="146" name="テキスト ボックス 145"/>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55626</xdr:rowOff>
    </xdr:from>
    <xdr:to>
      <xdr:col>21</xdr:col>
      <xdr:colOff>412750</xdr:colOff>
      <xdr:row>17</xdr:row>
      <xdr:rowOff>157226</xdr:rowOff>
    </xdr:to>
    <xdr:sp macro="" textlink="">
      <xdr:nvSpPr>
        <xdr:cNvPr id="147" name="円/楕円 146"/>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142003</xdr:rowOff>
    </xdr:from>
    <xdr:ext cx="762000" cy="259045"/>
    <xdr:sp macro="" textlink="">
      <xdr:nvSpPr>
        <xdr:cNvPr id="148" name="テキスト ボックス 147"/>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49" name="円/楕円 148"/>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0" name="テキスト ボックス 14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92202</xdr:rowOff>
    </xdr:from>
    <xdr:to>
      <xdr:col>19</xdr:col>
      <xdr:colOff>6350</xdr:colOff>
      <xdr:row>18</xdr:row>
      <xdr:rowOff>22352</xdr:rowOff>
    </xdr:to>
    <xdr:sp macro="" textlink="">
      <xdr:nvSpPr>
        <xdr:cNvPr id="151" name="円/楕円 150"/>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7129</xdr:rowOff>
    </xdr:from>
    <xdr:ext cx="762000" cy="259045"/>
    <xdr:sp macro="" textlink="">
      <xdr:nvSpPr>
        <xdr:cNvPr id="152" name="テキスト ボックス 151"/>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年度の</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に比較し、</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低い</a:t>
          </a:r>
          <a:r>
            <a:rPr lang="ja-JP" altLang="ja-JP" sz="1300" b="0" i="0" baseline="0">
              <a:solidFill>
                <a:schemeClr val="dk1"/>
              </a:solidFill>
              <a:effectLst/>
              <a:latin typeface="+mn-lt"/>
              <a:ea typeface="+mn-ea"/>
              <a:cs typeface="+mn-cs"/>
            </a:rPr>
            <a:t>数値となり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類似団体平均</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と比較して</a:t>
          </a:r>
          <a:r>
            <a:rPr lang="ja-JP" altLang="en-US" sz="1300" b="0" i="0" baseline="0">
              <a:solidFill>
                <a:schemeClr val="dk1"/>
              </a:solidFill>
              <a:effectLst/>
              <a:latin typeface="+mn-lt"/>
              <a:ea typeface="+mn-ea"/>
              <a:cs typeface="+mn-cs"/>
            </a:rPr>
            <a:t>も</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ポイント低い数値となっています</a:t>
          </a:r>
          <a:r>
            <a:rPr lang="ja-JP" altLang="en-US" sz="1300" b="0" i="0" baseline="0">
              <a:solidFill>
                <a:schemeClr val="dk1"/>
              </a:solidFill>
              <a:effectLst/>
              <a:latin typeface="+mn-lt"/>
              <a:ea typeface="+mn-ea"/>
              <a:cs typeface="+mn-cs"/>
            </a:rPr>
            <a:t>が、</a:t>
          </a:r>
          <a:r>
            <a:rPr lang="ja-JP" altLang="ja-JP" sz="1300">
              <a:solidFill>
                <a:schemeClr val="dk1"/>
              </a:solidFill>
              <a:effectLst/>
              <a:latin typeface="+mn-lt"/>
              <a:ea typeface="+mn-ea"/>
              <a:cs typeface="+mn-cs"/>
            </a:rPr>
            <a:t>高齢化率の上昇により、扶助費の比率が増加傾向となっ</a:t>
          </a:r>
          <a:r>
            <a:rPr lang="ja-JP" altLang="en-US" sz="1300">
              <a:solidFill>
                <a:schemeClr val="dk1"/>
              </a:solidFill>
              <a:effectLst/>
              <a:latin typeface="+mn-lt"/>
              <a:ea typeface="+mn-ea"/>
              <a:cs typeface="+mn-cs"/>
            </a:rPr>
            <a:t>ています。</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94343</xdr:rowOff>
    </xdr:to>
    <xdr:cxnSp macro="">
      <xdr:nvCxnSpPr>
        <xdr:cNvPr id="186" name="直線コネクタ 185"/>
        <xdr:cNvCxnSpPr/>
      </xdr:nvCxnSpPr>
      <xdr:spPr>
        <a:xfrm flipV="1">
          <a:off x="3987800" y="9319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94343</xdr:rowOff>
    </xdr:to>
    <xdr:cxnSp macro="">
      <xdr:nvCxnSpPr>
        <xdr:cNvPr id="189" name="直線コネクタ 188"/>
        <xdr:cNvCxnSpPr/>
      </xdr:nvCxnSpPr>
      <xdr:spPr>
        <a:xfrm>
          <a:off x="3098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45357</xdr:rowOff>
    </xdr:to>
    <xdr:cxnSp macro="">
      <xdr:nvCxnSpPr>
        <xdr:cNvPr id="192" name="直線コネクタ 191"/>
        <xdr:cNvCxnSpPr/>
      </xdr:nvCxnSpPr>
      <xdr:spPr>
        <a:xfrm>
          <a:off x="2209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53</xdr:row>
      <xdr:rowOff>167822</xdr:rowOff>
    </xdr:to>
    <xdr:cxnSp macro="">
      <xdr:nvCxnSpPr>
        <xdr:cNvPr id="195" name="直線コネクタ 194"/>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5" name="円/楕円 204"/>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6"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7" name="円/楕円 206"/>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08" name="テキスト ボックス 207"/>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09" name="円/楕円 208"/>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0" name="テキスト ボックス 209"/>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1" name="円/楕円 210"/>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2" name="テキスト ボックス 211"/>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3" name="円/楕円 212"/>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4" name="テキスト ボックス 213"/>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24</a:t>
          </a:r>
          <a:r>
            <a:rPr lang="ja-JP" altLang="ja-JP" sz="1300">
              <a:solidFill>
                <a:schemeClr val="dk1"/>
              </a:solidFill>
              <a:effectLst/>
              <a:latin typeface="+mn-lt"/>
              <a:ea typeface="+mn-ea"/>
              <a:cs typeface="+mn-cs"/>
            </a:rPr>
            <a:t>年度</a:t>
          </a:r>
          <a:r>
            <a:rPr lang="ja-JP" altLang="en-US" sz="1300">
              <a:solidFill>
                <a:schemeClr val="dk1"/>
              </a:solidFill>
              <a:effectLst/>
              <a:latin typeface="+mn-lt"/>
              <a:ea typeface="+mn-ea"/>
              <a:cs typeface="+mn-cs"/>
            </a:rPr>
            <a:t>の</a:t>
          </a:r>
          <a:r>
            <a:rPr lang="en-US" altLang="ja-JP" sz="1300">
              <a:solidFill>
                <a:schemeClr val="dk1"/>
              </a:solidFill>
              <a:effectLst/>
              <a:latin typeface="+mn-lt"/>
              <a:ea typeface="+mn-ea"/>
              <a:cs typeface="+mn-cs"/>
            </a:rPr>
            <a:t>15.4%</a:t>
          </a:r>
          <a:r>
            <a:rPr lang="ja-JP" altLang="ja-JP" sz="1300">
              <a:solidFill>
                <a:schemeClr val="dk1"/>
              </a:solidFill>
              <a:effectLst/>
              <a:latin typeface="+mn-lt"/>
              <a:ea typeface="+mn-ea"/>
              <a:cs typeface="+mn-cs"/>
            </a:rPr>
            <a:t>と比較して</a:t>
          </a:r>
          <a:r>
            <a:rPr lang="en-US" altLang="ja-JP" sz="1300">
              <a:solidFill>
                <a:schemeClr val="dk1"/>
              </a:solidFill>
              <a:effectLst/>
              <a:latin typeface="+mn-lt"/>
              <a:ea typeface="+mn-ea"/>
              <a:cs typeface="+mn-cs"/>
            </a:rPr>
            <a:t>2.5</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低い数値となっていますが、</a:t>
          </a:r>
          <a:r>
            <a:rPr lang="ja-JP" altLang="ja-JP" sz="1300">
              <a:solidFill>
                <a:schemeClr val="dk1"/>
              </a:solidFill>
              <a:effectLst/>
              <a:latin typeface="+mn-lt"/>
              <a:ea typeface="+mn-ea"/>
              <a:cs typeface="+mn-cs"/>
            </a:rPr>
            <a:t>これは</a:t>
          </a:r>
          <a:r>
            <a:rPr lang="ja-JP" altLang="ja-JP" sz="1300" b="0" i="0" baseline="0">
              <a:solidFill>
                <a:schemeClr val="dk1"/>
              </a:solidFill>
              <a:effectLst/>
              <a:latin typeface="+mn-lt"/>
              <a:ea typeface="+mn-ea"/>
              <a:cs typeface="+mn-cs"/>
            </a:rPr>
            <a:t>ウッドピア諸塚の法人移行に伴い、</a:t>
          </a:r>
          <a:r>
            <a:rPr lang="ja-JP" altLang="en-US" sz="1300" b="0" i="0" baseline="0">
              <a:solidFill>
                <a:schemeClr val="dk1"/>
              </a:solidFill>
              <a:effectLst/>
              <a:latin typeface="+mn-lt"/>
              <a:ea typeface="+mn-ea"/>
              <a:cs typeface="+mn-cs"/>
            </a:rPr>
            <a:t>その他の経費は（一財）ウッドピア諸塚への出捐金等もあり、</a:t>
          </a:r>
          <a:r>
            <a:rPr lang="en-US" altLang="ja-JP" sz="1300" b="0" i="0" baseline="0">
              <a:solidFill>
                <a:schemeClr val="dk1"/>
              </a:solidFill>
              <a:effectLst/>
              <a:latin typeface="+mn-lt"/>
              <a:ea typeface="+mn-ea"/>
              <a:cs typeface="+mn-cs"/>
            </a:rPr>
            <a:t>4</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千万円</a:t>
          </a:r>
          <a:r>
            <a:rPr lang="ja-JP" altLang="ja-JP" sz="1300" b="0" i="0" baseline="0">
              <a:solidFill>
                <a:schemeClr val="dk1"/>
              </a:solidFill>
              <a:effectLst/>
              <a:latin typeface="+mn-lt"/>
              <a:ea typeface="+mn-ea"/>
              <a:cs typeface="+mn-cs"/>
            </a:rPr>
            <a:t>の増であったものの、（財）ウッドピア諸塚からの寄附金を充当したことによるものであります。</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145288</xdr:rowOff>
    </xdr:from>
    <xdr:to>
      <xdr:col>24</xdr:col>
      <xdr:colOff>31750</xdr:colOff>
      <xdr:row>57</xdr:row>
      <xdr:rowOff>88138</xdr:rowOff>
    </xdr:to>
    <xdr:cxnSp macro="">
      <xdr:nvCxnSpPr>
        <xdr:cNvPr id="244" name="直線コネクタ 243"/>
        <xdr:cNvCxnSpPr/>
      </xdr:nvCxnSpPr>
      <xdr:spPr>
        <a:xfrm flipV="1">
          <a:off x="15671800" y="974648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57</xdr:row>
      <xdr:rowOff>88138</xdr:rowOff>
    </xdr:to>
    <xdr:cxnSp macro="">
      <xdr:nvCxnSpPr>
        <xdr:cNvPr id="247" name="直線コネクタ 246"/>
        <xdr:cNvCxnSpPr/>
      </xdr:nvCxnSpPr>
      <xdr:spPr>
        <a:xfrm>
          <a:off x="14782800" y="9453880"/>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154432</xdr:rowOff>
    </xdr:from>
    <xdr:to>
      <xdr:col>21</xdr:col>
      <xdr:colOff>361950</xdr:colOff>
      <xdr:row>55</xdr:row>
      <xdr:rowOff>24130</xdr:rowOff>
    </xdr:to>
    <xdr:cxnSp macro="">
      <xdr:nvCxnSpPr>
        <xdr:cNvPr id="250" name="直線コネクタ 249"/>
        <xdr:cNvCxnSpPr/>
      </xdr:nvCxnSpPr>
      <xdr:spPr>
        <a:xfrm>
          <a:off x="13893800" y="94127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154432</xdr:rowOff>
    </xdr:from>
    <xdr:to>
      <xdr:col>20</xdr:col>
      <xdr:colOff>158750</xdr:colOff>
      <xdr:row>55</xdr:row>
      <xdr:rowOff>24130</xdr:rowOff>
    </xdr:to>
    <xdr:cxnSp macro="">
      <xdr:nvCxnSpPr>
        <xdr:cNvPr id="253" name="直線コネクタ 252"/>
        <xdr:cNvCxnSpPr/>
      </xdr:nvCxnSpPr>
      <xdr:spPr>
        <a:xfrm flipV="1">
          <a:off x="13004800" y="94127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94488</xdr:rowOff>
    </xdr:from>
    <xdr:to>
      <xdr:col>24</xdr:col>
      <xdr:colOff>82550</xdr:colOff>
      <xdr:row>57</xdr:row>
      <xdr:rowOff>24638</xdr:rowOff>
    </xdr:to>
    <xdr:sp macro="" textlink="">
      <xdr:nvSpPr>
        <xdr:cNvPr id="263" name="円/楕円 262"/>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66565</xdr:rowOff>
    </xdr:from>
    <xdr:ext cx="762000" cy="259045"/>
    <xdr:sp macro="" textlink="">
      <xdr:nvSpPr>
        <xdr:cNvPr id="264" name="その他該当値テキスト"/>
        <xdr:cNvSpPr txBox="1"/>
      </xdr:nvSpPr>
      <xdr:spPr>
        <a:xfrm>
          <a:off x="165989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37338</xdr:rowOff>
    </xdr:from>
    <xdr:to>
      <xdr:col>22</xdr:col>
      <xdr:colOff>615950</xdr:colOff>
      <xdr:row>57</xdr:row>
      <xdr:rowOff>138938</xdr:rowOff>
    </xdr:to>
    <xdr:sp macro="" textlink="">
      <xdr:nvSpPr>
        <xdr:cNvPr id="265" name="円/楕円 264"/>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123715</xdr:rowOff>
    </xdr:from>
    <xdr:ext cx="736600" cy="259045"/>
    <xdr:sp macro="" textlink="">
      <xdr:nvSpPr>
        <xdr:cNvPr id="266" name="テキスト ボックス 265"/>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67" name="円/楕円 266"/>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68" name="テキスト ボックス 267"/>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103632</xdr:rowOff>
    </xdr:from>
    <xdr:to>
      <xdr:col>20</xdr:col>
      <xdr:colOff>209550</xdr:colOff>
      <xdr:row>55</xdr:row>
      <xdr:rowOff>33782</xdr:rowOff>
    </xdr:to>
    <xdr:sp macro="" textlink="">
      <xdr:nvSpPr>
        <xdr:cNvPr id="269" name="円/楕円 268"/>
        <xdr:cNvSpPr/>
      </xdr:nvSpPr>
      <xdr:spPr>
        <a:xfrm>
          <a:off x="13843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43959</xdr:rowOff>
    </xdr:from>
    <xdr:ext cx="762000" cy="259045"/>
    <xdr:sp macro="" textlink="">
      <xdr:nvSpPr>
        <xdr:cNvPr id="270" name="テキスト ボックス 269"/>
        <xdr:cNvSpPr txBox="1"/>
      </xdr:nvSpPr>
      <xdr:spPr>
        <a:xfrm>
          <a:off x="13512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1" name="円/楕円 270"/>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2" name="テキスト ボックス 271"/>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年度の</a:t>
          </a:r>
          <a:r>
            <a:rPr lang="en-US" altLang="ja-JP" sz="1200" b="0" i="0" baseline="0">
              <a:solidFill>
                <a:schemeClr val="dk1"/>
              </a:solidFill>
              <a:effectLst/>
              <a:latin typeface="+mn-lt"/>
              <a:ea typeface="+mn-ea"/>
              <a:cs typeface="+mn-cs"/>
            </a:rPr>
            <a:t>9.1%</a:t>
          </a:r>
          <a:r>
            <a:rPr lang="ja-JP" altLang="ja-JP" sz="1200" b="0" i="0" baseline="0">
              <a:solidFill>
                <a:schemeClr val="dk1"/>
              </a:solidFill>
              <a:effectLst/>
              <a:latin typeface="+mn-lt"/>
              <a:ea typeface="+mn-ea"/>
              <a:cs typeface="+mn-cs"/>
            </a:rPr>
            <a:t>に比較し、</a:t>
          </a:r>
          <a:r>
            <a:rPr lang="en-US" altLang="ja-JP" sz="1200" b="0" i="0" baseline="0">
              <a:solidFill>
                <a:schemeClr val="dk1"/>
              </a:solidFill>
              <a:effectLst/>
              <a:latin typeface="+mn-lt"/>
              <a:ea typeface="+mn-ea"/>
              <a:cs typeface="+mn-cs"/>
            </a:rPr>
            <a:t>0.4</a:t>
          </a:r>
          <a:r>
            <a:rPr lang="ja-JP" altLang="ja-JP" sz="1200" b="0" i="0" baseline="0">
              <a:solidFill>
                <a:schemeClr val="dk1"/>
              </a:solidFill>
              <a:effectLst/>
              <a:latin typeface="+mn-lt"/>
              <a:ea typeface="+mn-ea"/>
              <a:cs typeface="+mn-cs"/>
            </a:rPr>
            <a:t>ポイント低い数値となっており、類似団体平均</a:t>
          </a:r>
          <a:r>
            <a:rPr lang="en-US" altLang="ja-JP" sz="1200" b="0" i="0" baseline="0">
              <a:solidFill>
                <a:schemeClr val="dk1"/>
              </a:solidFill>
              <a:effectLst/>
              <a:latin typeface="+mn-lt"/>
              <a:ea typeface="+mn-ea"/>
              <a:cs typeface="+mn-cs"/>
            </a:rPr>
            <a:t>11.5%</a:t>
          </a:r>
          <a:r>
            <a:rPr lang="ja-JP" altLang="ja-JP" sz="1200" b="0" i="0" baseline="0">
              <a:solidFill>
                <a:schemeClr val="dk1"/>
              </a:solidFill>
              <a:effectLst/>
              <a:latin typeface="+mn-lt"/>
              <a:ea typeface="+mn-ea"/>
              <a:cs typeface="+mn-cs"/>
            </a:rPr>
            <a:t>と比較しても</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ポイント低い数値となっています。</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これは、ウッドピア諸塚の法人移行に伴い、補助費等は</a:t>
          </a:r>
          <a:r>
            <a:rPr lang="en-US" altLang="ja-JP" sz="1200" b="0" i="0" baseline="0">
              <a:solidFill>
                <a:schemeClr val="dk1"/>
              </a:solidFill>
              <a:effectLst/>
              <a:latin typeface="+mn-lt"/>
              <a:ea typeface="+mn-ea"/>
              <a:cs typeface="+mn-cs"/>
            </a:rPr>
            <a:t>7</a:t>
          </a:r>
          <a:r>
            <a:rPr lang="ja-JP" altLang="en-US" sz="1200" b="0" i="0" baseline="0">
              <a:solidFill>
                <a:schemeClr val="dk1"/>
              </a:solidFill>
              <a:effectLst/>
              <a:latin typeface="+mn-lt"/>
              <a:ea typeface="+mn-ea"/>
              <a:cs typeface="+mn-cs"/>
            </a:rPr>
            <a:t>千百万円の増であったものの、（財）</a:t>
          </a:r>
          <a:r>
            <a:rPr lang="ja-JP" altLang="ja-JP" sz="1200" b="0" i="0" baseline="0">
              <a:solidFill>
                <a:schemeClr val="dk1"/>
              </a:solidFill>
              <a:effectLst/>
              <a:latin typeface="+mn-lt"/>
              <a:ea typeface="+mn-ea"/>
              <a:cs typeface="+mn-cs"/>
            </a:rPr>
            <a:t>ウッドピア諸塚</a:t>
          </a:r>
          <a:r>
            <a:rPr lang="ja-JP" altLang="en-US" sz="1200" b="0" i="0" baseline="0">
              <a:solidFill>
                <a:schemeClr val="dk1"/>
              </a:solidFill>
              <a:effectLst/>
              <a:latin typeface="+mn-lt"/>
              <a:ea typeface="+mn-ea"/>
              <a:cs typeface="+mn-cs"/>
            </a:rPr>
            <a:t>からの寄附金を充当したことによるものであります。</a:t>
          </a:r>
          <a:r>
            <a:rPr lang="ja-JP" altLang="ja-JP" sz="1200" b="0" i="0" baseline="0">
              <a:solidFill>
                <a:schemeClr val="dk1"/>
              </a:solidFill>
              <a:effectLst/>
              <a:latin typeface="+mn-lt"/>
              <a:ea typeface="+mn-ea"/>
              <a:cs typeface="+mn-cs"/>
            </a:rPr>
            <a:t>しかしながら、個々の生産基盤は脆弱であり整備は十分なものではありませんし、林業が中心産業でありますので、生産基盤の弱体化の防止等に対する助成額等の伸び</a:t>
          </a:r>
          <a:r>
            <a:rPr lang="ja-JP" altLang="en-US" sz="1200" b="0" i="0" baseline="0">
              <a:solidFill>
                <a:schemeClr val="dk1"/>
              </a:solidFill>
              <a:effectLst/>
              <a:latin typeface="+mn-lt"/>
              <a:ea typeface="+mn-ea"/>
              <a:cs typeface="+mn-cs"/>
            </a:rPr>
            <a:t>も考えられます。</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35</xdr:row>
      <xdr:rowOff>143002</xdr:rowOff>
    </xdr:to>
    <xdr:cxnSp macro="">
      <xdr:nvCxnSpPr>
        <xdr:cNvPr id="302" name="直線コネクタ 301"/>
        <xdr:cNvCxnSpPr/>
      </xdr:nvCxnSpPr>
      <xdr:spPr>
        <a:xfrm flipV="1">
          <a:off x="15671800" y="6125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37</xdr:row>
      <xdr:rowOff>42418</xdr:rowOff>
    </xdr:to>
    <xdr:cxnSp macro="">
      <xdr:nvCxnSpPr>
        <xdr:cNvPr id="305" name="直線コネクタ 304"/>
        <xdr:cNvCxnSpPr/>
      </xdr:nvCxnSpPr>
      <xdr:spPr>
        <a:xfrm flipV="1">
          <a:off x="14782800" y="614375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65278</xdr:rowOff>
    </xdr:to>
    <xdr:cxnSp macro="">
      <xdr:nvCxnSpPr>
        <xdr:cNvPr id="308" name="直線コネクタ 307"/>
        <xdr:cNvCxnSpPr/>
      </xdr:nvCxnSpPr>
      <xdr:spPr>
        <a:xfrm flipV="1">
          <a:off x="13893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65278</xdr:rowOff>
    </xdr:to>
    <xdr:cxnSp macro="">
      <xdr:nvCxnSpPr>
        <xdr:cNvPr id="311" name="直線コネクタ 310"/>
        <xdr:cNvCxnSpPr/>
      </xdr:nvCxnSpPr>
      <xdr:spPr>
        <a:xfrm>
          <a:off x="13004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21" name="円/楕円 320"/>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22"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3" name="円/楕円 322"/>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4" name="テキスト ボックス 323"/>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25" name="円/楕円 324"/>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26" name="テキスト ボックス 325"/>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27" name="円/楕円 326"/>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28" name="テキスト ボックス 327"/>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29" name="円/楕円 328"/>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0" name="テキスト ボックス 329"/>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年度の</a:t>
          </a:r>
          <a:r>
            <a:rPr lang="en-US" altLang="ja-JP" sz="1200" b="0" i="0" baseline="0">
              <a:solidFill>
                <a:schemeClr val="dk1"/>
              </a:solidFill>
              <a:effectLst/>
              <a:latin typeface="+mn-lt"/>
              <a:ea typeface="+mn-ea"/>
              <a:cs typeface="+mn-cs"/>
            </a:rPr>
            <a:t>21.8%</a:t>
          </a:r>
          <a:r>
            <a:rPr lang="ja-JP" altLang="ja-JP" sz="1200" b="0" i="0" baseline="0">
              <a:solidFill>
                <a:schemeClr val="dk1"/>
              </a:solidFill>
              <a:effectLst/>
              <a:latin typeface="+mn-lt"/>
              <a:ea typeface="+mn-ea"/>
              <a:cs typeface="+mn-cs"/>
            </a:rPr>
            <a:t>に比較し、</a:t>
          </a:r>
          <a:r>
            <a:rPr lang="en-US" altLang="ja-JP" sz="1200" b="0" i="0" baseline="0">
              <a:solidFill>
                <a:schemeClr val="dk1"/>
              </a:solidFill>
              <a:effectLst/>
              <a:latin typeface="+mn-lt"/>
              <a:ea typeface="+mn-ea"/>
              <a:cs typeface="+mn-cs"/>
            </a:rPr>
            <a:t>0.7</a:t>
          </a:r>
          <a:r>
            <a:rPr lang="ja-JP" altLang="ja-JP" sz="1200" b="0" i="0" baseline="0">
              <a:solidFill>
                <a:schemeClr val="dk1"/>
              </a:solidFill>
              <a:effectLst/>
              <a:latin typeface="+mn-lt"/>
              <a:ea typeface="+mn-ea"/>
              <a:cs typeface="+mn-cs"/>
            </a:rPr>
            <a:t>ポイント低い数値であり年々減少傾向ではありますが、類似団体平均</a:t>
          </a:r>
          <a:r>
            <a:rPr lang="en-US" altLang="ja-JP" sz="1200" b="0" i="0" baseline="0">
              <a:solidFill>
                <a:schemeClr val="dk1"/>
              </a:solidFill>
              <a:effectLst/>
              <a:latin typeface="+mn-lt"/>
              <a:ea typeface="+mn-ea"/>
              <a:cs typeface="+mn-cs"/>
            </a:rPr>
            <a:t>18.5%</a:t>
          </a:r>
          <a:r>
            <a:rPr lang="ja-JP" altLang="ja-JP" sz="1200" b="0" i="0" baseline="0">
              <a:solidFill>
                <a:schemeClr val="dk1"/>
              </a:solidFill>
              <a:effectLst/>
              <a:latin typeface="+mn-lt"/>
              <a:ea typeface="+mn-ea"/>
              <a:cs typeface="+mn-cs"/>
            </a:rPr>
            <a:t>と比較すると</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ポイント高い数値となっています。</a:t>
          </a:r>
          <a:endParaRPr lang="ja-JP" altLang="ja-JP" sz="1200">
            <a:effectLst/>
          </a:endParaRPr>
        </a:p>
        <a:p>
          <a:r>
            <a:rPr lang="ja-JP" altLang="ja-JP" sz="1200" b="0" i="0" baseline="0">
              <a:solidFill>
                <a:schemeClr val="dk1"/>
              </a:solidFill>
              <a:effectLst/>
              <a:latin typeface="+mn-lt"/>
              <a:ea typeface="+mn-ea"/>
              <a:cs typeface="+mn-cs"/>
            </a:rPr>
            <a:t>　林業を中心とする村となりますので、林内道路網の整備、木材加工施設、椎茸生産施設等の基盤整備に起債事業を活用して力を入れてきた結果、ピーク時には起債残高が</a:t>
          </a:r>
          <a:r>
            <a:rPr lang="en-US" altLang="ja-JP" sz="1200" b="0" i="0" baseline="0">
              <a:solidFill>
                <a:schemeClr val="dk1"/>
              </a:solidFill>
              <a:effectLst/>
              <a:latin typeface="+mn-lt"/>
              <a:ea typeface="+mn-ea"/>
              <a:cs typeface="+mn-cs"/>
            </a:rPr>
            <a:t>58</a:t>
          </a:r>
          <a:r>
            <a:rPr lang="ja-JP" altLang="ja-JP" sz="1200" b="0" i="0" baseline="0">
              <a:solidFill>
                <a:schemeClr val="dk1"/>
              </a:solidFill>
              <a:effectLst/>
              <a:latin typeface="+mn-lt"/>
              <a:ea typeface="+mn-ea"/>
              <a:cs typeface="+mn-cs"/>
            </a:rPr>
            <a:t>億円に膨らんだ時期もありましたが、平成</a:t>
          </a:r>
          <a:r>
            <a:rPr lang="en-US" altLang="ja-JP" sz="1200" b="0" i="0" baseline="0">
              <a:solidFill>
                <a:schemeClr val="dk1"/>
              </a:solidFill>
              <a:effectLst/>
              <a:latin typeface="+mn-lt"/>
              <a:ea typeface="+mn-ea"/>
              <a:cs typeface="+mn-cs"/>
            </a:rPr>
            <a:t>16</a:t>
          </a:r>
          <a:r>
            <a:rPr lang="ja-JP" altLang="ja-JP" sz="1200" b="0" i="0" baseline="0">
              <a:solidFill>
                <a:schemeClr val="dk1"/>
              </a:solidFill>
              <a:effectLst/>
              <a:latin typeface="+mn-lt"/>
              <a:ea typeface="+mn-ea"/>
              <a:cs typeface="+mn-cs"/>
            </a:rPr>
            <a:t>年度の償還額</a:t>
          </a:r>
          <a:r>
            <a:rPr lang="en-US" altLang="ja-JP" sz="1200" b="0" i="0" baseline="0">
              <a:solidFill>
                <a:schemeClr val="dk1"/>
              </a:solidFill>
              <a:effectLst/>
              <a:latin typeface="+mn-lt"/>
              <a:ea typeface="+mn-ea"/>
              <a:cs typeface="+mn-cs"/>
            </a:rPr>
            <a:t>7</a:t>
          </a:r>
          <a:r>
            <a:rPr lang="ja-JP" altLang="ja-JP" sz="1200" b="0" i="0" baseline="0">
              <a:solidFill>
                <a:schemeClr val="dk1"/>
              </a:solidFill>
              <a:effectLst/>
              <a:latin typeface="+mn-lt"/>
              <a:ea typeface="+mn-ea"/>
              <a:cs typeface="+mn-cs"/>
            </a:rPr>
            <a:t>億</a:t>
          </a:r>
          <a:r>
            <a:rPr lang="en-US" altLang="ja-JP" sz="1200" b="0" i="0" baseline="0">
              <a:solidFill>
                <a:schemeClr val="dk1"/>
              </a:solidFill>
              <a:effectLst/>
              <a:latin typeface="+mn-lt"/>
              <a:ea typeface="+mn-ea"/>
              <a:cs typeface="+mn-cs"/>
            </a:rPr>
            <a:t>6</a:t>
          </a:r>
          <a:r>
            <a:rPr lang="ja-JP" altLang="ja-JP" sz="1200" b="0" i="0" baseline="0">
              <a:solidFill>
                <a:schemeClr val="dk1"/>
              </a:solidFill>
              <a:effectLst/>
              <a:latin typeface="+mn-lt"/>
              <a:ea typeface="+mn-ea"/>
              <a:cs typeface="+mn-cs"/>
            </a:rPr>
            <a:t>千</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百万円をピークに減少傾向となっています。</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62992</xdr:rowOff>
    </xdr:from>
    <xdr:to>
      <xdr:col>7</xdr:col>
      <xdr:colOff>15875</xdr:colOff>
      <xdr:row>76</xdr:row>
      <xdr:rowOff>94996</xdr:rowOff>
    </xdr:to>
    <xdr:cxnSp macro="">
      <xdr:nvCxnSpPr>
        <xdr:cNvPr id="361" name="直線コネクタ 360"/>
        <xdr:cNvCxnSpPr/>
      </xdr:nvCxnSpPr>
      <xdr:spPr>
        <a:xfrm flipV="1">
          <a:off x="3987800" y="130931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77</xdr:row>
      <xdr:rowOff>83565</xdr:rowOff>
    </xdr:to>
    <xdr:cxnSp macro="">
      <xdr:nvCxnSpPr>
        <xdr:cNvPr id="364" name="直線コネクタ 363"/>
        <xdr:cNvCxnSpPr/>
      </xdr:nvCxnSpPr>
      <xdr:spPr>
        <a:xfrm flipV="1">
          <a:off x="3098800" y="131251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83565</xdr:rowOff>
    </xdr:from>
    <xdr:to>
      <xdr:col>4</xdr:col>
      <xdr:colOff>346075</xdr:colOff>
      <xdr:row>77</xdr:row>
      <xdr:rowOff>97282</xdr:rowOff>
    </xdr:to>
    <xdr:cxnSp macro="">
      <xdr:nvCxnSpPr>
        <xdr:cNvPr id="367" name="直線コネクタ 366"/>
        <xdr:cNvCxnSpPr/>
      </xdr:nvCxnSpPr>
      <xdr:spPr>
        <a:xfrm flipV="1">
          <a:off x="2209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78</xdr:row>
      <xdr:rowOff>21844</xdr:rowOff>
    </xdr:to>
    <xdr:cxnSp macro="">
      <xdr:nvCxnSpPr>
        <xdr:cNvPr id="370" name="直線コネクタ 369"/>
        <xdr:cNvCxnSpPr/>
      </xdr:nvCxnSpPr>
      <xdr:spPr>
        <a:xfrm flipV="1">
          <a:off x="1320800" y="132989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12192</xdr:rowOff>
    </xdr:from>
    <xdr:to>
      <xdr:col>7</xdr:col>
      <xdr:colOff>66675</xdr:colOff>
      <xdr:row>76</xdr:row>
      <xdr:rowOff>113792</xdr:rowOff>
    </xdr:to>
    <xdr:sp macro="" textlink="">
      <xdr:nvSpPr>
        <xdr:cNvPr id="380" name="円/楕円 379"/>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155719</xdr:rowOff>
    </xdr:from>
    <xdr:ext cx="762000" cy="259045"/>
    <xdr:sp macro="" textlink="">
      <xdr:nvSpPr>
        <xdr:cNvPr id="381" name="公債費該当値テキスト"/>
        <xdr:cNvSpPr txBox="1"/>
      </xdr:nvSpPr>
      <xdr:spPr>
        <a:xfrm>
          <a:off x="49149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82" name="円/楕円 381"/>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130573</xdr:rowOff>
    </xdr:from>
    <xdr:ext cx="736600" cy="259045"/>
    <xdr:sp macro="" textlink="">
      <xdr:nvSpPr>
        <xdr:cNvPr id="383" name="テキスト ボックス 382"/>
        <xdr:cNvSpPr txBox="1"/>
      </xdr:nvSpPr>
      <xdr:spPr>
        <a:xfrm>
          <a:off x="3606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32765</xdr:rowOff>
    </xdr:from>
    <xdr:to>
      <xdr:col>4</xdr:col>
      <xdr:colOff>396875</xdr:colOff>
      <xdr:row>77</xdr:row>
      <xdr:rowOff>134365</xdr:rowOff>
    </xdr:to>
    <xdr:sp macro="" textlink="">
      <xdr:nvSpPr>
        <xdr:cNvPr id="384" name="円/楕円 383"/>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119142</xdr:rowOff>
    </xdr:from>
    <xdr:ext cx="762000" cy="259045"/>
    <xdr:sp macro="" textlink="">
      <xdr:nvSpPr>
        <xdr:cNvPr id="385" name="テキスト ボックス 384"/>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46482</xdr:rowOff>
    </xdr:from>
    <xdr:to>
      <xdr:col>3</xdr:col>
      <xdr:colOff>193675</xdr:colOff>
      <xdr:row>77</xdr:row>
      <xdr:rowOff>148082</xdr:rowOff>
    </xdr:to>
    <xdr:sp macro="" textlink="">
      <xdr:nvSpPr>
        <xdr:cNvPr id="386" name="円/楕円 385"/>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87" name="テキスト ボックス 386"/>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88" name="円/楕円 387"/>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89" name="テキスト ボックス 388"/>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公債費以外の経常経費については、平成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年度に比較し</a:t>
          </a:r>
          <a:r>
            <a:rPr lang="ja-JP" altLang="en-US" sz="1300" b="0" i="0" baseline="0">
              <a:solidFill>
                <a:schemeClr val="dk1"/>
              </a:solidFill>
              <a:effectLst/>
              <a:latin typeface="+mn-lt"/>
              <a:ea typeface="+mn-ea"/>
              <a:cs typeface="+mn-cs"/>
            </a:rPr>
            <a:t>て</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ポイント低い数値</a:t>
          </a:r>
          <a:r>
            <a:rPr lang="ja-JP" altLang="ja-JP" sz="1300" b="0" i="0" baseline="0">
              <a:solidFill>
                <a:schemeClr val="dk1"/>
              </a:solidFill>
              <a:effectLst/>
              <a:latin typeface="+mn-lt"/>
              <a:ea typeface="+mn-ea"/>
              <a:cs typeface="+mn-cs"/>
            </a:rPr>
            <a:t>となっており、類似団体平均</a:t>
          </a:r>
          <a:r>
            <a:rPr lang="en-US" altLang="ja-JP" sz="1300" b="0" i="0" baseline="0">
              <a:solidFill>
                <a:schemeClr val="dk1"/>
              </a:solidFill>
              <a:effectLst/>
              <a:latin typeface="+mn-lt"/>
              <a:ea typeface="+mn-ea"/>
              <a:cs typeface="+mn-cs"/>
            </a:rPr>
            <a:t>60.2%</a:t>
          </a:r>
          <a:r>
            <a:rPr lang="ja-JP" altLang="en-US" sz="1300" b="0" i="0" baseline="0">
              <a:solidFill>
                <a:schemeClr val="dk1"/>
              </a:solidFill>
              <a:effectLst/>
              <a:latin typeface="+mn-lt"/>
              <a:ea typeface="+mn-ea"/>
              <a:cs typeface="+mn-cs"/>
            </a:rPr>
            <a:t>よりも低い数値となっていますが、</a:t>
          </a:r>
          <a:r>
            <a:rPr lang="ja-JP" altLang="ja-JP" sz="1300">
              <a:solidFill>
                <a:schemeClr val="dk1"/>
              </a:solidFill>
              <a:effectLst/>
              <a:latin typeface="+mn-lt"/>
              <a:ea typeface="+mn-ea"/>
              <a:cs typeface="+mn-cs"/>
            </a:rPr>
            <a:t>これは</a:t>
          </a:r>
          <a:r>
            <a:rPr lang="ja-JP" altLang="ja-JP" sz="1300" b="0" i="0" baseline="0">
              <a:solidFill>
                <a:schemeClr val="dk1"/>
              </a:solidFill>
              <a:effectLst/>
              <a:latin typeface="+mn-lt"/>
              <a:ea typeface="+mn-ea"/>
              <a:cs typeface="+mn-cs"/>
            </a:rPr>
            <a:t>ウッドピア諸塚の法人移行に伴い</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千</a:t>
          </a:r>
          <a:r>
            <a:rPr lang="en-US" altLang="ja-JP" sz="1300" b="0" i="0" baseline="0">
              <a:solidFill>
                <a:schemeClr val="dk1"/>
              </a:solidFill>
              <a:effectLst/>
              <a:latin typeface="+mn-lt"/>
              <a:ea typeface="+mn-ea"/>
              <a:cs typeface="+mn-cs"/>
            </a:rPr>
            <a:t>3</a:t>
          </a:r>
          <a:r>
            <a:rPr lang="ja-JP" altLang="en-US" sz="1300" b="0" i="0" baseline="0">
              <a:solidFill>
                <a:schemeClr val="dk1"/>
              </a:solidFill>
              <a:effectLst/>
              <a:latin typeface="+mn-lt"/>
              <a:ea typeface="+mn-ea"/>
              <a:cs typeface="+mn-cs"/>
            </a:rPr>
            <a:t>百万円の寄附金があったことによるものであります</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120142</xdr:rowOff>
    </xdr:from>
    <xdr:to>
      <xdr:col>24</xdr:col>
      <xdr:colOff>31750</xdr:colOff>
      <xdr:row>76</xdr:row>
      <xdr:rowOff>12700</xdr:rowOff>
    </xdr:to>
    <xdr:cxnSp macro="">
      <xdr:nvCxnSpPr>
        <xdr:cNvPr id="420" name="直線コネクタ 419"/>
        <xdr:cNvCxnSpPr/>
      </xdr:nvCxnSpPr>
      <xdr:spPr>
        <a:xfrm flipV="1">
          <a:off x="15671800" y="129788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12700</xdr:rowOff>
    </xdr:to>
    <xdr:cxnSp macro="">
      <xdr:nvCxnSpPr>
        <xdr:cNvPr id="423" name="直線コネクタ 422"/>
        <xdr:cNvCxnSpPr/>
      </xdr:nvCxnSpPr>
      <xdr:spPr>
        <a:xfrm>
          <a:off x="14782800" y="12974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xdr:rowOff>
    </xdr:from>
    <xdr:to>
      <xdr:col>21</xdr:col>
      <xdr:colOff>361950</xdr:colOff>
      <xdr:row>75</xdr:row>
      <xdr:rowOff>115570</xdr:rowOff>
    </xdr:to>
    <xdr:cxnSp macro="">
      <xdr:nvCxnSpPr>
        <xdr:cNvPr id="426" name="直線コネクタ 425"/>
        <xdr:cNvCxnSpPr/>
      </xdr:nvCxnSpPr>
      <xdr:spPr>
        <a:xfrm>
          <a:off x="13893800" y="128714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xdr:rowOff>
    </xdr:from>
    <xdr:to>
      <xdr:col>20</xdr:col>
      <xdr:colOff>158750</xdr:colOff>
      <xdr:row>75</xdr:row>
      <xdr:rowOff>65278</xdr:rowOff>
    </xdr:to>
    <xdr:cxnSp macro="">
      <xdr:nvCxnSpPr>
        <xdr:cNvPr id="429" name="直線コネクタ 428"/>
        <xdr:cNvCxnSpPr/>
      </xdr:nvCxnSpPr>
      <xdr:spPr>
        <a:xfrm flipV="1">
          <a:off x="13004800" y="128714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69342</xdr:rowOff>
    </xdr:from>
    <xdr:to>
      <xdr:col>24</xdr:col>
      <xdr:colOff>82550</xdr:colOff>
      <xdr:row>75</xdr:row>
      <xdr:rowOff>170942</xdr:rowOff>
    </xdr:to>
    <xdr:sp macro="" textlink="">
      <xdr:nvSpPr>
        <xdr:cNvPr id="439" name="円/楕円 438"/>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85869</xdr:rowOff>
    </xdr:from>
    <xdr:ext cx="762000" cy="259045"/>
    <xdr:sp macro="" textlink="">
      <xdr:nvSpPr>
        <xdr:cNvPr id="440"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1" name="円/楕円 440"/>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42" name="テキスト ボックス 441"/>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43" name="円/楕円 442"/>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44" name="テキスト ボックス 443"/>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133350</xdr:rowOff>
    </xdr:from>
    <xdr:to>
      <xdr:col>20</xdr:col>
      <xdr:colOff>209550</xdr:colOff>
      <xdr:row>75</xdr:row>
      <xdr:rowOff>63500</xdr:rowOff>
    </xdr:to>
    <xdr:sp macro="" textlink="">
      <xdr:nvSpPr>
        <xdr:cNvPr id="445" name="円/楕円 444"/>
        <xdr:cNvSpPr/>
      </xdr:nvSpPr>
      <xdr:spPr>
        <a:xfrm>
          <a:off x="13843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73677</xdr:rowOff>
    </xdr:from>
    <xdr:ext cx="762000" cy="259045"/>
    <xdr:sp macro="" textlink="">
      <xdr:nvSpPr>
        <xdr:cNvPr id="446" name="テキスト ボックス 445"/>
        <xdr:cNvSpPr txBox="1"/>
      </xdr:nvSpPr>
      <xdr:spPr>
        <a:xfrm>
          <a:off x="13512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xdr:rowOff>
    </xdr:from>
    <xdr:to>
      <xdr:col>19</xdr:col>
      <xdr:colOff>6350</xdr:colOff>
      <xdr:row>75</xdr:row>
      <xdr:rowOff>116078</xdr:rowOff>
    </xdr:to>
    <xdr:sp macro="" textlink="">
      <xdr:nvSpPr>
        <xdr:cNvPr id="447" name="円/楕円 446"/>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126255</xdr:rowOff>
    </xdr:from>
    <xdr:ext cx="762000" cy="259045"/>
    <xdr:sp macro="" textlink="">
      <xdr:nvSpPr>
        <xdr:cNvPr id="448" name="テキスト ボックス 447"/>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宮崎県諸塚村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79955</xdr:rowOff>
    </xdr:from>
    <xdr:to>
      <xdr:col>4</xdr:col>
      <xdr:colOff>1117600</xdr:colOff>
      <xdr:row>16</xdr:row>
      <xdr:rowOff>110072</xdr:rowOff>
    </xdr:to>
    <xdr:cxnSp macro="">
      <xdr:nvCxnSpPr>
        <xdr:cNvPr id="52" name="直線コネクタ 51"/>
        <xdr:cNvCxnSpPr/>
      </xdr:nvCxnSpPr>
      <xdr:spPr bwMode="auto">
        <a:xfrm>
          <a:off x="5003800" y="2870780"/>
          <a:ext cx="647700" cy="3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79955</xdr:rowOff>
    </xdr:from>
    <xdr:to>
      <xdr:col>4</xdr:col>
      <xdr:colOff>469900</xdr:colOff>
      <xdr:row>17</xdr:row>
      <xdr:rowOff>136997</xdr:rowOff>
    </xdr:to>
    <xdr:cxnSp macro="">
      <xdr:nvCxnSpPr>
        <xdr:cNvPr id="55" name="直線コネクタ 54"/>
        <xdr:cNvCxnSpPr/>
      </xdr:nvCxnSpPr>
      <xdr:spPr bwMode="auto">
        <a:xfrm flipV="1">
          <a:off x="4305300" y="2870780"/>
          <a:ext cx="698500" cy="228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136997</xdr:rowOff>
    </xdr:from>
    <xdr:to>
      <xdr:col>3</xdr:col>
      <xdr:colOff>904875</xdr:colOff>
      <xdr:row>18</xdr:row>
      <xdr:rowOff>4994</xdr:rowOff>
    </xdr:to>
    <xdr:cxnSp macro="">
      <xdr:nvCxnSpPr>
        <xdr:cNvPr id="58" name="直線コネクタ 57"/>
        <xdr:cNvCxnSpPr/>
      </xdr:nvCxnSpPr>
      <xdr:spPr bwMode="auto">
        <a:xfrm flipV="1">
          <a:off x="3606800" y="3099272"/>
          <a:ext cx="698500" cy="39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4994</xdr:rowOff>
    </xdr:from>
    <xdr:to>
      <xdr:col>3</xdr:col>
      <xdr:colOff>206375</xdr:colOff>
      <xdr:row>18</xdr:row>
      <xdr:rowOff>34059</xdr:rowOff>
    </xdr:to>
    <xdr:cxnSp macro="">
      <xdr:nvCxnSpPr>
        <xdr:cNvPr id="61" name="直線コネクタ 60"/>
        <xdr:cNvCxnSpPr/>
      </xdr:nvCxnSpPr>
      <xdr:spPr bwMode="auto">
        <a:xfrm flipV="1">
          <a:off x="2908300" y="3138719"/>
          <a:ext cx="698500" cy="29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59272</xdr:rowOff>
    </xdr:from>
    <xdr:to>
      <xdr:col>5</xdr:col>
      <xdr:colOff>34925</xdr:colOff>
      <xdr:row>16</xdr:row>
      <xdr:rowOff>160872</xdr:rowOff>
    </xdr:to>
    <xdr:sp macro="" textlink="">
      <xdr:nvSpPr>
        <xdr:cNvPr id="71" name="円/楕円 70"/>
        <xdr:cNvSpPr/>
      </xdr:nvSpPr>
      <xdr:spPr bwMode="auto">
        <a:xfrm>
          <a:off x="5600700" y="285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75799</xdr:rowOff>
    </xdr:from>
    <xdr:ext cx="762000" cy="259045"/>
    <xdr:sp macro="" textlink="">
      <xdr:nvSpPr>
        <xdr:cNvPr id="72" name="人口1人当たり決算額の推移該当値テキスト130"/>
        <xdr:cNvSpPr txBox="1"/>
      </xdr:nvSpPr>
      <xdr:spPr>
        <a:xfrm>
          <a:off x="5740400" y="269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317,267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29155</xdr:rowOff>
    </xdr:from>
    <xdr:to>
      <xdr:col>4</xdr:col>
      <xdr:colOff>520700</xdr:colOff>
      <xdr:row>16</xdr:row>
      <xdr:rowOff>130755</xdr:rowOff>
    </xdr:to>
    <xdr:sp macro="" textlink="">
      <xdr:nvSpPr>
        <xdr:cNvPr id="73" name="円/楕円 72"/>
        <xdr:cNvSpPr/>
      </xdr:nvSpPr>
      <xdr:spPr bwMode="auto">
        <a:xfrm>
          <a:off x="4953000" y="2819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140932</xdr:rowOff>
    </xdr:from>
    <xdr:ext cx="736600" cy="259045"/>
    <xdr:sp macro="" textlink="">
      <xdr:nvSpPr>
        <xdr:cNvPr id="74" name="テキスト ボックス 73"/>
        <xdr:cNvSpPr txBox="1"/>
      </xdr:nvSpPr>
      <xdr:spPr>
        <a:xfrm>
          <a:off x="4622800" y="2588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326,489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86197</xdr:rowOff>
    </xdr:from>
    <xdr:to>
      <xdr:col>3</xdr:col>
      <xdr:colOff>955675</xdr:colOff>
      <xdr:row>18</xdr:row>
      <xdr:rowOff>16347</xdr:rowOff>
    </xdr:to>
    <xdr:sp macro="" textlink="">
      <xdr:nvSpPr>
        <xdr:cNvPr id="75" name="円/楕円 74"/>
        <xdr:cNvSpPr/>
      </xdr:nvSpPr>
      <xdr:spPr bwMode="auto">
        <a:xfrm>
          <a:off x="4254500" y="304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26524</xdr:rowOff>
    </xdr:from>
    <xdr:ext cx="762000" cy="259045"/>
    <xdr:sp macro="" textlink="">
      <xdr:nvSpPr>
        <xdr:cNvPr id="76" name="テキスト ボックス 75"/>
        <xdr:cNvSpPr txBox="1"/>
      </xdr:nvSpPr>
      <xdr:spPr>
        <a:xfrm>
          <a:off x="3924300" y="28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256,522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125644</xdr:rowOff>
    </xdr:from>
    <xdr:to>
      <xdr:col>3</xdr:col>
      <xdr:colOff>257175</xdr:colOff>
      <xdr:row>18</xdr:row>
      <xdr:rowOff>55794</xdr:rowOff>
    </xdr:to>
    <xdr:sp macro="" textlink="">
      <xdr:nvSpPr>
        <xdr:cNvPr id="77" name="円/楕円 76"/>
        <xdr:cNvSpPr/>
      </xdr:nvSpPr>
      <xdr:spPr bwMode="auto">
        <a:xfrm>
          <a:off x="3556000" y="308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65971</xdr:rowOff>
    </xdr:from>
    <xdr:ext cx="762000" cy="259045"/>
    <xdr:sp macro="" textlink="">
      <xdr:nvSpPr>
        <xdr:cNvPr id="78" name="テキスト ボックス 77"/>
        <xdr:cNvSpPr txBox="1"/>
      </xdr:nvSpPr>
      <xdr:spPr>
        <a:xfrm>
          <a:off x="3225800" y="285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244,443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154709</xdr:rowOff>
    </xdr:from>
    <xdr:to>
      <xdr:col>2</xdr:col>
      <xdr:colOff>692150</xdr:colOff>
      <xdr:row>18</xdr:row>
      <xdr:rowOff>84859</xdr:rowOff>
    </xdr:to>
    <xdr:sp macro="" textlink="">
      <xdr:nvSpPr>
        <xdr:cNvPr id="79" name="円/楕円 78"/>
        <xdr:cNvSpPr/>
      </xdr:nvSpPr>
      <xdr:spPr bwMode="auto">
        <a:xfrm>
          <a:off x="2857500" y="311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95036</xdr:rowOff>
    </xdr:from>
    <xdr:ext cx="762000" cy="259045"/>
    <xdr:sp macro="" textlink="">
      <xdr:nvSpPr>
        <xdr:cNvPr id="80" name="テキスト ボックス 79"/>
        <xdr:cNvSpPr txBox="1"/>
      </xdr:nvSpPr>
      <xdr:spPr>
        <a:xfrm>
          <a:off x="2527300" y="288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235,543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287826</xdr:rowOff>
    </xdr:from>
    <xdr:to>
      <xdr:col>4</xdr:col>
      <xdr:colOff>1117600</xdr:colOff>
      <xdr:row>35</xdr:row>
      <xdr:rowOff>299896</xdr:rowOff>
    </xdr:to>
    <xdr:cxnSp macro="">
      <xdr:nvCxnSpPr>
        <xdr:cNvPr id="110" name="直線コネクタ 109"/>
        <xdr:cNvCxnSpPr/>
      </xdr:nvCxnSpPr>
      <xdr:spPr bwMode="auto">
        <a:xfrm>
          <a:off x="5003800" y="6898176"/>
          <a:ext cx="647700" cy="12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174851</xdr:rowOff>
    </xdr:from>
    <xdr:to>
      <xdr:col>4</xdr:col>
      <xdr:colOff>469900</xdr:colOff>
      <xdr:row>35</xdr:row>
      <xdr:rowOff>287826</xdr:rowOff>
    </xdr:to>
    <xdr:cxnSp macro="">
      <xdr:nvCxnSpPr>
        <xdr:cNvPr id="113" name="直線コネクタ 112"/>
        <xdr:cNvCxnSpPr/>
      </xdr:nvCxnSpPr>
      <xdr:spPr bwMode="auto">
        <a:xfrm>
          <a:off x="4305300" y="6785201"/>
          <a:ext cx="698500" cy="112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144625</xdr:rowOff>
    </xdr:from>
    <xdr:to>
      <xdr:col>3</xdr:col>
      <xdr:colOff>904875</xdr:colOff>
      <xdr:row>35</xdr:row>
      <xdr:rowOff>174851</xdr:rowOff>
    </xdr:to>
    <xdr:cxnSp macro="">
      <xdr:nvCxnSpPr>
        <xdr:cNvPr id="116" name="直線コネクタ 115"/>
        <xdr:cNvCxnSpPr/>
      </xdr:nvCxnSpPr>
      <xdr:spPr bwMode="auto">
        <a:xfrm>
          <a:off x="3606800" y="6754975"/>
          <a:ext cx="698500" cy="30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96145</xdr:rowOff>
    </xdr:from>
    <xdr:to>
      <xdr:col>3</xdr:col>
      <xdr:colOff>206375</xdr:colOff>
      <xdr:row>35</xdr:row>
      <xdr:rowOff>144625</xdr:rowOff>
    </xdr:to>
    <xdr:cxnSp macro="">
      <xdr:nvCxnSpPr>
        <xdr:cNvPr id="119" name="直線コネクタ 118"/>
        <xdr:cNvCxnSpPr/>
      </xdr:nvCxnSpPr>
      <xdr:spPr bwMode="auto">
        <a:xfrm>
          <a:off x="2908300" y="6706495"/>
          <a:ext cx="698500" cy="48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249096</xdr:rowOff>
    </xdr:from>
    <xdr:to>
      <xdr:col>5</xdr:col>
      <xdr:colOff>34925</xdr:colOff>
      <xdr:row>36</xdr:row>
      <xdr:rowOff>7796</xdr:rowOff>
    </xdr:to>
    <xdr:sp macro="" textlink="">
      <xdr:nvSpPr>
        <xdr:cNvPr id="129" name="円/楕円 128"/>
        <xdr:cNvSpPr/>
      </xdr:nvSpPr>
      <xdr:spPr bwMode="auto">
        <a:xfrm>
          <a:off x="5600700" y="6859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94173</xdr:rowOff>
    </xdr:from>
    <xdr:ext cx="762000" cy="259045"/>
    <xdr:sp macro="" textlink="">
      <xdr:nvSpPr>
        <xdr:cNvPr id="130" name="人口1人当たり決算額の推移該当値テキスト445"/>
        <xdr:cNvSpPr txBox="1"/>
      </xdr:nvSpPr>
      <xdr:spPr>
        <a:xfrm>
          <a:off x="5740400" y="670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237026</xdr:rowOff>
    </xdr:from>
    <xdr:to>
      <xdr:col>4</xdr:col>
      <xdr:colOff>520700</xdr:colOff>
      <xdr:row>35</xdr:row>
      <xdr:rowOff>338626</xdr:rowOff>
    </xdr:to>
    <xdr:sp macro="" textlink="">
      <xdr:nvSpPr>
        <xdr:cNvPr id="131" name="円/楕円 130"/>
        <xdr:cNvSpPr/>
      </xdr:nvSpPr>
      <xdr:spPr bwMode="auto">
        <a:xfrm>
          <a:off x="4953000" y="6847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5903</xdr:rowOff>
    </xdr:from>
    <xdr:ext cx="736600" cy="259045"/>
    <xdr:sp macro="" textlink="">
      <xdr:nvSpPr>
        <xdr:cNvPr id="132" name="テキスト ボックス 131"/>
        <xdr:cNvSpPr txBox="1"/>
      </xdr:nvSpPr>
      <xdr:spPr>
        <a:xfrm>
          <a:off x="4622800" y="6616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124051</xdr:rowOff>
    </xdr:from>
    <xdr:to>
      <xdr:col>3</xdr:col>
      <xdr:colOff>955675</xdr:colOff>
      <xdr:row>35</xdr:row>
      <xdr:rowOff>225651</xdr:rowOff>
    </xdr:to>
    <xdr:sp macro="" textlink="">
      <xdr:nvSpPr>
        <xdr:cNvPr id="133" name="円/楕円 132"/>
        <xdr:cNvSpPr/>
      </xdr:nvSpPr>
      <xdr:spPr bwMode="auto">
        <a:xfrm>
          <a:off x="4254500" y="673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235828</xdr:rowOff>
    </xdr:from>
    <xdr:ext cx="762000" cy="259045"/>
    <xdr:sp macro="" textlink="">
      <xdr:nvSpPr>
        <xdr:cNvPr id="134" name="テキスト ボックス 133"/>
        <xdr:cNvSpPr txBox="1"/>
      </xdr:nvSpPr>
      <xdr:spPr>
        <a:xfrm>
          <a:off x="3924300" y="650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93825</xdr:rowOff>
    </xdr:from>
    <xdr:to>
      <xdr:col>3</xdr:col>
      <xdr:colOff>257175</xdr:colOff>
      <xdr:row>35</xdr:row>
      <xdr:rowOff>195425</xdr:rowOff>
    </xdr:to>
    <xdr:sp macro="" textlink="">
      <xdr:nvSpPr>
        <xdr:cNvPr id="135" name="円/楕円 134"/>
        <xdr:cNvSpPr/>
      </xdr:nvSpPr>
      <xdr:spPr bwMode="auto">
        <a:xfrm>
          <a:off x="3556000" y="6704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205602</xdr:rowOff>
    </xdr:from>
    <xdr:ext cx="762000" cy="259045"/>
    <xdr:sp macro="" textlink="">
      <xdr:nvSpPr>
        <xdr:cNvPr id="136" name="テキスト ボックス 135"/>
        <xdr:cNvSpPr txBox="1"/>
      </xdr:nvSpPr>
      <xdr:spPr>
        <a:xfrm>
          <a:off x="3225800" y="647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45345</xdr:rowOff>
    </xdr:from>
    <xdr:to>
      <xdr:col>2</xdr:col>
      <xdr:colOff>692150</xdr:colOff>
      <xdr:row>35</xdr:row>
      <xdr:rowOff>146945</xdr:rowOff>
    </xdr:to>
    <xdr:sp macro="" textlink="">
      <xdr:nvSpPr>
        <xdr:cNvPr id="137" name="円/楕円 136"/>
        <xdr:cNvSpPr/>
      </xdr:nvSpPr>
      <xdr:spPr bwMode="auto">
        <a:xfrm>
          <a:off x="2857500" y="6655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157122</xdr:rowOff>
    </xdr:from>
    <xdr:ext cx="762000" cy="259045"/>
    <xdr:sp macro="" textlink="">
      <xdr:nvSpPr>
        <xdr:cNvPr id="138" name="テキスト ボックス 137"/>
        <xdr:cNvSpPr txBox="1"/>
      </xdr:nvSpPr>
      <xdr:spPr>
        <a:xfrm>
          <a:off x="2527300" y="64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300">
              <a:latin typeface="ＭＳ ゴシック" pitchFamily="49" charset="-128"/>
              <a:ea typeface="ＭＳ ゴシック" pitchFamily="49" charset="-128"/>
            </a:rPr>
            <a:t>　</a:t>
          </a:r>
          <a:r>
            <a:rPr lang="ja-JP" altLang="ja-JP" sz="1300">
              <a:solidFill>
                <a:schemeClr val="dk1"/>
              </a:solidFill>
              <a:effectLst/>
              <a:latin typeface="+mn-lt"/>
              <a:ea typeface="+mn-ea"/>
              <a:cs typeface="+mn-cs"/>
            </a:rPr>
            <a:t>補助率の高い事業の導入、さらには充当率が高く交付税措置の優位な起債事業を実施してきましたので、実質単年度収支の比率がプラスで推移していま</a:t>
          </a:r>
          <a:r>
            <a:rPr lang="ja-JP" altLang="en-US" sz="1300">
              <a:solidFill>
                <a:schemeClr val="dk1"/>
              </a:solidFill>
              <a:effectLst/>
              <a:latin typeface="+mn-lt"/>
              <a:ea typeface="+mn-ea"/>
              <a:cs typeface="+mn-cs"/>
            </a:rPr>
            <a:t>したが、平成</a:t>
          </a:r>
          <a:r>
            <a:rPr lang="en-US" altLang="ja-JP" sz="1300">
              <a:solidFill>
                <a:schemeClr val="dk1"/>
              </a:solidFill>
              <a:effectLst/>
              <a:latin typeface="+mn-lt"/>
              <a:ea typeface="+mn-ea"/>
              <a:cs typeface="+mn-cs"/>
            </a:rPr>
            <a:t>25</a:t>
          </a:r>
          <a:r>
            <a:rPr lang="ja-JP" altLang="en-US" sz="1300">
              <a:solidFill>
                <a:schemeClr val="dk1"/>
              </a:solidFill>
              <a:effectLst/>
              <a:latin typeface="+mn-lt"/>
              <a:ea typeface="+mn-ea"/>
              <a:cs typeface="+mn-cs"/>
            </a:rPr>
            <a:t>年度は地域の元気の臨時交付金等により、歳入は増額となったものの、基金積立を</a:t>
          </a:r>
          <a:r>
            <a:rPr lang="en-US" altLang="ja-JP" sz="1300">
              <a:solidFill>
                <a:schemeClr val="dk1"/>
              </a:solidFill>
              <a:effectLst/>
              <a:latin typeface="+mn-lt"/>
              <a:ea typeface="+mn-ea"/>
              <a:cs typeface="+mn-cs"/>
            </a:rPr>
            <a:t>3</a:t>
          </a:r>
          <a:r>
            <a:rPr lang="ja-JP" altLang="en-US" sz="1300">
              <a:solidFill>
                <a:schemeClr val="dk1"/>
              </a:solidFill>
              <a:effectLst/>
              <a:latin typeface="+mn-lt"/>
              <a:ea typeface="+mn-ea"/>
              <a:cs typeface="+mn-cs"/>
            </a:rPr>
            <a:t>億</a:t>
          </a:r>
          <a:r>
            <a:rPr lang="en-US" altLang="ja-JP" sz="1300">
              <a:solidFill>
                <a:schemeClr val="dk1"/>
              </a:solidFill>
              <a:effectLst/>
              <a:latin typeface="+mn-lt"/>
              <a:ea typeface="+mn-ea"/>
              <a:cs typeface="+mn-cs"/>
            </a:rPr>
            <a:t>5</a:t>
          </a:r>
          <a:r>
            <a:rPr lang="ja-JP" altLang="en-US" sz="1300">
              <a:solidFill>
                <a:schemeClr val="dk1"/>
              </a:solidFill>
              <a:effectLst/>
              <a:latin typeface="+mn-lt"/>
              <a:ea typeface="+mn-ea"/>
              <a:cs typeface="+mn-cs"/>
            </a:rPr>
            <a:t>千</a:t>
          </a:r>
          <a:r>
            <a:rPr lang="en-US" altLang="ja-JP" sz="1300">
              <a:solidFill>
                <a:schemeClr val="dk1"/>
              </a:solidFill>
              <a:effectLst/>
              <a:latin typeface="+mn-lt"/>
              <a:ea typeface="+mn-ea"/>
              <a:cs typeface="+mn-cs"/>
            </a:rPr>
            <a:t>5</a:t>
          </a:r>
          <a:r>
            <a:rPr lang="ja-JP" altLang="en-US" sz="1300">
              <a:solidFill>
                <a:schemeClr val="dk1"/>
              </a:solidFill>
              <a:effectLst/>
              <a:latin typeface="+mn-lt"/>
              <a:ea typeface="+mn-ea"/>
              <a:cs typeface="+mn-cs"/>
            </a:rPr>
            <a:t>百万円行ったことにより、単年度実質収支額が△</a:t>
          </a:r>
          <a:r>
            <a:rPr lang="en-US" altLang="ja-JP" sz="1300">
              <a:solidFill>
                <a:schemeClr val="dk1"/>
              </a:solidFill>
              <a:effectLst/>
              <a:latin typeface="+mn-lt"/>
              <a:ea typeface="+mn-ea"/>
              <a:cs typeface="+mn-cs"/>
            </a:rPr>
            <a:t>2</a:t>
          </a:r>
          <a:r>
            <a:rPr lang="ja-JP" altLang="en-US" sz="1300">
              <a:solidFill>
                <a:schemeClr val="dk1"/>
              </a:solidFill>
              <a:effectLst/>
              <a:latin typeface="+mn-lt"/>
              <a:ea typeface="+mn-ea"/>
              <a:cs typeface="+mn-cs"/>
            </a:rPr>
            <a:t>億</a:t>
          </a:r>
          <a:r>
            <a:rPr lang="en-US" altLang="ja-JP" sz="1300">
              <a:solidFill>
                <a:schemeClr val="dk1"/>
              </a:solidFill>
              <a:effectLst/>
              <a:latin typeface="+mn-lt"/>
              <a:ea typeface="+mn-ea"/>
              <a:cs typeface="+mn-cs"/>
            </a:rPr>
            <a:t>5</a:t>
          </a:r>
          <a:r>
            <a:rPr lang="ja-JP" altLang="en-US" sz="1300">
              <a:solidFill>
                <a:schemeClr val="dk1"/>
              </a:solidFill>
              <a:effectLst/>
              <a:latin typeface="+mn-lt"/>
              <a:ea typeface="+mn-ea"/>
              <a:cs typeface="+mn-cs"/>
            </a:rPr>
            <a:t>百万円となっています</a:t>
          </a:r>
          <a:r>
            <a:rPr lang="ja-JP" altLang="ja-JP" sz="130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a:t>
          </a:r>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各会計ともに赤字額はなく、健全な運営がなされている状況となっています。</a:t>
          </a:r>
          <a:endParaRPr lang="ja-JP" altLang="ja-JP" sz="1300">
            <a:effectLst/>
          </a:endParaRPr>
        </a:p>
        <a:p>
          <a:r>
            <a:rPr lang="ja-JP" altLang="ja-JP" sz="1300">
              <a:solidFill>
                <a:schemeClr val="dk1"/>
              </a:solidFill>
              <a:effectLst/>
              <a:latin typeface="+mn-lt"/>
              <a:ea typeface="+mn-ea"/>
              <a:cs typeface="+mn-cs"/>
            </a:rPr>
            <a:t>　しかしながら、特別会計は、その対象となる一部の住民のための事業を実施していますので、基本的には受益者の負担により運営をされるべきものでありますが、受益者は弱者であることが多く、さらに過疎化が進む中山間地域におきましては、事業としての経営は成り立っていないのが現状でありますので、一般会計からの繰入金に頼っているのが実情となっています。</a:t>
          </a:r>
          <a:endParaRPr lang="ja-JP" altLang="ja-JP" sz="1300">
            <a:effectLst/>
          </a:endParaRPr>
        </a:p>
        <a:p>
          <a:r>
            <a:rPr lang="ja-JP" altLang="ja-JP" sz="1300">
              <a:solidFill>
                <a:schemeClr val="dk1"/>
              </a:solidFill>
              <a:effectLst/>
              <a:latin typeface="+mn-lt"/>
              <a:ea typeface="+mn-ea"/>
              <a:cs typeface="+mn-cs"/>
            </a:rPr>
            <a:t>　今後も、負担の公平性と均衡性、妥当性の確保に努めていく必要があります。</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林業を中心とする村となりますので、林内道路網の整備、木材加工施設、椎茸生産施設等の基盤整備に起債事業を活用して力を入れてきた結果、ピーク時には起債残高が</a:t>
          </a:r>
          <a:r>
            <a:rPr lang="en-US" altLang="ja-JP" sz="1100" b="0" i="0" baseline="0">
              <a:solidFill>
                <a:schemeClr val="dk1"/>
              </a:solidFill>
              <a:effectLst/>
              <a:latin typeface="+mn-lt"/>
              <a:ea typeface="+mn-ea"/>
              <a:cs typeface="+mn-cs"/>
            </a:rPr>
            <a:t>58</a:t>
          </a:r>
          <a:r>
            <a:rPr lang="ja-JP" altLang="ja-JP" sz="1100" b="0" i="0" baseline="0">
              <a:solidFill>
                <a:schemeClr val="dk1"/>
              </a:solidFill>
              <a:effectLst/>
              <a:latin typeface="+mn-lt"/>
              <a:ea typeface="+mn-ea"/>
              <a:cs typeface="+mn-cs"/>
            </a:rPr>
            <a:t>億円に膨らんだ時期がありましたが、平成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年度の元利償還金</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百万円をピークに減少傾向となり、</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年度の元利償還金は</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百万円となっています。</a:t>
          </a:r>
          <a:endParaRPr lang="ja-JP" altLang="ja-JP" sz="1100">
            <a:effectLst/>
          </a:endParaRPr>
        </a:p>
        <a:p>
          <a:r>
            <a:rPr lang="ja-JP" altLang="ja-JP" sz="1100" b="0" i="0" baseline="0">
              <a:solidFill>
                <a:schemeClr val="dk1"/>
              </a:solidFill>
              <a:effectLst/>
              <a:latin typeface="+mn-lt"/>
              <a:ea typeface="+mn-ea"/>
              <a:cs typeface="+mn-cs"/>
            </a:rPr>
            <a:t>　また、債務負担行為に基づく支出額は旧緑資源公団の大規模林道の賦課金となりますが、既に事業が完了して債務負担行為額も確定しましたので、その支出額もピークを越えて減額傾向となっています。</a:t>
          </a:r>
          <a:endParaRPr lang="ja-JP" altLang="ja-JP" sz="1100">
            <a:effectLst/>
          </a:endParaRPr>
        </a:p>
        <a:p>
          <a:r>
            <a:rPr lang="ja-JP" altLang="ja-JP" sz="1100" b="0" i="0" baseline="0">
              <a:solidFill>
                <a:schemeClr val="dk1"/>
              </a:solidFill>
              <a:effectLst/>
              <a:latin typeface="+mn-lt"/>
              <a:ea typeface="+mn-ea"/>
              <a:cs typeface="+mn-cs"/>
            </a:rPr>
            <a:t>　なお、公営企業（水道、下水道）並びに組合（し尿処理、ごみ焼却施設等）等への負担も減額傾向にはありますが、施設の老朽化に伴う更新を目前に控えている施設がありますので、今後は十分な計画とその管理が必要となります。</a:t>
          </a:r>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地方債の現在高が</a:t>
          </a:r>
          <a:r>
            <a:rPr lang="ja-JP" altLang="ja-JP" sz="1300" b="0" i="0" baseline="0">
              <a:solidFill>
                <a:schemeClr val="dk1"/>
              </a:solidFill>
              <a:effectLst/>
              <a:latin typeface="+mn-lt"/>
              <a:ea typeface="+mn-ea"/>
              <a:cs typeface="+mn-cs"/>
            </a:rPr>
            <a:t>ピーク時には</a:t>
          </a:r>
          <a:r>
            <a:rPr lang="en-US" altLang="ja-JP" sz="1300" b="0" i="0" baseline="0">
              <a:solidFill>
                <a:schemeClr val="dk1"/>
              </a:solidFill>
              <a:effectLst/>
              <a:latin typeface="+mn-lt"/>
              <a:ea typeface="+mn-ea"/>
              <a:cs typeface="+mn-cs"/>
            </a:rPr>
            <a:t>58</a:t>
          </a:r>
          <a:r>
            <a:rPr lang="ja-JP" altLang="ja-JP" sz="1300" b="0" i="0" baseline="0">
              <a:solidFill>
                <a:schemeClr val="dk1"/>
              </a:solidFill>
              <a:effectLst/>
              <a:latin typeface="+mn-lt"/>
              <a:ea typeface="+mn-ea"/>
              <a:cs typeface="+mn-cs"/>
            </a:rPr>
            <a:t>億円に膨らんだ時期もありましたが、年々減少し平成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年度末で</a:t>
          </a:r>
          <a:r>
            <a:rPr lang="en-US" altLang="ja-JP" sz="1300" b="0" i="0" baseline="0">
              <a:solidFill>
                <a:schemeClr val="dk1"/>
              </a:solidFill>
              <a:effectLst/>
              <a:latin typeface="+mn-lt"/>
              <a:ea typeface="+mn-ea"/>
              <a:cs typeface="+mn-cs"/>
            </a:rPr>
            <a:t>29</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4</a:t>
          </a:r>
          <a:r>
            <a:rPr lang="ja-JP" altLang="en-US" sz="1300" b="0" i="0" baseline="0">
              <a:solidFill>
                <a:schemeClr val="dk1"/>
              </a:solidFill>
              <a:effectLst/>
              <a:latin typeface="+mn-lt"/>
              <a:ea typeface="+mn-ea"/>
              <a:cs typeface="+mn-cs"/>
            </a:rPr>
            <a:t>千</a:t>
          </a:r>
          <a:r>
            <a:rPr lang="en-US" altLang="ja-JP" sz="1300" b="0" i="0" baseline="0">
              <a:solidFill>
                <a:schemeClr val="dk1"/>
              </a:solidFill>
              <a:effectLst/>
              <a:latin typeface="+mn-lt"/>
              <a:ea typeface="+mn-ea"/>
              <a:cs typeface="+mn-cs"/>
            </a:rPr>
            <a:t>9</a:t>
          </a:r>
          <a:r>
            <a:rPr lang="ja-JP" altLang="en-US" sz="1300" b="0" i="0" baseline="0">
              <a:solidFill>
                <a:schemeClr val="dk1"/>
              </a:solidFill>
              <a:effectLst/>
              <a:latin typeface="+mn-lt"/>
              <a:ea typeface="+mn-ea"/>
              <a:cs typeface="+mn-cs"/>
            </a:rPr>
            <a:t>百万円</a:t>
          </a:r>
          <a:r>
            <a:rPr lang="ja-JP" altLang="ja-JP" sz="1300" b="0" i="0" baseline="0">
              <a:solidFill>
                <a:schemeClr val="dk1"/>
              </a:solidFill>
              <a:effectLst/>
              <a:latin typeface="+mn-lt"/>
              <a:ea typeface="+mn-ea"/>
              <a:cs typeface="+mn-cs"/>
            </a:rPr>
            <a:t>と</a:t>
          </a:r>
          <a:r>
            <a:rPr lang="ja-JP" altLang="en-US" sz="1300" b="0" i="0" baseline="0">
              <a:solidFill>
                <a:schemeClr val="dk1"/>
              </a:solidFill>
              <a:effectLst/>
              <a:latin typeface="+mn-lt"/>
              <a:ea typeface="+mn-ea"/>
              <a:cs typeface="+mn-cs"/>
            </a:rPr>
            <a:t>な</a:t>
          </a:r>
          <a:r>
            <a:rPr lang="ja-JP" altLang="ja-JP" sz="1300" b="0" i="0" baseline="0">
              <a:solidFill>
                <a:schemeClr val="dk1"/>
              </a:solidFill>
              <a:effectLst/>
              <a:latin typeface="+mn-lt"/>
              <a:ea typeface="+mn-ea"/>
              <a:cs typeface="+mn-cs"/>
            </a:rPr>
            <a:t>っています。</a:t>
          </a:r>
          <a:endParaRPr lang="ja-JP" altLang="ja-JP" sz="1300">
            <a:effectLst/>
          </a:endParaRPr>
        </a:p>
        <a:p>
          <a:r>
            <a:rPr lang="ja-JP" altLang="ja-JP" sz="1300" b="0" i="0" baseline="0">
              <a:solidFill>
                <a:schemeClr val="dk1"/>
              </a:solidFill>
              <a:effectLst/>
              <a:latin typeface="+mn-lt"/>
              <a:ea typeface="+mn-ea"/>
              <a:cs typeface="+mn-cs"/>
            </a:rPr>
            <a:t>　さらに、その他の将来負担額も減額傾向にあります。</a:t>
          </a:r>
          <a:endParaRPr lang="ja-JP" altLang="ja-JP" sz="1300">
            <a:effectLst/>
          </a:endParaRPr>
        </a:p>
        <a:p>
          <a:r>
            <a:rPr lang="ja-JP" altLang="ja-JP" sz="1300" b="0" i="0" baseline="0">
              <a:solidFill>
                <a:schemeClr val="dk1"/>
              </a:solidFill>
              <a:effectLst/>
              <a:latin typeface="+mn-lt"/>
              <a:ea typeface="+mn-ea"/>
              <a:cs typeface="+mn-cs"/>
            </a:rPr>
            <a:t>　それに対し、起債償還額等の減により基準財政需要額算入見込額が減額となる中に、それを上回る充当可能となる基金への積み増しをすることができましたので、結果的には将来負担額を充当可能財源等の額が上回ることとなりました。</a:t>
          </a:r>
          <a:endParaRPr lang="ja-JP" altLang="ja-JP" sz="1300">
            <a:effectLst/>
          </a:endParaRPr>
        </a:p>
        <a:p>
          <a:r>
            <a:rPr lang="ja-JP" altLang="ja-JP" sz="1300" b="0" i="0" baseline="0">
              <a:solidFill>
                <a:schemeClr val="dk1"/>
              </a:solidFill>
              <a:effectLst/>
              <a:latin typeface="+mn-lt"/>
              <a:ea typeface="+mn-ea"/>
              <a:cs typeface="+mn-cs"/>
            </a:rPr>
            <a:t>　なお、将来負担比率の分子は</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年度よりマイナス表示となっています。</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4538880</v>
      </c>
      <c r="BO4" s="379"/>
      <c r="BP4" s="379"/>
      <c r="BQ4" s="379"/>
      <c r="BR4" s="379"/>
      <c r="BS4" s="379"/>
      <c r="BT4" s="379"/>
      <c r="BU4" s="380"/>
      <c r="BV4" s="378">
        <v>3763562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4.5999999999999996</v>
      </c>
      <c r="CU4" s="554"/>
      <c r="CV4" s="554"/>
      <c r="CW4" s="554"/>
      <c r="CX4" s="554"/>
      <c r="CY4" s="554"/>
      <c r="CZ4" s="554"/>
      <c r="DA4" s="555"/>
      <c r="DB4" s="553">
        <v>14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4338734</v>
      </c>
      <c r="BO5" s="384"/>
      <c r="BP5" s="384"/>
      <c r="BQ5" s="384"/>
      <c r="BR5" s="384"/>
      <c r="BS5" s="384"/>
      <c r="BT5" s="384"/>
      <c r="BU5" s="385"/>
      <c r="BV5" s="383">
        <v>3410072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78.3</v>
      </c>
      <c r="CU5" s="354"/>
      <c r="CV5" s="354"/>
      <c r="CW5" s="354"/>
      <c r="CX5" s="354"/>
      <c r="CY5" s="354"/>
      <c r="CZ5" s="354"/>
      <c r="DA5" s="355"/>
      <c r="DB5" s="353">
        <v>81.8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200146</v>
      </c>
      <c r="BO6" s="384"/>
      <c r="BP6" s="384"/>
      <c r="BQ6" s="384"/>
      <c r="BR6" s="384"/>
      <c r="BS6" s="384"/>
      <c r="BT6" s="384"/>
      <c r="BU6" s="385"/>
      <c r="BV6" s="383">
        <v>353490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82.7</v>
      </c>
      <c r="CU6" s="528"/>
      <c r="CV6" s="528"/>
      <c r="CW6" s="528"/>
      <c r="CX6" s="528"/>
      <c r="CY6" s="528"/>
      <c r="CZ6" s="528"/>
      <c r="DA6" s="529"/>
      <c r="DB6" s="527">
        <v>86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102461</v>
      </c>
      <c r="BO7" s="384"/>
      <c r="BP7" s="384"/>
      <c r="BQ7" s="384"/>
      <c r="BR7" s="384"/>
      <c r="BS7" s="384"/>
      <c r="BT7" s="384"/>
      <c r="BU7" s="385"/>
      <c r="BV7" s="383">
        <v>48490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2135741</v>
      </c>
      <c r="CU7" s="384"/>
      <c r="CV7" s="384"/>
      <c r="CW7" s="384"/>
      <c r="CX7" s="384"/>
      <c r="CY7" s="384"/>
      <c r="CZ7" s="384"/>
      <c r="DA7" s="385"/>
      <c r="DB7" s="383">
        <v>2184185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97685</v>
      </c>
      <c r="BO8" s="384"/>
      <c r="BP8" s="384"/>
      <c r="BQ8" s="384"/>
      <c r="BR8" s="384"/>
      <c r="BS8" s="384"/>
      <c r="BT8" s="384"/>
      <c r="BU8" s="385"/>
      <c r="BV8" s="383">
        <v>305000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0.16</v>
      </c>
      <c r="CU8" s="491"/>
      <c r="CV8" s="491"/>
      <c r="CW8" s="491"/>
      <c r="CX8" s="491"/>
      <c r="CY8" s="491"/>
      <c r="CZ8" s="491"/>
      <c r="DA8" s="492"/>
      <c r="DB8" s="490">
        <v>0.16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1882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-207315</v>
      </c>
      <c r="BO9" s="384"/>
      <c r="BP9" s="384"/>
      <c r="BQ9" s="384"/>
      <c r="BR9" s="384"/>
      <c r="BS9" s="384"/>
      <c r="BT9" s="384"/>
      <c r="BU9" s="385"/>
      <c r="BV9" s="383">
        <v>23437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15.6</v>
      </c>
      <c r="CU9" s="354"/>
      <c r="CV9" s="354"/>
      <c r="CW9" s="354"/>
      <c r="CX9" s="354"/>
      <c r="CY9" s="354"/>
      <c r="CZ9" s="354"/>
      <c r="DA9" s="355"/>
      <c r="DB9" s="353">
        <v>16.899999999999999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2119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2083</v>
      </c>
      <c r="BO10" s="384"/>
      <c r="BP10" s="384"/>
      <c r="BQ10" s="384"/>
      <c r="BR10" s="384"/>
      <c r="BS10" s="384"/>
      <c r="BT10" s="384"/>
      <c r="BU10" s="385"/>
      <c r="BV10" s="383">
        <v>565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1928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1923</v>
      </c>
      <c r="S13" s="483"/>
      <c r="T13" s="483"/>
      <c r="U13" s="483"/>
      <c r="V13" s="484"/>
      <c r="W13" s="470" t="s">
        <v>124</v>
      </c>
      <c r="X13" s="396"/>
      <c r="Y13" s="396"/>
      <c r="Z13" s="396"/>
      <c r="AA13" s="396"/>
      <c r="AB13" s="397"/>
      <c r="AC13" s="359">
        <v>392</v>
      </c>
      <c r="AD13" s="360"/>
      <c r="AE13" s="360"/>
      <c r="AF13" s="360"/>
      <c r="AG13" s="361"/>
      <c r="AH13" s="359">
        <v>409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-205232</v>
      </c>
      <c r="BO13" s="384"/>
      <c r="BP13" s="384"/>
      <c r="BQ13" s="384"/>
      <c r="BR13" s="384"/>
      <c r="BS13" s="384"/>
      <c r="BT13" s="384"/>
      <c r="BU13" s="385"/>
      <c r="BV13" s="383">
        <v>24002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11.1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1936</v>
      </c>
      <c r="S14" s="483"/>
      <c r="T14" s="483"/>
      <c r="U14" s="483"/>
      <c r="V14" s="484"/>
      <c r="W14" s="485"/>
      <c r="X14" s="399"/>
      <c r="Y14" s="399"/>
      <c r="Z14" s="399"/>
      <c r="AA14" s="399"/>
      <c r="AB14" s="400"/>
      <c r="AC14" s="475">
        <v>41.4</v>
      </c>
      <c r="AD14" s="476"/>
      <c r="AE14" s="476"/>
      <c r="AF14" s="476"/>
      <c r="AG14" s="477"/>
      <c r="AH14" s="475">
        <v>37.4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1931</v>
      </c>
      <c r="S15" s="483"/>
      <c r="T15" s="483"/>
      <c r="U15" s="483"/>
      <c r="V15" s="484"/>
      <c r="W15" s="470" t="s">
        <v>131</v>
      </c>
      <c r="X15" s="396"/>
      <c r="Y15" s="396"/>
      <c r="Z15" s="396"/>
      <c r="AA15" s="396"/>
      <c r="AB15" s="397"/>
      <c r="AC15" s="359">
        <v>150</v>
      </c>
      <c r="AD15" s="360"/>
      <c r="AE15" s="360"/>
      <c r="AF15" s="360"/>
      <c r="AG15" s="361"/>
      <c r="AH15" s="359">
        <v>221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310378</v>
      </c>
      <c r="BO15" s="379"/>
      <c r="BP15" s="379"/>
      <c r="BQ15" s="379"/>
      <c r="BR15" s="379"/>
      <c r="BS15" s="379"/>
      <c r="BT15" s="379"/>
      <c r="BU15" s="380"/>
      <c r="BV15" s="378">
        <v>318900</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15.8</v>
      </c>
      <c r="AD16" s="476"/>
      <c r="AE16" s="476"/>
      <c r="AF16" s="476"/>
      <c r="AG16" s="477"/>
      <c r="AH16" s="475">
        <v>20.2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1966896</v>
      </c>
      <c r="BO16" s="384"/>
      <c r="BP16" s="384"/>
      <c r="BQ16" s="384"/>
      <c r="BR16" s="384"/>
      <c r="BS16" s="384"/>
      <c r="BT16" s="384"/>
      <c r="BU16" s="385"/>
      <c r="BV16" s="383">
        <v>2011482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405</v>
      </c>
      <c r="AD17" s="360"/>
      <c r="AE17" s="360"/>
      <c r="AF17" s="360"/>
      <c r="AG17" s="361"/>
      <c r="AH17" s="359">
        <v>461</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371955</v>
      </c>
      <c r="BO17" s="384"/>
      <c r="BP17" s="384"/>
      <c r="BQ17" s="384"/>
      <c r="BR17" s="384"/>
      <c r="BS17" s="384"/>
      <c r="BT17" s="384"/>
      <c r="BU17" s="385"/>
      <c r="BV17" s="383">
        <v>381843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187.59</v>
      </c>
      <c r="M18" s="446"/>
      <c r="N18" s="446"/>
      <c r="O18" s="446"/>
      <c r="P18" s="446"/>
      <c r="Q18" s="446"/>
      <c r="R18" s="447"/>
      <c r="S18" s="447"/>
      <c r="T18" s="447"/>
      <c r="U18" s="447"/>
      <c r="V18" s="448"/>
      <c r="W18" s="462"/>
      <c r="X18" s="463"/>
      <c r="Y18" s="463"/>
      <c r="Z18" s="463"/>
      <c r="AA18" s="463"/>
      <c r="AB18" s="471"/>
      <c r="AC18" s="347">
        <v>42.8</v>
      </c>
      <c r="AD18" s="348"/>
      <c r="AE18" s="348"/>
      <c r="AF18" s="348"/>
      <c r="AG18" s="449"/>
      <c r="AH18" s="347">
        <v>42.2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1701651</v>
      </c>
      <c r="BO18" s="384"/>
      <c r="BP18" s="384"/>
      <c r="BQ18" s="384"/>
      <c r="BR18" s="384"/>
      <c r="BS18" s="384"/>
      <c r="BT18" s="384"/>
      <c r="BU18" s="385"/>
      <c r="BV18" s="383">
        <v>1816676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2941646</v>
      </c>
      <c r="BO19" s="384"/>
      <c r="BP19" s="384"/>
      <c r="BQ19" s="384"/>
      <c r="BR19" s="384"/>
      <c r="BS19" s="384"/>
      <c r="BT19" s="384"/>
      <c r="BU19" s="385"/>
      <c r="BV19" s="383">
        <v>2874595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719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2948626</v>
      </c>
      <c r="BO23" s="384"/>
      <c r="BP23" s="384"/>
      <c r="BQ23" s="384"/>
      <c r="BR23" s="384"/>
      <c r="BS23" s="384"/>
      <c r="BT23" s="384"/>
      <c r="BU23" s="385"/>
      <c r="BV23" s="383">
        <v>2999592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6560</v>
      </c>
      <c r="R24" s="360"/>
      <c r="S24" s="360"/>
      <c r="T24" s="360"/>
      <c r="U24" s="360"/>
      <c r="V24" s="361"/>
      <c r="W24" s="425"/>
      <c r="X24" s="416"/>
      <c r="Y24" s="417"/>
      <c r="Z24" s="356" t="s">
        <v>154</v>
      </c>
      <c r="AA24" s="357"/>
      <c r="AB24" s="357"/>
      <c r="AC24" s="357"/>
      <c r="AD24" s="357"/>
      <c r="AE24" s="357"/>
      <c r="AF24" s="357"/>
      <c r="AG24" s="358"/>
      <c r="AH24" s="359">
        <v>47</v>
      </c>
      <c r="AI24" s="360"/>
      <c r="AJ24" s="360"/>
      <c r="AK24" s="360"/>
      <c r="AL24" s="361"/>
      <c r="AM24" s="359">
        <v>145982</v>
      </c>
      <c r="AN24" s="360"/>
      <c r="AO24" s="360"/>
      <c r="AP24" s="360"/>
      <c r="AQ24" s="360"/>
      <c r="AR24" s="361"/>
      <c r="AS24" s="359">
        <v>3106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2877786</v>
      </c>
      <c r="BO24" s="384"/>
      <c r="BP24" s="384"/>
      <c r="BQ24" s="384"/>
      <c r="BR24" s="384"/>
      <c r="BS24" s="384"/>
      <c r="BT24" s="384"/>
      <c r="BU24" s="385"/>
      <c r="BV24" s="383">
        <v>2921563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5290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105592</v>
      </c>
      <c r="BO25" s="379"/>
      <c r="BP25" s="379"/>
      <c r="BQ25" s="379"/>
      <c r="BR25" s="379"/>
      <c r="BS25" s="379"/>
      <c r="BT25" s="379"/>
      <c r="BU25" s="380"/>
      <c r="BV25" s="378">
        <v>118925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5050</v>
      </c>
      <c r="R26" s="360"/>
      <c r="S26" s="360"/>
      <c r="T26" s="360"/>
      <c r="U26" s="360"/>
      <c r="V26" s="361"/>
      <c r="W26" s="425"/>
      <c r="X26" s="416"/>
      <c r="Y26" s="417"/>
      <c r="Z26" s="356" t="s">
        <v>160</v>
      </c>
      <c r="AA26" s="436"/>
      <c r="AB26" s="436"/>
      <c r="AC26" s="436"/>
      <c r="AD26" s="436"/>
      <c r="AE26" s="436"/>
      <c r="AF26" s="436"/>
      <c r="AG26" s="437"/>
      <c r="AH26" s="359">
        <v>1</v>
      </c>
      <c r="AI26" s="360"/>
      <c r="AJ26" s="360"/>
      <c r="AK26" s="360"/>
      <c r="AL26" s="361"/>
      <c r="AM26" s="359">
        <v>2997</v>
      </c>
      <c r="AN26" s="360"/>
      <c r="AO26" s="360"/>
      <c r="AP26" s="360"/>
      <c r="AQ26" s="360"/>
      <c r="AR26" s="361"/>
      <c r="AS26" s="359">
        <v>2997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2720</v>
      </c>
      <c r="R27" s="360"/>
      <c r="S27" s="360"/>
      <c r="T27" s="360"/>
      <c r="U27" s="360"/>
      <c r="V27" s="361"/>
      <c r="W27" s="425"/>
      <c r="X27" s="416"/>
      <c r="Y27" s="417"/>
      <c r="Z27" s="356" t="s">
        <v>163</v>
      </c>
      <c r="AA27" s="357"/>
      <c r="AB27" s="357"/>
      <c r="AC27" s="357"/>
      <c r="AD27" s="357"/>
      <c r="AE27" s="357"/>
      <c r="AF27" s="357"/>
      <c r="AG27" s="358"/>
      <c r="AH27" s="359">
        <v>3</v>
      </c>
      <c r="AI27" s="360"/>
      <c r="AJ27" s="360"/>
      <c r="AK27" s="360"/>
      <c r="AL27" s="361"/>
      <c r="AM27" s="359">
        <v>8274</v>
      </c>
      <c r="AN27" s="360"/>
      <c r="AO27" s="360"/>
      <c r="AP27" s="360"/>
      <c r="AQ27" s="360"/>
      <c r="AR27" s="361"/>
      <c r="AS27" s="359">
        <v>2758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123450</v>
      </c>
      <c r="BO27" s="387"/>
      <c r="BP27" s="387"/>
      <c r="BQ27" s="387"/>
      <c r="BR27" s="387"/>
      <c r="BS27" s="387"/>
      <c r="BT27" s="387"/>
      <c r="BU27" s="388"/>
      <c r="BV27" s="386">
        <v>123450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2030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1006010</v>
      </c>
      <c r="BO28" s="379"/>
      <c r="BP28" s="379"/>
      <c r="BQ28" s="379"/>
      <c r="BR28" s="379"/>
      <c r="BS28" s="379"/>
      <c r="BT28" s="379"/>
      <c r="BU28" s="380"/>
      <c r="BV28" s="378">
        <v>1003927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6</v>
      </c>
      <c r="M29" s="360"/>
      <c r="N29" s="360"/>
      <c r="O29" s="360"/>
      <c r="P29" s="361"/>
      <c r="Q29" s="359">
        <v>1880</v>
      </c>
      <c r="R29" s="360"/>
      <c r="S29" s="360"/>
      <c r="T29" s="360"/>
      <c r="U29" s="360"/>
      <c r="V29" s="361"/>
      <c r="W29" s="425"/>
      <c r="X29" s="416"/>
      <c r="Y29" s="417"/>
      <c r="Z29" s="356" t="s">
        <v>170</v>
      </c>
      <c r="AA29" s="357"/>
      <c r="AB29" s="357"/>
      <c r="AC29" s="357"/>
      <c r="AD29" s="357"/>
      <c r="AE29" s="357"/>
      <c r="AF29" s="357"/>
      <c r="AG29" s="358"/>
      <c r="AH29" s="359">
        <v>50</v>
      </c>
      <c r="AI29" s="360"/>
      <c r="AJ29" s="360"/>
      <c r="AK29" s="360"/>
      <c r="AL29" s="361"/>
      <c r="AM29" s="359">
        <v>154256</v>
      </c>
      <c r="AN29" s="360"/>
      <c r="AO29" s="360"/>
      <c r="AP29" s="360"/>
      <c r="AQ29" s="360"/>
      <c r="AR29" s="361"/>
      <c r="AS29" s="359">
        <v>3085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33015</v>
      </c>
      <c r="BO29" s="384"/>
      <c r="BP29" s="384"/>
      <c r="BQ29" s="384"/>
      <c r="BR29" s="384"/>
      <c r="BS29" s="384"/>
      <c r="BT29" s="384"/>
      <c r="BU29" s="385"/>
      <c r="BV29" s="383">
        <v>32999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90.6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2092997</v>
      </c>
      <c r="BO30" s="387"/>
      <c r="BP30" s="387"/>
      <c r="BQ30" s="387"/>
      <c r="BR30" s="387"/>
      <c r="BS30" s="387"/>
      <c r="BT30" s="387"/>
      <c r="BU30" s="388"/>
      <c r="BV30" s="386">
        <v>1739673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宮崎県北部広域行政事務組合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ウッドピア諸塚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宮崎県市町村総合事務組合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エバーグリーン</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日向東臼杵地区南部広域連合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国民健康保険診療所事業特別会計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宮崎県後期高齢者医療広域連合(一般会計)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宮崎県後期高齢者医療広域連合(事業会計)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入郷地区衛生組合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8" t="s">
        <v>24</v>
      </c>
      <c r="C41" s="1179"/>
      <c r="D41" s="81"/>
      <c r="E41" s="1180" t="s">
        <v>25</v>
      </c>
      <c r="F41" s="1180"/>
      <c r="G41" s="1180"/>
      <c r="H41" s="1181"/>
      <c r="I41" s="82">
        <v>3817</v>
      </c>
      <c r="J41" s="83">
        <v>3653</v>
      </c>
      <c r="K41" s="83">
        <v>3437</v>
      </c>
      <c r="L41" s="83">
        <v>3000</v>
      </c>
      <c r="M41" s="84">
        <v>2949</v>
      </c>
    </row>
    <row r="42" spans="2:13" ht="27.75" customHeight="1">
      <c r="B42" s="1168"/>
      <c r="C42" s="1169"/>
      <c r="D42" s="85"/>
      <c r="E42" s="1172" t="s">
        <v>26</v>
      </c>
      <c r="F42" s="1172"/>
      <c r="G42" s="1172"/>
      <c r="H42" s="1173"/>
      <c r="I42" s="86">
        <v>179</v>
      </c>
      <c r="J42" s="87">
        <v>157</v>
      </c>
      <c r="K42" s="87">
        <v>137</v>
      </c>
      <c r="L42" s="87">
        <v>119</v>
      </c>
      <c r="M42" s="88">
        <v>102</v>
      </c>
    </row>
    <row r="43" spans="2:13" ht="27.75" customHeight="1">
      <c r="B43" s="1168"/>
      <c r="C43" s="1169"/>
      <c r="D43" s="85"/>
      <c r="E43" s="1172" t="s">
        <v>27</v>
      </c>
      <c r="F43" s="1172"/>
      <c r="G43" s="1172"/>
      <c r="H43" s="1173"/>
      <c r="I43" s="86">
        <v>367</v>
      </c>
      <c r="J43" s="87">
        <v>329</v>
      </c>
      <c r="K43" s="87">
        <v>299</v>
      </c>
      <c r="L43" s="87">
        <v>267</v>
      </c>
      <c r="M43" s="88">
        <v>235</v>
      </c>
    </row>
    <row r="44" spans="2:13" ht="27.75" customHeight="1">
      <c r="B44" s="1168"/>
      <c r="C44" s="1169"/>
      <c r="D44" s="85"/>
      <c r="E44" s="1172" t="s">
        <v>28</v>
      </c>
      <c r="F44" s="1172"/>
      <c r="G44" s="1172"/>
      <c r="H44" s="1173"/>
      <c r="I44" s="86">
        <v>187</v>
      </c>
      <c r="J44" s="87">
        <v>158</v>
      </c>
      <c r="K44" s="87">
        <v>138</v>
      </c>
      <c r="L44" s="87">
        <v>131</v>
      </c>
      <c r="M44" s="88">
        <v>113</v>
      </c>
    </row>
    <row r="45" spans="2:13" ht="27.75" customHeight="1">
      <c r="B45" s="1168"/>
      <c r="C45" s="1169"/>
      <c r="D45" s="85"/>
      <c r="E45" s="1172" t="s">
        <v>29</v>
      </c>
      <c r="F45" s="1172"/>
      <c r="G45" s="1172"/>
      <c r="H45" s="1173"/>
      <c r="I45" s="86">
        <v>327</v>
      </c>
      <c r="J45" s="87">
        <v>310</v>
      </c>
      <c r="K45" s="87">
        <v>286</v>
      </c>
      <c r="L45" s="87">
        <v>191</v>
      </c>
      <c r="M45" s="88">
        <v>270</v>
      </c>
    </row>
    <row r="46" spans="2:13" ht="27.75" customHeight="1">
      <c r="B46" s="1168"/>
      <c r="C46" s="1169"/>
      <c r="D46" s="85"/>
      <c r="E46" s="1172" t="s">
        <v>30</v>
      </c>
      <c r="F46" s="1172"/>
      <c r="G46" s="1172"/>
      <c r="H46" s="1173"/>
      <c r="I46" s="86" t="s">
        <v>474</v>
      </c>
      <c r="J46" s="87" t="s">
        <v>474</v>
      </c>
      <c r="K46" s="87" t="s">
        <v>474</v>
      </c>
      <c r="L46" s="87" t="s">
        <v>474</v>
      </c>
      <c r="M46" s="88" t="s">
        <v>474</v>
      </c>
    </row>
    <row r="47" spans="2:13" ht="27.75" customHeight="1">
      <c r="B47" s="1168"/>
      <c r="C47" s="1169"/>
      <c r="D47" s="85"/>
      <c r="E47" s="1172" t="s">
        <v>31</v>
      </c>
      <c r="F47" s="1172"/>
      <c r="G47" s="1172"/>
      <c r="H47" s="1173"/>
      <c r="I47" s="86" t="s">
        <v>474</v>
      </c>
      <c r="J47" s="87" t="s">
        <v>474</v>
      </c>
      <c r="K47" s="87" t="s">
        <v>474</v>
      </c>
      <c r="L47" s="87" t="s">
        <v>474</v>
      </c>
      <c r="M47" s="88" t="s">
        <v>474</v>
      </c>
    </row>
    <row r="48" spans="2:13" ht="27.75" customHeight="1">
      <c r="B48" s="1170"/>
      <c r="C48" s="1171"/>
      <c r="D48" s="85"/>
      <c r="E48" s="1172" t="s">
        <v>32</v>
      </c>
      <c r="F48" s="1172"/>
      <c r="G48" s="1172"/>
      <c r="H48" s="1173"/>
      <c r="I48" s="86" t="s">
        <v>474</v>
      </c>
      <c r="J48" s="87" t="s">
        <v>474</v>
      </c>
      <c r="K48" s="87" t="s">
        <v>474</v>
      </c>
      <c r="L48" s="87" t="s">
        <v>474</v>
      </c>
      <c r="M48" s="88" t="s">
        <v>474</v>
      </c>
    </row>
    <row r="49" spans="2:13" ht="27.75" customHeight="1">
      <c r="B49" s="1166" t="s">
        <v>33</v>
      </c>
      <c r="C49" s="1167"/>
      <c r="D49" s="89"/>
      <c r="E49" s="1172" t="s">
        <v>34</v>
      </c>
      <c r="F49" s="1172"/>
      <c r="G49" s="1172"/>
      <c r="H49" s="1173"/>
      <c r="I49" s="86">
        <v>2237</v>
      </c>
      <c r="J49" s="87">
        <v>2446</v>
      </c>
      <c r="K49" s="87">
        <v>2410</v>
      </c>
      <c r="L49" s="87">
        <v>2966</v>
      </c>
      <c r="M49" s="88">
        <v>3322</v>
      </c>
    </row>
    <row r="50" spans="2:13" ht="27.75" customHeight="1">
      <c r="B50" s="1168"/>
      <c r="C50" s="1169"/>
      <c r="D50" s="85"/>
      <c r="E50" s="1172" t="s">
        <v>35</v>
      </c>
      <c r="F50" s="1172"/>
      <c r="G50" s="1172"/>
      <c r="H50" s="1173"/>
      <c r="I50" s="86" t="s">
        <v>474</v>
      </c>
      <c r="J50" s="87" t="s">
        <v>474</v>
      </c>
      <c r="K50" s="87" t="s">
        <v>474</v>
      </c>
      <c r="L50" s="87" t="s">
        <v>474</v>
      </c>
      <c r="M50" s="88" t="s">
        <v>474</v>
      </c>
    </row>
    <row r="51" spans="2:13" ht="27.75" customHeight="1">
      <c r="B51" s="1170"/>
      <c r="C51" s="1171"/>
      <c r="D51" s="85"/>
      <c r="E51" s="1172" t="s">
        <v>36</v>
      </c>
      <c r="F51" s="1172"/>
      <c r="G51" s="1172"/>
      <c r="H51" s="1173"/>
      <c r="I51" s="86">
        <v>3094</v>
      </c>
      <c r="J51" s="87">
        <v>3001</v>
      </c>
      <c r="K51" s="87">
        <v>2688</v>
      </c>
      <c r="L51" s="87">
        <v>2529</v>
      </c>
      <c r="M51" s="88">
        <v>2529</v>
      </c>
    </row>
    <row r="52" spans="2:13" ht="27.75" customHeight="1" thickBot="1">
      <c r="B52" s="1174" t="s">
        <v>37</v>
      </c>
      <c r="C52" s="1175"/>
      <c r="D52" s="90"/>
      <c r="E52" s="1176" t="s">
        <v>38</v>
      </c>
      <c r="F52" s="1176"/>
      <c r="G52" s="1176"/>
      <c r="H52" s="1177"/>
      <c r="I52" s="91">
        <v>-454</v>
      </c>
      <c r="J52" s="92">
        <v>-840</v>
      </c>
      <c r="K52" s="92">
        <v>-801</v>
      </c>
      <c r="L52" s="92">
        <v>-1789</v>
      </c>
      <c r="M52" s="93">
        <v>-2184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458499</v>
      </c>
      <c r="E3" s="116"/>
      <c r="F3" s="117">
        <v>262834</v>
      </c>
      <c r="G3" s="118"/>
      <c r="H3" s="119"/>
    </row>
    <row r="4" spans="1:8">
      <c r="A4" s="120"/>
      <c r="B4" s="121"/>
      <c r="C4" s="122"/>
      <c r="D4" s="123">
        <v>305674</v>
      </c>
      <c r="E4" s="124"/>
      <c r="F4" s="125">
        <v>147509</v>
      </c>
      <c r="G4" s="126"/>
      <c r="H4" s="127"/>
    </row>
    <row r="5" spans="1:8">
      <c r="A5" s="108" t="s">
        <v>508</v>
      </c>
      <c r="B5" s="113"/>
      <c r="C5" s="114"/>
      <c r="D5" s="115">
        <v>586716</v>
      </c>
      <c r="E5" s="116"/>
      <c r="F5" s="117">
        <v>334234</v>
      </c>
      <c r="G5" s="118"/>
      <c r="H5" s="119"/>
    </row>
    <row r="6" spans="1:8">
      <c r="A6" s="120"/>
      <c r="B6" s="121"/>
      <c r="C6" s="122"/>
      <c r="D6" s="123">
        <v>187473</v>
      </c>
      <c r="E6" s="124"/>
      <c r="F6" s="125">
        <v>135366</v>
      </c>
      <c r="G6" s="126"/>
      <c r="H6" s="127"/>
    </row>
    <row r="7" spans="1:8">
      <c r="A7" s="108" t="s">
        <v>509</v>
      </c>
      <c r="B7" s="113"/>
      <c r="C7" s="114"/>
      <c r="D7" s="115">
        <v>344390</v>
      </c>
      <c r="E7" s="116"/>
      <c r="F7" s="117">
        <v>216155</v>
      </c>
      <c r="G7" s="118"/>
      <c r="H7" s="119"/>
    </row>
    <row r="8" spans="1:8">
      <c r="A8" s="120"/>
      <c r="B8" s="121"/>
      <c r="C8" s="122"/>
      <c r="D8" s="123">
        <v>174521</v>
      </c>
      <c r="E8" s="124"/>
      <c r="F8" s="125">
        <v>108827</v>
      </c>
      <c r="G8" s="126"/>
      <c r="H8" s="127"/>
    </row>
    <row r="9" spans="1:8">
      <c r="A9" s="108" t="s">
        <v>510</v>
      </c>
      <c r="B9" s="113"/>
      <c r="C9" s="114"/>
      <c r="D9" s="115">
        <v>369547</v>
      </c>
      <c r="E9" s="116"/>
      <c r="F9" s="117">
        <v>228305</v>
      </c>
      <c r="G9" s="118"/>
      <c r="H9" s="119"/>
    </row>
    <row r="10" spans="1:8">
      <c r="A10" s="120"/>
      <c r="B10" s="121"/>
      <c r="C10" s="122"/>
      <c r="D10" s="123">
        <v>177945</v>
      </c>
      <c r="E10" s="124"/>
      <c r="F10" s="125">
        <v>86611</v>
      </c>
      <c r="G10" s="126"/>
      <c r="H10" s="127"/>
    </row>
    <row r="11" spans="1:8">
      <c r="A11" s="108" t="s">
        <v>511</v>
      </c>
      <c r="B11" s="113"/>
      <c r="C11" s="114"/>
      <c r="D11" s="115">
        <v>576533</v>
      </c>
      <c r="E11" s="116"/>
      <c r="F11" s="117">
        <v>316331</v>
      </c>
      <c r="G11" s="118"/>
      <c r="H11" s="119"/>
    </row>
    <row r="12" spans="1:8">
      <c r="A12" s="120"/>
      <c r="B12" s="121"/>
      <c r="C12" s="128"/>
      <c r="D12" s="123">
        <v>308856</v>
      </c>
      <c r="E12" s="124"/>
      <c r="F12" s="125">
        <v>106387</v>
      </c>
      <c r="G12" s="126"/>
      <c r="H12" s="127"/>
    </row>
    <row r="13" spans="1:8">
      <c r="A13" s="108"/>
      <c r="B13" s="113"/>
      <c r="C13" s="129"/>
      <c r="D13" s="130">
        <v>467137</v>
      </c>
      <c r="E13" s="131"/>
      <c r="F13" s="132">
        <v>271572</v>
      </c>
      <c r="G13" s="133"/>
      <c r="H13" s="119"/>
    </row>
    <row r="14" spans="1:8">
      <c r="A14" s="120"/>
      <c r="B14" s="121"/>
      <c r="C14" s="122"/>
      <c r="D14" s="123">
        <v>230894</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12.26</v>
      </c>
      <c r="C19" s="134">
        <f>ROUND(VALUE(SUBSTITUTE(実質収支比率等に係る経年分析!G$48,"▲","-")),2)</f>
        <v>6.59</v>
      </c>
      <c r="D19" s="134">
        <f>ROUND(VALUE(SUBSTITUTE(実質収支比率等に係る経年分析!H$48,"▲","-")),2)</f>
        <v>13.56</v>
      </c>
      <c r="E19" s="134">
        <f>ROUND(VALUE(SUBSTITUTE(実質収支比率等に係る経年分析!I$48,"▲","-")),2)</f>
        <v>13.96</v>
      </c>
      <c r="F19" s="134">
        <f>ROUND(VALUE(SUBSTITUTE(実質収支比率等に係る経年分析!J$48,"▲","-")),2)</f>
        <v>4.57</v>
      </c>
    </row>
    <row r="20" spans="1:11">
      <c r="A20" s="134" t="s">
        <v>43</v>
      </c>
      <c r="B20" s="134">
        <f>ROUND(VALUE(SUBSTITUTE(実質収支比率等に係る経年分析!F$47,"▲","-")),2)</f>
        <v>29.16</v>
      </c>
      <c r="C20" s="134">
        <f>ROUND(VALUE(SUBSTITUTE(実質収支比率等に係る経年分析!G$47,"▲","-")),2)</f>
        <v>46.31</v>
      </c>
      <c r="D20" s="134">
        <f>ROUND(VALUE(SUBSTITUTE(実質収支比率等に係る経年分析!H$47,"▲","-")),2)</f>
        <v>48.32</v>
      </c>
      <c r="E20" s="134">
        <f>ROUND(VALUE(SUBSTITUTE(実質収支比率等に係る経年分析!I$47,"▲","-")),2)</f>
        <v>45.96</v>
      </c>
      <c r="F20" s="134">
        <f>ROUND(VALUE(SUBSTITUTE(実質収支比率等に係る経年分析!J$47,"▲","-")),2)</f>
        <v>47.1</v>
      </c>
    </row>
    <row r="21" spans="1:11">
      <c r="A21" s="134" t="s">
        <v>44</v>
      </c>
      <c r="B21" s="134">
        <f>IF(ISNUMBER(VALUE(SUBSTITUTE(実質収支比率等に係る経年分析!F$49,"▲","-"))),ROUND(VALUE(SUBSTITUTE(実質収支比率等に係る経年分析!F$49,"▲","-")),2),NA())</f>
        <v>15.39</v>
      </c>
      <c r="C21" s="134">
        <f>IF(ISNUMBER(VALUE(SUBSTITUTE(実質収支比率等に係る経年分析!G$49,"▲","-"))),ROUND(VALUE(SUBSTITUTE(実質収支比率等に係る経年分析!G$49,"▲","-")),2),NA())</f>
        <v>13.4</v>
      </c>
      <c r="D21" s="134">
        <f>IF(ISNUMBER(VALUE(SUBSTITUTE(実質収支比率等に係る経年分析!H$49,"▲","-"))),ROUND(VALUE(SUBSTITUTE(実質収支比率等に係る経年分析!H$49,"▲","-")),2),NA())</f>
        <v>6.71</v>
      </c>
      <c r="E21" s="134">
        <f>IF(ISNUMBER(VALUE(SUBSTITUTE(実質収支比率等に係る経年分析!I$49,"▲","-"))),ROUND(VALUE(SUBSTITUTE(実質収支比率等に係る経年分析!I$49,"▲","-")),2),NA())</f>
        <v>1.1000000000000001</v>
      </c>
      <c r="F21" s="134">
        <f>IF(ISNUMBER(VALUE(SUBSTITUTE(実質収支比率等に係る経年分析!J$49,"▲","-"))),ROUND(VALUE(SUBSTITUTE(実質収支比率等に係る経年分析!J$49,"▲","-")),2),NA())</f>
        <v>-9.61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10.56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9.5399999999999991</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c r="A34" s="135" t="str">
        <f>IF(連結実質赤字比率に係る赤字・黒字の構成分析!C$36="",NA(),連結実質赤字比率に係る赤字・黒字の構成分析!C$36)</f>
        <v>国民健康保険診療所事業特別会計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1.01</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4.57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442</v>
      </c>
      <c r="E42" s="136"/>
      <c r="F42" s="136"/>
      <c r="G42" s="136">
        <f>'実質公債費比率（分子）の構造'!L$52</f>
        <v>442</v>
      </c>
      <c r="H42" s="136"/>
      <c r="I42" s="136"/>
      <c r="J42" s="136">
        <f>'実質公債費比率（分子）の構造'!M$52</f>
        <v>436</v>
      </c>
      <c r="K42" s="136"/>
      <c r="L42" s="136"/>
      <c r="M42" s="136">
        <f>'実質公債費比率（分子）の構造'!N$52</f>
        <v>412</v>
      </c>
      <c r="N42" s="136"/>
      <c r="O42" s="136"/>
      <c r="P42" s="136">
        <f>'実質公債費比率（分子）の構造'!O$52</f>
        <v>386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23</v>
      </c>
      <c r="C44" s="136"/>
      <c r="D44" s="136"/>
      <c r="E44" s="136">
        <f>'実質公債費比率（分子）の構造'!L$50</f>
        <v>21</v>
      </c>
      <c r="F44" s="136"/>
      <c r="G44" s="136"/>
      <c r="H44" s="136">
        <f>'実質公債費比率（分子）の構造'!M$50</f>
        <v>20</v>
      </c>
      <c r="I44" s="136"/>
      <c r="J44" s="136"/>
      <c r="K44" s="136">
        <f>'実質公債費比率（分子）の構造'!N$50</f>
        <v>19</v>
      </c>
      <c r="L44" s="136"/>
      <c r="M44" s="136"/>
      <c r="N44" s="136">
        <f>'実質公債費比率（分子）の構造'!O$50</f>
        <v>17</v>
      </c>
      <c r="O44" s="136"/>
      <c r="P44" s="136"/>
    </row>
    <row r="45" spans="1:16">
      <c r="A45" s="136" t="s">
        <v>54</v>
      </c>
      <c r="B45" s="136">
        <f>'実質公債費比率（分子）の構造'!K$49</f>
        <v>28</v>
      </c>
      <c r="C45" s="136"/>
      <c r="D45" s="136"/>
      <c r="E45" s="136">
        <f>'実質公債費比率（分子）の構造'!L$49</f>
        <v>27</v>
      </c>
      <c r="F45" s="136"/>
      <c r="G45" s="136"/>
      <c r="H45" s="136">
        <f>'実質公債費比率（分子）の構造'!M$49</f>
        <v>27</v>
      </c>
      <c r="I45" s="136"/>
      <c r="J45" s="136"/>
      <c r="K45" s="136">
        <f>'実質公債費比率（分子）の構造'!N$49</f>
        <v>25</v>
      </c>
      <c r="L45" s="136"/>
      <c r="M45" s="136"/>
      <c r="N45" s="136">
        <f>'実質公債費比率（分子）の構造'!O$49</f>
        <v>25</v>
      </c>
      <c r="O45" s="136"/>
      <c r="P45" s="136"/>
    </row>
    <row r="46" spans="1:16">
      <c r="A46" s="136" t="s">
        <v>55</v>
      </c>
      <c r="B46" s="136">
        <f>'実質公債費比率（分子）の構造'!K$48</f>
        <v>43</v>
      </c>
      <c r="C46" s="136"/>
      <c r="D46" s="136"/>
      <c r="E46" s="136">
        <f>'実質公債費比率（分子）の構造'!L$48</f>
        <v>45</v>
      </c>
      <c r="F46" s="136"/>
      <c r="G46" s="136"/>
      <c r="H46" s="136">
        <f>'実質公債費比率（分子）の構造'!M$48</f>
        <v>49</v>
      </c>
      <c r="I46" s="136"/>
      <c r="J46" s="136"/>
      <c r="K46" s="136">
        <f>'実質公債費比率（分子）の構造'!N$48</f>
        <v>42</v>
      </c>
      <c r="L46" s="136"/>
      <c r="M46" s="136"/>
      <c r="N46" s="136">
        <f>'実質公債費比率（分子）の構造'!O$48</f>
        <v>38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580</v>
      </c>
      <c r="C49" s="136"/>
      <c r="D49" s="136"/>
      <c r="E49" s="136">
        <f>'実質公債費比率（分子）の構造'!L$45</f>
        <v>558</v>
      </c>
      <c r="F49" s="136"/>
      <c r="G49" s="136"/>
      <c r="H49" s="136">
        <f>'実質公債費比率（分子）の構造'!M$45</f>
        <v>539</v>
      </c>
      <c r="I49" s="136"/>
      <c r="J49" s="136"/>
      <c r="K49" s="136">
        <f>'実質公債費比率（分子）の構造'!N$45</f>
        <v>485</v>
      </c>
      <c r="L49" s="136"/>
      <c r="M49" s="136"/>
      <c r="N49" s="136">
        <f>'実質公債費比率（分子）の構造'!O$45</f>
        <v>458</v>
      </c>
      <c r="O49" s="136"/>
      <c r="P49" s="136"/>
    </row>
    <row r="50" spans="1:16">
      <c r="A50" s="136" t="s">
        <v>59</v>
      </c>
      <c r="B50" s="136" t="e">
        <f>NA()</f>
        <v>#N/A</v>
      </c>
      <c r="C50" s="136">
        <f>IF(ISNUMBER('実質公債費比率（分子）の構造'!K$53),'実質公債費比率（分子）の構造'!K$53,NA())</f>
        <v>232</v>
      </c>
      <c r="D50" s="136" t="e">
        <f>NA()</f>
        <v>#N/A</v>
      </c>
      <c r="E50" s="136" t="e">
        <f>NA()</f>
        <v>#N/A</v>
      </c>
      <c r="F50" s="136">
        <f>IF(ISNUMBER('実質公債費比率（分子）の構造'!L$53),'実質公債費比率（分子）の構造'!L$53,NA())</f>
        <v>209</v>
      </c>
      <c r="G50" s="136" t="e">
        <f>NA()</f>
        <v>#N/A</v>
      </c>
      <c r="H50" s="136" t="e">
        <f>NA()</f>
        <v>#N/A</v>
      </c>
      <c r="I50" s="136">
        <f>IF(ISNUMBER('実質公債費比率（分子）の構造'!M$53),'実質公債費比率（分子）の構造'!M$53,NA())</f>
        <v>199</v>
      </c>
      <c r="J50" s="136" t="e">
        <f>NA()</f>
        <v>#N/A</v>
      </c>
      <c r="K50" s="136" t="e">
        <f>NA()</f>
        <v>#N/A</v>
      </c>
      <c r="L50" s="136">
        <f>IF(ISNUMBER('実質公債費比率（分子）の構造'!N$53),'実質公債費比率（分子）の構造'!N$53,NA())</f>
        <v>159</v>
      </c>
      <c r="M50" s="136" t="e">
        <f>NA()</f>
        <v>#N/A</v>
      </c>
      <c r="N50" s="136" t="e">
        <f>NA()</f>
        <v>#N/A</v>
      </c>
      <c r="O50" s="136">
        <f>IF(ISNUMBER('実質公債費比率（分子）の構造'!O$53),'実質公債費比率（分子）の構造'!O$53,NA())</f>
        <v>152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3094</v>
      </c>
      <c r="E56" s="135"/>
      <c r="F56" s="135"/>
      <c r="G56" s="135">
        <f>'将来負担比率（分子）の構造'!J$51</f>
        <v>3001</v>
      </c>
      <c r="H56" s="135"/>
      <c r="I56" s="135"/>
      <c r="J56" s="135">
        <f>'将来負担比率（分子）の構造'!K$51</f>
        <v>2688</v>
      </c>
      <c r="K56" s="135"/>
      <c r="L56" s="135"/>
      <c r="M56" s="135">
        <f>'将来負担比率（分子）の構造'!L$51</f>
        <v>2529</v>
      </c>
      <c r="N56" s="135"/>
      <c r="O56" s="135"/>
      <c r="P56" s="135">
        <f>'将来負担比率（分子）の構造'!M$51</f>
        <v>2529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2237</v>
      </c>
      <c r="E58" s="135"/>
      <c r="F58" s="135"/>
      <c r="G58" s="135">
        <f>'将来負担比率（分子）の構造'!J$49</f>
        <v>2446</v>
      </c>
      <c r="H58" s="135"/>
      <c r="I58" s="135"/>
      <c r="J58" s="135">
        <f>'将来負担比率（分子）の構造'!K$49</f>
        <v>2410</v>
      </c>
      <c r="K58" s="135"/>
      <c r="L58" s="135"/>
      <c r="M58" s="135">
        <f>'将来負担比率（分子）の構造'!L$49</f>
        <v>2966</v>
      </c>
      <c r="N58" s="135"/>
      <c r="O58" s="135"/>
      <c r="P58" s="135">
        <f>'将来負担比率（分子）の構造'!M$49</f>
        <v>3322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327</v>
      </c>
      <c r="C62" s="135"/>
      <c r="D62" s="135"/>
      <c r="E62" s="135">
        <f>'将来負担比率（分子）の構造'!J$45</f>
        <v>310</v>
      </c>
      <c r="F62" s="135"/>
      <c r="G62" s="135"/>
      <c r="H62" s="135">
        <f>'将来負担比率（分子）の構造'!K$45</f>
        <v>286</v>
      </c>
      <c r="I62" s="135"/>
      <c r="J62" s="135"/>
      <c r="K62" s="135">
        <f>'将来負担比率（分子）の構造'!L$45</f>
        <v>191</v>
      </c>
      <c r="L62" s="135"/>
      <c r="M62" s="135"/>
      <c r="N62" s="135">
        <f>'将来負担比率（分子）の構造'!M$45</f>
        <v>270</v>
      </c>
      <c r="O62" s="135"/>
      <c r="P62" s="135"/>
    </row>
    <row r="63" spans="1:16">
      <c r="A63" s="135" t="s">
        <v>28</v>
      </c>
      <c r="B63" s="135">
        <f>'将来負担比率（分子）の構造'!I$44</f>
        <v>187</v>
      </c>
      <c r="C63" s="135"/>
      <c r="D63" s="135"/>
      <c r="E63" s="135">
        <f>'将来負担比率（分子）の構造'!J$44</f>
        <v>158</v>
      </c>
      <c r="F63" s="135"/>
      <c r="G63" s="135"/>
      <c r="H63" s="135">
        <f>'将来負担比率（分子）の構造'!K$44</f>
        <v>138</v>
      </c>
      <c r="I63" s="135"/>
      <c r="J63" s="135"/>
      <c r="K63" s="135">
        <f>'将来負担比率（分子）の構造'!L$44</f>
        <v>131</v>
      </c>
      <c r="L63" s="135"/>
      <c r="M63" s="135"/>
      <c r="N63" s="135">
        <f>'将来負担比率（分子）の構造'!M$44</f>
        <v>113</v>
      </c>
      <c r="O63" s="135"/>
      <c r="P63" s="135"/>
    </row>
    <row r="64" spans="1:16">
      <c r="A64" s="135" t="s">
        <v>27</v>
      </c>
      <c r="B64" s="135">
        <f>'将来負担比率（分子）の構造'!I$43</f>
        <v>367</v>
      </c>
      <c r="C64" s="135"/>
      <c r="D64" s="135"/>
      <c r="E64" s="135">
        <f>'将来負担比率（分子）の構造'!J$43</f>
        <v>329</v>
      </c>
      <c r="F64" s="135"/>
      <c r="G64" s="135"/>
      <c r="H64" s="135">
        <f>'将来負担比率（分子）の構造'!K$43</f>
        <v>299</v>
      </c>
      <c r="I64" s="135"/>
      <c r="J64" s="135"/>
      <c r="K64" s="135">
        <f>'将来負担比率（分子）の構造'!L$43</f>
        <v>267</v>
      </c>
      <c r="L64" s="135"/>
      <c r="M64" s="135"/>
      <c r="N64" s="135">
        <f>'将来負担比率（分子）の構造'!M$43</f>
        <v>235</v>
      </c>
      <c r="O64" s="135"/>
      <c r="P64" s="135"/>
    </row>
    <row r="65" spans="1:16">
      <c r="A65" s="135" t="s">
        <v>26</v>
      </c>
      <c r="B65" s="135">
        <f>'将来負担比率（分子）の構造'!I$42</f>
        <v>179</v>
      </c>
      <c r="C65" s="135"/>
      <c r="D65" s="135"/>
      <c r="E65" s="135">
        <f>'将来負担比率（分子）の構造'!J$42</f>
        <v>157</v>
      </c>
      <c r="F65" s="135"/>
      <c r="G65" s="135"/>
      <c r="H65" s="135">
        <f>'将来負担比率（分子）の構造'!K$42</f>
        <v>137</v>
      </c>
      <c r="I65" s="135"/>
      <c r="J65" s="135"/>
      <c r="K65" s="135">
        <f>'将来負担比率（分子）の構造'!L$42</f>
        <v>119</v>
      </c>
      <c r="L65" s="135"/>
      <c r="M65" s="135"/>
      <c r="N65" s="135">
        <f>'将来負担比率（分子）の構造'!M$42</f>
        <v>102</v>
      </c>
      <c r="O65" s="135"/>
      <c r="P65" s="135"/>
    </row>
    <row r="66" spans="1:16">
      <c r="A66" s="135" t="s">
        <v>25</v>
      </c>
      <c r="B66" s="135">
        <f>'将来負担比率（分子）の構造'!I$41</f>
        <v>3817</v>
      </c>
      <c r="C66" s="135"/>
      <c r="D66" s="135"/>
      <c r="E66" s="135">
        <f>'将来負担比率（分子）の構造'!J$41</f>
        <v>3653</v>
      </c>
      <c r="F66" s="135"/>
      <c r="G66" s="135"/>
      <c r="H66" s="135">
        <f>'将来負担比率（分子）の構造'!K$41</f>
        <v>3437</v>
      </c>
      <c r="I66" s="135"/>
      <c r="J66" s="135"/>
      <c r="K66" s="135">
        <f>'将来負担比率（分子）の構造'!L$41</f>
        <v>3000</v>
      </c>
      <c r="L66" s="135"/>
      <c r="M66" s="135"/>
      <c r="N66" s="135">
        <f>'将来負担比率（分子）の構造'!M$41</f>
        <v>2949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258322</v>
      </c>
      <c r="S5" s="637"/>
      <c r="T5" s="637"/>
      <c r="U5" s="637"/>
      <c r="V5" s="637"/>
      <c r="W5" s="637"/>
      <c r="X5" s="637"/>
      <c r="Y5" s="684"/>
      <c r="Z5" s="697">
        <v>5.7</v>
      </c>
      <c r="AA5" s="697"/>
      <c r="AB5" s="697"/>
      <c r="AC5" s="697"/>
      <c r="AD5" s="698">
        <v>258322</v>
      </c>
      <c r="AE5" s="698"/>
      <c r="AF5" s="698"/>
      <c r="AG5" s="698"/>
      <c r="AH5" s="698"/>
      <c r="AI5" s="698"/>
      <c r="AJ5" s="698"/>
      <c r="AK5" s="698"/>
      <c r="AL5" s="685">
        <v>12.6</v>
      </c>
      <c r="AM5" s="654"/>
      <c r="AN5" s="654"/>
      <c r="AO5" s="686"/>
      <c r="AP5" s="673" t="s">
        <v>208</v>
      </c>
      <c r="AQ5" s="674"/>
      <c r="AR5" s="674"/>
      <c r="AS5" s="674"/>
      <c r="AT5" s="674"/>
      <c r="AU5" s="674"/>
      <c r="AV5" s="674"/>
      <c r="AW5" s="674"/>
      <c r="AX5" s="674"/>
      <c r="AY5" s="674"/>
      <c r="AZ5" s="674"/>
      <c r="BA5" s="674"/>
      <c r="BB5" s="674"/>
      <c r="BC5" s="674"/>
      <c r="BD5" s="674"/>
      <c r="BE5" s="674"/>
      <c r="BF5" s="675"/>
      <c r="BG5" s="586">
        <v>258322</v>
      </c>
      <c r="BH5" s="587"/>
      <c r="BI5" s="587"/>
      <c r="BJ5" s="587"/>
      <c r="BK5" s="587"/>
      <c r="BL5" s="587"/>
      <c r="BM5" s="587"/>
      <c r="BN5" s="588"/>
      <c r="BO5" s="639">
        <v>100</v>
      </c>
      <c r="BP5" s="639"/>
      <c r="BQ5" s="639"/>
      <c r="BR5" s="639"/>
      <c r="BS5" s="640">
        <v>35465</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113135</v>
      </c>
      <c r="S6" s="587"/>
      <c r="T6" s="587"/>
      <c r="U6" s="587"/>
      <c r="V6" s="587"/>
      <c r="W6" s="587"/>
      <c r="X6" s="587"/>
      <c r="Y6" s="588"/>
      <c r="Z6" s="639">
        <v>2.5</v>
      </c>
      <c r="AA6" s="639"/>
      <c r="AB6" s="639"/>
      <c r="AC6" s="639"/>
      <c r="AD6" s="640">
        <v>113135</v>
      </c>
      <c r="AE6" s="640"/>
      <c r="AF6" s="640"/>
      <c r="AG6" s="640"/>
      <c r="AH6" s="640"/>
      <c r="AI6" s="640"/>
      <c r="AJ6" s="640"/>
      <c r="AK6" s="640"/>
      <c r="AL6" s="609">
        <v>5.5</v>
      </c>
      <c r="AM6" s="641"/>
      <c r="AN6" s="641"/>
      <c r="AO6" s="642"/>
      <c r="AP6" s="583" t="s">
        <v>213</v>
      </c>
      <c r="AQ6" s="584"/>
      <c r="AR6" s="584"/>
      <c r="AS6" s="584"/>
      <c r="AT6" s="584"/>
      <c r="AU6" s="584"/>
      <c r="AV6" s="584"/>
      <c r="AW6" s="584"/>
      <c r="AX6" s="584"/>
      <c r="AY6" s="584"/>
      <c r="AZ6" s="584"/>
      <c r="BA6" s="584"/>
      <c r="BB6" s="584"/>
      <c r="BC6" s="584"/>
      <c r="BD6" s="584"/>
      <c r="BE6" s="584"/>
      <c r="BF6" s="585"/>
      <c r="BG6" s="586">
        <v>258322</v>
      </c>
      <c r="BH6" s="587"/>
      <c r="BI6" s="587"/>
      <c r="BJ6" s="587"/>
      <c r="BK6" s="587"/>
      <c r="BL6" s="587"/>
      <c r="BM6" s="587"/>
      <c r="BN6" s="588"/>
      <c r="BO6" s="639">
        <v>100</v>
      </c>
      <c r="BP6" s="639"/>
      <c r="BQ6" s="639"/>
      <c r="BR6" s="639"/>
      <c r="BS6" s="640">
        <v>35465</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47189</v>
      </c>
      <c r="CS6" s="587"/>
      <c r="CT6" s="587"/>
      <c r="CU6" s="587"/>
      <c r="CV6" s="587"/>
      <c r="CW6" s="587"/>
      <c r="CX6" s="587"/>
      <c r="CY6" s="588"/>
      <c r="CZ6" s="639">
        <v>1.1000000000000001</v>
      </c>
      <c r="DA6" s="639"/>
      <c r="DB6" s="639"/>
      <c r="DC6" s="639"/>
      <c r="DD6" s="592" t="s">
        <v>215</v>
      </c>
      <c r="DE6" s="587"/>
      <c r="DF6" s="587"/>
      <c r="DG6" s="587"/>
      <c r="DH6" s="587"/>
      <c r="DI6" s="587"/>
      <c r="DJ6" s="587"/>
      <c r="DK6" s="587"/>
      <c r="DL6" s="587"/>
      <c r="DM6" s="587"/>
      <c r="DN6" s="587"/>
      <c r="DO6" s="587"/>
      <c r="DP6" s="588"/>
      <c r="DQ6" s="592">
        <v>47189</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202</v>
      </c>
      <c r="S7" s="587"/>
      <c r="T7" s="587"/>
      <c r="U7" s="587"/>
      <c r="V7" s="587"/>
      <c r="W7" s="587"/>
      <c r="X7" s="587"/>
      <c r="Y7" s="588"/>
      <c r="Z7" s="639">
        <v>0</v>
      </c>
      <c r="AA7" s="639"/>
      <c r="AB7" s="639"/>
      <c r="AC7" s="639"/>
      <c r="AD7" s="640">
        <v>202</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54026</v>
      </c>
      <c r="BH7" s="587"/>
      <c r="BI7" s="587"/>
      <c r="BJ7" s="587"/>
      <c r="BK7" s="587"/>
      <c r="BL7" s="587"/>
      <c r="BM7" s="587"/>
      <c r="BN7" s="588"/>
      <c r="BO7" s="639">
        <v>20.9</v>
      </c>
      <c r="BP7" s="639"/>
      <c r="BQ7" s="639"/>
      <c r="BR7" s="639"/>
      <c r="BS7" s="640">
        <v>1925</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801828</v>
      </c>
      <c r="CS7" s="587"/>
      <c r="CT7" s="587"/>
      <c r="CU7" s="587"/>
      <c r="CV7" s="587"/>
      <c r="CW7" s="587"/>
      <c r="CX7" s="587"/>
      <c r="CY7" s="588"/>
      <c r="CZ7" s="639">
        <v>18.5</v>
      </c>
      <c r="DA7" s="639"/>
      <c r="DB7" s="639"/>
      <c r="DC7" s="639"/>
      <c r="DD7" s="592">
        <v>52732</v>
      </c>
      <c r="DE7" s="587"/>
      <c r="DF7" s="587"/>
      <c r="DG7" s="587"/>
      <c r="DH7" s="587"/>
      <c r="DI7" s="587"/>
      <c r="DJ7" s="587"/>
      <c r="DK7" s="587"/>
      <c r="DL7" s="587"/>
      <c r="DM7" s="587"/>
      <c r="DN7" s="587"/>
      <c r="DO7" s="587"/>
      <c r="DP7" s="588"/>
      <c r="DQ7" s="592">
        <v>734570</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229</v>
      </c>
      <c r="S8" s="587"/>
      <c r="T8" s="587"/>
      <c r="U8" s="587"/>
      <c r="V8" s="587"/>
      <c r="W8" s="587"/>
      <c r="X8" s="587"/>
      <c r="Y8" s="588"/>
      <c r="Z8" s="639">
        <v>0</v>
      </c>
      <c r="AA8" s="639"/>
      <c r="AB8" s="639"/>
      <c r="AC8" s="639"/>
      <c r="AD8" s="640">
        <v>229</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1829</v>
      </c>
      <c r="BH8" s="587"/>
      <c r="BI8" s="587"/>
      <c r="BJ8" s="587"/>
      <c r="BK8" s="587"/>
      <c r="BL8" s="587"/>
      <c r="BM8" s="587"/>
      <c r="BN8" s="588"/>
      <c r="BO8" s="639">
        <v>0.7</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416699</v>
      </c>
      <c r="CS8" s="587"/>
      <c r="CT8" s="587"/>
      <c r="CU8" s="587"/>
      <c r="CV8" s="587"/>
      <c r="CW8" s="587"/>
      <c r="CX8" s="587"/>
      <c r="CY8" s="588"/>
      <c r="CZ8" s="639">
        <v>9.6</v>
      </c>
      <c r="DA8" s="639"/>
      <c r="DB8" s="639"/>
      <c r="DC8" s="639"/>
      <c r="DD8" s="592">
        <v>61140</v>
      </c>
      <c r="DE8" s="587"/>
      <c r="DF8" s="587"/>
      <c r="DG8" s="587"/>
      <c r="DH8" s="587"/>
      <c r="DI8" s="587"/>
      <c r="DJ8" s="587"/>
      <c r="DK8" s="587"/>
      <c r="DL8" s="587"/>
      <c r="DM8" s="587"/>
      <c r="DN8" s="587"/>
      <c r="DO8" s="587"/>
      <c r="DP8" s="588"/>
      <c r="DQ8" s="592">
        <v>292525</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272</v>
      </c>
      <c r="S9" s="587"/>
      <c r="T9" s="587"/>
      <c r="U9" s="587"/>
      <c r="V9" s="587"/>
      <c r="W9" s="587"/>
      <c r="X9" s="587"/>
      <c r="Y9" s="588"/>
      <c r="Z9" s="639">
        <v>0</v>
      </c>
      <c r="AA9" s="639"/>
      <c r="AB9" s="639"/>
      <c r="AC9" s="639"/>
      <c r="AD9" s="640">
        <v>272</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40523</v>
      </c>
      <c r="BH9" s="587"/>
      <c r="BI9" s="587"/>
      <c r="BJ9" s="587"/>
      <c r="BK9" s="587"/>
      <c r="BL9" s="587"/>
      <c r="BM9" s="587"/>
      <c r="BN9" s="588"/>
      <c r="BO9" s="639">
        <v>15.7</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373640</v>
      </c>
      <c r="CS9" s="587"/>
      <c r="CT9" s="587"/>
      <c r="CU9" s="587"/>
      <c r="CV9" s="587"/>
      <c r="CW9" s="587"/>
      <c r="CX9" s="587"/>
      <c r="CY9" s="588"/>
      <c r="CZ9" s="639">
        <v>8.6</v>
      </c>
      <c r="DA9" s="639"/>
      <c r="DB9" s="639"/>
      <c r="DC9" s="639"/>
      <c r="DD9" s="592">
        <v>23242</v>
      </c>
      <c r="DE9" s="587"/>
      <c r="DF9" s="587"/>
      <c r="DG9" s="587"/>
      <c r="DH9" s="587"/>
      <c r="DI9" s="587"/>
      <c r="DJ9" s="587"/>
      <c r="DK9" s="587"/>
      <c r="DL9" s="587"/>
      <c r="DM9" s="587"/>
      <c r="DN9" s="587"/>
      <c r="DO9" s="587"/>
      <c r="DP9" s="588"/>
      <c r="DQ9" s="592">
        <v>367417</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16590</v>
      </c>
      <c r="S10" s="587"/>
      <c r="T10" s="587"/>
      <c r="U10" s="587"/>
      <c r="V10" s="587"/>
      <c r="W10" s="587"/>
      <c r="X10" s="587"/>
      <c r="Y10" s="588"/>
      <c r="Z10" s="639">
        <v>0.4</v>
      </c>
      <c r="AA10" s="639"/>
      <c r="AB10" s="639"/>
      <c r="AC10" s="639"/>
      <c r="AD10" s="640">
        <v>16590</v>
      </c>
      <c r="AE10" s="640"/>
      <c r="AF10" s="640"/>
      <c r="AG10" s="640"/>
      <c r="AH10" s="640"/>
      <c r="AI10" s="640"/>
      <c r="AJ10" s="640"/>
      <c r="AK10" s="640"/>
      <c r="AL10" s="609">
        <v>0.8</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5689</v>
      </c>
      <c r="BH10" s="587"/>
      <c r="BI10" s="587"/>
      <c r="BJ10" s="587"/>
      <c r="BK10" s="587"/>
      <c r="BL10" s="587"/>
      <c r="BM10" s="587"/>
      <c r="BN10" s="588"/>
      <c r="BO10" s="639">
        <v>2.2000000000000002</v>
      </c>
      <c r="BP10" s="639"/>
      <c r="BQ10" s="639"/>
      <c r="BR10" s="639"/>
      <c r="BS10" s="592">
        <v>948</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4595</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5985</v>
      </c>
      <c r="BH11" s="587"/>
      <c r="BI11" s="587"/>
      <c r="BJ11" s="587"/>
      <c r="BK11" s="587"/>
      <c r="BL11" s="587"/>
      <c r="BM11" s="587"/>
      <c r="BN11" s="588"/>
      <c r="BO11" s="639">
        <v>2.2999999999999998</v>
      </c>
      <c r="BP11" s="639"/>
      <c r="BQ11" s="639"/>
      <c r="BR11" s="639"/>
      <c r="BS11" s="592">
        <v>977</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1295548</v>
      </c>
      <c r="CS11" s="587"/>
      <c r="CT11" s="587"/>
      <c r="CU11" s="587"/>
      <c r="CV11" s="587"/>
      <c r="CW11" s="587"/>
      <c r="CX11" s="587"/>
      <c r="CY11" s="588"/>
      <c r="CZ11" s="639">
        <v>29.9</v>
      </c>
      <c r="DA11" s="639"/>
      <c r="DB11" s="639"/>
      <c r="DC11" s="639"/>
      <c r="DD11" s="592">
        <v>509581</v>
      </c>
      <c r="DE11" s="587"/>
      <c r="DF11" s="587"/>
      <c r="DG11" s="587"/>
      <c r="DH11" s="587"/>
      <c r="DI11" s="587"/>
      <c r="DJ11" s="587"/>
      <c r="DK11" s="587"/>
      <c r="DL11" s="587"/>
      <c r="DM11" s="587"/>
      <c r="DN11" s="587"/>
      <c r="DO11" s="587"/>
      <c r="DP11" s="588"/>
      <c r="DQ11" s="592">
        <v>288117</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190716</v>
      </c>
      <c r="BH12" s="587"/>
      <c r="BI12" s="587"/>
      <c r="BJ12" s="587"/>
      <c r="BK12" s="587"/>
      <c r="BL12" s="587"/>
      <c r="BM12" s="587"/>
      <c r="BN12" s="588"/>
      <c r="BO12" s="639">
        <v>73.8</v>
      </c>
      <c r="BP12" s="639"/>
      <c r="BQ12" s="639"/>
      <c r="BR12" s="639"/>
      <c r="BS12" s="592">
        <v>33540</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61333</v>
      </c>
      <c r="CS12" s="587"/>
      <c r="CT12" s="587"/>
      <c r="CU12" s="587"/>
      <c r="CV12" s="587"/>
      <c r="CW12" s="587"/>
      <c r="CX12" s="587"/>
      <c r="CY12" s="588"/>
      <c r="CZ12" s="639">
        <v>1.4</v>
      </c>
      <c r="DA12" s="639"/>
      <c r="DB12" s="639"/>
      <c r="DC12" s="639"/>
      <c r="DD12" s="592">
        <v>1047</v>
      </c>
      <c r="DE12" s="587"/>
      <c r="DF12" s="587"/>
      <c r="DG12" s="587"/>
      <c r="DH12" s="587"/>
      <c r="DI12" s="587"/>
      <c r="DJ12" s="587"/>
      <c r="DK12" s="587"/>
      <c r="DL12" s="587"/>
      <c r="DM12" s="587"/>
      <c r="DN12" s="587"/>
      <c r="DO12" s="587"/>
      <c r="DP12" s="588"/>
      <c r="DQ12" s="592">
        <v>53706</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17960</v>
      </c>
      <c r="S13" s="587"/>
      <c r="T13" s="587"/>
      <c r="U13" s="587"/>
      <c r="V13" s="587"/>
      <c r="W13" s="587"/>
      <c r="X13" s="587"/>
      <c r="Y13" s="588"/>
      <c r="Z13" s="639">
        <v>0.4</v>
      </c>
      <c r="AA13" s="639"/>
      <c r="AB13" s="639"/>
      <c r="AC13" s="639"/>
      <c r="AD13" s="640">
        <v>17960</v>
      </c>
      <c r="AE13" s="640"/>
      <c r="AF13" s="640"/>
      <c r="AG13" s="640"/>
      <c r="AH13" s="640"/>
      <c r="AI13" s="640"/>
      <c r="AJ13" s="640"/>
      <c r="AK13" s="640"/>
      <c r="AL13" s="609">
        <v>0.9</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190064</v>
      </c>
      <c r="BH13" s="587"/>
      <c r="BI13" s="587"/>
      <c r="BJ13" s="587"/>
      <c r="BK13" s="587"/>
      <c r="BL13" s="587"/>
      <c r="BM13" s="587"/>
      <c r="BN13" s="588"/>
      <c r="BO13" s="639">
        <v>73.599999999999994</v>
      </c>
      <c r="BP13" s="639"/>
      <c r="BQ13" s="639"/>
      <c r="BR13" s="639"/>
      <c r="BS13" s="592">
        <v>33540</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375073</v>
      </c>
      <c r="CS13" s="587"/>
      <c r="CT13" s="587"/>
      <c r="CU13" s="587"/>
      <c r="CV13" s="587"/>
      <c r="CW13" s="587"/>
      <c r="CX13" s="587"/>
      <c r="CY13" s="588"/>
      <c r="CZ13" s="639">
        <v>8.6</v>
      </c>
      <c r="DA13" s="639"/>
      <c r="DB13" s="639"/>
      <c r="DC13" s="639"/>
      <c r="DD13" s="592">
        <v>320528</v>
      </c>
      <c r="DE13" s="587"/>
      <c r="DF13" s="587"/>
      <c r="DG13" s="587"/>
      <c r="DH13" s="587"/>
      <c r="DI13" s="587"/>
      <c r="DJ13" s="587"/>
      <c r="DK13" s="587"/>
      <c r="DL13" s="587"/>
      <c r="DM13" s="587"/>
      <c r="DN13" s="587"/>
      <c r="DO13" s="587"/>
      <c r="DP13" s="588"/>
      <c r="DQ13" s="592">
        <v>234141</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5582</v>
      </c>
      <c r="BH14" s="587"/>
      <c r="BI14" s="587"/>
      <c r="BJ14" s="587"/>
      <c r="BK14" s="587"/>
      <c r="BL14" s="587"/>
      <c r="BM14" s="587"/>
      <c r="BN14" s="588"/>
      <c r="BO14" s="639">
        <v>2.2000000000000002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173614</v>
      </c>
      <c r="CS14" s="587"/>
      <c r="CT14" s="587"/>
      <c r="CU14" s="587"/>
      <c r="CV14" s="587"/>
      <c r="CW14" s="587"/>
      <c r="CX14" s="587"/>
      <c r="CY14" s="588"/>
      <c r="CZ14" s="639">
        <v>4</v>
      </c>
      <c r="DA14" s="639"/>
      <c r="DB14" s="639"/>
      <c r="DC14" s="639"/>
      <c r="DD14" s="592">
        <v>133649</v>
      </c>
      <c r="DE14" s="587"/>
      <c r="DF14" s="587"/>
      <c r="DG14" s="587"/>
      <c r="DH14" s="587"/>
      <c r="DI14" s="587"/>
      <c r="DJ14" s="587"/>
      <c r="DK14" s="587"/>
      <c r="DL14" s="587"/>
      <c r="DM14" s="587"/>
      <c r="DN14" s="587"/>
      <c r="DO14" s="587"/>
      <c r="DP14" s="588"/>
      <c r="DQ14" s="592">
        <v>58654</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118</v>
      </c>
      <c r="S15" s="587"/>
      <c r="T15" s="587"/>
      <c r="U15" s="587"/>
      <c r="V15" s="587"/>
      <c r="W15" s="587"/>
      <c r="X15" s="587"/>
      <c r="Y15" s="588"/>
      <c r="Z15" s="639">
        <v>0</v>
      </c>
      <c r="AA15" s="639"/>
      <c r="AB15" s="639"/>
      <c r="AC15" s="639"/>
      <c r="AD15" s="640">
        <v>118</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7998</v>
      </c>
      <c r="BH15" s="587"/>
      <c r="BI15" s="587"/>
      <c r="BJ15" s="587"/>
      <c r="BK15" s="587"/>
      <c r="BL15" s="587"/>
      <c r="BM15" s="587"/>
      <c r="BN15" s="588"/>
      <c r="BO15" s="639">
        <v>3.1</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215158</v>
      </c>
      <c r="CS15" s="587"/>
      <c r="CT15" s="587"/>
      <c r="CU15" s="587"/>
      <c r="CV15" s="587"/>
      <c r="CW15" s="587"/>
      <c r="CX15" s="587"/>
      <c r="CY15" s="588"/>
      <c r="CZ15" s="639">
        <v>5</v>
      </c>
      <c r="DA15" s="639"/>
      <c r="DB15" s="639"/>
      <c r="DC15" s="639"/>
      <c r="DD15" s="592">
        <v>9637</v>
      </c>
      <c r="DE15" s="587"/>
      <c r="DF15" s="587"/>
      <c r="DG15" s="587"/>
      <c r="DH15" s="587"/>
      <c r="DI15" s="587"/>
      <c r="DJ15" s="587"/>
      <c r="DK15" s="587"/>
      <c r="DL15" s="587"/>
      <c r="DM15" s="587"/>
      <c r="DN15" s="587"/>
      <c r="DO15" s="587"/>
      <c r="DP15" s="588"/>
      <c r="DQ15" s="592">
        <v>186110</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1965733</v>
      </c>
      <c r="S16" s="587"/>
      <c r="T16" s="587"/>
      <c r="U16" s="587"/>
      <c r="V16" s="587"/>
      <c r="W16" s="587"/>
      <c r="X16" s="587"/>
      <c r="Y16" s="588"/>
      <c r="Z16" s="639">
        <v>43.3</v>
      </c>
      <c r="AA16" s="639"/>
      <c r="AB16" s="639"/>
      <c r="AC16" s="639"/>
      <c r="AD16" s="640">
        <v>1649193</v>
      </c>
      <c r="AE16" s="640"/>
      <c r="AF16" s="640"/>
      <c r="AG16" s="640"/>
      <c r="AH16" s="640"/>
      <c r="AI16" s="640"/>
      <c r="AJ16" s="640"/>
      <c r="AK16" s="640"/>
      <c r="AL16" s="609">
        <v>80.2</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115736</v>
      </c>
      <c r="CS16" s="587"/>
      <c r="CT16" s="587"/>
      <c r="CU16" s="587"/>
      <c r="CV16" s="587"/>
      <c r="CW16" s="587"/>
      <c r="CX16" s="587"/>
      <c r="CY16" s="588"/>
      <c r="CZ16" s="639">
        <v>2.7</v>
      </c>
      <c r="DA16" s="639"/>
      <c r="DB16" s="639"/>
      <c r="DC16" s="639"/>
      <c r="DD16" s="592" t="s">
        <v>112</v>
      </c>
      <c r="DE16" s="587"/>
      <c r="DF16" s="587"/>
      <c r="DG16" s="587"/>
      <c r="DH16" s="587"/>
      <c r="DI16" s="587"/>
      <c r="DJ16" s="587"/>
      <c r="DK16" s="587"/>
      <c r="DL16" s="587"/>
      <c r="DM16" s="587"/>
      <c r="DN16" s="587"/>
      <c r="DO16" s="587"/>
      <c r="DP16" s="588"/>
      <c r="DQ16" s="592">
        <v>20750</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1649193</v>
      </c>
      <c r="S17" s="587"/>
      <c r="T17" s="587"/>
      <c r="U17" s="587"/>
      <c r="V17" s="587"/>
      <c r="W17" s="587"/>
      <c r="X17" s="587"/>
      <c r="Y17" s="588"/>
      <c r="Z17" s="639">
        <v>36.299999999999997</v>
      </c>
      <c r="AA17" s="639"/>
      <c r="AB17" s="639"/>
      <c r="AC17" s="639"/>
      <c r="AD17" s="640">
        <v>1649193</v>
      </c>
      <c r="AE17" s="640"/>
      <c r="AF17" s="640"/>
      <c r="AG17" s="640"/>
      <c r="AH17" s="640"/>
      <c r="AI17" s="640"/>
      <c r="AJ17" s="640"/>
      <c r="AK17" s="640"/>
      <c r="AL17" s="609">
        <v>80.2</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458321</v>
      </c>
      <c r="CS17" s="587"/>
      <c r="CT17" s="587"/>
      <c r="CU17" s="587"/>
      <c r="CV17" s="587"/>
      <c r="CW17" s="587"/>
      <c r="CX17" s="587"/>
      <c r="CY17" s="588"/>
      <c r="CZ17" s="639">
        <v>10.6</v>
      </c>
      <c r="DA17" s="639"/>
      <c r="DB17" s="639"/>
      <c r="DC17" s="639"/>
      <c r="DD17" s="592" t="s">
        <v>112</v>
      </c>
      <c r="DE17" s="587"/>
      <c r="DF17" s="587"/>
      <c r="DG17" s="587"/>
      <c r="DH17" s="587"/>
      <c r="DI17" s="587"/>
      <c r="DJ17" s="587"/>
      <c r="DK17" s="587"/>
      <c r="DL17" s="587"/>
      <c r="DM17" s="587"/>
      <c r="DN17" s="587"/>
      <c r="DO17" s="587"/>
      <c r="DP17" s="588"/>
      <c r="DQ17" s="592">
        <v>458321</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316063</v>
      </c>
      <c r="S18" s="587"/>
      <c r="T18" s="587"/>
      <c r="U18" s="587"/>
      <c r="V18" s="587"/>
      <c r="W18" s="587"/>
      <c r="X18" s="587"/>
      <c r="Y18" s="588"/>
      <c r="Z18" s="639">
        <v>7</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477</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2372561</v>
      </c>
      <c r="S20" s="587"/>
      <c r="T20" s="587"/>
      <c r="U20" s="587"/>
      <c r="V20" s="587"/>
      <c r="W20" s="587"/>
      <c r="X20" s="587"/>
      <c r="Y20" s="588"/>
      <c r="Z20" s="639">
        <v>52.3</v>
      </c>
      <c r="AA20" s="639"/>
      <c r="AB20" s="639"/>
      <c r="AC20" s="639"/>
      <c r="AD20" s="640">
        <v>2056021</v>
      </c>
      <c r="AE20" s="640"/>
      <c r="AF20" s="640"/>
      <c r="AG20" s="640"/>
      <c r="AH20" s="640"/>
      <c r="AI20" s="640"/>
      <c r="AJ20" s="640"/>
      <c r="AK20" s="640"/>
      <c r="AL20" s="609">
        <v>99.9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4338734</v>
      </c>
      <c r="CS20" s="587"/>
      <c r="CT20" s="587"/>
      <c r="CU20" s="587"/>
      <c r="CV20" s="587"/>
      <c r="CW20" s="587"/>
      <c r="CX20" s="587"/>
      <c r="CY20" s="588"/>
      <c r="CZ20" s="639">
        <v>100</v>
      </c>
      <c r="DA20" s="639"/>
      <c r="DB20" s="639"/>
      <c r="DC20" s="639"/>
      <c r="DD20" s="592">
        <v>1111556</v>
      </c>
      <c r="DE20" s="587"/>
      <c r="DF20" s="587"/>
      <c r="DG20" s="587"/>
      <c r="DH20" s="587"/>
      <c r="DI20" s="587"/>
      <c r="DJ20" s="587"/>
      <c r="DK20" s="587"/>
      <c r="DL20" s="587"/>
      <c r="DM20" s="587"/>
      <c r="DN20" s="587"/>
      <c r="DO20" s="587"/>
      <c r="DP20" s="588"/>
      <c r="DQ20" s="592">
        <v>2741500</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t="s">
        <v>112</v>
      </c>
      <c r="S21" s="587"/>
      <c r="T21" s="587"/>
      <c r="U21" s="587"/>
      <c r="V21" s="587"/>
      <c r="W21" s="587"/>
      <c r="X21" s="587"/>
      <c r="Y21" s="588"/>
      <c r="Z21" s="639" t="s">
        <v>112</v>
      </c>
      <c r="AA21" s="639"/>
      <c r="AB21" s="639"/>
      <c r="AC21" s="639"/>
      <c r="AD21" s="640" t="s">
        <v>112</v>
      </c>
      <c r="AE21" s="640"/>
      <c r="AF21" s="640"/>
      <c r="AG21" s="640"/>
      <c r="AH21" s="640"/>
      <c r="AI21" s="640"/>
      <c r="AJ21" s="640"/>
      <c r="AK21" s="640"/>
      <c r="AL21" s="609" t="s">
        <v>112</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4542</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33539</v>
      </c>
      <c r="S23" s="587"/>
      <c r="T23" s="587"/>
      <c r="U23" s="587"/>
      <c r="V23" s="587"/>
      <c r="W23" s="587"/>
      <c r="X23" s="587"/>
      <c r="Y23" s="588"/>
      <c r="Z23" s="639">
        <v>0.7</v>
      </c>
      <c r="AA23" s="639"/>
      <c r="AB23" s="639"/>
      <c r="AC23" s="639"/>
      <c r="AD23" s="640" t="s">
        <v>112</v>
      </c>
      <c r="AE23" s="640"/>
      <c r="AF23" s="640"/>
      <c r="AG23" s="640"/>
      <c r="AH23" s="640"/>
      <c r="AI23" s="640"/>
      <c r="AJ23" s="640"/>
      <c r="AK23" s="640"/>
      <c r="AL23" s="609" t="s">
        <v>112</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1543</v>
      </c>
      <c r="S24" s="587"/>
      <c r="T24" s="587"/>
      <c r="U24" s="587"/>
      <c r="V24" s="587"/>
      <c r="W24" s="587"/>
      <c r="X24" s="587"/>
      <c r="Y24" s="588"/>
      <c r="Z24" s="639">
        <v>0</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1018305</v>
      </c>
      <c r="CS24" s="637"/>
      <c r="CT24" s="637"/>
      <c r="CU24" s="637"/>
      <c r="CV24" s="637"/>
      <c r="CW24" s="637"/>
      <c r="CX24" s="637"/>
      <c r="CY24" s="684"/>
      <c r="CZ24" s="688">
        <v>23.5</v>
      </c>
      <c r="DA24" s="689"/>
      <c r="DB24" s="689"/>
      <c r="DC24" s="690"/>
      <c r="DD24" s="683">
        <v>924181</v>
      </c>
      <c r="DE24" s="637"/>
      <c r="DF24" s="637"/>
      <c r="DG24" s="637"/>
      <c r="DH24" s="637"/>
      <c r="DI24" s="637"/>
      <c r="DJ24" s="637"/>
      <c r="DK24" s="684"/>
      <c r="DL24" s="683">
        <v>924081</v>
      </c>
      <c r="DM24" s="637"/>
      <c r="DN24" s="637"/>
      <c r="DO24" s="637"/>
      <c r="DP24" s="637"/>
      <c r="DQ24" s="637"/>
      <c r="DR24" s="637"/>
      <c r="DS24" s="637"/>
      <c r="DT24" s="637"/>
      <c r="DU24" s="637"/>
      <c r="DV24" s="684"/>
      <c r="DW24" s="685">
        <v>42.5</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293813</v>
      </c>
      <c r="S25" s="587"/>
      <c r="T25" s="587"/>
      <c r="U25" s="587"/>
      <c r="V25" s="587"/>
      <c r="W25" s="587"/>
      <c r="X25" s="587"/>
      <c r="Y25" s="588"/>
      <c r="Z25" s="639">
        <v>6.5</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440615</v>
      </c>
      <c r="CS25" s="605"/>
      <c r="CT25" s="605"/>
      <c r="CU25" s="605"/>
      <c r="CV25" s="605"/>
      <c r="CW25" s="605"/>
      <c r="CX25" s="605"/>
      <c r="CY25" s="606"/>
      <c r="CZ25" s="589">
        <v>10.199999999999999</v>
      </c>
      <c r="DA25" s="607"/>
      <c r="DB25" s="607"/>
      <c r="DC25" s="608"/>
      <c r="DD25" s="592">
        <v>427222</v>
      </c>
      <c r="DE25" s="605"/>
      <c r="DF25" s="605"/>
      <c r="DG25" s="605"/>
      <c r="DH25" s="605"/>
      <c r="DI25" s="605"/>
      <c r="DJ25" s="605"/>
      <c r="DK25" s="606"/>
      <c r="DL25" s="592">
        <v>427222</v>
      </c>
      <c r="DM25" s="605"/>
      <c r="DN25" s="605"/>
      <c r="DO25" s="605"/>
      <c r="DP25" s="605"/>
      <c r="DQ25" s="605"/>
      <c r="DR25" s="605"/>
      <c r="DS25" s="605"/>
      <c r="DT25" s="605"/>
      <c r="DU25" s="605"/>
      <c r="DV25" s="606"/>
      <c r="DW25" s="609">
        <v>19.7</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243789</v>
      </c>
      <c r="CS26" s="587"/>
      <c r="CT26" s="587"/>
      <c r="CU26" s="587"/>
      <c r="CV26" s="587"/>
      <c r="CW26" s="587"/>
      <c r="CX26" s="587"/>
      <c r="CY26" s="588"/>
      <c r="CZ26" s="589">
        <v>5.6</v>
      </c>
      <c r="DA26" s="607"/>
      <c r="DB26" s="607"/>
      <c r="DC26" s="608"/>
      <c r="DD26" s="592">
        <v>232796</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401024</v>
      </c>
      <c r="S27" s="587"/>
      <c r="T27" s="587"/>
      <c r="U27" s="587"/>
      <c r="V27" s="587"/>
      <c r="W27" s="587"/>
      <c r="X27" s="587"/>
      <c r="Y27" s="588"/>
      <c r="Z27" s="639">
        <v>8.8000000000000007</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258322</v>
      </c>
      <c r="BH27" s="587"/>
      <c r="BI27" s="587"/>
      <c r="BJ27" s="587"/>
      <c r="BK27" s="587"/>
      <c r="BL27" s="587"/>
      <c r="BM27" s="587"/>
      <c r="BN27" s="588"/>
      <c r="BO27" s="639">
        <v>100</v>
      </c>
      <c r="BP27" s="639"/>
      <c r="BQ27" s="639"/>
      <c r="BR27" s="639"/>
      <c r="BS27" s="592">
        <v>35465</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119369</v>
      </c>
      <c r="CS27" s="605"/>
      <c r="CT27" s="605"/>
      <c r="CU27" s="605"/>
      <c r="CV27" s="605"/>
      <c r="CW27" s="605"/>
      <c r="CX27" s="605"/>
      <c r="CY27" s="606"/>
      <c r="CZ27" s="589">
        <v>2.8</v>
      </c>
      <c r="DA27" s="607"/>
      <c r="DB27" s="607"/>
      <c r="DC27" s="608"/>
      <c r="DD27" s="592">
        <v>38638</v>
      </c>
      <c r="DE27" s="605"/>
      <c r="DF27" s="605"/>
      <c r="DG27" s="605"/>
      <c r="DH27" s="605"/>
      <c r="DI27" s="605"/>
      <c r="DJ27" s="605"/>
      <c r="DK27" s="606"/>
      <c r="DL27" s="592">
        <v>38538</v>
      </c>
      <c r="DM27" s="605"/>
      <c r="DN27" s="605"/>
      <c r="DO27" s="605"/>
      <c r="DP27" s="605"/>
      <c r="DQ27" s="605"/>
      <c r="DR27" s="605"/>
      <c r="DS27" s="605"/>
      <c r="DT27" s="605"/>
      <c r="DU27" s="605"/>
      <c r="DV27" s="606"/>
      <c r="DW27" s="609">
        <v>1.8</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49112</v>
      </c>
      <c r="S28" s="587"/>
      <c r="T28" s="587"/>
      <c r="U28" s="587"/>
      <c r="V28" s="587"/>
      <c r="W28" s="587"/>
      <c r="X28" s="587"/>
      <c r="Y28" s="588"/>
      <c r="Z28" s="639">
        <v>1.1000000000000001</v>
      </c>
      <c r="AA28" s="639"/>
      <c r="AB28" s="639"/>
      <c r="AC28" s="639"/>
      <c r="AD28" s="640">
        <v>1390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458321</v>
      </c>
      <c r="CS28" s="587"/>
      <c r="CT28" s="587"/>
      <c r="CU28" s="587"/>
      <c r="CV28" s="587"/>
      <c r="CW28" s="587"/>
      <c r="CX28" s="587"/>
      <c r="CY28" s="588"/>
      <c r="CZ28" s="589">
        <v>10.6</v>
      </c>
      <c r="DA28" s="607"/>
      <c r="DB28" s="607"/>
      <c r="DC28" s="608"/>
      <c r="DD28" s="592">
        <v>458321</v>
      </c>
      <c r="DE28" s="587"/>
      <c r="DF28" s="587"/>
      <c r="DG28" s="587"/>
      <c r="DH28" s="587"/>
      <c r="DI28" s="587"/>
      <c r="DJ28" s="587"/>
      <c r="DK28" s="588"/>
      <c r="DL28" s="592">
        <v>458321</v>
      </c>
      <c r="DM28" s="587"/>
      <c r="DN28" s="587"/>
      <c r="DO28" s="587"/>
      <c r="DP28" s="587"/>
      <c r="DQ28" s="587"/>
      <c r="DR28" s="587"/>
      <c r="DS28" s="587"/>
      <c r="DT28" s="587"/>
      <c r="DU28" s="587"/>
      <c r="DV28" s="588"/>
      <c r="DW28" s="609">
        <v>21.1</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513958</v>
      </c>
      <c r="S29" s="587"/>
      <c r="T29" s="587"/>
      <c r="U29" s="587"/>
      <c r="V29" s="587"/>
      <c r="W29" s="587"/>
      <c r="X29" s="587"/>
      <c r="Y29" s="588"/>
      <c r="Z29" s="639">
        <v>11.3</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458321</v>
      </c>
      <c r="CS29" s="605"/>
      <c r="CT29" s="605"/>
      <c r="CU29" s="605"/>
      <c r="CV29" s="605"/>
      <c r="CW29" s="605"/>
      <c r="CX29" s="605"/>
      <c r="CY29" s="606"/>
      <c r="CZ29" s="589">
        <v>10.6</v>
      </c>
      <c r="DA29" s="607"/>
      <c r="DB29" s="607"/>
      <c r="DC29" s="608"/>
      <c r="DD29" s="592">
        <v>458321</v>
      </c>
      <c r="DE29" s="605"/>
      <c r="DF29" s="605"/>
      <c r="DG29" s="605"/>
      <c r="DH29" s="605"/>
      <c r="DI29" s="605"/>
      <c r="DJ29" s="605"/>
      <c r="DK29" s="606"/>
      <c r="DL29" s="592">
        <v>458321</v>
      </c>
      <c r="DM29" s="605"/>
      <c r="DN29" s="605"/>
      <c r="DO29" s="605"/>
      <c r="DP29" s="605"/>
      <c r="DQ29" s="605"/>
      <c r="DR29" s="605"/>
      <c r="DS29" s="605"/>
      <c r="DT29" s="605"/>
      <c r="DU29" s="605"/>
      <c r="DV29" s="606"/>
      <c r="DW29" s="609">
        <v>21.1</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20</v>
      </c>
      <c r="S30" s="587"/>
      <c r="T30" s="587"/>
      <c r="U30" s="587"/>
      <c r="V30" s="587"/>
      <c r="W30" s="587"/>
      <c r="X30" s="587"/>
      <c r="Y30" s="588"/>
      <c r="Z30" s="639">
        <v>0</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100</v>
      </c>
      <c r="BH30" s="653"/>
      <c r="BI30" s="653"/>
      <c r="BJ30" s="653"/>
      <c r="BK30" s="653"/>
      <c r="BL30" s="653"/>
      <c r="BM30" s="654">
        <v>100</v>
      </c>
      <c r="BN30" s="653"/>
      <c r="BO30" s="653"/>
      <c r="BP30" s="653"/>
      <c r="BQ30" s="655"/>
      <c r="BR30" s="652">
        <v>100</v>
      </c>
      <c r="BS30" s="653"/>
      <c r="BT30" s="653"/>
      <c r="BU30" s="653"/>
      <c r="BV30" s="653"/>
      <c r="BW30" s="653"/>
      <c r="BX30" s="654">
        <v>100</v>
      </c>
      <c r="BY30" s="653"/>
      <c r="BZ30" s="653"/>
      <c r="CA30" s="653"/>
      <c r="CB30" s="655"/>
      <c r="CD30" s="658"/>
      <c r="CE30" s="659"/>
      <c r="CF30" s="623" t="s">
        <v>292</v>
      </c>
      <c r="CG30" s="620"/>
      <c r="CH30" s="620"/>
      <c r="CI30" s="620"/>
      <c r="CJ30" s="620"/>
      <c r="CK30" s="620"/>
      <c r="CL30" s="620"/>
      <c r="CM30" s="620"/>
      <c r="CN30" s="620"/>
      <c r="CO30" s="620"/>
      <c r="CP30" s="620"/>
      <c r="CQ30" s="621"/>
      <c r="CR30" s="586">
        <v>416159</v>
      </c>
      <c r="CS30" s="587"/>
      <c r="CT30" s="587"/>
      <c r="CU30" s="587"/>
      <c r="CV30" s="587"/>
      <c r="CW30" s="587"/>
      <c r="CX30" s="587"/>
      <c r="CY30" s="588"/>
      <c r="CZ30" s="589">
        <v>9.6</v>
      </c>
      <c r="DA30" s="607"/>
      <c r="DB30" s="607"/>
      <c r="DC30" s="608"/>
      <c r="DD30" s="592">
        <v>416159</v>
      </c>
      <c r="DE30" s="587"/>
      <c r="DF30" s="587"/>
      <c r="DG30" s="587"/>
      <c r="DH30" s="587"/>
      <c r="DI30" s="587"/>
      <c r="DJ30" s="587"/>
      <c r="DK30" s="588"/>
      <c r="DL30" s="592">
        <v>416159</v>
      </c>
      <c r="DM30" s="587"/>
      <c r="DN30" s="587"/>
      <c r="DO30" s="587"/>
      <c r="DP30" s="587"/>
      <c r="DQ30" s="587"/>
      <c r="DR30" s="587"/>
      <c r="DS30" s="587"/>
      <c r="DT30" s="587"/>
      <c r="DU30" s="587"/>
      <c r="DV30" s="588"/>
      <c r="DW30" s="609">
        <v>19.2</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353490</v>
      </c>
      <c r="S31" s="587"/>
      <c r="T31" s="587"/>
      <c r="U31" s="587"/>
      <c r="V31" s="587"/>
      <c r="W31" s="587"/>
      <c r="X31" s="587"/>
      <c r="Y31" s="588"/>
      <c r="Z31" s="639">
        <v>7.8</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100</v>
      </c>
      <c r="BH31" s="605"/>
      <c r="BI31" s="605"/>
      <c r="BJ31" s="605"/>
      <c r="BK31" s="605"/>
      <c r="BL31" s="605"/>
      <c r="BM31" s="641">
        <v>100</v>
      </c>
      <c r="BN31" s="651"/>
      <c r="BO31" s="651"/>
      <c r="BP31" s="651"/>
      <c r="BQ31" s="615"/>
      <c r="BR31" s="650">
        <v>100</v>
      </c>
      <c r="BS31" s="605"/>
      <c r="BT31" s="605"/>
      <c r="BU31" s="605"/>
      <c r="BV31" s="605"/>
      <c r="BW31" s="605"/>
      <c r="BX31" s="641">
        <v>100</v>
      </c>
      <c r="BY31" s="651"/>
      <c r="BZ31" s="651"/>
      <c r="CA31" s="651"/>
      <c r="CB31" s="615"/>
      <c r="CD31" s="658"/>
      <c r="CE31" s="659"/>
      <c r="CF31" s="623" t="s">
        <v>296</v>
      </c>
      <c r="CG31" s="620"/>
      <c r="CH31" s="620"/>
      <c r="CI31" s="620"/>
      <c r="CJ31" s="620"/>
      <c r="CK31" s="620"/>
      <c r="CL31" s="620"/>
      <c r="CM31" s="620"/>
      <c r="CN31" s="620"/>
      <c r="CO31" s="620"/>
      <c r="CP31" s="620"/>
      <c r="CQ31" s="621"/>
      <c r="CR31" s="586">
        <v>42162</v>
      </c>
      <c r="CS31" s="605"/>
      <c r="CT31" s="605"/>
      <c r="CU31" s="605"/>
      <c r="CV31" s="605"/>
      <c r="CW31" s="605"/>
      <c r="CX31" s="605"/>
      <c r="CY31" s="606"/>
      <c r="CZ31" s="589">
        <v>1</v>
      </c>
      <c r="DA31" s="607"/>
      <c r="DB31" s="607"/>
      <c r="DC31" s="608"/>
      <c r="DD31" s="592">
        <v>42162</v>
      </c>
      <c r="DE31" s="605"/>
      <c r="DF31" s="605"/>
      <c r="DG31" s="605"/>
      <c r="DH31" s="605"/>
      <c r="DI31" s="605"/>
      <c r="DJ31" s="605"/>
      <c r="DK31" s="606"/>
      <c r="DL31" s="592">
        <v>42162</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150085</v>
      </c>
      <c r="S32" s="587"/>
      <c r="T32" s="587"/>
      <c r="U32" s="587"/>
      <c r="V32" s="587"/>
      <c r="W32" s="587"/>
      <c r="X32" s="587"/>
      <c r="Y32" s="588"/>
      <c r="Z32" s="639">
        <v>3.3</v>
      </c>
      <c r="AA32" s="639"/>
      <c r="AB32" s="639"/>
      <c r="AC32" s="639"/>
      <c r="AD32" s="640" t="s">
        <v>112</v>
      </c>
      <c r="AE32" s="640"/>
      <c r="AF32" s="640"/>
      <c r="AG32" s="640"/>
      <c r="AH32" s="640"/>
      <c r="AI32" s="640"/>
      <c r="AJ32" s="640"/>
      <c r="AK32" s="640"/>
      <c r="AL32" s="609" t="s">
        <v>112</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100</v>
      </c>
      <c r="BH32" s="571"/>
      <c r="BI32" s="571"/>
      <c r="BJ32" s="571"/>
      <c r="BK32" s="571"/>
      <c r="BL32" s="571"/>
      <c r="BM32" s="634">
        <v>100</v>
      </c>
      <c r="BN32" s="571"/>
      <c r="BO32" s="571"/>
      <c r="BP32" s="571"/>
      <c r="BQ32" s="628"/>
      <c r="BR32" s="649">
        <v>100</v>
      </c>
      <c r="BS32" s="571"/>
      <c r="BT32" s="571"/>
      <c r="BU32" s="571"/>
      <c r="BV32" s="571"/>
      <c r="BW32" s="571"/>
      <c r="BX32" s="634">
        <v>100</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365193</v>
      </c>
      <c r="S33" s="587"/>
      <c r="T33" s="587"/>
      <c r="U33" s="587"/>
      <c r="V33" s="587"/>
      <c r="W33" s="587"/>
      <c r="X33" s="587"/>
      <c r="Y33" s="588"/>
      <c r="Z33" s="639">
        <v>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2093137</v>
      </c>
      <c r="CS33" s="605"/>
      <c r="CT33" s="605"/>
      <c r="CU33" s="605"/>
      <c r="CV33" s="605"/>
      <c r="CW33" s="605"/>
      <c r="CX33" s="605"/>
      <c r="CY33" s="606"/>
      <c r="CZ33" s="589">
        <v>48.2</v>
      </c>
      <c r="DA33" s="607"/>
      <c r="DB33" s="607"/>
      <c r="DC33" s="608"/>
      <c r="DD33" s="592">
        <v>1371844</v>
      </c>
      <c r="DE33" s="605"/>
      <c r="DF33" s="605"/>
      <c r="DG33" s="605"/>
      <c r="DH33" s="605"/>
      <c r="DI33" s="605"/>
      <c r="DJ33" s="605"/>
      <c r="DK33" s="606"/>
      <c r="DL33" s="592">
        <v>777570</v>
      </c>
      <c r="DM33" s="605"/>
      <c r="DN33" s="605"/>
      <c r="DO33" s="605"/>
      <c r="DP33" s="605"/>
      <c r="DQ33" s="605"/>
      <c r="DR33" s="605"/>
      <c r="DS33" s="605"/>
      <c r="DT33" s="605"/>
      <c r="DU33" s="605"/>
      <c r="DV33" s="606"/>
      <c r="DW33" s="609">
        <v>35.799999999999997</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395907</v>
      </c>
      <c r="CS34" s="587"/>
      <c r="CT34" s="587"/>
      <c r="CU34" s="587"/>
      <c r="CV34" s="587"/>
      <c r="CW34" s="587"/>
      <c r="CX34" s="587"/>
      <c r="CY34" s="588"/>
      <c r="CZ34" s="589">
        <v>9.1</v>
      </c>
      <c r="DA34" s="607"/>
      <c r="DB34" s="607"/>
      <c r="DC34" s="608"/>
      <c r="DD34" s="592">
        <v>342739</v>
      </c>
      <c r="DE34" s="587"/>
      <c r="DF34" s="587"/>
      <c r="DG34" s="587"/>
      <c r="DH34" s="587"/>
      <c r="DI34" s="587"/>
      <c r="DJ34" s="587"/>
      <c r="DK34" s="588"/>
      <c r="DL34" s="592">
        <v>306415</v>
      </c>
      <c r="DM34" s="587"/>
      <c r="DN34" s="587"/>
      <c r="DO34" s="587"/>
      <c r="DP34" s="587"/>
      <c r="DQ34" s="587"/>
      <c r="DR34" s="587"/>
      <c r="DS34" s="587"/>
      <c r="DT34" s="587"/>
      <c r="DU34" s="587"/>
      <c r="DV34" s="588"/>
      <c r="DW34" s="609">
        <v>14.1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114593</v>
      </c>
      <c r="S35" s="587"/>
      <c r="T35" s="587"/>
      <c r="U35" s="587"/>
      <c r="V35" s="587"/>
      <c r="W35" s="587"/>
      <c r="X35" s="587"/>
      <c r="Y35" s="588"/>
      <c r="Z35" s="639">
        <v>2.5</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338748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34555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29139</v>
      </c>
      <c r="CS35" s="605"/>
      <c r="CT35" s="605"/>
      <c r="CU35" s="605"/>
      <c r="CV35" s="605"/>
      <c r="CW35" s="605"/>
      <c r="CX35" s="605"/>
      <c r="CY35" s="606"/>
      <c r="CZ35" s="589">
        <v>0.7</v>
      </c>
      <c r="DA35" s="607"/>
      <c r="DB35" s="607"/>
      <c r="DC35" s="608"/>
      <c r="DD35" s="592">
        <v>22994</v>
      </c>
      <c r="DE35" s="605"/>
      <c r="DF35" s="605"/>
      <c r="DG35" s="605"/>
      <c r="DH35" s="605"/>
      <c r="DI35" s="605"/>
      <c r="DJ35" s="605"/>
      <c r="DK35" s="606"/>
      <c r="DL35" s="592">
        <v>20470</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4538880</v>
      </c>
      <c r="S36" s="627"/>
      <c r="T36" s="627"/>
      <c r="U36" s="627"/>
      <c r="V36" s="627"/>
      <c r="W36" s="627"/>
      <c r="X36" s="627"/>
      <c r="Y36" s="630"/>
      <c r="Z36" s="631">
        <v>100</v>
      </c>
      <c r="AA36" s="631"/>
      <c r="AB36" s="631"/>
      <c r="AC36" s="631"/>
      <c r="AD36" s="632">
        <v>2057411</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42541</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16011</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452978</v>
      </c>
      <c r="CS36" s="587"/>
      <c r="CT36" s="587"/>
      <c r="CU36" s="587"/>
      <c r="CV36" s="587"/>
      <c r="CW36" s="587"/>
      <c r="CX36" s="587"/>
      <c r="CY36" s="588"/>
      <c r="CZ36" s="589">
        <v>10.4</v>
      </c>
      <c r="DA36" s="607"/>
      <c r="DB36" s="607"/>
      <c r="DC36" s="608"/>
      <c r="DD36" s="592">
        <v>316048</v>
      </c>
      <c r="DE36" s="587"/>
      <c r="DF36" s="587"/>
      <c r="DG36" s="587"/>
      <c r="DH36" s="587"/>
      <c r="DI36" s="587"/>
      <c r="DJ36" s="587"/>
      <c r="DK36" s="588"/>
      <c r="DL36" s="592">
        <v>189661</v>
      </c>
      <c r="DM36" s="587"/>
      <c r="DN36" s="587"/>
      <c r="DO36" s="587"/>
      <c r="DP36" s="587"/>
      <c r="DQ36" s="587"/>
      <c r="DR36" s="587"/>
      <c r="DS36" s="587"/>
      <c r="DT36" s="587"/>
      <c r="DU36" s="587"/>
      <c r="DV36" s="588"/>
      <c r="DW36" s="609">
        <v>8.6999999999999993</v>
      </c>
      <c r="DX36" s="610"/>
      <c r="DY36" s="610"/>
      <c r="DZ36" s="610"/>
      <c r="EA36" s="610"/>
      <c r="EB36" s="610"/>
      <c r="EC36" s="611"/>
    </row>
    <row r="37" spans="2:133" ht="11.25" customHeight="1">
      <c r="AQ37" s="612" t="s">
        <v>314</v>
      </c>
      <c r="AR37" s="613"/>
      <c r="AS37" s="613"/>
      <c r="AT37" s="613"/>
      <c r="AU37" s="613"/>
      <c r="AV37" s="613"/>
      <c r="AW37" s="613"/>
      <c r="AX37" s="613"/>
      <c r="AY37" s="614"/>
      <c r="AZ37" s="586">
        <v>34362</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312</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78099</v>
      </c>
      <c r="CS37" s="605"/>
      <c r="CT37" s="605"/>
      <c r="CU37" s="605"/>
      <c r="CV37" s="605"/>
      <c r="CW37" s="605"/>
      <c r="CX37" s="605"/>
      <c r="CY37" s="606"/>
      <c r="CZ37" s="589">
        <v>1.8</v>
      </c>
      <c r="DA37" s="607"/>
      <c r="DB37" s="607"/>
      <c r="DC37" s="608"/>
      <c r="DD37" s="592">
        <v>77907</v>
      </c>
      <c r="DE37" s="605"/>
      <c r="DF37" s="605"/>
      <c r="DG37" s="605"/>
      <c r="DH37" s="605"/>
      <c r="DI37" s="605"/>
      <c r="DJ37" s="605"/>
      <c r="DK37" s="606"/>
      <c r="DL37" s="592">
        <v>63784</v>
      </c>
      <c r="DM37" s="605"/>
      <c r="DN37" s="605"/>
      <c r="DO37" s="605"/>
      <c r="DP37" s="605"/>
      <c r="DQ37" s="605"/>
      <c r="DR37" s="605"/>
      <c r="DS37" s="605"/>
      <c r="DT37" s="605"/>
      <c r="DU37" s="605"/>
      <c r="DV37" s="606"/>
      <c r="DW37" s="609">
        <v>2.9</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563</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338748</v>
      </c>
      <c r="CS38" s="587"/>
      <c r="CT38" s="587"/>
      <c r="CU38" s="587"/>
      <c r="CV38" s="587"/>
      <c r="CW38" s="587"/>
      <c r="CX38" s="587"/>
      <c r="CY38" s="588"/>
      <c r="CZ38" s="589">
        <v>7.8</v>
      </c>
      <c r="DA38" s="607"/>
      <c r="DB38" s="607"/>
      <c r="DC38" s="608"/>
      <c r="DD38" s="592">
        <v>323018</v>
      </c>
      <c r="DE38" s="587"/>
      <c r="DF38" s="587"/>
      <c r="DG38" s="587"/>
      <c r="DH38" s="587"/>
      <c r="DI38" s="587"/>
      <c r="DJ38" s="587"/>
      <c r="DK38" s="588"/>
      <c r="DL38" s="592">
        <v>261024</v>
      </c>
      <c r="DM38" s="587"/>
      <c r="DN38" s="587"/>
      <c r="DO38" s="587"/>
      <c r="DP38" s="587"/>
      <c r="DQ38" s="587"/>
      <c r="DR38" s="587"/>
      <c r="DS38" s="587"/>
      <c r="DT38" s="587"/>
      <c r="DU38" s="587"/>
      <c r="DV38" s="588"/>
      <c r="DW38" s="609">
        <v>12</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80</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355443</v>
      </c>
      <c r="CS39" s="605"/>
      <c r="CT39" s="605"/>
      <c r="CU39" s="605"/>
      <c r="CV39" s="605"/>
      <c r="CW39" s="605"/>
      <c r="CX39" s="605"/>
      <c r="CY39" s="606"/>
      <c r="CZ39" s="589">
        <v>8.1999999999999993</v>
      </c>
      <c r="DA39" s="607"/>
      <c r="DB39" s="607"/>
      <c r="DC39" s="608"/>
      <c r="DD39" s="592">
        <v>332021</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166352</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146</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520922</v>
      </c>
      <c r="CS40" s="587"/>
      <c r="CT40" s="587"/>
      <c r="CU40" s="587"/>
      <c r="CV40" s="587"/>
      <c r="CW40" s="587"/>
      <c r="CX40" s="587"/>
      <c r="CY40" s="588"/>
      <c r="CZ40" s="589">
        <v>12</v>
      </c>
      <c r="DA40" s="607"/>
      <c r="DB40" s="607"/>
      <c r="DC40" s="608"/>
      <c r="DD40" s="592">
        <v>35024</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95493</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285</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1227292</v>
      </c>
      <c r="CS42" s="587"/>
      <c r="CT42" s="587"/>
      <c r="CU42" s="587"/>
      <c r="CV42" s="587"/>
      <c r="CW42" s="587"/>
      <c r="CX42" s="587"/>
      <c r="CY42" s="588"/>
      <c r="CZ42" s="589">
        <v>28.3</v>
      </c>
      <c r="DA42" s="590"/>
      <c r="DB42" s="590"/>
      <c r="DC42" s="591"/>
      <c r="DD42" s="592">
        <v>445475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30522</v>
      </c>
      <c r="CS43" s="605"/>
      <c r="CT43" s="605"/>
      <c r="CU43" s="605"/>
      <c r="CV43" s="605"/>
      <c r="CW43" s="605"/>
      <c r="CX43" s="605"/>
      <c r="CY43" s="606"/>
      <c r="CZ43" s="589">
        <v>0.7</v>
      </c>
      <c r="DA43" s="607"/>
      <c r="DB43" s="607"/>
      <c r="DC43" s="608"/>
      <c r="DD43" s="592">
        <v>30257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1111556</v>
      </c>
      <c r="CS44" s="587"/>
      <c r="CT44" s="587"/>
      <c r="CU44" s="587"/>
      <c r="CV44" s="587"/>
      <c r="CW44" s="587"/>
      <c r="CX44" s="587"/>
      <c r="CY44" s="588"/>
      <c r="CZ44" s="589">
        <v>25.6</v>
      </c>
      <c r="DA44" s="590"/>
      <c r="DB44" s="590"/>
      <c r="DC44" s="591"/>
      <c r="DD44" s="592">
        <v>424725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514581</v>
      </c>
      <c r="CS45" s="605"/>
      <c r="CT45" s="605"/>
      <c r="CU45" s="605"/>
      <c r="CV45" s="605"/>
      <c r="CW45" s="605"/>
      <c r="CX45" s="605"/>
      <c r="CY45" s="606"/>
      <c r="CZ45" s="589">
        <v>11.9</v>
      </c>
      <c r="DA45" s="607"/>
      <c r="DB45" s="607"/>
      <c r="DC45" s="608"/>
      <c r="DD45" s="592">
        <v>59285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595475</v>
      </c>
      <c r="CS46" s="587"/>
      <c r="CT46" s="587"/>
      <c r="CU46" s="587"/>
      <c r="CV46" s="587"/>
      <c r="CW46" s="587"/>
      <c r="CX46" s="587"/>
      <c r="CY46" s="588"/>
      <c r="CZ46" s="589">
        <v>13.7</v>
      </c>
      <c r="DA46" s="590"/>
      <c r="DB46" s="590"/>
      <c r="DC46" s="591"/>
      <c r="DD46" s="592">
        <v>363940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115736</v>
      </c>
      <c r="CS47" s="605"/>
      <c r="CT47" s="605"/>
      <c r="CU47" s="605"/>
      <c r="CV47" s="605"/>
      <c r="CW47" s="605"/>
      <c r="CX47" s="605"/>
      <c r="CY47" s="606"/>
      <c r="CZ47" s="589">
        <v>2.7</v>
      </c>
      <c r="DA47" s="607"/>
      <c r="DB47" s="607"/>
      <c r="DC47" s="608"/>
      <c r="DD47" s="592">
        <v>20750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4338734</v>
      </c>
      <c r="CS49" s="571"/>
      <c r="CT49" s="571"/>
      <c r="CU49" s="571"/>
      <c r="CV49" s="571"/>
      <c r="CW49" s="571"/>
      <c r="CX49" s="571"/>
      <c r="CY49" s="572"/>
      <c r="CZ49" s="573">
        <v>100</v>
      </c>
      <c r="DA49" s="574"/>
      <c r="DB49" s="574"/>
      <c r="DC49" s="575"/>
      <c r="DD49" s="576">
        <v>2741500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80"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344</v>
      </c>
      <c r="DK2" s="1104"/>
      <c r="DL2" s="1104"/>
      <c r="DM2" s="1104"/>
      <c r="DN2" s="1104"/>
      <c r="DO2" s="1105"/>
      <c r="DP2" s="200"/>
      <c r="DQ2" s="1103" t="s">
        <v>345</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346</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6"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1" t="s">
        <v>362</v>
      </c>
      <c r="DH5" s="1092"/>
      <c r="DI5" s="1092"/>
      <c r="DJ5" s="1092"/>
      <c r="DK5" s="1093"/>
      <c r="DL5" s="1091" t="s">
        <v>363</v>
      </c>
      <c r="DM5" s="1092"/>
      <c r="DN5" s="1092"/>
      <c r="DO5" s="1092"/>
      <c r="DP5" s="1093"/>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c r="A7" s="209">
        <v>1</v>
      </c>
      <c r="B7" s="1043" t="s">
        <v>365</v>
      </c>
      <c r="C7" s="1044"/>
      <c r="D7" s="1044"/>
      <c r="E7" s="1044"/>
      <c r="F7" s="1044"/>
      <c r="G7" s="1044"/>
      <c r="H7" s="1044"/>
      <c r="I7" s="1044"/>
      <c r="J7" s="1044"/>
      <c r="K7" s="1044"/>
      <c r="L7" s="1044"/>
      <c r="M7" s="1044"/>
      <c r="N7" s="1044"/>
      <c r="O7" s="1044"/>
      <c r="P7" s="1045"/>
      <c r="Q7" s="1097">
        <v>4539</v>
      </c>
      <c r="R7" s="1098"/>
      <c r="S7" s="1098"/>
      <c r="T7" s="1098"/>
      <c r="U7" s="1098"/>
      <c r="V7" s="1098">
        <v>4339</v>
      </c>
      <c r="W7" s="1098"/>
      <c r="X7" s="1098"/>
      <c r="Y7" s="1098"/>
      <c r="Z7" s="1098"/>
      <c r="AA7" s="1098">
        <v>200</v>
      </c>
      <c r="AB7" s="1098"/>
      <c r="AC7" s="1098"/>
      <c r="AD7" s="1098"/>
      <c r="AE7" s="1099"/>
      <c r="AF7" s="1100">
        <v>98</v>
      </c>
      <c r="AG7" s="1101"/>
      <c r="AH7" s="1101"/>
      <c r="AI7" s="1101"/>
      <c r="AJ7" s="1102"/>
      <c r="AK7" s="1084">
        <v>0</v>
      </c>
      <c r="AL7" s="1085"/>
      <c r="AM7" s="1085"/>
      <c r="AN7" s="1085"/>
      <c r="AO7" s="1085"/>
      <c r="AP7" s="1085">
        <v>2949</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535</v>
      </c>
      <c r="BT7" s="1089"/>
      <c r="BU7" s="1089"/>
      <c r="BV7" s="1089"/>
      <c r="BW7" s="1089"/>
      <c r="BX7" s="1089"/>
      <c r="BY7" s="1089"/>
      <c r="BZ7" s="1089"/>
      <c r="CA7" s="1089"/>
      <c r="CB7" s="1089"/>
      <c r="CC7" s="1089"/>
      <c r="CD7" s="1089"/>
      <c r="CE7" s="1089"/>
      <c r="CF7" s="1089"/>
      <c r="CG7" s="1090"/>
      <c r="CH7" s="1081">
        <v>146</v>
      </c>
      <c r="CI7" s="1082"/>
      <c r="CJ7" s="1082"/>
      <c r="CK7" s="1082"/>
      <c r="CL7" s="1083"/>
      <c r="CM7" s="1081">
        <v>1197</v>
      </c>
      <c r="CN7" s="1082"/>
      <c r="CO7" s="1082"/>
      <c r="CP7" s="1082"/>
      <c r="CQ7" s="1083"/>
      <c r="CR7" s="1081">
        <v>1000</v>
      </c>
      <c r="CS7" s="1082"/>
      <c r="CT7" s="1082"/>
      <c r="CU7" s="1082"/>
      <c r="CV7" s="1083"/>
      <c r="CW7" s="1081">
        <v>171</v>
      </c>
      <c r="CX7" s="1082"/>
      <c r="CY7" s="1082"/>
      <c r="CZ7" s="1082"/>
      <c r="DA7" s="1083"/>
      <c r="DB7" s="1081" t="s">
        <v>537</v>
      </c>
      <c r="DC7" s="1082"/>
      <c r="DD7" s="1082"/>
      <c r="DE7" s="1082"/>
      <c r="DF7" s="1083"/>
      <c r="DG7" s="1081" t="s">
        <v>537</v>
      </c>
      <c r="DH7" s="1082"/>
      <c r="DI7" s="1082"/>
      <c r="DJ7" s="1082"/>
      <c r="DK7" s="1083"/>
      <c r="DL7" s="1081" t="s">
        <v>537</v>
      </c>
      <c r="DM7" s="1082"/>
      <c r="DN7" s="1082"/>
      <c r="DO7" s="1082"/>
      <c r="DP7" s="1083"/>
      <c r="DQ7" s="1081" t="s">
        <v>537</v>
      </c>
      <c r="DR7" s="1082"/>
      <c r="DS7" s="1082"/>
      <c r="DT7" s="1082"/>
      <c r="DU7" s="1083"/>
      <c r="DV7" s="1108"/>
      <c r="DW7" s="1109"/>
      <c r="DX7" s="1109"/>
      <c r="DY7" s="1109"/>
      <c r="DZ7" s="1110"/>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79"/>
      <c r="AL8" s="1080"/>
      <c r="AM8" s="1080"/>
      <c r="AN8" s="1080"/>
      <c r="AO8" s="1080"/>
      <c r="AP8" s="1080"/>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8" t="s">
        <v>536</v>
      </c>
      <c r="BT8" s="1009"/>
      <c r="BU8" s="1009"/>
      <c r="BV8" s="1009"/>
      <c r="BW8" s="1009"/>
      <c r="BX8" s="1009"/>
      <c r="BY8" s="1009"/>
      <c r="BZ8" s="1009"/>
      <c r="CA8" s="1009"/>
      <c r="CB8" s="1009"/>
      <c r="CC8" s="1009"/>
      <c r="CD8" s="1009"/>
      <c r="CE8" s="1009"/>
      <c r="CF8" s="1009"/>
      <c r="CG8" s="1010"/>
      <c r="CH8" s="983">
        <v>0</v>
      </c>
      <c r="CI8" s="984"/>
      <c r="CJ8" s="984"/>
      <c r="CK8" s="984"/>
      <c r="CL8" s="985"/>
      <c r="CM8" s="983">
        <v>20</v>
      </c>
      <c r="CN8" s="984"/>
      <c r="CO8" s="984"/>
      <c r="CP8" s="984"/>
      <c r="CQ8" s="985"/>
      <c r="CR8" s="983">
        <v>3</v>
      </c>
      <c r="CS8" s="984"/>
      <c r="CT8" s="984"/>
      <c r="CU8" s="984"/>
      <c r="CV8" s="985"/>
      <c r="CW8" s="983" t="s">
        <v>537</v>
      </c>
      <c r="CX8" s="984"/>
      <c r="CY8" s="984"/>
      <c r="CZ8" s="984"/>
      <c r="DA8" s="985"/>
      <c r="DB8" s="983" t="s">
        <v>537</v>
      </c>
      <c r="DC8" s="984"/>
      <c r="DD8" s="984"/>
      <c r="DE8" s="984"/>
      <c r="DF8" s="985"/>
      <c r="DG8" s="983" t="s">
        <v>537</v>
      </c>
      <c r="DH8" s="984"/>
      <c r="DI8" s="984"/>
      <c r="DJ8" s="984"/>
      <c r="DK8" s="985"/>
      <c r="DL8" s="983" t="s">
        <v>537</v>
      </c>
      <c r="DM8" s="984"/>
      <c r="DN8" s="984"/>
      <c r="DO8" s="984"/>
      <c r="DP8" s="985"/>
      <c r="DQ8" s="983" t="s">
        <v>537</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4"/>
      <c r="R22" s="1075"/>
      <c r="S22" s="1075"/>
      <c r="T22" s="1075"/>
      <c r="U22" s="1075"/>
      <c r="V22" s="1075"/>
      <c r="W22" s="1075"/>
      <c r="X22" s="1075"/>
      <c r="Y22" s="1075"/>
      <c r="Z22" s="1075"/>
      <c r="AA22" s="1075"/>
      <c r="AB22" s="1075"/>
      <c r="AC22" s="1075"/>
      <c r="AD22" s="1075"/>
      <c r="AE22" s="1076"/>
      <c r="AF22" s="1031"/>
      <c r="AG22" s="1032"/>
      <c r="AH22" s="1032"/>
      <c r="AI22" s="1032"/>
      <c r="AJ22" s="1033"/>
      <c r="AK22" s="1070"/>
      <c r="AL22" s="1071"/>
      <c r="AM22" s="1071"/>
      <c r="AN22" s="1071"/>
      <c r="AO22" s="1071"/>
      <c r="AP22" s="1071"/>
      <c r="AQ22" s="1071"/>
      <c r="AR22" s="1071"/>
      <c r="AS22" s="1071"/>
      <c r="AT22" s="1071"/>
      <c r="AU22" s="1072"/>
      <c r="AV22" s="1072"/>
      <c r="AW22" s="1072"/>
      <c r="AX22" s="1072"/>
      <c r="AY22" s="1073"/>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1">
        <v>4539</v>
      </c>
      <c r="R23" s="1062"/>
      <c r="S23" s="1062"/>
      <c r="T23" s="1062"/>
      <c r="U23" s="1062"/>
      <c r="V23" s="1062">
        <v>4339</v>
      </c>
      <c r="W23" s="1062"/>
      <c r="X23" s="1062"/>
      <c r="Y23" s="1062"/>
      <c r="Z23" s="1062"/>
      <c r="AA23" s="1062">
        <v>200</v>
      </c>
      <c r="AB23" s="1062"/>
      <c r="AC23" s="1062"/>
      <c r="AD23" s="1062"/>
      <c r="AE23" s="1063"/>
      <c r="AF23" s="1064">
        <v>98</v>
      </c>
      <c r="AG23" s="1062"/>
      <c r="AH23" s="1062"/>
      <c r="AI23" s="1062"/>
      <c r="AJ23" s="1065"/>
      <c r="AK23" s="1066"/>
      <c r="AL23" s="1067"/>
      <c r="AM23" s="1067"/>
      <c r="AN23" s="1067"/>
      <c r="AO23" s="1067"/>
      <c r="AP23" s="1062">
        <v>2949</v>
      </c>
      <c r="AQ23" s="1062"/>
      <c r="AR23" s="1062"/>
      <c r="AS23" s="1062"/>
      <c r="AT23" s="1062"/>
      <c r="AU23" s="1068"/>
      <c r="AV23" s="1068"/>
      <c r="AW23" s="1068"/>
      <c r="AX23" s="1068"/>
      <c r="AY23" s="1069"/>
      <c r="AZ23" s="1058" t="s">
        <v>112</v>
      </c>
      <c r="BA23" s="1059"/>
      <c r="BB23" s="1059"/>
      <c r="BC23" s="1059"/>
      <c r="BD23" s="1060"/>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7" t="s">
        <v>369</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6" t="s">
        <v>370</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2" t="s">
        <v>374</v>
      </c>
      <c r="AG26" s="1002"/>
      <c r="AH26" s="1002"/>
      <c r="AI26" s="1002"/>
      <c r="AJ26" s="1053"/>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4"/>
      <c r="AG27" s="1005"/>
      <c r="AH27" s="1005"/>
      <c r="AI27" s="1005"/>
      <c r="AJ27" s="1055"/>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3" t="s">
        <v>379</v>
      </c>
      <c r="C28" s="1044"/>
      <c r="D28" s="1044"/>
      <c r="E28" s="1044"/>
      <c r="F28" s="1044"/>
      <c r="G28" s="1044"/>
      <c r="H28" s="1044"/>
      <c r="I28" s="1044"/>
      <c r="J28" s="1044"/>
      <c r="K28" s="1044"/>
      <c r="L28" s="1044"/>
      <c r="M28" s="1044"/>
      <c r="N28" s="1044"/>
      <c r="O28" s="1044"/>
      <c r="P28" s="1045"/>
      <c r="Q28" s="1046">
        <v>301</v>
      </c>
      <c r="R28" s="1047"/>
      <c r="S28" s="1047"/>
      <c r="T28" s="1047"/>
      <c r="U28" s="1047"/>
      <c r="V28" s="1047">
        <v>266</v>
      </c>
      <c r="W28" s="1047"/>
      <c r="X28" s="1047"/>
      <c r="Y28" s="1047"/>
      <c r="Z28" s="1047"/>
      <c r="AA28" s="1047">
        <v>35</v>
      </c>
      <c r="AB28" s="1047"/>
      <c r="AC28" s="1047"/>
      <c r="AD28" s="1047"/>
      <c r="AE28" s="1048"/>
      <c r="AF28" s="1049">
        <v>35</v>
      </c>
      <c r="AG28" s="1047"/>
      <c r="AH28" s="1047"/>
      <c r="AI28" s="1047"/>
      <c r="AJ28" s="1050"/>
      <c r="AK28" s="1051">
        <v>28</v>
      </c>
      <c r="AL28" s="1040"/>
      <c r="AM28" s="1040"/>
      <c r="AN28" s="1040"/>
      <c r="AO28" s="1040"/>
      <c r="AP28" s="1040" t="s">
        <v>538</v>
      </c>
      <c r="AQ28" s="1040"/>
      <c r="AR28" s="1040"/>
      <c r="AS28" s="1040"/>
      <c r="AT28" s="1040"/>
      <c r="AU28" s="1040" t="s">
        <v>538</v>
      </c>
      <c r="AV28" s="1040"/>
      <c r="AW28" s="1040"/>
      <c r="AX28" s="1040"/>
      <c r="AY28" s="1040"/>
      <c r="AZ28" s="1040" t="s">
        <v>538</v>
      </c>
      <c r="BA28" s="1040"/>
      <c r="BB28" s="1040"/>
      <c r="BC28" s="1040"/>
      <c r="BD28" s="1040"/>
      <c r="BE28" s="1041"/>
      <c r="BF28" s="1041"/>
      <c r="BG28" s="1041"/>
      <c r="BH28" s="1041"/>
      <c r="BI28" s="1042"/>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249</v>
      </c>
      <c r="R29" s="1038"/>
      <c r="S29" s="1038"/>
      <c r="T29" s="1038"/>
      <c r="U29" s="1038"/>
      <c r="V29" s="1038">
        <v>242</v>
      </c>
      <c r="W29" s="1038"/>
      <c r="X29" s="1038"/>
      <c r="Y29" s="1038"/>
      <c r="Z29" s="1038"/>
      <c r="AA29" s="1038">
        <v>7</v>
      </c>
      <c r="AB29" s="1038"/>
      <c r="AC29" s="1038"/>
      <c r="AD29" s="1038"/>
      <c r="AE29" s="1039"/>
      <c r="AF29" s="1031">
        <v>7</v>
      </c>
      <c r="AG29" s="1032"/>
      <c r="AH29" s="1032"/>
      <c r="AI29" s="1032"/>
      <c r="AJ29" s="1033"/>
      <c r="AK29" s="974">
        <v>38</v>
      </c>
      <c r="AL29" s="965"/>
      <c r="AM29" s="965"/>
      <c r="AN29" s="965"/>
      <c r="AO29" s="965"/>
      <c r="AP29" s="965" t="s">
        <v>538</v>
      </c>
      <c r="AQ29" s="965"/>
      <c r="AR29" s="965"/>
      <c r="AS29" s="965"/>
      <c r="AT29" s="965"/>
      <c r="AU29" s="965" t="s">
        <v>538</v>
      </c>
      <c r="AV29" s="965"/>
      <c r="AW29" s="965"/>
      <c r="AX29" s="965"/>
      <c r="AY29" s="965"/>
      <c r="AZ29" s="965" t="s">
        <v>538</v>
      </c>
      <c r="BA29" s="965"/>
      <c r="BB29" s="965"/>
      <c r="BC29" s="965"/>
      <c r="BD29" s="965"/>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24</v>
      </c>
      <c r="R30" s="1038"/>
      <c r="S30" s="1038"/>
      <c r="T30" s="1038"/>
      <c r="U30" s="1038"/>
      <c r="V30" s="1038">
        <v>24</v>
      </c>
      <c r="W30" s="1038"/>
      <c r="X30" s="1038"/>
      <c r="Y30" s="1038"/>
      <c r="Z30" s="1038"/>
      <c r="AA30" s="1038">
        <v>0</v>
      </c>
      <c r="AB30" s="1038"/>
      <c r="AC30" s="1038"/>
      <c r="AD30" s="1038"/>
      <c r="AE30" s="1039"/>
      <c r="AF30" s="1031">
        <v>0</v>
      </c>
      <c r="AG30" s="1032"/>
      <c r="AH30" s="1032"/>
      <c r="AI30" s="1032"/>
      <c r="AJ30" s="1033"/>
      <c r="AK30" s="974">
        <v>11</v>
      </c>
      <c r="AL30" s="965"/>
      <c r="AM30" s="965"/>
      <c r="AN30" s="965"/>
      <c r="AO30" s="965"/>
      <c r="AP30" s="965" t="s">
        <v>538</v>
      </c>
      <c r="AQ30" s="965"/>
      <c r="AR30" s="965"/>
      <c r="AS30" s="965"/>
      <c r="AT30" s="965"/>
      <c r="AU30" s="965" t="s">
        <v>538</v>
      </c>
      <c r="AV30" s="965"/>
      <c r="AW30" s="965"/>
      <c r="AX30" s="965"/>
      <c r="AY30" s="965"/>
      <c r="AZ30" s="965" t="s">
        <v>538</v>
      </c>
      <c r="BA30" s="965"/>
      <c r="BB30" s="965"/>
      <c r="BC30" s="965"/>
      <c r="BD30" s="965"/>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291</v>
      </c>
      <c r="R31" s="1038"/>
      <c r="S31" s="1038"/>
      <c r="T31" s="1038"/>
      <c r="U31" s="1038"/>
      <c r="V31" s="1038">
        <v>269</v>
      </c>
      <c r="W31" s="1038"/>
      <c r="X31" s="1038"/>
      <c r="Y31" s="1038"/>
      <c r="Z31" s="1038"/>
      <c r="AA31" s="1038">
        <v>22</v>
      </c>
      <c r="AB31" s="1038"/>
      <c r="AC31" s="1038"/>
      <c r="AD31" s="1038"/>
      <c r="AE31" s="1039"/>
      <c r="AF31" s="1031">
        <v>22</v>
      </c>
      <c r="AG31" s="1032"/>
      <c r="AH31" s="1032"/>
      <c r="AI31" s="1032"/>
      <c r="AJ31" s="1033"/>
      <c r="AK31" s="974">
        <v>138</v>
      </c>
      <c r="AL31" s="965"/>
      <c r="AM31" s="965"/>
      <c r="AN31" s="965"/>
      <c r="AO31" s="965"/>
      <c r="AP31" s="965">
        <v>228</v>
      </c>
      <c r="AQ31" s="965"/>
      <c r="AR31" s="965"/>
      <c r="AS31" s="965"/>
      <c r="AT31" s="965"/>
      <c r="AU31" s="965">
        <v>228</v>
      </c>
      <c r="AV31" s="965"/>
      <c r="AW31" s="965"/>
      <c r="AX31" s="965"/>
      <c r="AY31" s="965"/>
      <c r="AZ31" s="965" t="s">
        <v>538</v>
      </c>
      <c r="BA31" s="965"/>
      <c r="BB31" s="965"/>
      <c r="BC31" s="965"/>
      <c r="BD31" s="965"/>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53</v>
      </c>
      <c r="R32" s="1038"/>
      <c r="S32" s="1038"/>
      <c r="T32" s="1038"/>
      <c r="U32" s="1038"/>
      <c r="V32" s="1038">
        <v>46</v>
      </c>
      <c r="W32" s="1038"/>
      <c r="X32" s="1038"/>
      <c r="Y32" s="1038"/>
      <c r="Z32" s="1038"/>
      <c r="AA32" s="1038">
        <v>7</v>
      </c>
      <c r="AB32" s="1038"/>
      <c r="AC32" s="1038"/>
      <c r="AD32" s="1038"/>
      <c r="AE32" s="1039"/>
      <c r="AF32" s="1031">
        <v>2</v>
      </c>
      <c r="AG32" s="1032"/>
      <c r="AH32" s="1032"/>
      <c r="AI32" s="1032"/>
      <c r="AJ32" s="1033"/>
      <c r="AK32" s="974">
        <v>34</v>
      </c>
      <c r="AL32" s="965"/>
      <c r="AM32" s="965"/>
      <c r="AN32" s="965"/>
      <c r="AO32" s="965"/>
      <c r="AP32" s="965">
        <v>164</v>
      </c>
      <c r="AQ32" s="965"/>
      <c r="AR32" s="965"/>
      <c r="AS32" s="965"/>
      <c r="AT32" s="965"/>
      <c r="AU32" s="965">
        <v>142</v>
      </c>
      <c r="AV32" s="965"/>
      <c r="AW32" s="965"/>
      <c r="AX32" s="965"/>
      <c r="AY32" s="965"/>
      <c r="AZ32" s="965" t="s">
        <v>538</v>
      </c>
      <c r="BA32" s="965"/>
      <c r="BB32" s="965"/>
      <c r="BC32" s="965"/>
      <c r="BD32" s="965"/>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385</v>
      </c>
      <c r="C33" s="1026"/>
      <c r="D33" s="1026"/>
      <c r="E33" s="1026"/>
      <c r="F33" s="1026"/>
      <c r="G33" s="1026"/>
      <c r="H33" s="1026"/>
      <c r="I33" s="1026"/>
      <c r="J33" s="1026"/>
      <c r="K33" s="1026"/>
      <c r="L33" s="1026"/>
      <c r="M33" s="1026"/>
      <c r="N33" s="1026"/>
      <c r="O33" s="1026"/>
      <c r="P33" s="1027"/>
      <c r="Q33" s="1037">
        <v>64</v>
      </c>
      <c r="R33" s="1038"/>
      <c r="S33" s="1038"/>
      <c r="T33" s="1038"/>
      <c r="U33" s="1038"/>
      <c r="V33" s="1038">
        <v>50</v>
      </c>
      <c r="W33" s="1038"/>
      <c r="X33" s="1038"/>
      <c r="Y33" s="1038"/>
      <c r="Z33" s="1038"/>
      <c r="AA33" s="1038">
        <v>14</v>
      </c>
      <c r="AB33" s="1038"/>
      <c r="AC33" s="1038"/>
      <c r="AD33" s="1038"/>
      <c r="AE33" s="1039"/>
      <c r="AF33" s="1031">
        <v>1</v>
      </c>
      <c r="AG33" s="1032"/>
      <c r="AH33" s="1032"/>
      <c r="AI33" s="1032"/>
      <c r="AJ33" s="1033"/>
      <c r="AK33" s="974">
        <v>43</v>
      </c>
      <c r="AL33" s="965"/>
      <c r="AM33" s="965"/>
      <c r="AN33" s="965"/>
      <c r="AO33" s="965"/>
      <c r="AP33" s="965">
        <v>100</v>
      </c>
      <c r="AQ33" s="965"/>
      <c r="AR33" s="965"/>
      <c r="AS33" s="965"/>
      <c r="AT33" s="965"/>
      <c r="AU33" s="965">
        <v>93</v>
      </c>
      <c r="AV33" s="965"/>
      <c r="AW33" s="965"/>
      <c r="AX33" s="965"/>
      <c r="AY33" s="965"/>
      <c r="AZ33" s="965" t="s">
        <v>538</v>
      </c>
      <c r="BA33" s="965"/>
      <c r="BB33" s="965"/>
      <c r="BC33" s="965"/>
      <c r="BD33" s="965"/>
      <c r="BE33" s="1020" t="s">
        <v>384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386</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66</v>
      </c>
      <c r="AG63" s="953"/>
      <c r="AH63" s="953"/>
      <c r="AI63" s="953"/>
      <c r="AJ63" s="1018"/>
      <c r="AK63" s="1019"/>
      <c r="AL63" s="957"/>
      <c r="AM63" s="957"/>
      <c r="AN63" s="957"/>
      <c r="AO63" s="957"/>
      <c r="AP63" s="953">
        <v>492</v>
      </c>
      <c r="AQ63" s="953"/>
      <c r="AR63" s="953"/>
      <c r="AS63" s="953"/>
      <c r="AT63" s="953"/>
      <c r="AU63" s="953">
        <v>463</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529</v>
      </c>
      <c r="C68" s="980"/>
      <c r="D68" s="980"/>
      <c r="E68" s="980"/>
      <c r="F68" s="980"/>
      <c r="G68" s="980"/>
      <c r="H68" s="980"/>
      <c r="I68" s="980"/>
      <c r="J68" s="980"/>
      <c r="K68" s="980"/>
      <c r="L68" s="980"/>
      <c r="M68" s="980"/>
      <c r="N68" s="980"/>
      <c r="O68" s="980"/>
      <c r="P68" s="981"/>
      <c r="Q68" s="982">
        <v>11</v>
      </c>
      <c r="R68" s="976"/>
      <c r="S68" s="976"/>
      <c r="T68" s="976"/>
      <c r="U68" s="976"/>
      <c r="V68" s="976">
        <v>11</v>
      </c>
      <c r="W68" s="976"/>
      <c r="X68" s="976"/>
      <c r="Y68" s="976"/>
      <c r="Z68" s="976"/>
      <c r="AA68" s="976">
        <v>0</v>
      </c>
      <c r="AB68" s="976"/>
      <c r="AC68" s="976"/>
      <c r="AD68" s="976"/>
      <c r="AE68" s="976"/>
      <c r="AF68" s="976">
        <v>0</v>
      </c>
      <c r="AG68" s="976"/>
      <c r="AH68" s="976"/>
      <c r="AI68" s="976"/>
      <c r="AJ68" s="976"/>
      <c r="AK68" s="976" t="s">
        <v>539</v>
      </c>
      <c r="AL68" s="976"/>
      <c r="AM68" s="976"/>
      <c r="AN68" s="976"/>
      <c r="AO68" s="976"/>
      <c r="AP68" s="976" t="s">
        <v>539</v>
      </c>
      <c r="AQ68" s="976"/>
      <c r="AR68" s="976"/>
      <c r="AS68" s="976"/>
      <c r="AT68" s="976"/>
      <c r="AU68" s="976" t="s">
        <v>539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530</v>
      </c>
      <c r="C69" s="969"/>
      <c r="D69" s="969"/>
      <c r="E69" s="969"/>
      <c r="F69" s="969"/>
      <c r="G69" s="969"/>
      <c r="H69" s="969"/>
      <c r="I69" s="969"/>
      <c r="J69" s="969"/>
      <c r="K69" s="969"/>
      <c r="L69" s="969"/>
      <c r="M69" s="969"/>
      <c r="N69" s="969"/>
      <c r="O69" s="969"/>
      <c r="P69" s="970"/>
      <c r="Q69" s="971">
        <v>2672</v>
      </c>
      <c r="R69" s="965"/>
      <c r="S69" s="965"/>
      <c r="T69" s="965"/>
      <c r="U69" s="965"/>
      <c r="V69" s="965">
        <v>2544</v>
      </c>
      <c r="W69" s="965"/>
      <c r="X69" s="965"/>
      <c r="Y69" s="965"/>
      <c r="Z69" s="965"/>
      <c r="AA69" s="965">
        <v>128</v>
      </c>
      <c r="AB69" s="965"/>
      <c r="AC69" s="965"/>
      <c r="AD69" s="965"/>
      <c r="AE69" s="965"/>
      <c r="AF69" s="965">
        <v>128</v>
      </c>
      <c r="AG69" s="965"/>
      <c r="AH69" s="965"/>
      <c r="AI69" s="965"/>
      <c r="AJ69" s="965"/>
      <c r="AK69" s="965">
        <v>2</v>
      </c>
      <c r="AL69" s="965"/>
      <c r="AM69" s="965"/>
      <c r="AN69" s="965"/>
      <c r="AO69" s="965"/>
      <c r="AP69" s="965" t="s">
        <v>539</v>
      </c>
      <c r="AQ69" s="965"/>
      <c r="AR69" s="965"/>
      <c r="AS69" s="965"/>
      <c r="AT69" s="965"/>
      <c r="AU69" s="965" t="s">
        <v>539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531</v>
      </c>
      <c r="C70" s="969"/>
      <c r="D70" s="969"/>
      <c r="E70" s="969"/>
      <c r="F70" s="969"/>
      <c r="G70" s="969"/>
      <c r="H70" s="969"/>
      <c r="I70" s="969"/>
      <c r="J70" s="969"/>
      <c r="K70" s="969"/>
      <c r="L70" s="969"/>
      <c r="M70" s="969"/>
      <c r="N70" s="969"/>
      <c r="O70" s="969"/>
      <c r="P70" s="970"/>
      <c r="Q70" s="971">
        <v>822</v>
      </c>
      <c r="R70" s="965"/>
      <c r="S70" s="965"/>
      <c r="T70" s="965"/>
      <c r="U70" s="965"/>
      <c r="V70" s="965">
        <v>797</v>
      </c>
      <c r="W70" s="965"/>
      <c r="X70" s="965"/>
      <c r="Y70" s="965"/>
      <c r="Z70" s="965"/>
      <c r="AA70" s="965">
        <v>25</v>
      </c>
      <c r="AB70" s="965"/>
      <c r="AC70" s="965"/>
      <c r="AD70" s="965"/>
      <c r="AE70" s="965"/>
      <c r="AF70" s="965">
        <v>25</v>
      </c>
      <c r="AG70" s="965"/>
      <c r="AH70" s="965"/>
      <c r="AI70" s="965"/>
      <c r="AJ70" s="965"/>
      <c r="AK70" s="965" t="s">
        <v>539</v>
      </c>
      <c r="AL70" s="965"/>
      <c r="AM70" s="965"/>
      <c r="AN70" s="965"/>
      <c r="AO70" s="965"/>
      <c r="AP70" s="965">
        <v>817</v>
      </c>
      <c r="AQ70" s="965"/>
      <c r="AR70" s="965"/>
      <c r="AS70" s="965"/>
      <c r="AT70" s="965"/>
      <c r="AU70" s="965">
        <v>42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532</v>
      </c>
      <c r="C71" s="969"/>
      <c r="D71" s="969"/>
      <c r="E71" s="969"/>
      <c r="F71" s="969"/>
      <c r="G71" s="969"/>
      <c r="H71" s="969"/>
      <c r="I71" s="969"/>
      <c r="J71" s="969"/>
      <c r="K71" s="969"/>
      <c r="L71" s="969"/>
      <c r="M71" s="969"/>
      <c r="N71" s="969"/>
      <c r="O71" s="969"/>
      <c r="P71" s="970"/>
      <c r="Q71" s="971">
        <v>181</v>
      </c>
      <c r="R71" s="965"/>
      <c r="S71" s="965"/>
      <c r="T71" s="965"/>
      <c r="U71" s="965"/>
      <c r="V71" s="965">
        <v>178</v>
      </c>
      <c r="W71" s="965"/>
      <c r="X71" s="965"/>
      <c r="Y71" s="965"/>
      <c r="Z71" s="965"/>
      <c r="AA71" s="965">
        <v>3</v>
      </c>
      <c r="AB71" s="965"/>
      <c r="AC71" s="965"/>
      <c r="AD71" s="965"/>
      <c r="AE71" s="965"/>
      <c r="AF71" s="965">
        <v>3</v>
      </c>
      <c r="AG71" s="965"/>
      <c r="AH71" s="965"/>
      <c r="AI71" s="965"/>
      <c r="AJ71" s="965"/>
      <c r="AK71" s="965">
        <v>4</v>
      </c>
      <c r="AL71" s="965"/>
      <c r="AM71" s="965"/>
      <c r="AN71" s="965"/>
      <c r="AO71" s="965"/>
      <c r="AP71" s="965" t="s">
        <v>539</v>
      </c>
      <c r="AQ71" s="965"/>
      <c r="AR71" s="965"/>
      <c r="AS71" s="965"/>
      <c r="AT71" s="965"/>
      <c r="AU71" s="965" t="s">
        <v>539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533</v>
      </c>
      <c r="C72" s="969"/>
      <c r="D72" s="969"/>
      <c r="E72" s="969"/>
      <c r="F72" s="969"/>
      <c r="G72" s="969"/>
      <c r="H72" s="969"/>
      <c r="I72" s="969"/>
      <c r="J72" s="969"/>
      <c r="K72" s="969"/>
      <c r="L72" s="969"/>
      <c r="M72" s="969"/>
      <c r="N72" s="969"/>
      <c r="O72" s="969"/>
      <c r="P72" s="970"/>
      <c r="Q72" s="971">
        <v>150784</v>
      </c>
      <c r="R72" s="965"/>
      <c r="S72" s="965"/>
      <c r="T72" s="965"/>
      <c r="U72" s="965"/>
      <c r="V72" s="965">
        <v>145841</v>
      </c>
      <c r="W72" s="965"/>
      <c r="X72" s="965"/>
      <c r="Y72" s="965"/>
      <c r="Z72" s="965"/>
      <c r="AA72" s="965">
        <v>4943</v>
      </c>
      <c r="AB72" s="965"/>
      <c r="AC72" s="965"/>
      <c r="AD72" s="965"/>
      <c r="AE72" s="965"/>
      <c r="AF72" s="965">
        <v>4943</v>
      </c>
      <c r="AG72" s="965"/>
      <c r="AH72" s="965"/>
      <c r="AI72" s="965"/>
      <c r="AJ72" s="965"/>
      <c r="AK72" s="965">
        <v>1036</v>
      </c>
      <c r="AL72" s="965"/>
      <c r="AM72" s="965"/>
      <c r="AN72" s="965"/>
      <c r="AO72" s="965"/>
      <c r="AP72" s="965" t="s">
        <v>539</v>
      </c>
      <c r="AQ72" s="965"/>
      <c r="AR72" s="965"/>
      <c r="AS72" s="965"/>
      <c r="AT72" s="965"/>
      <c r="AU72" s="965" t="s">
        <v>539</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534</v>
      </c>
      <c r="C73" s="969"/>
      <c r="D73" s="969"/>
      <c r="E73" s="969"/>
      <c r="F73" s="969"/>
      <c r="G73" s="969"/>
      <c r="H73" s="969"/>
      <c r="I73" s="969"/>
      <c r="J73" s="969"/>
      <c r="K73" s="969"/>
      <c r="L73" s="969"/>
      <c r="M73" s="969"/>
      <c r="N73" s="969"/>
      <c r="O73" s="969"/>
      <c r="P73" s="970"/>
      <c r="Q73" s="971">
        <v>256</v>
      </c>
      <c r="R73" s="965"/>
      <c r="S73" s="965"/>
      <c r="T73" s="965"/>
      <c r="U73" s="965"/>
      <c r="V73" s="965">
        <v>252</v>
      </c>
      <c r="W73" s="965"/>
      <c r="X73" s="965"/>
      <c r="Y73" s="965"/>
      <c r="Z73" s="965"/>
      <c r="AA73" s="965">
        <v>4</v>
      </c>
      <c r="AB73" s="965"/>
      <c r="AC73" s="965"/>
      <c r="AD73" s="965"/>
      <c r="AE73" s="965"/>
      <c r="AF73" s="965">
        <v>4</v>
      </c>
      <c r="AG73" s="965"/>
      <c r="AH73" s="965"/>
      <c r="AI73" s="965"/>
      <c r="AJ73" s="965"/>
      <c r="AK73" s="965" t="s">
        <v>539</v>
      </c>
      <c r="AL73" s="965"/>
      <c r="AM73" s="965"/>
      <c r="AN73" s="965"/>
      <c r="AO73" s="965"/>
      <c r="AP73" s="965">
        <v>385</v>
      </c>
      <c r="AQ73" s="965"/>
      <c r="AR73" s="965"/>
      <c r="AS73" s="965"/>
      <c r="AT73" s="965"/>
      <c r="AU73" s="965">
        <v>71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5106</v>
      </c>
      <c r="AG88" s="953"/>
      <c r="AH88" s="953"/>
      <c r="AI88" s="953"/>
      <c r="AJ88" s="953"/>
      <c r="AK88" s="957"/>
      <c r="AL88" s="957"/>
      <c r="AM88" s="957"/>
      <c r="AN88" s="957"/>
      <c r="AO88" s="957"/>
      <c r="AP88" s="953">
        <v>1202</v>
      </c>
      <c r="AQ88" s="953"/>
      <c r="AR88" s="953"/>
      <c r="AS88" s="953"/>
      <c r="AT88" s="953"/>
      <c r="AU88" s="953">
        <v>113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1003</v>
      </c>
      <c r="CS102" s="945"/>
      <c r="CT102" s="945"/>
      <c r="CU102" s="945"/>
      <c r="CV102" s="946"/>
      <c r="CW102" s="944">
        <v>171</v>
      </c>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539394</v>
      </c>
      <c r="AB110" s="871"/>
      <c r="AC110" s="871"/>
      <c r="AD110" s="871"/>
      <c r="AE110" s="872"/>
      <c r="AF110" s="873">
        <v>484773</v>
      </c>
      <c r="AG110" s="871"/>
      <c r="AH110" s="871"/>
      <c r="AI110" s="871"/>
      <c r="AJ110" s="872"/>
      <c r="AK110" s="873">
        <v>458321</v>
      </c>
      <c r="AL110" s="871"/>
      <c r="AM110" s="871"/>
      <c r="AN110" s="871"/>
      <c r="AO110" s="872"/>
      <c r="AP110" s="874">
        <v>26.2</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3436967</v>
      </c>
      <c r="BR110" s="798"/>
      <c r="BS110" s="798"/>
      <c r="BT110" s="798"/>
      <c r="BU110" s="798"/>
      <c r="BV110" s="798">
        <v>2999592</v>
      </c>
      <c r="BW110" s="798"/>
      <c r="BX110" s="798"/>
      <c r="BY110" s="798"/>
      <c r="BZ110" s="798"/>
      <c r="CA110" s="798">
        <v>2948626</v>
      </c>
      <c r="CB110" s="798"/>
      <c r="CC110" s="798"/>
      <c r="CD110" s="798"/>
      <c r="CE110" s="798"/>
      <c r="CF110" s="859">
        <v>168.4</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137435</v>
      </c>
      <c r="BR111" s="769"/>
      <c r="BS111" s="769"/>
      <c r="BT111" s="769"/>
      <c r="BU111" s="769"/>
      <c r="BV111" s="769">
        <v>118925</v>
      </c>
      <c r="BW111" s="769"/>
      <c r="BX111" s="769"/>
      <c r="BY111" s="769"/>
      <c r="BZ111" s="769"/>
      <c r="CA111" s="769">
        <v>101812</v>
      </c>
      <c r="CB111" s="769"/>
      <c r="CC111" s="769"/>
      <c r="CD111" s="769"/>
      <c r="CE111" s="769"/>
      <c r="CF111" s="846">
        <v>5.8</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298596</v>
      </c>
      <c r="BR112" s="769"/>
      <c r="BS112" s="769"/>
      <c r="BT112" s="769"/>
      <c r="BU112" s="769"/>
      <c r="BV112" s="769">
        <v>266706</v>
      </c>
      <c r="BW112" s="769"/>
      <c r="BX112" s="769"/>
      <c r="BY112" s="769"/>
      <c r="BZ112" s="769"/>
      <c r="CA112" s="769">
        <v>234766</v>
      </c>
      <c r="CB112" s="769"/>
      <c r="CC112" s="769"/>
      <c r="CD112" s="769"/>
      <c r="CE112" s="769"/>
      <c r="CF112" s="846">
        <v>13.4</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49155</v>
      </c>
      <c r="AB113" s="907"/>
      <c r="AC113" s="907"/>
      <c r="AD113" s="907"/>
      <c r="AE113" s="908"/>
      <c r="AF113" s="909">
        <v>42341</v>
      </c>
      <c r="AG113" s="907"/>
      <c r="AH113" s="907"/>
      <c r="AI113" s="907"/>
      <c r="AJ113" s="908"/>
      <c r="AK113" s="909">
        <v>38150</v>
      </c>
      <c r="AL113" s="907"/>
      <c r="AM113" s="907"/>
      <c r="AN113" s="907"/>
      <c r="AO113" s="908"/>
      <c r="AP113" s="910">
        <v>2.2000000000000002</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138174</v>
      </c>
      <c r="BR113" s="769"/>
      <c r="BS113" s="769"/>
      <c r="BT113" s="769"/>
      <c r="BU113" s="769"/>
      <c r="BV113" s="769">
        <v>131056</v>
      </c>
      <c r="BW113" s="769"/>
      <c r="BX113" s="769"/>
      <c r="BY113" s="769"/>
      <c r="BZ113" s="769"/>
      <c r="CA113" s="769">
        <v>112643</v>
      </c>
      <c r="CB113" s="769"/>
      <c r="CC113" s="769"/>
      <c r="CD113" s="769"/>
      <c r="CE113" s="769"/>
      <c r="CF113" s="846">
        <v>6.4</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137435</v>
      </c>
      <c r="DH113" s="782"/>
      <c r="DI113" s="782"/>
      <c r="DJ113" s="782"/>
      <c r="DK113" s="783"/>
      <c r="DL113" s="784">
        <v>118925</v>
      </c>
      <c r="DM113" s="782"/>
      <c r="DN113" s="782"/>
      <c r="DO113" s="782"/>
      <c r="DP113" s="783"/>
      <c r="DQ113" s="784">
        <v>101812</v>
      </c>
      <c r="DR113" s="782"/>
      <c r="DS113" s="782"/>
      <c r="DT113" s="782"/>
      <c r="DU113" s="783"/>
      <c r="DV113" s="752">
        <v>5.8</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26930</v>
      </c>
      <c r="AB114" s="782"/>
      <c r="AC114" s="782"/>
      <c r="AD114" s="782"/>
      <c r="AE114" s="783"/>
      <c r="AF114" s="784">
        <v>25028</v>
      </c>
      <c r="AG114" s="782"/>
      <c r="AH114" s="782"/>
      <c r="AI114" s="782"/>
      <c r="AJ114" s="783"/>
      <c r="AK114" s="784">
        <v>25137</v>
      </c>
      <c r="AL114" s="782"/>
      <c r="AM114" s="782"/>
      <c r="AN114" s="782"/>
      <c r="AO114" s="783"/>
      <c r="AP114" s="752">
        <v>1.4</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286312</v>
      </c>
      <c r="BR114" s="769"/>
      <c r="BS114" s="769"/>
      <c r="BT114" s="769"/>
      <c r="BU114" s="769"/>
      <c r="BV114" s="769">
        <v>190520</v>
      </c>
      <c r="BW114" s="769"/>
      <c r="BX114" s="769"/>
      <c r="BY114" s="769"/>
      <c r="BZ114" s="769"/>
      <c r="CA114" s="769">
        <v>269782</v>
      </c>
      <c r="CB114" s="769"/>
      <c r="CC114" s="769"/>
      <c r="CD114" s="769"/>
      <c r="CE114" s="769"/>
      <c r="CF114" s="846">
        <v>15.4</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20056</v>
      </c>
      <c r="AB115" s="907"/>
      <c r="AC115" s="907"/>
      <c r="AD115" s="907"/>
      <c r="AE115" s="908"/>
      <c r="AF115" s="909">
        <v>18510</v>
      </c>
      <c r="AG115" s="907"/>
      <c r="AH115" s="907"/>
      <c r="AI115" s="907"/>
      <c r="AJ115" s="908"/>
      <c r="AK115" s="909">
        <v>17113</v>
      </c>
      <c r="AL115" s="907"/>
      <c r="AM115" s="907"/>
      <c r="AN115" s="907"/>
      <c r="AO115" s="908"/>
      <c r="AP115" s="910">
        <v>1</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635535</v>
      </c>
      <c r="AB117" s="893"/>
      <c r="AC117" s="893"/>
      <c r="AD117" s="893"/>
      <c r="AE117" s="894"/>
      <c r="AF117" s="896">
        <v>570652</v>
      </c>
      <c r="AG117" s="893"/>
      <c r="AH117" s="893"/>
      <c r="AI117" s="893"/>
      <c r="AJ117" s="894"/>
      <c r="AK117" s="896">
        <v>538721</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429</v>
      </c>
      <c r="BP118" s="836"/>
      <c r="BQ118" s="855">
        <v>4297484</v>
      </c>
      <c r="BR118" s="856"/>
      <c r="BS118" s="856"/>
      <c r="BT118" s="856"/>
      <c r="BU118" s="856"/>
      <c r="BV118" s="856">
        <v>3706799</v>
      </c>
      <c r="BW118" s="856"/>
      <c r="BX118" s="856"/>
      <c r="BY118" s="856"/>
      <c r="BZ118" s="856"/>
      <c r="CA118" s="856">
        <v>3667629</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2410363</v>
      </c>
      <c r="BR119" s="798"/>
      <c r="BS119" s="798"/>
      <c r="BT119" s="798"/>
      <c r="BU119" s="798"/>
      <c r="BV119" s="798">
        <v>2966399</v>
      </c>
      <c r="BW119" s="798"/>
      <c r="BX119" s="798"/>
      <c r="BY119" s="798"/>
      <c r="BZ119" s="798"/>
      <c r="CA119" s="798">
        <v>3321822</v>
      </c>
      <c r="CB119" s="798"/>
      <c r="CC119" s="798"/>
      <c r="CD119" s="798"/>
      <c r="CE119" s="798"/>
      <c r="CF119" s="859">
        <v>189.7</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435</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179211</v>
      </c>
      <c r="DH120" s="798"/>
      <c r="DI120" s="798"/>
      <c r="DJ120" s="798"/>
      <c r="DK120" s="798"/>
      <c r="DL120" s="798">
        <v>163809</v>
      </c>
      <c r="DM120" s="798"/>
      <c r="DN120" s="798"/>
      <c r="DO120" s="798"/>
      <c r="DP120" s="798"/>
      <c r="DQ120" s="798">
        <v>142192</v>
      </c>
      <c r="DR120" s="798"/>
      <c r="DS120" s="798"/>
      <c r="DT120" s="798"/>
      <c r="DU120" s="798"/>
      <c r="DV120" s="799">
        <v>8.1</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20056</v>
      </c>
      <c r="AB121" s="782"/>
      <c r="AC121" s="782"/>
      <c r="AD121" s="782"/>
      <c r="AE121" s="783"/>
      <c r="AF121" s="784">
        <v>18510</v>
      </c>
      <c r="AG121" s="782"/>
      <c r="AH121" s="782"/>
      <c r="AI121" s="782"/>
      <c r="AJ121" s="783"/>
      <c r="AK121" s="784">
        <v>17113</v>
      </c>
      <c r="AL121" s="782"/>
      <c r="AM121" s="782"/>
      <c r="AN121" s="782"/>
      <c r="AO121" s="783"/>
      <c r="AP121" s="752">
        <v>1</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2688272</v>
      </c>
      <c r="BR121" s="856"/>
      <c r="BS121" s="856"/>
      <c r="BT121" s="856"/>
      <c r="BU121" s="856"/>
      <c r="BV121" s="856">
        <v>2529088</v>
      </c>
      <c r="BW121" s="856"/>
      <c r="BX121" s="856"/>
      <c r="BY121" s="856"/>
      <c r="BZ121" s="856"/>
      <c r="CA121" s="856">
        <v>2529480</v>
      </c>
      <c r="CB121" s="856"/>
      <c r="CC121" s="856"/>
      <c r="CD121" s="856"/>
      <c r="CE121" s="856"/>
      <c r="CF121" s="857">
        <v>144.5</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119385</v>
      </c>
      <c r="DH121" s="769"/>
      <c r="DI121" s="769"/>
      <c r="DJ121" s="769"/>
      <c r="DK121" s="769"/>
      <c r="DL121" s="769">
        <v>102897</v>
      </c>
      <c r="DM121" s="769"/>
      <c r="DN121" s="769"/>
      <c r="DO121" s="769"/>
      <c r="DP121" s="769"/>
      <c r="DQ121" s="769">
        <v>92574</v>
      </c>
      <c r="DR121" s="769"/>
      <c r="DS121" s="769"/>
      <c r="DT121" s="769"/>
      <c r="DU121" s="769"/>
      <c r="DV121" s="821">
        <v>5.3</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5098635</v>
      </c>
      <c r="BR122" s="838"/>
      <c r="BS122" s="838"/>
      <c r="BT122" s="838"/>
      <c r="BU122" s="838"/>
      <c r="BV122" s="838">
        <v>5495487</v>
      </c>
      <c r="BW122" s="838"/>
      <c r="BX122" s="838"/>
      <c r="BY122" s="838"/>
      <c r="BZ122" s="838"/>
      <c r="CA122" s="838">
        <v>5851302</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2076668</v>
      </c>
      <c r="AB129" s="782"/>
      <c r="AC129" s="782"/>
      <c r="AD129" s="782"/>
      <c r="AE129" s="783"/>
      <c r="AF129" s="784">
        <v>2184185</v>
      </c>
      <c r="AG129" s="782"/>
      <c r="AH129" s="782"/>
      <c r="AI129" s="782"/>
      <c r="AJ129" s="783"/>
      <c r="AK129" s="784">
        <v>2135741</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435893</v>
      </c>
      <c r="AB130" s="782"/>
      <c r="AC130" s="782"/>
      <c r="AD130" s="782"/>
      <c r="AE130" s="783"/>
      <c r="AF130" s="784">
        <v>412173</v>
      </c>
      <c r="AG130" s="782"/>
      <c r="AH130" s="782"/>
      <c r="AI130" s="782"/>
      <c r="AJ130" s="783"/>
      <c r="AK130" s="784">
        <v>384969</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1640775</v>
      </c>
      <c r="AB131" s="715"/>
      <c r="AC131" s="715"/>
      <c r="AD131" s="715"/>
      <c r="AE131" s="716"/>
      <c r="AF131" s="717">
        <v>1772012</v>
      </c>
      <c r="AG131" s="715"/>
      <c r="AH131" s="715"/>
      <c r="AI131" s="715"/>
      <c r="AJ131" s="716"/>
      <c r="AK131" s="717">
        <v>1750772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12.16754278</v>
      </c>
      <c r="AB132" s="738"/>
      <c r="AC132" s="738"/>
      <c r="AD132" s="738"/>
      <c r="AE132" s="739"/>
      <c r="AF132" s="740">
        <v>8.9434495930000004</v>
      </c>
      <c r="AG132" s="738"/>
      <c r="AH132" s="738"/>
      <c r="AI132" s="738"/>
      <c r="AJ132" s="739"/>
      <c r="AK132" s="740">
        <v>8.7819544749999991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12.8</v>
      </c>
      <c r="AB133" s="747"/>
      <c r="AC133" s="747"/>
      <c r="AD133" s="747"/>
      <c r="AE133" s="748"/>
      <c r="AF133" s="746">
        <v>11.1</v>
      </c>
      <c r="AG133" s="747"/>
      <c r="AH133" s="747"/>
      <c r="AI133" s="747"/>
      <c r="AJ133" s="748"/>
      <c r="AK133" s="746">
        <v>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21" zoomScale="70" zoomScaleNormal="85" zoomScaleSheetLayoutView="70" workbookViewId="0">
      <selection activeCell="AF97" sqref="AF9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6" t="s">
        <v>465</v>
      </c>
      <c r="L7" s="254"/>
      <c r="M7" s="255" t="s">
        <v>466</v>
      </c>
      <c r="N7" s="256"/>
    </row>
    <row r="8" spans="1:16">
      <c r="A8" s="248"/>
      <c r="B8" s="244"/>
      <c r="C8" s="244"/>
      <c r="D8" s="244"/>
      <c r="E8" s="244"/>
      <c r="F8" s="244"/>
      <c r="G8" s="257"/>
      <c r="H8" s="258"/>
      <c r="I8" s="258"/>
      <c r="J8" s="259"/>
      <c r="K8" s="1117"/>
      <c r="L8" s="260" t="s">
        <v>467</v>
      </c>
      <c r="M8" s="261" t="s">
        <v>468</v>
      </c>
      <c r="N8" s="262" t="s">
        <v>469</v>
      </c>
    </row>
    <row r="9" spans="1:16">
      <c r="A9" s="248"/>
      <c r="B9" s="244"/>
      <c r="C9" s="244"/>
      <c r="D9" s="244"/>
      <c r="E9" s="244"/>
      <c r="F9" s="244"/>
      <c r="G9" s="1130" t="s">
        <v>470</v>
      </c>
      <c r="H9" s="1131"/>
      <c r="I9" s="1131"/>
      <c r="J9" s="1132"/>
      <c r="K9" s="263">
        <v>440615</v>
      </c>
      <c r="L9" s="264">
        <v>228535</v>
      </c>
      <c r="M9" s="265">
        <v>183831</v>
      </c>
      <c r="N9" s="266">
        <v>24.3</v>
      </c>
    </row>
    <row r="10" spans="1:16">
      <c r="A10" s="248"/>
      <c r="B10" s="244"/>
      <c r="C10" s="244"/>
      <c r="D10" s="244"/>
      <c r="E10" s="244"/>
      <c r="F10" s="244"/>
      <c r="G10" s="1130" t="s">
        <v>471</v>
      </c>
      <c r="H10" s="1131"/>
      <c r="I10" s="1131"/>
      <c r="J10" s="1132"/>
      <c r="K10" s="267">
        <v>30061</v>
      </c>
      <c r="L10" s="268">
        <v>15592</v>
      </c>
      <c r="M10" s="269">
        <v>17818</v>
      </c>
      <c r="N10" s="270">
        <v>-12.5</v>
      </c>
    </row>
    <row r="11" spans="1:16" ht="13.5" customHeight="1">
      <c r="A11" s="248"/>
      <c r="B11" s="244"/>
      <c r="C11" s="244"/>
      <c r="D11" s="244"/>
      <c r="E11" s="244"/>
      <c r="F11" s="244"/>
      <c r="G11" s="1130" t="s">
        <v>472</v>
      </c>
      <c r="H11" s="1131"/>
      <c r="I11" s="1131"/>
      <c r="J11" s="1132"/>
      <c r="K11" s="267">
        <v>12754</v>
      </c>
      <c r="L11" s="268">
        <v>6615</v>
      </c>
      <c r="M11" s="269">
        <v>26667</v>
      </c>
      <c r="N11" s="270">
        <v>-75.2</v>
      </c>
    </row>
    <row r="12" spans="1:16" ht="13.5" customHeight="1">
      <c r="A12" s="248"/>
      <c r="B12" s="244"/>
      <c r="C12" s="244"/>
      <c r="D12" s="244"/>
      <c r="E12" s="244"/>
      <c r="F12" s="244"/>
      <c r="G12" s="1130" t="s">
        <v>473</v>
      </c>
      <c r="H12" s="1131"/>
      <c r="I12" s="1131"/>
      <c r="J12" s="1132"/>
      <c r="K12" s="267" t="s">
        <v>474</v>
      </c>
      <c r="L12" s="268" t="s">
        <v>474</v>
      </c>
      <c r="M12" s="269">
        <v>2490</v>
      </c>
      <c r="N12" s="270" t="s">
        <v>474</v>
      </c>
    </row>
    <row r="13" spans="1:16" ht="13.5" customHeight="1">
      <c r="A13" s="248"/>
      <c r="B13" s="244"/>
      <c r="C13" s="244"/>
      <c r="D13" s="244"/>
      <c r="E13" s="244"/>
      <c r="F13" s="244"/>
      <c r="G13" s="1130" t="s">
        <v>475</v>
      </c>
      <c r="H13" s="1131"/>
      <c r="I13" s="1131"/>
      <c r="J13" s="1132"/>
      <c r="K13" s="267" t="s">
        <v>474</v>
      </c>
      <c r="L13" s="268" t="s">
        <v>474</v>
      </c>
      <c r="M13" s="269" t="s">
        <v>474</v>
      </c>
      <c r="N13" s="270" t="s">
        <v>474</v>
      </c>
    </row>
    <row r="14" spans="1:16" ht="13.5" customHeight="1">
      <c r="A14" s="248"/>
      <c r="B14" s="244"/>
      <c r="C14" s="244"/>
      <c r="D14" s="244"/>
      <c r="E14" s="244"/>
      <c r="F14" s="244"/>
      <c r="G14" s="1130" t="s">
        <v>476</v>
      </c>
      <c r="H14" s="1131"/>
      <c r="I14" s="1131"/>
      <c r="J14" s="1132"/>
      <c r="K14" s="267">
        <v>147262</v>
      </c>
      <c r="L14" s="268">
        <v>76381</v>
      </c>
      <c r="M14" s="269">
        <v>9105</v>
      </c>
      <c r="N14" s="270">
        <v>738.9</v>
      </c>
    </row>
    <row r="15" spans="1:16" ht="13.5" customHeight="1">
      <c r="A15" s="248"/>
      <c r="B15" s="244"/>
      <c r="C15" s="244"/>
      <c r="D15" s="244"/>
      <c r="E15" s="244"/>
      <c r="F15" s="244"/>
      <c r="G15" s="1130" t="s">
        <v>477</v>
      </c>
      <c r="H15" s="1131"/>
      <c r="I15" s="1131"/>
      <c r="J15" s="1132"/>
      <c r="K15" s="267">
        <v>30522</v>
      </c>
      <c r="L15" s="268">
        <v>15831</v>
      </c>
      <c r="M15" s="269">
        <v>5055</v>
      </c>
      <c r="N15" s="270">
        <v>213.2</v>
      </c>
    </row>
    <row r="16" spans="1:16">
      <c r="A16" s="248"/>
      <c r="B16" s="244"/>
      <c r="C16" s="244"/>
      <c r="D16" s="244"/>
      <c r="E16" s="244"/>
      <c r="F16" s="244"/>
      <c r="G16" s="1133" t="s">
        <v>478</v>
      </c>
      <c r="H16" s="1134"/>
      <c r="I16" s="1134"/>
      <c r="J16" s="1135"/>
      <c r="K16" s="268">
        <v>-49524</v>
      </c>
      <c r="L16" s="268">
        <v>-25687</v>
      </c>
      <c r="M16" s="269">
        <v>-22864</v>
      </c>
      <c r="N16" s="270">
        <v>12.3</v>
      </c>
    </row>
    <row r="17" spans="1:16">
      <c r="A17" s="248"/>
      <c r="B17" s="244"/>
      <c r="C17" s="244"/>
      <c r="D17" s="244"/>
      <c r="E17" s="244"/>
      <c r="F17" s="244"/>
      <c r="G17" s="1133" t="s">
        <v>170</v>
      </c>
      <c r="H17" s="1134"/>
      <c r="I17" s="1134"/>
      <c r="J17" s="1135"/>
      <c r="K17" s="268">
        <v>611690</v>
      </c>
      <c r="L17" s="268">
        <v>317267</v>
      </c>
      <c r="M17" s="269">
        <v>222101</v>
      </c>
      <c r="N17" s="270">
        <v>42.8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7" t="s">
        <v>483</v>
      </c>
      <c r="H21" s="1128"/>
      <c r="I21" s="1128"/>
      <c r="J21" s="1129"/>
      <c r="K21" s="280">
        <v>25.93</v>
      </c>
      <c r="L21" s="281">
        <v>20.61</v>
      </c>
      <c r="M21" s="282">
        <v>5.32</v>
      </c>
      <c r="N21" s="249"/>
      <c r="O21" s="283"/>
      <c r="P21" s="279"/>
    </row>
    <row r="22" spans="1:16" s="284" customFormat="1">
      <c r="A22" s="279"/>
      <c r="B22" s="249"/>
      <c r="C22" s="249"/>
      <c r="D22" s="249"/>
      <c r="E22" s="249"/>
      <c r="F22" s="249"/>
      <c r="G22" s="1127" t="s">
        <v>484</v>
      </c>
      <c r="H22" s="1128"/>
      <c r="I22" s="1128"/>
      <c r="J22" s="1129"/>
      <c r="K22" s="285">
        <v>90.6</v>
      </c>
      <c r="L22" s="286">
        <v>94.6</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6" t="s">
        <v>465</v>
      </c>
      <c r="L30" s="254"/>
      <c r="M30" s="255" t="s">
        <v>466</v>
      </c>
      <c r="N30" s="256"/>
    </row>
    <row r="31" spans="1:16">
      <c r="A31" s="248"/>
      <c r="B31" s="244"/>
      <c r="C31" s="244"/>
      <c r="D31" s="244"/>
      <c r="E31" s="244"/>
      <c r="F31" s="244"/>
      <c r="G31" s="257"/>
      <c r="H31" s="258"/>
      <c r="I31" s="258"/>
      <c r="J31" s="259"/>
      <c r="K31" s="1117"/>
      <c r="L31" s="260" t="s">
        <v>467</v>
      </c>
      <c r="M31" s="261" t="s">
        <v>468</v>
      </c>
      <c r="N31" s="262" t="s">
        <v>469</v>
      </c>
    </row>
    <row r="32" spans="1:16" ht="27" customHeight="1">
      <c r="A32" s="248"/>
      <c r="B32" s="244"/>
      <c r="C32" s="244"/>
      <c r="D32" s="244"/>
      <c r="E32" s="244"/>
      <c r="F32" s="244"/>
      <c r="G32" s="1118" t="s">
        <v>488</v>
      </c>
      <c r="H32" s="1119"/>
      <c r="I32" s="1119"/>
      <c r="J32" s="1120"/>
      <c r="K32" s="294">
        <v>458321</v>
      </c>
      <c r="L32" s="294">
        <v>237718</v>
      </c>
      <c r="M32" s="295">
        <v>144540</v>
      </c>
      <c r="N32" s="296">
        <v>64.5</v>
      </c>
    </row>
    <row r="33" spans="1:16" ht="13.5" customHeight="1">
      <c r="A33" s="248"/>
      <c r="B33" s="244"/>
      <c r="C33" s="244"/>
      <c r="D33" s="244"/>
      <c r="E33" s="244"/>
      <c r="F33" s="244"/>
      <c r="G33" s="1118" t="s">
        <v>489</v>
      </c>
      <c r="H33" s="1119"/>
      <c r="I33" s="1119"/>
      <c r="J33" s="1120"/>
      <c r="K33" s="294" t="s">
        <v>474</v>
      </c>
      <c r="L33" s="294" t="s">
        <v>474</v>
      </c>
      <c r="M33" s="295" t="s">
        <v>474</v>
      </c>
      <c r="N33" s="296" t="s">
        <v>474</v>
      </c>
    </row>
    <row r="34" spans="1:16" ht="27" customHeight="1">
      <c r="A34" s="248"/>
      <c r="B34" s="244"/>
      <c r="C34" s="244"/>
      <c r="D34" s="244"/>
      <c r="E34" s="244"/>
      <c r="F34" s="244"/>
      <c r="G34" s="1118" t="s">
        <v>490</v>
      </c>
      <c r="H34" s="1119"/>
      <c r="I34" s="1119"/>
      <c r="J34" s="1120"/>
      <c r="K34" s="294" t="s">
        <v>474</v>
      </c>
      <c r="L34" s="294" t="s">
        <v>474</v>
      </c>
      <c r="M34" s="295" t="s">
        <v>474</v>
      </c>
      <c r="N34" s="296" t="s">
        <v>474</v>
      </c>
    </row>
    <row r="35" spans="1:16" ht="27" customHeight="1">
      <c r="A35" s="248"/>
      <c r="B35" s="244"/>
      <c r="C35" s="244"/>
      <c r="D35" s="244"/>
      <c r="E35" s="244"/>
      <c r="F35" s="244"/>
      <c r="G35" s="1118" t="s">
        <v>491</v>
      </c>
      <c r="H35" s="1119"/>
      <c r="I35" s="1119"/>
      <c r="J35" s="1120"/>
      <c r="K35" s="294">
        <v>38150</v>
      </c>
      <c r="L35" s="294">
        <v>19787</v>
      </c>
      <c r="M35" s="295">
        <v>29964</v>
      </c>
      <c r="N35" s="296">
        <v>-34</v>
      </c>
    </row>
    <row r="36" spans="1:16" ht="27" customHeight="1">
      <c r="A36" s="248"/>
      <c r="B36" s="244"/>
      <c r="C36" s="244"/>
      <c r="D36" s="244"/>
      <c r="E36" s="244"/>
      <c r="F36" s="244"/>
      <c r="G36" s="1118" t="s">
        <v>492</v>
      </c>
      <c r="H36" s="1119"/>
      <c r="I36" s="1119"/>
      <c r="J36" s="1120"/>
      <c r="K36" s="294">
        <v>25137</v>
      </c>
      <c r="L36" s="294">
        <v>13038</v>
      </c>
      <c r="M36" s="295">
        <v>6972</v>
      </c>
      <c r="N36" s="296">
        <v>87</v>
      </c>
    </row>
    <row r="37" spans="1:16" ht="13.5" customHeight="1">
      <c r="A37" s="248"/>
      <c r="B37" s="244"/>
      <c r="C37" s="244"/>
      <c r="D37" s="244"/>
      <c r="E37" s="244"/>
      <c r="F37" s="244"/>
      <c r="G37" s="1118" t="s">
        <v>493</v>
      </c>
      <c r="H37" s="1119"/>
      <c r="I37" s="1119"/>
      <c r="J37" s="1120"/>
      <c r="K37" s="294">
        <v>17113</v>
      </c>
      <c r="L37" s="294">
        <v>8876</v>
      </c>
      <c r="M37" s="295">
        <v>2692</v>
      </c>
      <c r="N37" s="296">
        <v>229.7</v>
      </c>
    </row>
    <row r="38" spans="1:16" ht="27" customHeight="1">
      <c r="A38" s="248"/>
      <c r="B38" s="244"/>
      <c r="C38" s="244"/>
      <c r="D38" s="244"/>
      <c r="E38" s="244"/>
      <c r="F38" s="244"/>
      <c r="G38" s="1121" t="s">
        <v>494</v>
      </c>
      <c r="H38" s="1122"/>
      <c r="I38" s="1122"/>
      <c r="J38" s="1123"/>
      <c r="K38" s="297" t="s">
        <v>474</v>
      </c>
      <c r="L38" s="297" t="s">
        <v>474</v>
      </c>
      <c r="M38" s="298">
        <v>44</v>
      </c>
      <c r="N38" s="299" t="s">
        <v>474</v>
      </c>
      <c r="O38" s="293"/>
    </row>
    <row r="39" spans="1:16">
      <c r="A39" s="248"/>
      <c r="B39" s="244"/>
      <c r="C39" s="244"/>
      <c r="D39" s="244"/>
      <c r="E39" s="244"/>
      <c r="F39" s="244"/>
      <c r="G39" s="1121" t="s">
        <v>495</v>
      </c>
      <c r="H39" s="1122"/>
      <c r="I39" s="1122"/>
      <c r="J39" s="1123"/>
      <c r="K39" s="300" t="s">
        <v>474</v>
      </c>
      <c r="L39" s="300" t="s">
        <v>474</v>
      </c>
      <c r="M39" s="301">
        <v>-7752</v>
      </c>
      <c r="N39" s="302" t="s">
        <v>474</v>
      </c>
      <c r="O39" s="293"/>
    </row>
    <row r="40" spans="1:16" ht="27" customHeight="1">
      <c r="A40" s="248"/>
      <c r="B40" s="244"/>
      <c r="C40" s="244"/>
      <c r="D40" s="244"/>
      <c r="E40" s="244"/>
      <c r="F40" s="244"/>
      <c r="G40" s="1118" t="s">
        <v>496</v>
      </c>
      <c r="H40" s="1119"/>
      <c r="I40" s="1119"/>
      <c r="J40" s="1120"/>
      <c r="K40" s="300">
        <v>-384969</v>
      </c>
      <c r="L40" s="300">
        <v>-199673</v>
      </c>
      <c r="M40" s="301">
        <v>-125847</v>
      </c>
      <c r="N40" s="302">
        <v>58.7</v>
      </c>
      <c r="O40" s="293"/>
    </row>
    <row r="41" spans="1:16">
      <c r="A41" s="248"/>
      <c r="B41" s="244"/>
      <c r="C41" s="244"/>
      <c r="D41" s="244"/>
      <c r="E41" s="244"/>
      <c r="F41" s="244"/>
      <c r="G41" s="1124" t="s">
        <v>280</v>
      </c>
      <c r="H41" s="1125"/>
      <c r="I41" s="1125"/>
      <c r="J41" s="1126"/>
      <c r="K41" s="294">
        <v>153752</v>
      </c>
      <c r="L41" s="300">
        <v>79747</v>
      </c>
      <c r="M41" s="301">
        <v>50612</v>
      </c>
      <c r="N41" s="302">
        <v>57.6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1" t="s">
        <v>465</v>
      </c>
      <c r="J49" s="1113" t="s">
        <v>500</v>
      </c>
      <c r="K49" s="1114"/>
      <c r="L49" s="1114"/>
      <c r="M49" s="1114"/>
      <c r="N49" s="1115"/>
    </row>
    <row r="50" spans="1:14">
      <c r="A50" s="248"/>
      <c r="B50" s="244"/>
      <c r="C50" s="244"/>
      <c r="D50" s="244"/>
      <c r="E50" s="244"/>
      <c r="F50" s="244"/>
      <c r="G50" s="312"/>
      <c r="H50" s="313"/>
      <c r="I50" s="1112"/>
      <c r="J50" s="314" t="s">
        <v>501</v>
      </c>
      <c r="K50" s="315" t="s">
        <v>502</v>
      </c>
      <c r="L50" s="316" t="s">
        <v>503</v>
      </c>
      <c r="M50" s="317" t="s">
        <v>504</v>
      </c>
      <c r="N50" s="318" t="s">
        <v>505</v>
      </c>
    </row>
    <row r="51" spans="1:14">
      <c r="A51" s="248"/>
      <c r="B51" s="244"/>
      <c r="C51" s="244"/>
      <c r="D51" s="244"/>
      <c r="E51" s="244"/>
      <c r="F51" s="244"/>
      <c r="G51" s="310" t="s">
        <v>506</v>
      </c>
      <c r="H51" s="311"/>
      <c r="I51" s="319">
        <v>917457</v>
      </c>
      <c r="J51" s="320">
        <v>458499</v>
      </c>
      <c r="K51" s="321">
        <v>27.7</v>
      </c>
      <c r="L51" s="322">
        <v>262834</v>
      </c>
      <c r="M51" s="323">
        <v>48.9</v>
      </c>
      <c r="N51" s="324">
        <v>-21.2</v>
      </c>
    </row>
    <row r="52" spans="1:14">
      <c r="A52" s="248"/>
      <c r="B52" s="244"/>
      <c r="C52" s="244"/>
      <c r="D52" s="244"/>
      <c r="E52" s="244"/>
      <c r="F52" s="244"/>
      <c r="G52" s="325"/>
      <c r="H52" s="326" t="s">
        <v>507</v>
      </c>
      <c r="I52" s="327">
        <v>611654</v>
      </c>
      <c r="J52" s="328">
        <v>305674</v>
      </c>
      <c r="K52" s="329">
        <v>33.1</v>
      </c>
      <c r="L52" s="330">
        <v>147509</v>
      </c>
      <c r="M52" s="331">
        <v>95.6</v>
      </c>
      <c r="N52" s="332">
        <v>-62.5</v>
      </c>
    </row>
    <row r="53" spans="1:14">
      <c r="A53" s="248"/>
      <c r="B53" s="244"/>
      <c r="C53" s="244"/>
      <c r="D53" s="244"/>
      <c r="E53" s="244"/>
      <c r="F53" s="244"/>
      <c r="G53" s="310" t="s">
        <v>508</v>
      </c>
      <c r="H53" s="311"/>
      <c r="I53" s="319">
        <v>1155243</v>
      </c>
      <c r="J53" s="320">
        <v>586716</v>
      </c>
      <c r="K53" s="321">
        <v>28</v>
      </c>
      <c r="L53" s="322">
        <v>334234</v>
      </c>
      <c r="M53" s="323">
        <v>27.2</v>
      </c>
      <c r="N53" s="324">
        <v>0.8</v>
      </c>
    </row>
    <row r="54" spans="1:14">
      <c r="A54" s="248"/>
      <c r="B54" s="244"/>
      <c r="C54" s="244"/>
      <c r="D54" s="244"/>
      <c r="E54" s="244"/>
      <c r="F54" s="244"/>
      <c r="G54" s="325"/>
      <c r="H54" s="326" t="s">
        <v>507</v>
      </c>
      <c r="I54" s="327">
        <v>369135</v>
      </c>
      <c r="J54" s="328">
        <v>187473</v>
      </c>
      <c r="K54" s="329">
        <v>-38.700000000000003</v>
      </c>
      <c r="L54" s="330">
        <v>135366</v>
      </c>
      <c r="M54" s="331">
        <v>-8.1999999999999993</v>
      </c>
      <c r="N54" s="332">
        <v>-30.5</v>
      </c>
    </row>
    <row r="55" spans="1:14">
      <c r="A55" s="248"/>
      <c r="B55" s="244"/>
      <c r="C55" s="244"/>
      <c r="D55" s="244"/>
      <c r="E55" s="244"/>
      <c r="F55" s="244"/>
      <c r="G55" s="310" t="s">
        <v>509</v>
      </c>
      <c r="H55" s="311"/>
      <c r="I55" s="319">
        <v>676038</v>
      </c>
      <c r="J55" s="320">
        <v>344390</v>
      </c>
      <c r="K55" s="321">
        <v>-41.3</v>
      </c>
      <c r="L55" s="322">
        <v>216155</v>
      </c>
      <c r="M55" s="323">
        <v>-35.299999999999997</v>
      </c>
      <c r="N55" s="324">
        <v>-6</v>
      </c>
    </row>
    <row r="56" spans="1:14">
      <c r="A56" s="248"/>
      <c r="B56" s="244"/>
      <c r="C56" s="244"/>
      <c r="D56" s="244"/>
      <c r="E56" s="244"/>
      <c r="F56" s="244"/>
      <c r="G56" s="325"/>
      <c r="H56" s="326" t="s">
        <v>507</v>
      </c>
      <c r="I56" s="327">
        <v>342584</v>
      </c>
      <c r="J56" s="328">
        <v>174521</v>
      </c>
      <c r="K56" s="329">
        <v>-6.9</v>
      </c>
      <c r="L56" s="330">
        <v>108827</v>
      </c>
      <c r="M56" s="331">
        <v>-19.600000000000001</v>
      </c>
      <c r="N56" s="332">
        <v>12.7</v>
      </c>
    </row>
    <row r="57" spans="1:14">
      <c r="A57" s="248"/>
      <c r="B57" s="244"/>
      <c r="C57" s="244"/>
      <c r="D57" s="244"/>
      <c r="E57" s="244"/>
      <c r="F57" s="244"/>
      <c r="G57" s="310" t="s">
        <v>510</v>
      </c>
      <c r="H57" s="311"/>
      <c r="I57" s="319">
        <v>715443</v>
      </c>
      <c r="J57" s="320">
        <v>369547</v>
      </c>
      <c r="K57" s="321">
        <v>7.3</v>
      </c>
      <c r="L57" s="322">
        <v>228305</v>
      </c>
      <c r="M57" s="323">
        <v>5.6</v>
      </c>
      <c r="N57" s="324">
        <v>1.7</v>
      </c>
    </row>
    <row r="58" spans="1:14">
      <c r="A58" s="248"/>
      <c r="B58" s="244"/>
      <c r="C58" s="244"/>
      <c r="D58" s="244"/>
      <c r="E58" s="244"/>
      <c r="F58" s="244"/>
      <c r="G58" s="325"/>
      <c r="H58" s="326" t="s">
        <v>507</v>
      </c>
      <c r="I58" s="327">
        <v>344501</v>
      </c>
      <c r="J58" s="328">
        <v>177945</v>
      </c>
      <c r="K58" s="329">
        <v>2</v>
      </c>
      <c r="L58" s="330">
        <v>86611</v>
      </c>
      <c r="M58" s="331">
        <v>-20.399999999999999</v>
      </c>
      <c r="N58" s="332">
        <v>22.4</v>
      </c>
    </row>
    <row r="59" spans="1:14">
      <c r="A59" s="248"/>
      <c r="B59" s="244"/>
      <c r="C59" s="244"/>
      <c r="D59" s="244"/>
      <c r="E59" s="244"/>
      <c r="F59" s="244"/>
      <c r="G59" s="310" t="s">
        <v>511</v>
      </c>
      <c r="H59" s="311"/>
      <c r="I59" s="319">
        <v>1111556</v>
      </c>
      <c r="J59" s="320">
        <v>576533</v>
      </c>
      <c r="K59" s="321">
        <v>56</v>
      </c>
      <c r="L59" s="322">
        <v>316331</v>
      </c>
      <c r="M59" s="323">
        <v>38.6</v>
      </c>
      <c r="N59" s="324">
        <v>17.399999999999999</v>
      </c>
    </row>
    <row r="60" spans="1:14">
      <c r="A60" s="248"/>
      <c r="B60" s="244"/>
      <c r="C60" s="244"/>
      <c r="D60" s="244"/>
      <c r="E60" s="244"/>
      <c r="F60" s="244"/>
      <c r="G60" s="325"/>
      <c r="H60" s="326" t="s">
        <v>507</v>
      </c>
      <c r="I60" s="333">
        <v>595475</v>
      </c>
      <c r="J60" s="328">
        <v>308856</v>
      </c>
      <c r="K60" s="329">
        <v>73.599999999999994</v>
      </c>
      <c r="L60" s="330">
        <v>106387</v>
      </c>
      <c r="M60" s="331">
        <v>22.8</v>
      </c>
      <c r="N60" s="332">
        <v>50.8</v>
      </c>
    </row>
    <row r="61" spans="1:14">
      <c r="A61" s="248"/>
      <c r="B61" s="244"/>
      <c r="C61" s="244"/>
      <c r="D61" s="244"/>
      <c r="E61" s="244"/>
      <c r="F61" s="244"/>
      <c r="G61" s="310" t="s">
        <v>512</v>
      </c>
      <c r="H61" s="334"/>
      <c r="I61" s="335">
        <v>915147</v>
      </c>
      <c r="J61" s="336">
        <v>467137</v>
      </c>
      <c r="K61" s="337">
        <v>15.5</v>
      </c>
      <c r="L61" s="338">
        <v>271572</v>
      </c>
      <c r="M61" s="339">
        <v>17</v>
      </c>
      <c r="N61" s="324">
        <v>-1.5</v>
      </c>
    </row>
    <row r="62" spans="1:14">
      <c r="A62" s="248"/>
      <c r="B62" s="244"/>
      <c r="C62" s="244"/>
      <c r="D62" s="244"/>
      <c r="E62" s="244"/>
      <c r="F62" s="244"/>
      <c r="G62" s="325"/>
      <c r="H62" s="326" t="s">
        <v>507</v>
      </c>
      <c r="I62" s="327">
        <v>452670</v>
      </c>
      <c r="J62" s="328">
        <v>230894</v>
      </c>
      <c r="K62" s="329">
        <v>12.6</v>
      </c>
      <c r="L62" s="330">
        <v>116940</v>
      </c>
      <c r="M62" s="331">
        <v>14</v>
      </c>
      <c r="N62" s="332">
        <v>-1.4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8"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6" t="s">
        <v>3</v>
      </c>
      <c r="D47" s="1136"/>
      <c r="E47" s="1137"/>
      <c r="F47" s="11">
        <v>29.16</v>
      </c>
      <c r="G47" s="12">
        <v>46.31</v>
      </c>
      <c r="H47" s="12">
        <v>48.32</v>
      </c>
      <c r="I47" s="12">
        <v>45.96</v>
      </c>
      <c r="J47" s="13">
        <v>47.1</v>
      </c>
    </row>
    <row r="48" spans="2:10" ht="57.75" customHeight="1">
      <c r="B48" s="14"/>
      <c r="C48" s="1138" t="s">
        <v>4</v>
      </c>
      <c r="D48" s="1138"/>
      <c r="E48" s="1139"/>
      <c r="F48" s="15">
        <v>12.26</v>
      </c>
      <c r="G48" s="16">
        <v>6.59</v>
      </c>
      <c r="H48" s="16">
        <v>13.56</v>
      </c>
      <c r="I48" s="16">
        <v>13.96</v>
      </c>
      <c r="J48" s="17">
        <v>4.57</v>
      </c>
    </row>
    <row r="49" spans="2:10" ht="57.75" customHeight="1" thickBot="1">
      <c r="B49" s="18"/>
      <c r="C49" s="1140" t="s">
        <v>5</v>
      </c>
      <c r="D49" s="1140"/>
      <c r="E49" s="1141"/>
      <c r="F49" s="19">
        <v>15.39</v>
      </c>
      <c r="G49" s="20">
        <v>13.4</v>
      </c>
      <c r="H49" s="20">
        <v>6.71</v>
      </c>
      <c r="I49" s="20">
        <v>1.1000000000000001</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0" zoomScaleSheetLayoutView="100" workbookViewId="0">
      <selection activeCell="M45" sqref="M4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8" t="s">
        <v>520</v>
      </c>
      <c r="D34" s="1148"/>
      <c r="E34" s="1149"/>
      <c r="F34" s="32">
        <v>12.26</v>
      </c>
      <c r="G34" s="33">
        <v>12.97</v>
      </c>
      <c r="H34" s="33">
        <v>13.56</v>
      </c>
      <c r="I34" s="33">
        <v>13.96</v>
      </c>
      <c r="J34" s="34">
        <v>4.57</v>
      </c>
      <c r="K34" s="22"/>
      <c r="L34" s="22"/>
      <c r="M34" s="22"/>
      <c r="N34" s="22"/>
      <c r="O34" s="22"/>
      <c r="P34" s="22"/>
    </row>
    <row r="35" spans="1:16" ht="39" customHeight="1">
      <c r="A35" s="22"/>
      <c r="B35" s="35"/>
      <c r="C35" s="1142" t="s">
        <v>521</v>
      </c>
      <c r="D35" s="1143"/>
      <c r="E35" s="1144"/>
      <c r="F35" s="36">
        <v>0.34</v>
      </c>
      <c r="G35" s="37">
        <v>0.83</v>
      </c>
      <c r="H35" s="37">
        <v>0</v>
      </c>
      <c r="I35" s="37">
        <v>1.33</v>
      </c>
      <c r="J35" s="38">
        <v>1.62</v>
      </c>
      <c r="K35" s="22"/>
      <c r="L35" s="22"/>
      <c r="M35" s="22"/>
      <c r="N35" s="22"/>
      <c r="O35" s="22"/>
      <c r="P35" s="22"/>
    </row>
    <row r="36" spans="1:16" ht="39" customHeight="1">
      <c r="A36" s="22"/>
      <c r="B36" s="35"/>
      <c r="C36" s="1142" t="s">
        <v>522</v>
      </c>
      <c r="D36" s="1143"/>
      <c r="E36" s="1144"/>
      <c r="F36" s="36" t="s">
        <v>474</v>
      </c>
      <c r="G36" s="37" t="s">
        <v>474</v>
      </c>
      <c r="H36" s="37" t="s">
        <v>474</v>
      </c>
      <c r="I36" s="37">
        <v>0.95</v>
      </c>
      <c r="J36" s="38">
        <v>1.01</v>
      </c>
      <c r="K36" s="22"/>
      <c r="L36" s="22"/>
      <c r="M36" s="22"/>
      <c r="N36" s="22"/>
      <c r="O36" s="22"/>
      <c r="P36" s="22"/>
    </row>
    <row r="37" spans="1:16" ht="39" customHeight="1">
      <c r="A37" s="22"/>
      <c r="B37" s="35"/>
      <c r="C37" s="1142" t="s">
        <v>523</v>
      </c>
      <c r="D37" s="1143"/>
      <c r="E37" s="1144"/>
      <c r="F37" s="36">
        <v>0.46</v>
      </c>
      <c r="G37" s="37">
        <v>0.42</v>
      </c>
      <c r="H37" s="37">
        <v>0.16</v>
      </c>
      <c r="I37" s="37">
        <v>0.23</v>
      </c>
      <c r="J37" s="38">
        <v>0.34</v>
      </c>
      <c r="K37" s="22"/>
      <c r="L37" s="22"/>
      <c r="M37" s="22"/>
      <c r="N37" s="22"/>
      <c r="O37" s="22"/>
      <c r="P37" s="22"/>
    </row>
    <row r="38" spans="1:16" ht="39" customHeight="1">
      <c r="A38" s="22"/>
      <c r="B38" s="35"/>
      <c r="C38" s="1142" t="s">
        <v>524</v>
      </c>
      <c r="D38" s="1143"/>
      <c r="E38" s="1144"/>
      <c r="F38" s="36">
        <v>0.09</v>
      </c>
      <c r="G38" s="37">
        <v>0.1</v>
      </c>
      <c r="H38" s="37">
        <v>0.05</v>
      </c>
      <c r="I38" s="37">
        <v>0.09</v>
      </c>
      <c r="J38" s="38">
        <v>0.08</v>
      </c>
      <c r="K38" s="22"/>
      <c r="L38" s="22"/>
      <c r="M38" s="22"/>
      <c r="N38" s="22"/>
      <c r="O38" s="22"/>
      <c r="P38" s="22"/>
    </row>
    <row r="39" spans="1:16" ht="39" customHeight="1">
      <c r="A39" s="22"/>
      <c r="B39" s="35"/>
      <c r="C39" s="1142" t="s">
        <v>525</v>
      </c>
      <c r="D39" s="1143"/>
      <c r="E39" s="1144"/>
      <c r="F39" s="36">
        <v>0.09</v>
      </c>
      <c r="G39" s="37">
        <v>0.17</v>
      </c>
      <c r="H39" s="37">
        <v>0.16</v>
      </c>
      <c r="I39" s="37">
        <v>0.1</v>
      </c>
      <c r="J39" s="38">
        <v>0.06</v>
      </c>
      <c r="K39" s="22"/>
      <c r="L39" s="22"/>
      <c r="M39" s="22"/>
      <c r="N39" s="22"/>
      <c r="O39" s="22"/>
      <c r="P39" s="22"/>
    </row>
    <row r="40" spans="1:16" ht="39" customHeight="1">
      <c r="A40" s="22"/>
      <c r="B40" s="35"/>
      <c r="C40" s="1142" t="s">
        <v>526</v>
      </c>
      <c r="D40" s="1143"/>
      <c r="E40" s="1144"/>
      <c r="F40" s="36">
        <v>0.09</v>
      </c>
      <c r="G40" s="37">
        <v>0.08</v>
      </c>
      <c r="H40" s="37">
        <v>0.09</v>
      </c>
      <c r="I40" s="37">
        <v>0.04</v>
      </c>
      <c r="J40" s="38">
        <v>0.01</v>
      </c>
      <c r="K40" s="22"/>
      <c r="L40" s="22"/>
      <c r="M40" s="22"/>
      <c r="N40" s="22"/>
      <c r="O40" s="22"/>
      <c r="P40" s="22"/>
    </row>
    <row r="41" spans="1:16" ht="39" customHeight="1">
      <c r="A41" s="22"/>
      <c r="B41" s="35"/>
      <c r="C41" s="1142"/>
      <c r="D41" s="1143"/>
      <c r="E41" s="1144"/>
      <c r="F41" s="36"/>
      <c r="G41" s="37"/>
      <c r="H41" s="37"/>
      <c r="I41" s="37"/>
      <c r="J41" s="38"/>
      <c r="K41" s="22"/>
      <c r="L41" s="22"/>
      <c r="M41" s="22"/>
      <c r="N41" s="22"/>
      <c r="O41" s="22"/>
      <c r="P41" s="22"/>
    </row>
    <row r="42" spans="1:16" ht="39" customHeight="1">
      <c r="A42" s="22"/>
      <c r="B42" s="39"/>
      <c r="C42" s="1142" t="s">
        <v>527</v>
      </c>
      <c r="D42" s="1143"/>
      <c r="E42" s="1144"/>
      <c r="F42" s="36" t="s">
        <v>474</v>
      </c>
      <c r="G42" s="37" t="s">
        <v>474</v>
      </c>
      <c r="H42" s="37" t="s">
        <v>474</v>
      </c>
      <c r="I42" s="37" t="s">
        <v>474</v>
      </c>
      <c r="J42" s="38" t="s">
        <v>474</v>
      </c>
      <c r="K42" s="22"/>
      <c r="L42" s="22"/>
      <c r="M42" s="22"/>
      <c r="N42" s="22"/>
      <c r="O42" s="22"/>
      <c r="P42" s="22"/>
    </row>
    <row r="43" spans="1:16" ht="39" customHeight="1" thickBot="1">
      <c r="A43" s="22"/>
      <c r="B43" s="40"/>
      <c r="C43" s="1145" t="s">
        <v>528</v>
      </c>
      <c r="D43" s="1146"/>
      <c r="E43" s="1147"/>
      <c r="F43" s="41">
        <v>11.04</v>
      </c>
      <c r="G43" s="42">
        <v>10.56</v>
      </c>
      <c r="H43" s="42">
        <v>9.5399999999999991</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8" zoomScaleSheetLayoutView="55" workbookViewId="0">
      <selection activeCell="S56" sqref="S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8" t="s">
        <v>11</v>
      </c>
      <c r="C45" s="1159"/>
      <c r="D45" s="58"/>
      <c r="E45" s="1164" t="s">
        <v>12</v>
      </c>
      <c r="F45" s="1164"/>
      <c r="G45" s="1164"/>
      <c r="H45" s="1164"/>
      <c r="I45" s="1164"/>
      <c r="J45" s="1165"/>
      <c r="K45" s="59">
        <v>580</v>
      </c>
      <c r="L45" s="60">
        <v>558</v>
      </c>
      <c r="M45" s="60">
        <v>539</v>
      </c>
      <c r="N45" s="60">
        <v>485</v>
      </c>
      <c r="O45" s="61">
        <v>458</v>
      </c>
      <c r="P45" s="48"/>
      <c r="Q45" s="48"/>
      <c r="R45" s="48"/>
      <c r="S45" s="48"/>
      <c r="T45" s="48"/>
      <c r="U45" s="48"/>
    </row>
    <row r="46" spans="1:21" ht="30.75" customHeight="1">
      <c r="A46" s="48"/>
      <c r="B46" s="1160"/>
      <c r="C46" s="1161"/>
      <c r="D46" s="62"/>
      <c r="E46" s="1152" t="s">
        <v>13</v>
      </c>
      <c r="F46" s="1152"/>
      <c r="G46" s="1152"/>
      <c r="H46" s="1152"/>
      <c r="I46" s="1152"/>
      <c r="J46" s="1153"/>
      <c r="K46" s="63" t="s">
        <v>474</v>
      </c>
      <c r="L46" s="64" t="s">
        <v>474</v>
      </c>
      <c r="M46" s="64" t="s">
        <v>474</v>
      </c>
      <c r="N46" s="64" t="s">
        <v>474</v>
      </c>
      <c r="O46" s="65" t="s">
        <v>474</v>
      </c>
      <c r="P46" s="48"/>
      <c r="Q46" s="48"/>
      <c r="R46" s="48"/>
      <c r="S46" s="48"/>
      <c r="T46" s="48"/>
      <c r="U46" s="48"/>
    </row>
    <row r="47" spans="1:21" ht="30.75" customHeight="1">
      <c r="A47" s="48"/>
      <c r="B47" s="1160"/>
      <c r="C47" s="1161"/>
      <c r="D47" s="62"/>
      <c r="E47" s="1152" t="s">
        <v>14</v>
      </c>
      <c r="F47" s="1152"/>
      <c r="G47" s="1152"/>
      <c r="H47" s="1152"/>
      <c r="I47" s="1152"/>
      <c r="J47" s="1153"/>
      <c r="K47" s="63" t="s">
        <v>474</v>
      </c>
      <c r="L47" s="64" t="s">
        <v>474</v>
      </c>
      <c r="M47" s="64" t="s">
        <v>474</v>
      </c>
      <c r="N47" s="64" t="s">
        <v>474</v>
      </c>
      <c r="O47" s="65" t="s">
        <v>474</v>
      </c>
      <c r="P47" s="48"/>
      <c r="Q47" s="48"/>
      <c r="R47" s="48"/>
      <c r="S47" s="48"/>
      <c r="T47" s="48"/>
      <c r="U47" s="48"/>
    </row>
    <row r="48" spans="1:21" ht="30.75" customHeight="1">
      <c r="A48" s="48"/>
      <c r="B48" s="1160"/>
      <c r="C48" s="1161"/>
      <c r="D48" s="62"/>
      <c r="E48" s="1152" t="s">
        <v>15</v>
      </c>
      <c r="F48" s="1152"/>
      <c r="G48" s="1152"/>
      <c r="H48" s="1152"/>
      <c r="I48" s="1152"/>
      <c r="J48" s="1153"/>
      <c r="K48" s="63">
        <v>43</v>
      </c>
      <c r="L48" s="64">
        <v>45</v>
      </c>
      <c r="M48" s="64">
        <v>49</v>
      </c>
      <c r="N48" s="64">
        <v>42</v>
      </c>
      <c r="O48" s="65">
        <v>38</v>
      </c>
      <c r="P48" s="48"/>
      <c r="Q48" s="48"/>
      <c r="R48" s="48"/>
      <c r="S48" s="48"/>
      <c r="T48" s="48"/>
      <c r="U48" s="48"/>
    </row>
    <row r="49" spans="1:21" ht="30.75" customHeight="1">
      <c r="A49" s="48"/>
      <c r="B49" s="1160"/>
      <c r="C49" s="1161"/>
      <c r="D49" s="62"/>
      <c r="E49" s="1152" t="s">
        <v>16</v>
      </c>
      <c r="F49" s="1152"/>
      <c r="G49" s="1152"/>
      <c r="H49" s="1152"/>
      <c r="I49" s="1152"/>
      <c r="J49" s="1153"/>
      <c r="K49" s="63">
        <v>28</v>
      </c>
      <c r="L49" s="64">
        <v>27</v>
      </c>
      <c r="M49" s="64">
        <v>27</v>
      </c>
      <c r="N49" s="64">
        <v>25</v>
      </c>
      <c r="O49" s="65">
        <v>25</v>
      </c>
      <c r="P49" s="48"/>
      <c r="Q49" s="48"/>
      <c r="R49" s="48"/>
      <c r="S49" s="48"/>
      <c r="T49" s="48"/>
      <c r="U49" s="48"/>
    </row>
    <row r="50" spans="1:21" ht="30.75" customHeight="1">
      <c r="A50" s="48"/>
      <c r="B50" s="1160"/>
      <c r="C50" s="1161"/>
      <c r="D50" s="62"/>
      <c r="E50" s="1152" t="s">
        <v>17</v>
      </c>
      <c r="F50" s="1152"/>
      <c r="G50" s="1152"/>
      <c r="H50" s="1152"/>
      <c r="I50" s="1152"/>
      <c r="J50" s="1153"/>
      <c r="K50" s="63">
        <v>23</v>
      </c>
      <c r="L50" s="64">
        <v>21</v>
      </c>
      <c r="M50" s="64">
        <v>20</v>
      </c>
      <c r="N50" s="64">
        <v>19</v>
      </c>
      <c r="O50" s="65">
        <v>17</v>
      </c>
      <c r="P50" s="48"/>
      <c r="Q50" s="48"/>
      <c r="R50" s="48"/>
      <c r="S50" s="48"/>
      <c r="T50" s="48"/>
      <c r="U50" s="48"/>
    </row>
    <row r="51" spans="1:21" ht="30.75" customHeight="1">
      <c r="A51" s="48"/>
      <c r="B51" s="1162"/>
      <c r="C51" s="1163"/>
      <c r="D51" s="66"/>
      <c r="E51" s="1152" t="s">
        <v>18</v>
      </c>
      <c r="F51" s="1152"/>
      <c r="G51" s="1152"/>
      <c r="H51" s="1152"/>
      <c r="I51" s="1152"/>
      <c r="J51" s="1153"/>
      <c r="K51" s="63" t="s">
        <v>474</v>
      </c>
      <c r="L51" s="64" t="s">
        <v>474</v>
      </c>
      <c r="M51" s="64" t="s">
        <v>474</v>
      </c>
      <c r="N51" s="64" t="s">
        <v>474</v>
      </c>
      <c r="O51" s="65" t="s">
        <v>474</v>
      </c>
      <c r="P51" s="48"/>
      <c r="Q51" s="48"/>
      <c r="R51" s="48"/>
      <c r="S51" s="48"/>
      <c r="T51" s="48"/>
      <c r="U51" s="48"/>
    </row>
    <row r="52" spans="1:21" ht="30.75" customHeight="1">
      <c r="A52" s="48"/>
      <c r="B52" s="1150" t="s">
        <v>19</v>
      </c>
      <c r="C52" s="1151"/>
      <c r="D52" s="66"/>
      <c r="E52" s="1152" t="s">
        <v>20</v>
      </c>
      <c r="F52" s="1152"/>
      <c r="G52" s="1152"/>
      <c r="H52" s="1152"/>
      <c r="I52" s="1152"/>
      <c r="J52" s="1153"/>
      <c r="K52" s="63">
        <v>442</v>
      </c>
      <c r="L52" s="64">
        <v>442</v>
      </c>
      <c r="M52" s="64">
        <v>436</v>
      </c>
      <c r="N52" s="64">
        <v>412</v>
      </c>
      <c r="O52" s="65">
        <v>386</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232</v>
      </c>
      <c r="L53" s="69">
        <v>209</v>
      </c>
      <c r="M53" s="69">
        <v>199</v>
      </c>
      <c r="N53" s="69">
        <v>159</v>
      </c>
      <c r="O53" s="70">
        <v>152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竹原 雄太</cp:lastModifiedBy>
  <cp:lastPrinted>2015-04-16T23:11:33Z</cp:lastPrinted>
  <dcterms:created xsi:type="dcterms:W3CDTF">2015-02-17T07:53:59Z</dcterms:created>
  <dcterms:modified xsi:type="dcterms:W3CDTF">2015-05-07T12:47:45Z</dcterms:modified>
</cp:coreProperties>
</file>