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W35" i="9"/>
  <c r="BW36" i="9" s="1"/>
  <c r="BW37" i="9" s="1"/>
  <c r="BW38" i="9" s="1"/>
  <c r="AM35" i="9"/>
  <c r="C35" i="9"/>
  <c r="BW34" i="9"/>
  <c r="U34" i="9"/>
  <c r="U35" i="9" s="1"/>
  <c r="U36" i="9" s="1"/>
  <c r="C34" i="9"/>
  <c r="CO34" i="9" l="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<sst xmlns="http://schemas.openxmlformats.org/spreadsheetml/2006/main" count="966" uniqueCount="537">
  <si>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</si>
  <si>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</si>
  <si>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</si>
  <si>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</si>
  <si>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</si>
  <si>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</si>
  <si>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</si>
  <si>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</si>
  <si>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</si>
  <si>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</si>
  <si>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</si>
  <si>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</si>
  <si>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</si>
  <si>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</si>
  <si>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</si>
  <si>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</si>
  <si>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</si>
  <si>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</si>
  <si>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</si>
  <si>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</si>
  <si>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</si>
  <si>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</si>
  <si>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</si>
  <si>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</si>
  <si>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</si>
  <si>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</si>
  <si>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</si>
  <si>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</si>
  <si>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</si>
  <si>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</si>
  <si>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</si>
  <si>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</si>
  <si>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</si>
  <si>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</si>
  <si>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</si>
  <si>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</si>
  <si>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</si>
  <si>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</si>
  <si>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</si>
  <si>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</si>
  <si>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</si>
  <si>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</si>
  <si>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</si>
  <si>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</si>
  <si>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</si>
  <si>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</si>
  <si>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</si>
  <si>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</si>
  <si>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</si>
  <si>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</si>
  <si>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</si>
  <si>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</si>
  <si>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</si>
  <si>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</si>
  <si>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</si>
  <si>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</si>
  <si>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</si>
  <si>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</si>
  <si>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</si>
  <si>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</si>
  <si>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</si>
  <si>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</si>
  <si>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</si>
  <si>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</si>
  <si>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</si>
  <si>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</si>
  <si>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</si>
  <si>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</si>
  <si>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</si>
  <si>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</si>
  <si>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</si>
  <si>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</si>
  <si>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</si>
  <si>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</si>
  <si>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</si>
  <si>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</si>
  <si>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</si>
  <si>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</si>
  <si>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</si>
  <si>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</si>
  <si>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</si>
  <si>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</si>
  <si>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</si>
  <si>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</si>
  <si>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</si>
  <si>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</si>
  <si>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</si>
  <si>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</si>
  <si>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</si>
  <si>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</si>
  <si>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</si>
  <si>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</si>
  <si>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</si>
  <si>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</si>
  <si>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</si>
  <si>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</si>
  <si>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</si>
  <si>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</si>
  <si>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</si>
  <si>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</si>
  <si>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</si>
  <si>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</si>
  <si>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</si>
  <si>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</si>
  <si>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</si>
  <si>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</si>
  <si>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</si>
  <si>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</si>
  <si>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</si>
  <si>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</si>
  <si>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</si>
  <si>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</si>
  <si>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</si>
  <si>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</si>
  <si>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</si>
  <si>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</si>
  <si>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</si>
  <si>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</si>
  <si>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</si>
  <si>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</si>
  <si>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</si>
  <si>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</si>
  <si>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</si>
  <si>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</si>
  <si>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</si>
  <si>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</si>
  <si>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</si>
  <si>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</si>
  <si>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</si>
  <si>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</si>
  <si>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</si>
  <si>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</si>
  <si>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</si>
  <si>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</si>
  <si>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</si>
  <si>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</si>
  <si>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</si>
  <si>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</si>
  <si>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</si>
  <si>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</si>
  <si>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</si>
  <si>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</si>
  <si>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</si>
  <si>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</si>
  <si>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</si>
  <si>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</si>
  <si>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</si>
  <si>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</si>
  <si>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</si>
  <si>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</si>
  <si>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</si>
  <si>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</si>
  <si>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</si>
  <si>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</si>
  <si>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</si>
  <si>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</si>
  <si>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</si>
  <si>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</si>
  <si>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</si>
  <si>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</si>
  <si>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</si>
  <si>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</si>
  <si>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</si>
  <si>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</si>
  <si>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</si>
  <si>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</si>
  <si>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</si>
  <si>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</si>
  <si>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</si>
  <si>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</si>
  <si>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</si>
  <si>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</si>
  <si>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</si>
  <si>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</si>
  <si>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</si>
  <si>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</si>
  <si>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</si>
  <si>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</si>
  <si>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</si>
  <si>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</si>
  <si>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</si>
  <si>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</si>
  <si>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</si>
  <si>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</si>
  <si>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</si>
  <si>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</si>
  <si>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</si>
  <si>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</si>
  <si>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</si>
  <si>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</si>
  <si>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</si>
  <si>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</si>
  <si>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</si>
  <si>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</si>
  <si>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</si>
  <si>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宮崎県日之影町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</si>
  <si>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</si>
  <si>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</si>
  <si>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</si>
  <si>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</si>
  <si>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</si>
  <si>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</si>
  <si>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</si>
  <si>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</si>
  <si>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</si>
  <si>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</si>
  <si>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</si>
  <si>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</si>
  <si>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</si>
  <si>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</si>
  <si>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</si>
  <si>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</si>
  <si>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</si>
  <si>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</si>
  <si>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</si>
  <si>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</si>
  <si>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</si>
  <si>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</si>
  <si>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</si>
  <si>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</si>
  <si>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</si>
  <si>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</si>
  <si>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</si>
  <si>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</si>
  <si>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</si>
  <si>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</si>
  <si>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</si>
  <si>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</si>
  <si>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</si>
  <si>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</si>
  <si>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</si>
  <si>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</si>
  <si>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</si>
  <si>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</si>
  <si>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</si>
  <si>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</si>
  <si>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</si>
  <si>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</si>
  <si>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</si>
  <si>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</si>
  <si>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</si>
  <si>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</si>
  <si>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</si>
  <si>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</si>
  <si>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</si>
  <si>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</si>
  <si>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</si>
  <si>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</si>
  <si>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</si>
  <si>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</si>
  <si>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</si>
  <si>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</si>
  <si>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</si>
  <si>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</si>
  <si>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</si>
  <si>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</si>
  <si>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</si>
  <si>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</si>
  <si>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</si>
  <si>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</si>
  <si>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</si>
  <si>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</si>
  <si>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</si>
  <si>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</si>
  <si>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</si>
  <si>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</si>
  <si>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</si>
  <si>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</si>
  <si>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</si>
  <si>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</si>
  <si>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</si>
  <si>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</si>
  <si>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</si>
  <si>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</si>
  <si>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</si>
  <si>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</si>
  <si>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</si>
  <si>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</si>
  <si>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</si>
  <si>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</si>
  <si>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</si>
  <si>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</si>
  <si>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</si>
  <si>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</si>
  <si>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</si>
  <si>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</si>
  <si>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</si>
  <si>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</si>
  <si>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</si>
  <si>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</si>
  <si>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</si>
  <si>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</si>
  <si>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</si>
  <si>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</si>
  <si>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</si>
  <si>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</si>
  <si>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</si>
  <si>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</si>
  <si>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</si>
  <si>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</si>
  <si>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</si>
  <si>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</si>
  <si>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</si>
  <si>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</si>
  <si>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</si>
  <si>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</si>
  <si>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</si>
  <si>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</si>
  <si>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</si>
  <si>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</si>
  <si>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</si>
  <si>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</si>
  <si>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</si>
  <si>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</si>
  <si>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</si>
  <si>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</si>
  <si>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</si>
  <si>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</si>
  <si>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</si>
  <si>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</si>
  <si>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</si>
  <si>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</si>
  <si>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</si>
  <si>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</si>
  <si>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</si>
  <si>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</si>
  <si>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</si>
  <si>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</si>
  <si>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</si>
  <si>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</si>
  <si>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</si>
  <si>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</si>
  <si>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</si>
  <si>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</si>
  <si>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</si>
  <si>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</si>
  <si>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</si>
  <si>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</si>
  <si>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</si>
  <si>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</si>
  <si>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</si>
  <si>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</si>
  <si>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</si>
  <si>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</si>
  <si>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</si>
  <si>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宮崎県日之影町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</si>
  <si>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</si>
  <si>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</si>
  <si>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</si>
  <si>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</si>
  <si>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</si>
  <si>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</si>
  <si>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</si>
  <si>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</si>
  <si>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</si>
  <si>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</si>
  <si>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</si>
  <si>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</si>
  <si>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</si>
  <si>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</si>
  <si>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</si>
  <si>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</si>
  <si>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</si>
  <si>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</si>
  <si>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</si>
  <si>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</si>
  <si>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</si>
  <si>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</si>
  <si>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</si>
  <si>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</si>
  <si>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</si>
  <si>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</si>
  <si>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</si>
  <si>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</si>
  <si>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</si>
  <si>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</si>
  <si>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</si>
  <si>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</si>
  <si>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</si>
  <si>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</si>
  <si>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</si>
  <si>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t>
    <phoneticPr fontId="5"/>
  </si>
  <si>
    <t>日之影町後期高齢者医療特別会計</t>
    <phoneticPr fontId="5"/>
  </si>
  <si>
    <t>日之影町国民健康保険病院事業会計</t>
    <phoneticPr fontId="5"/>
  </si>
  <si>
    <t>法適用企業</t>
    <phoneticPr fontId="5"/>
  </si>
  <si>
    <t>日之影町簡易水道事業特別会計</t>
    <phoneticPr fontId="5"/>
  </si>
  <si>
    <t>法非適用企業</t>
    <phoneticPr fontId="5"/>
  </si>
  <si>
    <t>日之影町農業集落排水事業特別会計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</si>
  <si>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</si>
  <si>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</si>
  <si>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</si>
  <si>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</si>
  <si>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</si>
  <si>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</si>
  <si>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</si>
  <si>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</si>
  <si>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</si>
  <si>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</si>
  <si>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</si>
  <si>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</si>
  <si>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</si>
  <si>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</si>
  <si>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</si>
  <si>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</si>
  <si>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</si>
  <si>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</si>
  <si>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</si>
  <si>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</si>
  <si>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</si>
  <si>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</si>
  <si>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</si>
  <si>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</si>
  <si>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</si>
  <si>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</si>
  <si>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</si>
  <si>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</si>
  <si>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</si>
  <si>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</si>
  <si>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</si>
  <si>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</si>
  <si>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</si>
  <si>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</si>
  <si>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</si>
  <si>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</si>
  <si>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</si>
  <si>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</si>
  <si>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</si>
  <si>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</si>
  <si>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</si>
  <si>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</si>
  <si>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</si>
  <si>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</si>
  <si>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</si>
  <si>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</si>
  <si>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</si>
  <si>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</si>
  <si>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</si>
  <si>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</si>
  <si>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</si>
  <si>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</si>
  <si>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</si>
  <si>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</si>
  <si>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</si>
  <si>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</si>
  <si>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</si>
  <si>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</si>
  <si>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</si>
  <si>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</si>
  <si>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</si>
  <si>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</si>
  <si>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</si>
  <si>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</si>
  <si>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</si>
  <si>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</si>
  <si>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</si>
  <si>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</si>
  <si>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</si>
  <si>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</si>
  <si>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</si>
  <si>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</si>
  <si>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</si>
  <si>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</si>
  <si>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</si>
  <si>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</si>
  <si>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</si>
  <si>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</si>
  <si>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</si>
  <si>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</si>
  <si>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</si>
  <si>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</si>
  <si>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</si>
  <si>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</si>
  <si>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</si>
  <si>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</si>
  <si>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</si>
  <si>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</si>
  <si>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</si>
  <si>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</si>
  <si>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</si>
  <si>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</si>
  <si>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</si>
  <si>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</si>
  <si>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</si>
  <si>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</si>
  <si>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</si>
  <si>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</si>
  <si>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</si>
  <si>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</si>
  <si>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</si>
  <si>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</si>
  <si>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</si>
  <si>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</si>
  <si>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</si>
  <si>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</si>
  <si>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</si>
  <si>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</si>
  <si>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</si>
  <si>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</si>
  <si>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</si>
  <si>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</si>
  <si>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</si>
  <si>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</si>
  <si>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</si>
  <si>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</si>
  <si>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</si>
  <si>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</si>
  <si>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</si>
  <si>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</si>
  <si>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</si>
  <si>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</si>
  <si>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</si>
  <si>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</si>
  <si>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</si>
  <si>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</si>
  <si>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</si>
  <si>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</si>
  <si>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</si>
  <si>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</si>
  <si>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</si>
  <si>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</si>
  <si>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</si>
  <si>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日之影町国民健康保険病院事業会計</t>
  </si>
  <si>
    <t>日之影町国民健康保険事業特別会計</t>
  </si>
  <si>
    <t>一般会計</t>
  </si>
  <si>
    <t>日之影町介護保険特別会計</t>
  </si>
  <si>
    <t>日之影町簡易水道事業特別会計</t>
  </si>
  <si>
    <t>日之影町後期高齢者医療特別会計</t>
  </si>
  <si>
    <t>日之影町奨学資金事業特別会計</t>
  </si>
  <si>
    <t>日之影町農業集落排水事業特別会計</t>
  </si>
  <si>
    <t>その他会計（赤字）</t>
  </si>
  <si>
    <t>その他会計（黒字）</t>
  </si>
  <si>
    <t>日之影町村おこし総合産業（株）</t>
    <rPh sb="0" eb="4">
      <t>ヒノカゲチョウ</t>
    </rPh>
    <rPh sb="4" eb="5">
      <t>ムラ</t>
    </rPh>
    <rPh sb="8" eb="10">
      <t>ソウゴウ</t>
    </rPh>
    <rPh sb="10" eb="12">
      <t>サンギョウ</t>
    </rPh>
    <rPh sb="13" eb="14">
      <t>カブ</t>
    </rPh>
    <phoneticPr fontId="2"/>
  </si>
  <si>
    <t>西臼杵郡衛生組合</t>
    <rPh sb="0" eb="4">
      <t>ニシウスキグン</t>
    </rPh>
    <rPh sb="4" eb="6">
      <t>エイセイ</t>
    </rPh>
    <rPh sb="6" eb="8">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</si>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</sst>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368466</c:v>
                </c:pt>
                <c:pt idx="1">
                  <c:v>587932</c:v>
                </c:pt>
                <c:pt idx="2">
                  <c:v>255406</c:v>
                </c:pt>
                <c:pt idx="3">
                  <c:v>188497</c:v>
                </c:pt>
                <c:pt idx="4">
                  <c:v>329786</c:v>
                </c:pt>
              </c:numCache>
            </c:numRef>
          </c:val>
          <c:smooth val="0"/>
        </c:ser>
        <c:dLbls>
          <c:showLegendKey val="0"/>
          <c:showVal val="0"/>
          <c:showCatName val="0"/>
          <c:showSerName val="0"/>
          <c:showPercent val="0"/>
          <c:showBubbleSize val="0"/>
        </c:dLbls>
        <c:marker val="1"/>
        <c:smooth val="0"/>
        <c:axId val="160508160"/>
        <c:axId val="160514432"/>
      </c:lineChart>
      <c:catAx>
        <c:axId val="16050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514432"/>
        <c:crosses val="autoZero"/>
        <c:auto val="1"/>
        <c:lblAlgn val="ctr"/>
        <c:lblOffset val="100"/>
        <c:tickLblSkip val="1"/>
        <c:tickMarkSkip val="1"/>
        <c:noMultiLvlLbl val="0"/>
      </c:catAx>
      <c:valAx>
        <c:axId val="16051443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50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1.45</c:v>
                </c:pt>
                <c:pt idx="1">
                  <c:v>1.43</c:v>
                </c:pt>
                <c:pt idx="2">
                  <c:v>1.51</c:v>
                </c:pt>
                <c:pt idx="3">
                  <c:v>1.62</c:v>
                </c:pt>
                <c:pt idx="4">
                  <c:v>1.69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24.22</c:v>
                </c:pt>
                <c:pt idx="1">
                  <c:v>31.06</c:v>
                </c:pt>
                <c:pt idx="2">
                  <c:v>36.35</c:v>
                </c:pt>
                <c:pt idx="3">
                  <c:v>40.590000000000003</c:v>
                </c:pt>
                <c:pt idx="4">
                  <c:v>46.77</c:v>
                </c:pt>
              </c:numCache>
            </c:numRef>
          </c:val>
        </c:ser>
        <c:dLbls>
          <c:showLegendKey val="0"/>
          <c:showVal val="0"/>
          <c:showCatName val="0"/>
          <c:showSerName val="0"/>
          <c:showPercent val="0"/>
          <c:showBubbleSize val="0"/>
        </c:dLbls>
        <c:gapWidth val="250"/>
        <c:overlap val="100"/>
        <c:axId val="161498240"/>
        <c:axId val="16150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0.84</c:v>
                </c:pt>
                <c:pt idx="1">
                  <c:v>7.44</c:v>
                </c:pt>
                <c:pt idx="2">
                  <c:v>3.7</c:v>
                </c:pt>
                <c:pt idx="3">
                  <c:v>3.22</c:v>
                </c:pt>
                <c:pt idx="4">
                  <c:v>5.31</c:v>
                </c:pt>
              </c:numCache>
            </c:numRef>
          </c:val>
          <c:smooth val="0"/>
        </c:ser>
        <c:dLbls>
          <c:showLegendKey val="0"/>
          <c:showVal val="0"/>
          <c:showCatName val="0"/>
          <c:showSerName val="0"/>
          <c:showPercent val="0"/>
          <c:showBubbleSize val="0"/>
        </c:dLbls>
        <c:marker val="1"/>
        <c:smooth val="0"/>
        <c:axId val="161498240"/>
        <c:axId val="161500160"/>
      </c:lineChart>
      <c:catAx>
        <c:axId val="1614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500160"/>
        <c:crosses val="autoZero"/>
        <c:auto val="1"/>
        <c:lblAlgn val="ctr"/>
        <c:lblOffset val="100"/>
        <c:tickLblSkip val="1"/>
        <c:tickMarkSkip val="1"/>
        <c:noMultiLvlLbl val="0"/>
      </c:catAx>
      <c:valAx>
        <c:axId val="16150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9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日之影町農業集落排水事業特別会計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日之影町奨学資金事業特別会計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日之影町後期高齢者医療特別会計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日之影町簡易水道事業特別会計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0.03</c:v>
                </c:pt>
                <c:pt idx="4">
                  <c:v>#N/A</c:v>
                </c:pt>
                <c:pt idx="5">
                  <c:v>0.05</c:v>
                </c:pt>
                <c:pt idx="6">
                  <c:v>#N/A</c:v>
                </c:pt>
                <c:pt idx="7">
                  <c:v>0.03</c:v>
                </c:pt>
                <c:pt idx="8">
                  <c:v>#N/A</c:v>
                </c:pt>
                <c:pt idx="9">
                  <c:v>0.03</c:v>
                </c:pt>
              </c:numCache>
            </c:numRef>
          </c:val>
        </c:ser>
        <c:ser>
          <c:idx val="6"/>
          <c:order val="6"/>
          <c:tx>
            <c:strRef>
              <c:f>データシート!$A$33</c:f>
              <c:strCache>
                <c:ptCount val="1"/>
                <c:pt idx="0">
                  <c:v>日之影町介護保険特別会計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0.13</c:v>
                </c:pt>
                <c:pt idx="2">
                  <c:v>#N/A</c:v>
                </c:pt>
                <c:pt idx="3">
                  <c:v>0.01</c:v>
                </c:pt>
                <c:pt idx="4">
                  <c:v>#N/A</c:v>
                </c:pt>
                <c:pt idx="5">
                  <c:v>0.02</c:v>
                </c:pt>
                <c:pt idx="6">
                  <c:v>#N/A</c:v>
                </c:pt>
                <c:pt idx="7">
                  <c:v>0.06</c:v>
                </c:pt>
                <c:pt idx="8">
                  <c:v>#N/A</c:v>
                </c:pt>
                <c:pt idx="9">
                  <c:v>7.0000000000000007E-2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1.45</c:v>
                </c:pt>
                <c:pt idx="2">
                  <c:v>#N/A</c:v>
                </c:pt>
                <c:pt idx="3">
                  <c:v>1.43</c:v>
                </c:pt>
                <c:pt idx="4">
                  <c:v>#N/A</c:v>
                </c:pt>
                <c:pt idx="5">
                  <c:v>1.51</c:v>
                </c:pt>
                <c:pt idx="6">
                  <c:v>#N/A</c:v>
                </c:pt>
                <c:pt idx="7">
                  <c:v>1.62</c:v>
                </c:pt>
                <c:pt idx="8">
                  <c:v>#N/A</c:v>
                </c:pt>
                <c:pt idx="9">
                  <c:v>1.69</c:v>
                </c:pt>
              </c:numCache>
            </c:numRef>
          </c:val>
        </c:ser>
        <c:ser>
          <c:idx val="8"/>
          <c:order val="8"/>
          <c:tx>
            <c:strRef>
              <c:f>データシート!$A$35</c:f>
              <c:strCache>
                <c:ptCount val="1"/>
                <c:pt idx="0">
                  <c:v>日之影町国民健康保険事業特別会計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0.98</c:v>
                </c:pt>
                <c:pt idx="2">
                  <c:v>#N/A</c:v>
                </c:pt>
                <c:pt idx="3">
                  <c:v>0.75</c:v>
                </c:pt>
                <c:pt idx="4">
                  <c:v>#N/A</c:v>
                </c:pt>
                <c:pt idx="5">
                  <c:v>2.04</c:v>
                </c:pt>
                <c:pt idx="6">
                  <c:v>#N/A</c:v>
                </c:pt>
                <c:pt idx="7">
                  <c:v>1.96</c:v>
                </c:pt>
                <c:pt idx="8">
                  <c:v>#N/A</c:v>
                </c:pt>
                <c:pt idx="9">
                  <c:v>2.27</c:v>
                </c:pt>
              </c:numCache>
            </c:numRef>
          </c:val>
        </c:ser>
        <c:ser>
          <c:idx val="9"/>
          <c:order val="9"/>
          <c:tx>
            <c:strRef>
              <c:f>データシート!$A$36</c:f>
              <c:strCache>
                <c:ptCount val="1"/>
                <c:pt idx="0">
                  <c:v>日之影町国民健康保険病院事業会計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12.72</c:v>
                </c:pt>
                <c:pt idx="2">
                  <c:v>#N/A</c:v>
                </c:pt>
                <c:pt idx="3">
                  <c:v>11.1</c:v>
                </c:pt>
                <c:pt idx="4">
                  <c:v>#N/A</c:v>
                </c:pt>
                <c:pt idx="5">
                  <c:v>10.38</c:v>
                </c:pt>
                <c:pt idx="6">
                  <c:v>#N/A</c:v>
                </c:pt>
                <c:pt idx="7">
                  <c:v>8.7799999999999994</c:v>
                </c:pt>
                <c:pt idx="8">
                  <c:v>#N/A</c:v>
                </c:pt>
                <c:pt idx="9">
                  <c:v>7.84</c:v>
                </c:pt>
              </c:numCache>
            </c:numRef>
          </c:val>
        </c:ser>
        <c:dLbls>
          <c:showLegendKey val="0"/>
          <c:showVal val="0"/>
          <c:showCatName val="0"/>
          <c:showSerName val="0"/>
          <c:showPercent val="0"/>
          <c:showBubbleSize val="0"/>
        </c:dLbls>
        <c:gapWidth val="150"/>
        <c:overlap val="100"/>
        <c:axId val="140901376"/>
        <c:axId val="163263232"/>
      </c:barChart>
      <c:catAx>
        <c:axId val="1409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263232"/>
        <c:crosses val="autoZero"/>
        <c:auto val="1"/>
        <c:lblAlgn val="ctr"/>
        <c:lblOffset val="100"/>
        <c:tickLblSkip val="1"/>
        <c:tickMarkSkip val="1"/>
        <c:noMultiLvlLbl val="0"/>
      </c:catAx>
      <c:valAx>
        <c:axId val="16326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0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808</c:v>
                </c:pt>
                <c:pt idx="5">
                  <c:v>790</c:v>
                </c:pt>
                <c:pt idx="8">
                  <c:v>783</c:v>
                </c:pt>
                <c:pt idx="11">
                  <c:v>741</c:v>
                </c:pt>
                <c:pt idx="14">
                  <c:v>743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3</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36</c:v>
                </c:pt>
                <c:pt idx="3">
                  <c:v>36</c:v>
                </c:pt>
                <c:pt idx="6">
                  <c:v>27</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103</c:v>
                </c:pt>
                <c:pt idx="3">
                  <c:v>100</c:v>
                </c:pt>
                <c:pt idx="6">
                  <c:v>101</c:v>
                </c:pt>
                <c:pt idx="9">
                  <c:v>98</c:v>
                </c:pt>
                <c:pt idx="12">
                  <c:v>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1010</c:v>
                </c:pt>
                <c:pt idx="3">
                  <c:v>955</c:v>
                </c:pt>
                <c:pt idx="6">
                  <c:v>927</c:v>
                </c:pt>
                <c:pt idx="9">
                  <c:v>863</c:v>
                </c:pt>
                <c:pt idx="12">
                  <c:v>860</c:v>
                </c:pt>
              </c:numCache>
            </c:numRef>
          </c:val>
        </c:ser>
        <c:dLbls>
          <c:showLegendKey val="0"/>
          <c:showVal val="0"/>
          <c:showCatName val="0"/>
          <c:showSerName val="0"/>
          <c:showPercent val="0"/>
          <c:showBubbleSize val="0"/>
        </c:dLbls>
        <c:gapWidth val="100"/>
        <c:overlap val="100"/>
        <c:axId val="160196864"/>
        <c:axId val="16021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344</c:v>
                </c:pt>
                <c:pt idx="2">
                  <c:v>#N/A</c:v>
                </c:pt>
                <c:pt idx="3">
                  <c:v>#N/A</c:v>
                </c:pt>
                <c:pt idx="4">
                  <c:v>304</c:v>
                </c:pt>
                <c:pt idx="5">
                  <c:v>#N/A</c:v>
                </c:pt>
                <c:pt idx="6">
                  <c:v>#N/A</c:v>
                </c:pt>
                <c:pt idx="7">
                  <c:v>275</c:v>
                </c:pt>
                <c:pt idx="8">
                  <c:v>#N/A</c:v>
                </c:pt>
                <c:pt idx="9">
                  <c:v>#N/A</c:v>
                </c:pt>
                <c:pt idx="10">
                  <c:v>229</c:v>
                </c:pt>
                <c:pt idx="11">
                  <c:v>#N/A</c:v>
                </c:pt>
                <c:pt idx="12">
                  <c:v>#N/A</c:v>
                </c:pt>
                <c:pt idx="13">
                  <c:v>219</c:v>
                </c:pt>
                <c:pt idx="14">
                  <c:v>#N/A</c:v>
                </c:pt>
              </c:numCache>
            </c:numRef>
          </c:val>
          <c:smooth val="0"/>
        </c:ser>
        <c:dLbls>
          <c:showLegendKey val="0"/>
          <c:showVal val="0"/>
          <c:showCatName val="0"/>
          <c:showSerName val="0"/>
          <c:showPercent val="0"/>
          <c:showBubbleSize val="0"/>
        </c:dLbls>
        <c:marker val="1"/>
        <c:smooth val="0"/>
        <c:axId val="160196864"/>
        <c:axId val="160215424"/>
      </c:lineChart>
      <c:catAx>
        <c:axId val="1601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215424"/>
        <c:crosses val="autoZero"/>
        <c:auto val="1"/>
        <c:lblAlgn val="ctr"/>
        <c:lblOffset val="100"/>
        <c:tickLblSkip val="1"/>
        <c:tickMarkSkip val="1"/>
        <c:noMultiLvlLbl val="0"/>
      </c:catAx>
      <c:valAx>
        <c:axId val="16021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19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5960</c:v>
                </c:pt>
                <c:pt idx="5">
                  <c:v>5666</c:v>
                </c:pt>
                <c:pt idx="8">
                  <c:v>5336</c:v>
                </c:pt>
                <c:pt idx="11">
                  <c:v>5039</c:v>
                </c:pt>
                <c:pt idx="14">
                  <c:v>4880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c:v>
                </c:pt>
                <c:pt idx="5">
                  <c:v>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2096</c:v>
                </c:pt>
                <c:pt idx="5">
                  <c:v>2538</c:v>
                </c:pt>
                <c:pt idx="8">
                  <c:v>2765</c:v>
                </c:pt>
                <c:pt idx="11">
                  <c:v>2984</c:v>
                </c:pt>
                <c:pt idx="14">
                  <c:v>3294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1014</c:v>
                </c:pt>
                <c:pt idx="3">
                  <c:v>1018</c:v>
                </c:pt>
                <c:pt idx="6">
                  <c:v>1017</c:v>
                </c:pt>
                <c:pt idx="9">
                  <c:v>1061</c:v>
                </c:pt>
                <c:pt idx="12">
                  <c:v>1006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166</c:v>
                </c:pt>
                <c:pt idx="3">
                  <c:v>110</c:v>
                </c:pt>
                <c:pt idx="6">
                  <c:v>63</c:v>
                </c:pt>
                <c:pt idx="9">
                  <c:v>49</c:v>
                </c:pt>
                <c:pt idx="12">
                  <c:v>119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925</c:v>
                </c:pt>
                <c:pt idx="3">
                  <c:v>836</c:v>
                </c:pt>
                <c:pt idx="6">
                  <c:v>750</c:v>
                </c:pt>
                <c:pt idx="9">
                  <c:v>672</c:v>
                </c:pt>
                <c:pt idx="12">
                  <c:v>587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c:v>
                </c:pt>
                <c:pt idx="3">
                  <c:v>17</c:v>
                </c:pt>
                <c:pt idx="6">
                  <c:v>14</c:v>
                </c:pt>
                <c:pt idx="9">
                  <c:v>12</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6772</c:v>
                </c:pt>
                <c:pt idx="3">
                  <c:v>6400</c:v>
                </c:pt>
                <c:pt idx="6">
                  <c:v>5998</c:v>
                </c:pt>
                <c:pt idx="9">
                  <c:v>5646</c:v>
                </c:pt>
                <c:pt idx="12">
                  <c:v>5442</c:v>
                </c:pt>
              </c:numCache>
            </c:numRef>
          </c:val>
        </c:ser>
        <c:dLbls>
          <c:showLegendKey val="0"/>
          <c:showVal val="0"/>
          <c:showCatName val="0"/>
          <c:showSerName val="0"/>
          <c:showPercent val="0"/>
          <c:showBubbleSize val="0"/>
        </c:dLbls>
        <c:gapWidth val="100"/>
        <c:overlap val="100"/>
        <c:axId val="161464704"/>
        <c:axId val="16146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840</c:v>
                </c:pt>
                <c:pt idx="2">
                  <c:v>#N/A</c:v>
                </c:pt>
                <c:pt idx="3">
                  <c:v>#N/A</c:v>
                </c:pt>
                <c:pt idx="4">
                  <c:v>177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1464704"/>
        <c:axId val="161466624"/>
      </c:lineChart>
      <c:catAx>
        <c:axId val="16146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466624"/>
        <c:crosses val="autoZero"/>
        <c:auto val="1"/>
        <c:lblAlgn val="ctr"/>
        <c:lblOffset val="100"/>
        <c:tickLblSkip val="1"/>
        <c:tickMarkSkip val="1"/>
        <c:noMultiLvlLbl val="0"/>
      </c:catAx>
      <c:valAx>
        <c:axId val="16146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6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4,468
4,462
277.68
5,675,482
5,586,054
54,332
3,212,573
5,441,863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人口減少や高齢化</a:t>
          </a:r>
          <a:r>
            <a:rPr lang="ja-JP" altLang="en-US" sz="1200" b="0" i="0">
              <a:solidFill>
                <a:schemeClr val="dk1"/>
              </a:solidFill>
              <a:effectLst/>
              <a:latin typeface="+mn-lt"/>
              <a:ea typeface="+mn-ea"/>
              <a:cs typeface="+mn-cs"/>
            </a:rPr>
            <a:t>の進展</a:t>
          </a:r>
          <a:r>
            <a:rPr lang="ja-JP" altLang="ja-JP" sz="1200" b="0" i="0">
              <a:solidFill>
                <a:schemeClr val="dk1"/>
              </a:solidFill>
              <a:effectLst/>
              <a:latin typeface="+mn-lt"/>
              <a:ea typeface="+mn-ea"/>
              <a:cs typeface="+mn-cs"/>
            </a:rPr>
            <a:t>に加え、町内に中心となる産業がないこと等により、</a:t>
          </a:r>
          <a:r>
            <a:rPr lang="ja-JP" altLang="en-US" sz="1200" b="0" i="0">
              <a:solidFill>
                <a:schemeClr val="dk1"/>
              </a:solidFill>
              <a:effectLst/>
              <a:latin typeface="+mn-lt"/>
              <a:ea typeface="+mn-ea"/>
              <a:cs typeface="+mn-cs"/>
            </a:rPr>
            <a:t>税収が少なく</a:t>
          </a:r>
          <a:r>
            <a:rPr lang="ja-JP" altLang="ja-JP" sz="1200" b="0" i="0">
              <a:solidFill>
                <a:schemeClr val="dk1"/>
              </a:solidFill>
              <a:effectLst/>
              <a:latin typeface="+mn-lt"/>
              <a:ea typeface="+mn-ea"/>
              <a:cs typeface="+mn-cs"/>
            </a:rPr>
            <a:t>財政基盤</a:t>
          </a:r>
          <a:r>
            <a:rPr lang="ja-JP" altLang="en-US" sz="1200" b="0" i="0">
              <a:solidFill>
                <a:schemeClr val="dk1"/>
              </a:solidFill>
              <a:effectLst/>
              <a:latin typeface="+mn-lt"/>
              <a:ea typeface="+mn-ea"/>
              <a:cs typeface="+mn-cs"/>
            </a:rPr>
            <a:t>が</a:t>
          </a:r>
          <a:r>
            <a:rPr lang="ja-JP" altLang="ja-JP" sz="1200" b="0" i="0">
              <a:solidFill>
                <a:schemeClr val="dk1"/>
              </a:solidFill>
              <a:effectLst/>
              <a:latin typeface="+mn-lt"/>
              <a:ea typeface="+mn-ea"/>
              <a:cs typeface="+mn-cs"/>
            </a:rPr>
            <a:t>弱</a:t>
          </a:r>
          <a:r>
            <a:rPr lang="ja-JP" altLang="en-US" sz="1200" b="0" i="0">
              <a:solidFill>
                <a:schemeClr val="dk1"/>
              </a:solidFill>
              <a:effectLst/>
              <a:latin typeface="+mn-lt"/>
              <a:ea typeface="+mn-ea"/>
              <a:cs typeface="+mn-cs"/>
            </a:rPr>
            <a:t>いため</a:t>
          </a:r>
          <a:r>
            <a:rPr lang="ja-JP" altLang="ja-JP" sz="1200" b="0" i="0">
              <a:solidFill>
                <a:schemeClr val="dk1"/>
              </a:solidFill>
              <a:effectLst/>
              <a:latin typeface="+mn-lt"/>
              <a:ea typeface="+mn-ea"/>
              <a:cs typeface="+mn-cs"/>
            </a:rPr>
            <a:t>、類似団体平均を下回っている。これまでに小中学校の統廃合や保育所・老人ホームの民営化、退職者不補充による定員管理の適正化、議員定数の削減等、大幅な経費の縮減を図ってきている。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13</a:t>
          </a:r>
          <a:r>
            <a:rPr lang="ja-JP" altLang="ja-JP" sz="1200" b="0" i="0">
              <a:solidFill>
                <a:schemeClr val="dk1"/>
              </a:solidFill>
              <a:effectLst/>
              <a:latin typeface="+mn-lt"/>
              <a:ea typeface="+mn-ea"/>
              <a:cs typeface="+mn-cs"/>
            </a:rPr>
            <a:t>年度からの大型プロジェクト事業に伴う起債償還により公債費比率が高いため、類似団体平均を上回っている。これまで中学校の統合や保育所・老人ホームの民営化等を実施してきたが、今後も経常経費の</a:t>
          </a:r>
          <a:r>
            <a:rPr lang="ja-JP" altLang="en-US" sz="1200" b="0" i="0">
              <a:solidFill>
                <a:schemeClr val="dk1"/>
              </a:solidFill>
              <a:effectLst/>
              <a:latin typeface="+mn-lt"/>
              <a:ea typeface="+mn-ea"/>
              <a:cs typeface="+mn-cs"/>
            </a:rPr>
            <a:t>縮減</a:t>
          </a:r>
          <a:r>
            <a:rPr lang="ja-JP" altLang="ja-JP" sz="1200" b="0" i="0">
              <a:solidFill>
                <a:schemeClr val="dk1"/>
              </a:solidFill>
              <a:effectLst/>
              <a:latin typeface="+mn-lt"/>
              <a:ea typeface="+mn-ea"/>
              <a:cs typeface="+mn-cs"/>
            </a:rPr>
            <a:t>に努めていく。</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106499</xdr:rowOff>
    </xdr:from>
    <xdr:to>
      <xdr:col>7</xdr:col>
      <xdr:colOff>152400</xdr:colOff>
      <xdr:row>62</xdr:row>
      <xdr:rowOff>127181</xdr:rowOff>
    </xdr:to>
    <xdr:cxnSp macro="">
      <xdr:nvCxnSpPr>
        <xdr:cNvPr id="134" name="直線コネクタ 133"/>
        <xdr:cNvCxnSpPr/>
      </xdr:nvCxnSpPr>
      <xdr:spPr>
        <a:xfrm flipV="1">
          <a:off x="4114800" y="1073639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120287</xdr:rowOff>
    </xdr:from>
    <xdr:to>
      <xdr:col>6</xdr:col>
      <xdr:colOff>0</xdr:colOff>
      <xdr:row>62</xdr:row>
      <xdr:rowOff>127181</xdr:rowOff>
    </xdr:to>
    <xdr:cxnSp macro="">
      <xdr:nvCxnSpPr>
        <xdr:cNvPr id="137" name="直線コネクタ 136"/>
        <xdr:cNvCxnSpPr/>
      </xdr:nvCxnSpPr>
      <xdr:spPr>
        <a:xfrm>
          <a:off x="3225800" y="107501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112485</xdr:rowOff>
    </xdr:from>
    <xdr:to>
      <xdr:col>4</xdr:col>
      <xdr:colOff>482600</xdr:colOff>
      <xdr:row>62</xdr:row>
      <xdr:rowOff>120287</xdr:rowOff>
    </xdr:to>
    <xdr:cxnSp macro="">
      <xdr:nvCxnSpPr>
        <xdr:cNvPr id="140" name="直線コネクタ 139"/>
        <xdr:cNvCxnSpPr/>
      </xdr:nvCxnSpPr>
      <xdr:spPr>
        <a:xfrm>
          <a:off x="2336800" y="10570935"/>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112485</xdr:rowOff>
    </xdr:from>
    <xdr:to>
      <xdr:col>3</xdr:col>
      <xdr:colOff>279400</xdr:colOff>
      <xdr:row>63</xdr:row>
      <xdr:rowOff>21227</xdr:rowOff>
    </xdr:to>
    <xdr:cxnSp macro="">
      <xdr:nvCxnSpPr>
        <xdr:cNvPr id="143" name="直線コネクタ 142"/>
        <xdr:cNvCxnSpPr/>
      </xdr:nvCxnSpPr>
      <xdr:spPr>
        <a:xfrm flipV="1">
          <a:off x="1447800" y="10570935"/>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4" name="フローチャート : 判断 143"/>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5" name="テキスト ボックス 144"/>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6" name="フローチャート : 判断 145"/>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47" name="テキスト ボックス 146"/>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55699</xdr:rowOff>
    </xdr:from>
    <xdr:to>
      <xdr:col>7</xdr:col>
      <xdr:colOff>203200</xdr:colOff>
      <xdr:row>62</xdr:row>
      <xdr:rowOff>157299</xdr:rowOff>
    </xdr:to>
    <xdr:sp macro="" textlink="">
      <xdr:nvSpPr>
        <xdr:cNvPr id="153" name="円/楕円 152"/>
        <xdr:cNvSpPr/>
      </xdr:nvSpPr>
      <xdr:spPr>
        <a:xfrm>
          <a:off x="4902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27776</xdr:rowOff>
    </xdr:from>
    <xdr:ext cx="762000" cy="259045"/>
    <xdr:sp macro="" textlink="">
      <xdr:nvSpPr>
        <xdr:cNvPr id="154" name="財政構造の弾力性該当値テキスト"/>
        <xdr:cNvSpPr txBox="1"/>
      </xdr:nvSpPr>
      <xdr:spPr>
        <a:xfrm>
          <a:off x="5041900" y="10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76381</xdr:rowOff>
    </xdr:from>
    <xdr:to>
      <xdr:col>6</xdr:col>
      <xdr:colOff>50800</xdr:colOff>
      <xdr:row>63</xdr:row>
      <xdr:rowOff>6531</xdr:rowOff>
    </xdr:to>
    <xdr:sp macro="" textlink="">
      <xdr:nvSpPr>
        <xdr:cNvPr id="155" name="円/楕円 154"/>
        <xdr:cNvSpPr/>
      </xdr:nvSpPr>
      <xdr:spPr>
        <a:xfrm>
          <a:off x="4064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162758</xdr:rowOff>
    </xdr:from>
    <xdr:ext cx="736600" cy="259045"/>
    <xdr:sp macro="" textlink="">
      <xdr:nvSpPr>
        <xdr:cNvPr id="156" name="テキスト ボックス 155"/>
        <xdr:cNvSpPr txBox="1"/>
      </xdr:nvSpPr>
      <xdr:spPr>
        <a:xfrm>
          <a:off x="3733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69487</xdr:rowOff>
    </xdr:from>
    <xdr:to>
      <xdr:col>4</xdr:col>
      <xdr:colOff>533400</xdr:colOff>
      <xdr:row>62</xdr:row>
      <xdr:rowOff>171087</xdr:rowOff>
    </xdr:to>
    <xdr:sp macro="" textlink="">
      <xdr:nvSpPr>
        <xdr:cNvPr id="157" name="円/楕円 156"/>
        <xdr:cNvSpPr/>
      </xdr:nvSpPr>
      <xdr:spPr>
        <a:xfrm>
          <a:off x="3175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155864</xdr:rowOff>
    </xdr:from>
    <xdr:ext cx="762000" cy="259045"/>
    <xdr:sp macro="" textlink="">
      <xdr:nvSpPr>
        <xdr:cNvPr id="158" name="テキスト ボックス 157"/>
        <xdr:cNvSpPr txBox="1"/>
      </xdr:nvSpPr>
      <xdr:spPr>
        <a:xfrm>
          <a:off x="2844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61685</xdr:rowOff>
    </xdr:from>
    <xdr:to>
      <xdr:col>3</xdr:col>
      <xdr:colOff>330200</xdr:colOff>
      <xdr:row>61</xdr:row>
      <xdr:rowOff>163285</xdr:rowOff>
    </xdr:to>
    <xdr:sp macro="" textlink="">
      <xdr:nvSpPr>
        <xdr:cNvPr id="159" name="円/楕円 158"/>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2012</xdr:rowOff>
    </xdr:from>
    <xdr:ext cx="762000" cy="259045"/>
    <xdr:sp macro="" textlink="">
      <xdr:nvSpPr>
        <xdr:cNvPr id="160" name="テキスト ボックス 159"/>
        <xdr:cNvSpPr txBox="1"/>
      </xdr:nvSpPr>
      <xdr:spPr>
        <a:xfrm>
          <a:off x="1955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141877</xdr:rowOff>
    </xdr:from>
    <xdr:to>
      <xdr:col>2</xdr:col>
      <xdr:colOff>127000</xdr:colOff>
      <xdr:row>63</xdr:row>
      <xdr:rowOff>72027</xdr:rowOff>
    </xdr:to>
    <xdr:sp macro="" textlink="">
      <xdr:nvSpPr>
        <xdr:cNvPr id="161" name="円/楕円 160"/>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56804</xdr:rowOff>
    </xdr:from>
    <xdr:ext cx="762000" cy="259045"/>
    <xdr:sp macro="" textlink="">
      <xdr:nvSpPr>
        <xdr:cNvPr id="162" name="テキスト ボックス 161"/>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[285,309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H23</a:t>
          </a:r>
          <a:r>
            <a:rPr lang="ja-JP" altLang="en-US" sz="1200">
              <a:solidFill>
                <a:schemeClr val="dk1"/>
              </a:solidFill>
              <a:effectLst/>
              <a:latin typeface="+mn-lt"/>
              <a:ea typeface="+mn-ea"/>
              <a:cs typeface="+mn-cs"/>
            </a:rPr>
            <a:t>年度より</a:t>
          </a:r>
          <a:r>
            <a:rPr lang="ja-JP" altLang="ja-JP" sz="1200">
              <a:solidFill>
                <a:schemeClr val="dk1"/>
              </a:solidFill>
              <a:effectLst/>
              <a:latin typeface="+mn-lt"/>
              <a:ea typeface="+mn-ea"/>
              <a:cs typeface="+mn-cs"/>
            </a:rPr>
            <a:t>類似団体平均を下回っている</a:t>
          </a:r>
          <a:r>
            <a:rPr lang="ja-JP" altLang="en-US" sz="1200">
              <a:solidFill>
                <a:schemeClr val="dk1"/>
              </a:solidFill>
              <a:effectLst/>
              <a:latin typeface="+mn-lt"/>
              <a:ea typeface="+mn-ea"/>
              <a:cs typeface="+mn-cs"/>
            </a:rPr>
            <a:t>が、金額はやや増にある</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これは、人口減少に伴うものと考えられるが、</a:t>
          </a:r>
          <a:r>
            <a:rPr lang="ja-JP" altLang="ja-JP" sz="1200">
              <a:solidFill>
                <a:schemeClr val="dk1"/>
              </a:solidFill>
              <a:effectLst/>
              <a:latin typeface="+mn-lt"/>
              <a:ea typeface="+mn-ea"/>
              <a:cs typeface="+mn-cs"/>
            </a:rPr>
            <a:t>今後とも適正な給与制度の運用</a:t>
          </a:r>
          <a:r>
            <a:rPr lang="ja-JP" altLang="en-US" sz="1200">
              <a:solidFill>
                <a:schemeClr val="dk1"/>
              </a:solidFill>
              <a:effectLst/>
              <a:latin typeface="+mn-lt"/>
              <a:ea typeface="+mn-ea"/>
              <a:cs typeface="+mn-cs"/>
            </a:rPr>
            <a:t>及び</a:t>
          </a:r>
          <a:r>
            <a:rPr lang="ja-JP" altLang="ja-JP" sz="1200">
              <a:solidFill>
                <a:schemeClr val="dk1"/>
              </a:solidFill>
              <a:effectLst/>
              <a:latin typeface="+mn-lt"/>
              <a:ea typeface="+mn-ea"/>
              <a:cs typeface="+mn-cs"/>
            </a:rPr>
            <a:t>事務事業の見直し</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職員配置の適正化</a:t>
          </a:r>
          <a:r>
            <a:rPr lang="ja-JP" altLang="en-US" sz="1200">
              <a:solidFill>
                <a:schemeClr val="dk1"/>
              </a:solidFill>
              <a:effectLst/>
              <a:latin typeface="+mn-lt"/>
              <a:ea typeface="+mn-ea"/>
              <a:cs typeface="+mn-cs"/>
            </a:rPr>
            <a:t>等</a:t>
          </a:r>
          <a:r>
            <a:rPr lang="ja-JP" altLang="ja-JP" sz="1200">
              <a:solidFill>
                <a:schemeClr val="dk1"/>
              </a:solidFill>
              <a:effectLst/>
              <a:latin typeface="+mn-lt"/>
              <a:ea typeface="+mn-ea"/>
              <a:cs typeface="+mn-cs"/>
            </a:rPr>
            <a:t>に努め、コストの</a:t>
          </a:r>
          <a:r>
            <a:rPr lang="ja-JP" altLang="en-US" sz="1200">
              <a:solidFill>
                <a:schemeClr val="dk1"/>
              </a:solidFill>
              <a:effectLst/>
              <a:latin typeface="+mn-lt"/>
              <a:ea typeface="+mn-ea"/>
              <a:cs typeface="+mn-cs"/>
            </a:rPr>
            <a:t>縮減</a:t>
          </a:r>
          <a:r>
            <a:rPr lang="ja-JP" altLang="ja-JP" sz="1200">
              <a:solidFill>
                <a:schemeClr val="dk1"/>
              </a:solidFill>
              <a:effectLst/>
              <a:latin typeface="+mn-lt"/>
              <a:ea typeface="+mn-ea"/>
              <a:cs typeface="+mn-cs"/>
            </a:rPr>
            <a:t>を図っていく。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122304</xdr:rowOff>
    </xdr:from>
    <xdr:to>
      <xdr:col>7</xdr:col>
      <xdr:colOff>152400</xdr:colOff>
      <xdr:row>82</xdr:row>
      <xdr:rowOff>124239</xdr:rowOff>
    </xdr:to>
    <xdr:cxnSp macro="">
      <xdr:nvCxnSpPr>
        <xdr:cNvPr id="196" name="直線コネクタ 195"/>
        <xdr:cNvCxnSpPr/>
      </xdr:nvCxnSpPr>
      <xdr:spPr>
        <a:xfrm>
          <a:off x="4114800" y="14181204"/>
          <a:ext cx="8382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117199</xdr:rowOff>
    </xdr:from>
    <xdr:to>
      <xdr:col>6</xdr:col>
      <xdr:colOff>0</xdr:colOff>
      <xdr:row>82</xdr:row>
      <xdr:rowOff>122304</xdr:rowOff>
    </xdr:to>
    <xdr:cxnSp macro="">
      <xdr:nvCxnSpPr>
        <xdr:cNvPr id="199" name="直線コネクタ 198"/>
        <xdr:cNvCxnSpPr/>
      </xdr:nvCxnSpPr>
      <xdr:spPr>
        <a:xfrm>
          <a:off x="3225800" y="1417609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95145</xdr:rowOff>
    </xdr:from>
    <xdr:to>
      <xdr:col>4</xdr:col>
      <xdr:colOff>482600</xdr:colOff>
      <xdr:row>82</xdr:row>
      <xdr:rowOff>117199</xdr:rowOff>
    </xdr:to>
    <xdr:cxnSp macro="">
      <xdr:nvCxnSpPr>
        <xdr:cNvPr id="202" name="直線コネクタ 201"/>
        <xdr:cNvCxnSpPr/>
      </xdr:nvCxnSpPr>
      <xdr:spPr>
        <a:xfrm>
          <a:off x="2336800" y="14154045"/>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89109</xdr:rowOff>
    </xdr:from>
    <xdr:to>
      <xdr:col>3</xdr:col>
      <xdr:colOff>279400</xdr:colOff>
      <xdr:row>82</xdr:row>
      <xdr:rowOff>95145</xdr:rowOff>
    </xdr:to>
    <xdr:cxnSp macro="">
      <xdr:nvCxnSpPr>
        <xdr:cNvPr id="205" name="直線コネクタ 204"/>
        <xdr:cNvCxnSpPr/>
      </xdr:nvCxnSpPr>
      <xdr:spPr>
        <a:xfrm>
          <a:off x="1447800" y="14148009"/>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167250</xdr:rowOff>
    </xdr:from>
    <xdr:to>
      <xdr:col>3</xdr:col>
      <xdr:colOff>330200</xdr:colOff>
      <xdr:row>82</xdr:row>
      <xdr:rowOff>97400</xdr:rowOff>
    </xdr:to>
    <xdr:sp macro="" textlink="">
      <xdr:nvSpPr>
        <xdr:cNvPr id="206" name="フローチャート : 判断 205"/>
        <xdr:cNvSpPr/>
      </xdr:nvSpPr>
      <xdr:spPr>
        <a:xfrm>
          <a:off x="2286000" y="140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107577</xdr:rowOff>
    </xdr:from>
    <xdr:ext cx="762000" cy="259045"/>
    <xdr:sp macro="" textlink="">
      <xdr:nvSpPr>
        <xdr:cNvPr id="207" name="テキスト ボックス 206"/>
        <xdr:cNvSpPr txBox="1"/>
      </xdr:nvSpPr>
      <xdr:spPr>
        <a:xfrm>
          <a:off x="1955800" y="138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159438</xdr:rowOff>
    </xdr:from>
    <xdr:to>
      <xdr:col>2</xdr:col>
      <xdr:colOff>127000</xdr:colOff>
      <xdr:row>82</xdr:row>
      <xdr:rowOff>89588</xdr:rowOff>
    </xdr:to>
    <xdr:sp macro="" textlink="">
      <xdr:nvSpPr>
        <xdr:cNvPr id="208" name="フローチャート : 判断 207"/>
        <xdr:cNvSpPr/>
      </xdr:nvSpPr>
      <xdr:spPr>
        <a:xfrm>
          <a:off x="1397000" y="1404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99765</xdr:rowOff>
    </xdr:from>
    <xdr:ext cx="762000" cy="259045"/>
    <xdr:sp macro="" textlink="">
      <xdr:nvSpPr>
        <xdr:cNvPr id="209" name="テキスト ボックス 208"/>
        <xdr:cNvSpPr txBox="1"/>
      </xdr:nvSpPr>
      <xdr:spPr>
        <a:xfrm>
          <a:off x="1066800" y="1381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73439</xdr:rowOff>
    </xdr:from>
    <xdr:to>
      <xdr:col>7</xdr:col>
      <xdr:colOff>203200</xdr:colOff>
      <xdr:row>83</xdr:row>
      <xdr:rowOff>3589</xdr:rowOff>
    </xdr:to>
    <xdr:sp macro="" textlink="">
      <xdr:nvSpPr>
        <xdr:cNvPr id="215" name="円/楕円 214"/>
        <xdr:cNvSpPr/>
      </xdr:nvSpPr>
      <xdr:spPr>
        <a:xfrm>
          <a:off x="4902200" y="141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89966</xdr:rowOff>
    </xdr:from>
    <xdr:ext cx="762000" cy="259045"/>
    <xdr:sp macro="" textlink="">
      <xdr:nvSpPr>
        <xdr:cNvPr id="216" name="人件費・物件費等の状況該当値テキスト"/>
        <xdr:cNvSpPr txBox="1"/>
      </xdr:nvSpPr>
      <xdr:spPr>
        <a:xfrm>
          <a:off x="5041900" y="1397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285,309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71504</xdr:rowOff>
    </xdr:from>
    <xdr:to>
      <xdr:col>6</xdr:col>
      <xdr:colOff>50800</xdr:colOff>
      <xdr:row>83</xdr:row>
      <xdr:rowOff>1654</xdr:rowOff>
    </xdr:to>
    <xdr:sp macro="" textlink="">
      <xdr:nvSpPr>
        <xdr:cNvPr id="217" name="円/楕円 216"/>
        <xdr:cNvSpPr/>
      </xdr:nvSpPr>
      <xdr:spPr>
        <a:xfrm>
          <a:off x="4064000" y="141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11831</xdr:rowOff>
    </xdr:from>
    <xdr:ext cx="736600" cy="259045"/>
    <xdr:sp macro="" textlink="">
      <xdr:nvSpPr>
        <xdr:cNvPr id="218" name="テキスト ボックス 217"/>
        <xdr:cNvSpPr txBox="1"/>
      </xdr:nvSpPr>
      <xdr:spPr>
        <a:xfrm>
          <a:off x="3733800" y="1389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283,865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66399</xdr:rowOff>
    </xdr:from>
    <xdr:to>
      <xdr:col>4</xdr:col>
      <xdr:colOff>533400</xdr:colOff>
      <xdr:row>82</xdr:row>
      <xdr:rowOff>167999</xdr:rowOff>
    </xdr:to>
    <xdr:sp macro="" textlink="">
      <xdr:nvSpPr>
        <xdr:cNvPr id="219" name="円/楕円 218"/>
        <xdr:cNvSpPr/>
      </xdr:nvSpPr>
      <xdr:spPr>
        <a:xfrm>
          <a:off x="3175000" y="1412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6726</xdr:rowOff>
    </xdr:from>
    <xdr:ext cx="762000" cy="259045"/>
    <xdr:sp macro="" textlink="">
      <xdr:nvSpPr>
        <xdr:cNvPr id="220" name="テキスト ボックス 219"/>
        <xdr:cNvSpPr txBox="1"/>
      </xdr:nvSpPr>
      <xdr:spPr>
        <a:xfrm>
          <a:off x="2844800" y="1389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280,057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44345</xdr:rowOff>
    </xdr:from>
    <xdr:to>
      <xdr:col>3</xdr:col>
      <xdr:colOff>330200</xdr:colOff>
      <xdr:row>82</xdr:row>
      <xdr:rowOff>145945</xdr:rowOff>
    </xdr:to>
    <xdr:sp macro="" textlink="">
      <xdr:nvSpPr>
        <xdr:cNvPr id="221" name="円/楕円 220"/>
        <xdr:cNvSpPr/>
      </xdr:nvSpPr>
      <xdr:spPr>
        <a:xfrm>
          <a:off x="2286000" y="141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130722</xdr:rowOff>
    </xdr:from>
    <xdr:ext cx="762000" cy="259045"/>
    <xdr:sp macro="" textlink="">
      <xdr:nvSpPr>
        <xdr:cNvPr id="222" name="テキスト ボックス 221"/>
        <xdr:cNvSpPr txBox="1"/>
      </xdr:nvSpPr>
      <xdr:spPr>
        <a:xfrm>
          <a:off x="1955800" y="14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38309</xdr:rowOff>
    </xdr:from>
    <xdr:to>
      <xdr:col>2</xdr:col>
      <xdr:colOff>127000</xdr:colOff>
      <xdr:row>82</xdr:row>
      <xdr:rowOff>139909</xdr:rowOff>
    </xdr:to>
    <xdr:sp macro="" textlink="">
      <xdr:nvSpPr>
        <xdr:cNvPr id="223" name="円/楕円 222"/>
        <xdr:cNvSpPr/>
      </xdr:nvSpPr>
      <xdr:spPr>
        <a:xfrm>
          <a:off x="1397000" y="140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124686</xdr:rowOff>
    </xdr:from>
    <xdr:ext cx="762000" cy="259045"/>
    <xdr:sp macro="" textlink="">
      <xdr:nvSpPr>
        <xdr:cNvPr id="224" name="テキスト ボックス 223"/>
        <xdr:cNvSpPr txBox="1"/>
      </xdr:nvSpPr>
      <xdr:spPr>
        <a:xfrm>
          <a:off x="1066800" y="1418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ラスパイレス指数は</a:t>
          </a:r>
          <a:r>
            <a:rPr lang="en-US" altLang="ja-JP" sz="1200">
              <a:solidFill>
                <a:schemeClr val="dk1"/>
              </a:solidFill>
              <a:effectLst/>
              <a:latin typeface="+mn-lt"/>
              <a:ea typeface="+mn-ea"/>
              <a:cs typeface="+mn-cs"/>
            </a:rPr>
            <a:t>100</a:t>
          </a:r>
          <a:r>
            <a:rPr lang="ja-JP" altLang="ja-JP" sz="1200">
              <a:solidFill>
                <a:schemeClr val="dk1"/>
              </a:solidFill>
              <a:effectLst/>
              <a:latin typeface="+mn-lt"/>
              <a:ea typeface="+mn-ea"/>
              <a:cs typeface="+mn-cs"/>
            </a:rPr>
            <a:t>未満で</a:t>
          </a:r>
          <a:r>
            <a:rPr lang="ja-JP" altLang="en-US" sz="1200">
              <a:solidFill>
                <a:schemeClr val="dk1"/>
              </a:solidFill>
              <a:effectLst/>
              <a:latin typeface="+mn-lt"/>
              <a:ea typeface="+mn-ea"/>
              <a:cs typeface="+mn-cs"/>
            </a:rPr>
            <a:t>、毎年</a:t>
          </a:r>
          <a:r>
            <a:rPr lang="ja-JP" altLang="ja-JP" sz="1200">
              <a:solidFill>
                <a:schemeClr val="dk1"/>
              </a:solidFill>
              <a:effectLst/>
              <a:latin typeface="+mn-lt"/>
              <a:ea typeface="+mn-ea"/>
              <a:cs typeface="+mn-cs"/>
            </a:rPr>
            <a:t>類似団体平均を下回っている。今後も適正な給与制度の運用に努める。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H23</a:t>
          </a:r>
          <a:r>
            <a:rPr lang="ja-JP" altLang="ja-JP" sz="1200">
              <a:solidFill>
                <a:schemeClr val="dk1"/>
              </a:solidFill>
              <a:effectLst/>
              <a:latin typeface="+mn-lt"/>
              <a:ea typeface="+mn-ea"/>
              <a:cs typeface="+mn-cs"/>
            </a:rPr>
            <a:t>年度から</a:t>
          </a:r>
          <a:r>
            <a:rPr lang="en-US" altLang="ja-JP" sz="1200">
              <a:solidFill>
                <a:schemeClr val="dk1"/>
              </a:solidFill>
              <a:effectLst/>
              <a:latin typeface="+mn-lt"/>
              <a:ea typeface="+mn-ea"/>
              <a:cs typeface="+mn-cs"/>
            </a:rPr>
            <a:t>H24</a:t>
          </a:r>
          <a:r>
            <a:rPr lang="ja-JP" altLang="ja-JP" sz="1200">
              <a:solidFill>
                <a:schemeClr val="dk1"/>
              </a:solidFill>
              <a:effectLst/>
              <a:latin typeface="+mn-lt"/>
              <a:ea typeface="+mn-ea"/>
              <a:cs typeface="+mn-cs"/>
            </a:rPr>
            <a:t>年度はラスパイレス指数は</a:t>
          </a:r>
          <a:r>
            <a:rPr lang="en-US" altLang="ja-JP" sz="1200">
              <a:solidFill>
                <a:schemeClr val="dk1"/>
              </a:solidFill>
              <a:effectLst/>
              <a:latin typeface="+mn-lt"/>
              <a:ea typeface="+mn-ea"/>
              <a:cs typeface="+mn-cs"/>
            </a:rPr>
            <a:t>100</a:t>
          </a:r>
          <a:r>
            <a:rPr lang="ja-JP" altLang="ja-JP" sz="1200">
              <a:solidFill>
                <a:schemeClr val="dk1"/>
              </a:solidFill>
              <a:effectLst/>
              <a:latin typeface="+mn-lt"/>
              <a:ea typeface="+mn-ea"/>
              <a:cs typeface="+mn-cs"/>
            </a:rPr>
            <a:t>を越えているが、国家公務員の給与改定特例法</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2</a:t>
          </a:r>
          <a:r>
            <a:rPr lang="ja-JP" altLang="en-US" sz="1200">
              <a:solidFill>
                <a:schemeClr val="dk1"/>
              </a:solidFill>
              <a:effectLst/>
              <a:latin typeface="+mn-lt"/>
              <a:ea typeface="+mn-ea"/>
              <a:cs typeface="+mn-cs"/>
            </a:rPr>
            <a:t>年間）</a:t>
          </a:r>
          <a:r>
            <a:rPr lang="ja-JP" altLang="ja-JP" sz="1200">
              <a:solidFill>
                <a:schemeClr val="dk1"/>
              </a:solidFill>
              <a:effectLst/>
              <a:latin typeface="+mn-lt"/>
              <a:ea typeface="+mn-ea"/>
              <a:cs typeface="+mn-cs"/>
            </a:rPr>
            <a:t>による措置がないとした場合の</a:t>
          </a:r>
          <a:r>
            <a:rPr lang="ja-JP" altLang="en-US" sz="1200">
              <a:solidFill>
                <a:schemeClr val="dk1"/>
              </a:solidFill>
              <a:effectLst/>
              <a:latin typeface="+mn-lt"/>
              <a:ea typeface="+mn-ea"/>
              <a:cs typeface="+mn-cs"/>
            </a:rPr>
            <a:t>指数（</a:t>
          </a:r>
          <a:r>
            <a:rPr lang="ja-JP" altLang="ja-JP" sz="1200">
              <a:solidFill>
                <a:schemeClr val="dk1"/>
              </a:solidFill>
              <a:effectLst/>
              <a:latin typeface="+mn-lt"/>
              <a:ea typeface="+mn-ea"/>
              <a:cs typeface="+mn-cs"/>
            </a:rPr>
            <a:t>参考値</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は</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年度が</a:t>
          </a:r>
          <a:r>
            <a:rPr lang="en-US" altLang="ja-JP" sz="1200">
              <a:solidFill>
                <a:schemeClr val="dk1"/>
              </a:solidFill>
              <a:effectLst/>
              <a:latin typeface="+mn-lt"/>
              <a:ea typeface="+mn-ea"/>
              <a:cs typeface="+mn-cs"/>
            </a:rPr>
            <a:t>93.7</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24</a:t>
          </a:r>
          <a:r>
            <a:rPr lang="ja-JP" altLang="ja-JP" sz="1200">
              <a:solidFill>
                <a:schemeClr val="dk1"/>
              </a:solidFill>
              <a:effectLst/>
              <a:latin typeface="+mn-lt"/>
              <a:ea typeface="+mn-ea"/>
              <a:cs typeface="+mn-cs"/>
            </a:rPr>
            <a:t>年度が</a:t>
          </a:r>
          <a:r>
            <a:rPr lang="en-US" altLang="ja-JP" sz="1200">
              <a:solidFill>
                <a:schemeClr val="dk1"/>
              </a:solidFill>
              <a:effectLst/>
              <a:latin typeface="+mn-lt"/>
              <a:ea typeface="+mn-ea"/>
              <a:cs typeface="+mn-cs"/>
            </a:rPr>
            <a:t>92.7</a:t>
          </a:r>
          <a:r>
            <a:rPr lang="ja-JP" altLang="ja-JP" sz="1200">
              <a:solidFill>
                <a:schemeClr val="dk1"/>
              </a:solidFill>
              <a:effectLst/>
              <a:latin typeface="+mn-lt"/>
              <a:ea typeface="+mn-ea"/>
              <a:cs typeface="+mn-cs"/>
            </a:rPr>
            <a:t>となる。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36322</xdr:rowOff>
    </xdr:from>
    <xdr:to>
      <xdr:col>24</xdr:col>
      <xdr:colOff>558800</xdr:colOff>
      <xdr:row>89</xdr:row>
      <xdr:rowOff>89154</xdr:rowOff>
    </xdr:to>
    <xdr:cxnSp macro="">
      <xdr:nvCxnSpPr>
        <xdr:cNvPr id="256" name="直線コネクタ 255"/>
        <xdr:cNvCxnSpPr/>
      </xdr:nvCxnSpPr>
      <xdr:spPr>
        <a:xfrm flipV="1">
          <a:off x="16179800" y="14952472"/>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147065</xdr:rowOff>
    </xdr:to>
    <xdr:cxnSp macro="">
      <xdr:nvCxnSpPr>
        <xdr:cNvPr id="259" name="直線コネクタ 258"/>
        <xdr:cNvCxnSpPr/>
      </xdr:nvCxnSpPr>
      <xdr:spPr>
        <a:xfrm flipV="1">
          <a:off x="15290800" y="153482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108713</xdr:rowOff>
    </xdr:from>
    <xdr:to>
      <xdr:col>22</xdr:col>
      <xdr:colOff>203200</xdr:colOff>
      <xdr:row>89</xdr:row>
      <xdr:rowOff>147065</xdr:rowOff>
    </xdr:to>
    <xdr:cxnSp macro="">
      <xdr:nvCxnSpPr>
        <xdr:cNvPr id="262" name="直線コネクタ 261"/>
        <xdr:cNvCxnSpPr/>
      </xdr:nvCxnSpPr>
      <xdr:spPr>
        <a:xfrm>
          <a:off x="14401800" y="15024863"/>
          <a:ext cx="889000" cy="3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108713</xdr:rowOff>
    </xdr:to>
    <xdr:cxnSp macro="">
      <xdr:nvCxnSpPr>
        <xdr:cNvPr id="265" name="直線コネクタ 264"/>
        <xdr:cNvCxnSpPr/>
      </xdr:nvCxnSpPr>
      <xdr:spPr>
        <a:xfrm>
          <a:off x="13512800" y="1496695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115824</xdr:rowOff>
    </xdr:from>
    <xdr:to>
      <xdr:col>21</xdr:col>
      <xdr:colOff>50800</xdr:colOff>
      <xdr:row>88</xdr:row>
      <xdr:rowOff>45974</xdr:rowOff>
    </xdr:to>
    <xdr:sp macro="" textlink="">
      <xdr:nvSpPr>
        <xdr:cNvPr id="266" name="フローチャート : 判断 265"/>
        <xdr:cNvSpPr/>
      </xdr:nvSpPr>
      <xdr:spPr>
        <a:xfrm>
          <a:off x="14351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67" name="テキスト ボックス 266"/>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8" name="フローチャート : 判断 267"/>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9" name="テキスト ボックス 268"/>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156972</xdr:rowOff>
    </xdr:from>
    <xdr:to>
      <xdr:col>24</xdr:col>
      <xdr:colOff>609600</xdr:colOff>
      <xdr:row>87</xdr:row>
      <xdr:rowOff>87122</xdr:rowOff>
    </xdr:to>
    <xdr:sp macro="" textlink="">
      <xdr:nvSpPr>
        <xdr:cNvPr id="275" name="円/楕円 274"/>
        <xdr:cNvSpPr/>
      </xdr:nvSpPr>
      <xdr:spPr>
        <a:xfrm>
          <a:off x="169672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2049</xdr:rowOff>
    </xdr:from>
    <xdr:ext cx="762000" cy="259045"/>
    <xdr:sp macro="" textlink="">
      <xdr:nvSpPr>
        <xdr:cNvPr id="276" name="給与水準   （国との比較）該当値テキスト"/>
        <xdr:cNvSpPr txBox="1"/>
      </xdr:nvSpPr>
      <xdr:spPr>
        <a:xfrm>
          <a:off x="171069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38354</xdr:rowOff>
    </xdr:from>
    <xdr:to>
      <xdr:col>23</xdr:col>
      <xdr:colOff>457200</xdr:colOff>
      <xdr:row>89</xdr:row>
      <xdr:rowOff>139954</xdr:rowOff>
    </xdr:to>
    <xdr:sp macro="" textlink="">
      <xdr:nvSpPr>
        <xdr:cNvPr id="277" name="円/楕円 276"/>
        <xdr:cNvSpPr/>
      </xdr:nvSpPr>
      <xdr:spPr>
        <a:xfrm>
          <a:off x="16129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150131</xdr:rowOff>
    </xdr:from>
    <xdr:ext cx="736600" cy="259045"/>
    <xdr:sp macro="" textlink="">
      <xdr:nvSpPr>
        <xdr:cNvPr id="278" name="テキスト ボックス 277"/>
        <xdr:cNvSpPr txBox="1"/>
      </xdr:nvSpPr>
      <xdr:spPr>
        <a:xfrm>
          <a:off x="15798800" y="1506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96265</xdr:rowOff>
    </xdr:from>
    <xdr:to>
      <xdr:col>22</xdr:col>
      <xdr:colOff>254000</xdr:colOff>
      <xdr:row>90</xdr:row>
      <xdr:rowOff>26415</xdr:rowOff>
    </xdr:to>
    <xdr:sp macro="" textlink="">
      <xdr:nvSpPr>
        <xdr:cNvPr id="279" name="円/楕円 278"/>
        <xdr:cNvSpPr/>
      </xdr:nvSpPr>
      <xdr:spPr>
        <a:xfrm>
          <a:off x="15240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36592</xdr:rowOff>
    </xdr:from>
    <xdr:ext cx="762000" cy="259045"/>
    <xdr:sp macro="" textlink="">
      <xdr:nvSpPr>
        <xdr:cNvPr id="280" name="テキスト ボックス 279"/>
        <xdr:cNvSpPr txBox="1"/>
      </xdr:nvSpPr>
      <xdr:spPr>
        <a:xfrm>
          <a:off x="14909800" y="1512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57913</xdr:rowOff>
    </xdr:from>
    <xdr:to>
      <xdr:col>21</xdr:col>
      <xdr:colOff>50800</xdr:colOff>
      <xdr:row>87</xdr:row>
      <xdr:rowOff>159513</xdr:rowOff>
    </xdr:to>
    <xdr:sp macro="" textlink="">
      <xdr:nvSpPr>
        <xdr:cNvPr id="281" name="円/楕円 280"/>
        <xdr:cNvSpPr/>
      </xdr:nvSpPr>
      <xdr:spPr>
        <a:xfrm>
          <a:off x="14351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169690</xdr:rowOff>
    </xdr:from>
    <xdr:ext cx="762000" cy="259045"/>
    <xdr:sp macro="" textlink="">
      <xdr:nvSpPr>
        <xdr:cNvPr id="282" name="テキスト ボックス 281"/>
        <xdr:cNvSpPr txBox="1"/>
      </xdr:nvSpPr>
      <xdr:spPr>
        <a:xfrm>
          <a:off x="14020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3" name="円/楕円 282"/>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4" name="テキスト ボックス 283"/>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本町は人口に比べ面積が広</a:t>
          </a:r>
          <a:r>
            <a:rPr lang="ja-JP" altLang="en-US" sz="1200" b="0" i="0">
              <a:solidFill>
                <a:schemeClr val="dk1"/>
              </a:solidFill>
              <a:effectLst/>
              <a:latin typeface="+mn-lt"/>
              <a:ea typeface="+mn-ea"/>
              <a:cs typeface="+mn-cs"/>
            </a:rPr>
            <a:t>いため</a:t>
          </a:r>
          <a:r>
            <a:rPr lang="ja-JP" altLang="ja-JP" sz="1200" b="0" i="0">
              <a:solidFill>
                <a:schemeClr val="dk1"/>
              </a:solidFill>
              <a:effectLst/>
              <a:latin typeface="+mn-lt"/>
              <a:ea typeface="+mn-ea"/>
              <a:cs typeface="+mn-cs"/>
            </a:rPr>
            <a:t>、事業量</a:t>
          </a:r>
          <a:r>
            <a:rPr lang="ja-JP" altLang="en-US" sz="1200" b="0" i="0">
              <a:solidFill>
                <a:schemeClr val="dk1"/>
              </a:solidFill>
              <a:effectLst/>
              <a:latin typeface="+mn-lt"/>
              <a:ea typeface="+mn-ea"/>
              <a:cs typeface="+mn-cs"/>
            </a:rPr>
            <a:t>も</a:t>
          </a:r>
          <a:r>
            <a:rPr lang="ja-JP" altLang="ja-JP" sz="1200" b="0" i="0">
              <a:solidFill>
                <a:schemeClr val="dk1"/>
              </a:solidFill>
              <a:effectLst/>
              <a:latin typeface="+mn-lt"/>
              <a:ea typeface="+mn-ea"/>
              <a:cs typeface="+mn-cs"/>
            </a:rPr>
            <a:t>多い</a:t>
          </a:r>
          <a:r>
            <a:rPr lang="ja-JP" altLang="en-US" sz="1200" b="0" i="0">
              <a:solidFill>
                <a:schemeClr val="dk1"/>
              </a:solidFill>
              <a:effectLst/>
              <a:latin typeface="+mn-lt"/>
              <a:ea typeface="+mn-ea"/>
              <a:cs typeface="+mn-cs"/>
            </a:rPr>
            <a:t>。今後も</a:t>
          </a:r>
          <a:r>
            <a:rPr lang="ja-JP" altLang="ja-JP" sz="1200" b="0" i="0">
              <a:solidFill>
                <a:schemeClr val="dk1"/>
              </a:solidFill>
              <a:effectLst/>
              <a:latin typeface="+mn-lt"/>
              <a:ea typeface="+mn-ea"/>
              <a:cs typeface="+mn-cs"/>
            </a:rPr>
            <a:t>住民サービスの質の低下を招かない</a:t>
          </a:r>
          <a:r>
            <a:rPr lang="ja-JP" altLang="en-US" sz="1200" b="0" i="0">
              <a:solidFill>
                <a:schemeClr val="dk1"/>
              </a:solidFill>
              <a:effectLst/>
              <a:latin typeface="+mn-lt"/>
              <a:ea typeface="+mn-ea"/>
              <a:cs typeface="+mn-cs"/>
            </a:rPr>
            <a:t>よう</a:t>
          </a:r>
          <a:r>
            <a:rPr lang="ja-JP" altLang="ja-JP" sz="1200" b="0" i="0">
              <a:solidFill>
                <a:schemeClr val="dk1"/>
              </a:solidFill>
              <a:effectLst/>
              <a:latin typeface="+mn-lt"/>
              <a:ea typeface="+mn-ea"/>
              <a:cs typeface="+mn-cs"/>
            </a:rPr>
            <a:t>留意しながら、職員配置の適正化に努めていく。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109245</xdr:rowOff>
    </xdr:from>
    <xdr:to>
      <xdr:col>24</xdr:col>
      <xdr:colOff>558800</xdr:colOff>
      <xdr:row>61</xdr:row>
      <xdr:rowOff>120345</xdr:rowOff>
    </xdr:to>
    <xdr:cxnSp macro="">
      <xdr:nvCxnSpPr>
        <xdr:cNvPr id="316" name="直線コネクタ 315"/>
        <xdr:cNvCxnSpPr/>
      </xdr:nvCxnSpPr>
      <xdr:spPr>
        <a:xfrm>
          <a:off x="16179800" y="10567695"/>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79324</xdr:rowOff>
    </xdr:from>
    <xdr:to>
      <xdr:col>23</xdr:col>
      <xdr:colOff>406400</xdr:colOff>
      <xdr:row>61</xdr:row>
      <xdr:rowOff>109245</xdr:rowOff>
    </xdr:to>
    <xdr:cxnSp macro="">
      <xdr:nvCxnSpPr>
        <xdr:cNvPr id="319" name="直線コネクタ 318"/>
        <xdr:cNvCxnSpPr/>
      </xdr:nvCxnSpPr>
      <xdr:spPr>
        <a:xfrm>
          <a:off x="15290800" y="1053777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66294</xdr:rowOff>
    </xdr:from>
    <xdr:to>
      <xdr:col>22</xdr:col>
      <xdr:colOff>203200</xdr:colOff>
      <xdr:row>61</xdr:row>
      <xdr:rowOff>79324</xdr:rowOff>
    </xdr:to>
    <xdr:cxnSp macro="">
      <xdr:nvCxnSpPr>
        <xdr:cNvPr id="322" name="直線コネクタ 321"/>
        <xdr:cNvCxnSpPr/>
      </xdr:nvCxnSpPr>
      <xdr:spPr>
        <a:xfrm>
          <a:off x="14401800" y="1052474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57124</xdr:rowOff>
    </xdr:from>
    <xdr:to>
      <xdr:col>21</xdr:col>
      <xdr:colOff>0</xdr:colOff>
      <xdr:row>61</xdr:row>
      <xdr:rowOff>66294</xdr:rowOff>
    </xdr:to>
    <xdr:cxnSp macro="">
      <xdr:nvCxnSpPr>
        <xdr:cNvPr id="325" name="直線コネクタ 324"/>
        <xdr:cNvCxnSpPr/>
      </xdr:nvCxnSpPr>
      <xdr:spPr>
        <a:xfrm>
          <a:off x="13512800" y="1051557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83909</xdr:rowOff>
    </xdr:from>
    <xdr:to>
      <xdr:col>21</xdr:col>
      <xdr:colOff>50800</xdr:colOff>
      <xdr:row>61</xdr:row>
      <xdr:rowOff>14059</xdr:rowOff>
    </xdr:to>
    <xdr:sp macro="" textlink="">
      <xdr:nvSpPr>
        <xdr:cNvPr id="326" name="フローチャート : 判断 325"/>
        <xdr:cNvSpPr/>
      </xdr:nvSpPr>
      <xdr:spPr>
        <a:xfrm>
          <a:off x="14351000" y="10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24236</xdr:rowOff>
    </xdr:from>
    <xdr:ext cx="762000" cy="259045"/>
    <xdr:sp macro="" textlink="">
      <xdr:nvSpPr>
        <xdr:cNvPr id="327" name="テキスト ボックス 326"/>
        <xdr:cNvSpPr txBox="1"/>
      </xdr:nvSpPr>
      <xdr:spPr>
        <a:xfrm>
          <a:off x="14020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79083</xdr:rowOff>
    </xdr:from>
    <xdr:to>
      <xdr:col>19</xdr:col>
      <xdr:colOff>533400</xdr:colOff>
      <xdr:row>61</xdr:row>
      <xdr:rowOff>9233</xdr:rowOff>
    </xdr:to>
    <xdr:sp macro="" textlink="">
      <xdr:nvSpPr>
        <xdr:cNvPr id="328" name="フローチャート : 判断 327"/>
        <xdr:cNvSpPr/>
      </xdr:nvSpPr>
      <xdr:spPr>
        <a:xfrm>
          <a:off x="13462000" y="103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19410</xdr:rowOff>
    </xdr:from>
    <xdr:ext cx="762000" cy="259045"/>
    <xdr:sp macro="" textlink="">
      <xdr:nvSpPr>
        <xdr:cNvPr id="329" name="テキスト ボックス 328"/>
        <xdr:cNvSpPr txBox="1"/>
      </xdr:nvSpPr>
      <xdr:spPr>
        <a:xfrm>
          <a:off x="13131800" y="1013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69545</xdr:rowOff>
    </xdr:from>
    <xdr:to>
      <xdr:col>24</xdr:col>
      <xdr:colOff>609600</xdr:colOff>
      <xdr:row>61</xdr:row>
      <xdr:rowOff>171145</xdr:rowOff>
    </xdr:to>
    <xdr:sp macro="" textlink="">
      <xdr:nvSpPr>
        <xdr:cNvPr id="335" name="円/楕円 334"/>
        <xdr:cNvSpPr/>
      </xdr:nvSpPr>
      <xdr:spPr>
        <a:xfrm>
          <a:off x="169672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41622</xdr:rowOff>
    </xdr:from>
    <xdr:ext cx="762000" cy="259045"/>
    <xdr:sp macro="" textlink="">
      <xdr:nvSpPr>
        <xdr:cNvPr id="336" name="定員管理の状況該当値テキスト"/>
        <xdr:cNvSpPr txBox="1"/>
      </xdr:nvSpPr>
      <xdr:spPr>
        <a:xfrm>
          <a:off x="17106900" y="1050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58445</xdr:rowOff>
    </xdr:from>
    <xdr:to>
      <xdr:col>23</xdr:col>
      <xdr:colOff>457200</xdr:colOff>
      <xdr:row>61</xdr:row>
      <xdr:rowOff>160045</xdr:rowOff>
    </xdr:to>
    <xdr:sp macro="" textlink="">
      <xdr:nvSpPr>
        <xdr:cNvPr id="337" name="円/楕円 336"/>
        <xdr:cNvSpPr/>
      </xdr:nvSpPr>
      <xdr:spPr>
        <a:xfrm>
          <a:off x="16129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144822</xdr:rowOff>
    </xdr:from>
    <xdr:ext cx="736600" cy="259045"/>
    <xdr:sp macro="" textlink="">
      <xdr:nvSpPr>
        <xdr:cNvPr id="338" name="テキスト ボックス 337"/>
        <xdr:cNvSpPr txBox="1"/>
      </xdr:nvSpPr>
      <xdr:spPr>
        <a:xfrm>
          <a:off x="15798800" y="10603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28524</xdr:rowOff>
    </xdr:from>
    <xdr:to>
      <xdr:col>22</xdr:col>
      <xdr:colOff>254000</xdr:colOff>
      <xdr:row>61</xdr:row>
      <xdr:rowOff>130124</xdr:rowOff>
    </xdr:to>
    <xdr:sp macro="" textlink="">
      <xdr:nvSpPr>
        <xdr:cNvPr id="339" name="円/楕円 338"/>
        <xdr:cNvSpPr/>
      </xdr:nvSpPr>
      <xdr:spPr>
        <a:xfrm>
          <a:off x="15240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140301</xdr:rowOff>
    </xdr:from>
    <xdr:ext cx="762000" cy="259045"/>
    <xdr:sp macro="" textlink="">
      <xdr:nvSpPr>
        <xdr:cNvPr id="340" name="テキスト ボックス 339"/>
        <xdr:cNvSpPr txBox="1"/>
      </xdr:nvSpPr>
      <xdr:spPr>
        <a:xfrm>
          <a:off x="14909800" y="1025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15494</xdr:rowOff>
    </xdr:from>
    <xdr:to>
      <xdr:col>21</xdr:col>
      <xdr:colOff>50800</xdr:colOff>
      <xdr:row>61</xdr:row>
      <xdr:rowOff>117094</xdr:rowOff>
    </xdr:to>
    <xdr:sp macro="" textlink="">
      <xdr:nvSpPr>
        <xdr:cNvPr id="341" name="円/楕円 340"/>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42" name="テキスト ボックス 34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6324</xdr:rowOff>
    </xdr:from>
    <xdr:to>
      <xdr:col>19</xdr:col>
      <xdr:colOff>533400</xdr:colOff>
      <xdr:row>61</xdr:row>
      <xdr:rowOff>107924</xdr:rowOff>
    </xdr:to>
    <xdr:sp macro="" textlink="">
      <xdr:nvSpPr>
        <xdr:cNvPr id="343" name="円/楕円 342"/>
        <xdr:cNvSpPr/>
      </xdr:nvSpPr>
      <xdr:spPr>
        <a:xfrm>
          <a:off x="13462000" y="104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92701</xdr:rowOff>
    </xdr:from>
    <xdr:ext cx="762000" cy="259045"/>
    <xdr:sp macro="" textlink="">
      <xdr:nvSpPr>
        <xdr:cNvPr id="344" name="テキスト ボックス 343"/>
        <xdr:cNvSpPr txBox="1"/>
      </xdr:nvSpPr>
      <xdr:spPr>
        <a:xfrm>
          <a:off x="13131800" y="1055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起債償還</a:t>
          </a:r>
          <a:r>
            <a:rPr lang="ja-JP" altLang="en-US" sz="1200" b="0" i="0">
              <a:solidFill>
                <a:schemeClr val="dk1"/>
              </a:solidFill>
              <a:effectLst/>
              <a:latin typeface="+mn-lt"/>
              <a:ea typeface="+mn-ea"/>
              <a:cs typeface="+mn-cs"/>
            </a:rPr>
            <a:t>の終了等</a:t>
          </a:r>
          <a:r>
            <a:rPr lang="ja-JP" altLang="ja-JP" sz="1200" b="0" i="0">
              <a:solidFill>
                <a:schemeClr val="dk1"/>
              </a:solidFill>
              <a:effectLst/>
              <a:latin typeface="+mn-lt"/>
              <a:ea typeface="+mn-ea"/>
              <a:cs typeface="+mn-cs"/>
            </a:rPr>
            <a:t>により</a:t>
          </a:r>
          <a:r>
            <a:rPr lang="ja-JP" altLang="en-US" sz="1200" b="0" i="0">
              <a:solidFill>
                <a:schemeClr val="dk1"/>
              </a:solidFill>
              <a:effectLst/>
              <a:latin typeface="+mn-lt"/>
              <a:ea typeface="+mn-ea"/>
              <a:cs typeface="+mn-cs"/>
            </a:rPr>
            <a:t>年々比率は下がっており</a:t>
          </a:r>
          <a:r>
            <a:rPr lang="ja-JP" altLang="ja-JP" sz="1200" b="0" i="0">
              <a:solidFill>
                <a:schemeClr val="dk1"/>
              </a:solidFill>
              <a:effectLst/>
              <a:latin typeface="+mn-lt"/>
              <a:ea typeface="+mn-ea"/>
              <a:cs typeface="+mn-cs"/>
            </a:rPr>
            <a:t>、類似団体平均を</a:t>
          </a:r>
          <a:r>
            <a:rPr lang="ja-JP" altLang="en-US" sz="1200" b="0" i="0">
              <a:solidFill>
                <a:schemeClr val="dk1"/>
              </a:solidFill>
              <a:effectLst/>
              <a:latin typeface="+mn-lt"/>
              <a:ea typeface="+mn-ea"/>
              <a:cs typeface="+mn-cs"/>
            </a:rPr>
            <a:t>やや</a:t>
          </a:r>
          <a:r>
            <a:rPr lang="ja-JP" altLang="ja-JP" sz="1200" b="0" i="0">
              <a:solidFill>
                <a:schemeClr val="dk1"/>
              </a:solidFill>
              <a:effectLst/>
              <a:latin typeface="+mn-lt"/>
              <a:ea typeface="+mn-ea"/>
              <a:cs typeface="+mn-cs"/>
            </a:rPr>
            <a:t>上回っている</a:t>
          </a:r>
          <a:r>
            <a:rPr lang="ja-JP" altLang="en-US" sz="1200" b="0" i="0">
              <a:solidFill>
                <a:schemeClr val="dk1"/>
              </a:solidFill>
              <a:effectLst/>
              <a:latin typeface="+mn-lt"/>
              <a:ea typeface="+mn-ea"/>
              <a:cs typeface="+mn-cs"/>
            </a:rPr>
            <a:t>状況である</a:t>
          </a:r>
          <a:r>
            <a:rPr lang="ja-JP" altLang="ja-JP" sz="1200" b="0" i="0">
              <a:solidFill>
                <a:schemeClr val="dk1"/>
              </a:solidFill>
              <a:effectLst/>
              <a:latin typeface="+mn-lt"/>
              <a:ea typeface="+mn-ea"/>
              <a:cs typeface="+mn-cs"/>
            </a:rPr>
            <a:t>。今後も減少していくものと見込んでいるが、引き続き適債事業を見極め、発行額抑制に努めていく。</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10922</xdr:rowOff>
    </xdr:from>
    <xdr:to>
      <xdr:col>24</xdr:col>
      <xdr:colOff>558800</xdr:colOff>
      <xdr:row>42</xdr:row>
      <xdr:rowOff>59182</xdr:rowOff>
    </xdr:to>
    <xdr:cxnSp macro="">
      <xdr:nvCxnSpPr>
        <xdr:cNvPr id="375" name="直線コネクタ 374"/>
        <xdr:cNvCxnSpPr/>
      </xdr:nvCxnSpPr>
      <xdr:spPr>
        <a:xfrm flipV="1">
          <a:off x="16179800" y="721182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146050</xdr:rowOff>
    </xdr:to>
    <xdr:cxnSp macro="">
      <xdr:nvCxnSpPr>
        <xdr:cNvPr id="378" name="直線コネクタ 377"/>
        <xdr:cNvCxnSpPr/>
      </xdr:nvCxnSpPr>
      <xdr:spPr>
        <a:xfrm flipV="1">
          <a:off x="15290800" y="72600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66294</xdr:rowOff>
    </xdr:to>
    <xdr:cxnSp macro="">
      <xdr:nvCxnSpPr>
        <xdr:cNvPr id="381" name="直線コネクタ 380"/>
        <xdr:cNvCxnSpPr/>
      </xdr:nvCxnSpPr>
      <xdr:spPr>
        <a:xfrm flipV="1">
          <a:off x="14401800" y="73469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44</xdr:row>
      <xdr:rowOff>10668</xdr:rowOff>
    </xdr:to>
    <xdr:cxnSp macro="">
      <xdr:nvCxnSpPr>
        <xdr:cNvPr id="384" name="直線コネクタ 383"/>
        <xdr:cNvCxnSpPr/>
      </xdr:nvCxnSpPr>
      <xdr:spPr>
        <a:xfrm flipV="1">
          <a:off x="13512800" y="74386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6" name="テキスト ボックス 385"/>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87" name="フローチャート : 判断 386"/>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146575</xdr:rowOff>
    </xdr:from>
    <xdr:ext cx="762000" cy="259045"/>
    <xdr:sp macro="" textlink="">
      <xdr:nvSpPr>
        <xdr:cNvPr id="388" name="テキスト ボックス 387"/>
        <xdr:cNvSpPr txBox="1"/>
      </xdr:nvSpPr>
      <xdr:spPr>
        <a:xfrm>
          <a:off x="13131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131572</xdr:rowOff>
    </xdr:from>
    <xdr:to>
      <xdr:col>24</xdr:col>
      <xdr:colOff>609600</xdr:colOff>
      <xdr:row>42</xdr:row>
      <xdr:rowOff>61722</xdr:rowOff>
    </xdr:to>
    <xdr:sp macro="" textlink="">
      <xdr:nvSpPr>
        <xdr:cNvPr id="394" name="円/楕円 393"/>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103649</xdr:rowOff>
    </xdr:from>
    <xdr:ext cx="762000" cy="259045"/>
    <xdr:sp macro="" textlink="">
      <xdr:nvSpPr>
        <xdr:cNvPr id="395"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8382</xdr:rowOff>
    </xdr:from>
    <xdr:to>
      <xdr:col>23</xdr:col>
      <xdr:colOff>457200</xdr:colOff>
      <xdr:row>42</xdr:row>
      <xdr:rowOff>109982</xdr:rowOff>
    </xdr:to>
    <xdr:sp macro="" textlink="">
      <xdr:nvSpPr>
        <xdr:cNvPr id="396" name="円/楕円 395"/>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94759</xdr:rowOff>
    </xdr:from>
    <xdr:ext cx="736600" cy="259045"/>
    <xdr:sp macro="" textlink="">
      <xdr:nvSpPr>
        <xdr:cNvPr id="397" name="テキスト ボックス 396"/>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8" name="円/楕円 397"/>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9" name="テキスト ボックス 398"/>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0" name="円/楕円 399"/>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01" name="テキスト ボックス 400"/>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02" name="円/楕円 401"/>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03" name="テキスト ボックス 402"/>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償還終了による</a:t>
          </a:r>
          <a:r>
            <a:rPr lang="ja-JP" altLang="ja-JP" sz="1200" b="0" i="0">
              <a:solidFill>
                <a:schemeClr val="dk1"/>
              </a:solidFill>
              <a:effectLst/>
              <a:latin typeface="+mn-lt"/>
              <a:ea typeface="+mn-ea"/>
              <a:cs typeface="+mn-cs"/>
            </a:rPr>
            <a:t>地方債現在高の減</a:t>
          </a:r>
          <a:r>
            <a:rPr lang="ja-JP" altLang="en-US" sz="1200" b="0" i="0">
              <a:solidFill>
                <a:schemeClr val="dk1"/>
              </a:solidFill>
              <a:effectLst/>
              <a:latin typeface="+mn-lt"/>
              <a:ea typeface="+mn-ea"/>
              <a:cs typeface="+mn-cs"/>
            </a:rPr>
            <a:t>や</a:t>
          </a:r>
          <a:r>
            <a:rPr lang="ja-JP" altLang="ja-JP" sz="1200" b="0" i="0">
              <a:solidFill>
                <a:schemeClr val="dk1"/>
              </a:solidFill>
              <a:effectLst/>
              <a:latin typeface="+mn-lt"/>
              <a:ea typeface="+mn-ea"/>
              <a:cs typeface="+mn-cs"/>
            </a:rPr>
            <a:t>財政調整基金の積立増により</a:t>
          </a: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充当可能財源が将来負担額を上回っている。今後も、</a:t>
          </a:r>
          <a:r>
            <a:rPr lang="ja-JP" altLang="en-US" sz="1200" b="0" i="0">
              <a:solidFill>
                <a:schemeClr val="dk1"/>
              </a:solidFill>
              <a:effectLst/>
              <a:latin typeface="+mn-lt"/>
              <a:ea typeface="+mn-ea"/>
              <a:cs typeface="+mn-cs"/>
            </a:rPr>
            <a:t>特に</a:t>
          </a:r>
          <a:r>
            <a:rPr lang="ja-JP" altLang="ja-JP" sz="1200" b="0" i="0">
              <a:solidFill>
                <a:schemeClr val="dk1"/>
              </a:solidFill>
              <a:effectLst/>
              <a:latin typeface="+mn-lt"/>
              <a:ea typeface="+mn-ea"/>
              <a:cs typeface="+mn-cs"/>
            </a:rPr>
            <a:t>投資的事業については</a:t>
          </a:r>
          <a:r>
            <a:rPr lang="ja-JP" altLang="en-US" sz="1200" b="0" i="0">
              <a:solidFill>
                <a:schemeClr val="dk1"/>
              </a:solidFill>
              <a:effectLst/>
              <a:latin typeface="+mn-lt"/>
              <a:ea typeface="+mn-ea"/>
              <a:cs typeface="+mn-cs"/>
            </a:rPr>
            <a:t>交付税措置の</a:t>
          </a:r>
          <a:r>
            <a:rPr lang="ja-JP" altLang="ja-JP" sz="1200" b="0" i="0">
              <a:solidFill>
                <a:schemeClr val="dk1"/>
              </a:solidFill>
              <a:effectLst/>
              <a:latin typeface="+mn-lt"/>
              <a:ea typeface="+mn-ea"/>
              <a:cs typeface="+mn-cs"/>
            </a:rPr>
            <a:t>有利な起債を計画的に活用するよう努め、</a:t>
          </a:r>
          <a:r>
            <a:rPr lang="ja-JP" altLang="en-US" sz="1200" b="0" i="0">
              <a:solidFill>
                <a:schemeClr val="dk1"/>
              </a:solidFill>
              <a:effectLst/>
              <a:latin typeface="+mn-lt"/>
              <a:ea typeface="+mn-ea"/>
              <a:cs typeface="+mn-cs"/>
            </a:rPr>
            <a:t>起債の発行額が著しく増大しないよう適正な</a:t>
          </a:r>
          <a:r>
            <a:rPr lang="ja-JP" altLang="ja-JP" sz="1200" b="0" i="0">
              <a:solidFill>
                <a:schemeClr val="dk1"/>
              </a:solidFill>
              <a:effectLst/>
              <a:latin typeface="+mn-lt"/>
              <a:ea typeface="+mn-ea"/>
              <a:cs typeface="+mn-cs"/>
            </a:rPr>
            <a:t>財政</a:t>
          </a:r>
          <a:r>
            <a:rPr lang="ja-JP" altLang="en-US" sz="1200" b="0" i="0">
              <a:solidFill>
                <a:schemeClr val="dk1"/>
              </a:solidFill>
              <a:effectLst/>
              <a:latin typeface="+mn-lt"/>
              <a:ea typeface="+mn-ea"/>
              <a:cs typeface="+mn-cs"/>
            </a:rPr>
            <a:t>運営</a:t>
          </a:r>
          <a:r>
            <a:rPr lang="ja-JP" altLang="ja-JP" sz="1200" b="0" i="0">
              <a:solidFill>
                <a:schemeClr val="dk1"/>
              </a:solidFill>
              <a:effectLst/>
              <a:latin typeface="+mn-lt"/>
              <a:ea typeface="+mn-ea"/>
              <a:cs typeface="+mn-cs"/>
            </a:rPr>
            <a:t>に取り組む。</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62865</xdr:rowOff>
    </xdr:from>
    <xdr:to>
      <xdr:col>21</xdr:col>
      <xdr:colOff>0</xdr:colOff>
      <xdr:row>16</xdr:row>
      <xdr:rowOff>103364</xdr:rowOff>
    </xdr:to>
    <xdr:cxnSp macro="">
      <xdr:nvCxnSpPr>
        <xdr:cNvPr id="437" name="直線コネクタ 436"/>
        <xdr:cNvCxnSpPr/>
      </xdr:nvCxnSpPr>
      <xdr:spPr>
        <a:xfrm flipV="1">
          <a:off x="13512800" y="2463165"/>
          <a:ext cx="889000" cy="3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71332</xdr:rowOff>
    </xdr:from>
    <xdr:to>
      <xdr:col>21</xdr:col>
      <xdr:colOff>50800</xdr:colOff>
      <xdr:row>17</xdr:row>
      <xdr:rowOff>1482</xdr:rowOff>
    </xdr:to>
    <xdr:sp macro="" textlink="">
      <xdr:nvSpPr>
        <xdr:cNvPr id="444" name="フローチャート : 判断 443"/>
        <xdr:cNvSpPr/>
      </xdr:nvSpPr>
      <xdr:spPr>
        <a:xfrm>
          <a:off x="14351000" y="281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157709</xdr:rowOff>
    </xdr:from>
    <xdr:ext cx="762000" cy="259045"/>
    <xdr:sp macro="" textlink="">
      <xdr:nvSpPr>
        <xdr:cNvPr id="445" name="テキスト ボックス 444"/>
        <xdr:cNvSpPr txBox="1"/>
      </xdr:nvSpPr>
      <xdr:spPr>
        <a:xfrm>
          <a:off x="14020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137160</xdr:rowOff>
    </xdr:from>
    <xdr:to>
      <xdr:col>19</xdr:col>
      <xdr:colOff>533400</xdr:colOff>
      <xdr:row>18</xdr:row>
      <xdr:rowOff>67310</xdr:rowOff>
    </xdr:to>
    <xdr:sp macro="" textlink="">
      <xdr:nvSpPr>
        <xdr:cNvPr id="446" name="フローチャート : 判断 445"/>
        <xdr:cNvSpPr/>
      </xdr:nvSpPr>
      <xdr:spPr>
        <a:xfrm>
          <a:off x="13462000" y="305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52087</xdr:rowOff>
    </xdr:from>
    <xdr:ext cx="762000" cy="259045"/>
    <xdr:sp macro="" textlink="">
      <xdr:nvSpPr>
        <xdr:cNvPr id="447" name="テキスト ボックス 446"/>
        <xdr:cNvSpPr txBox="1"/>
      </xdr:nvSpPr>
      <xdr:spPr>
        <a:xfrm>
          <a:off x="13131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12065</xdr:rowOff>
    </xdr:from>
    <xdr:to>
      <xdr:col>21</xdr:col>
      <xdr:colOff>50800</xdr:colOff>
      <xdr:row>14</xdr:row>
      <xdr:rowOff>113665</xdr:rowOff>
    </xdr:to>
    <xdr:sp macro="" textlink="">
      <xdr:nvSpPr>
        <xdr:cNvPr id="453" name="円/楕円 452"/>
        <xdr:cNvSpPr/>
      </xdr:nvSpPr>
      <xdr:spPr>
        <a:xfrm>
          <a:off x="14351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123842</xdr:rowOff>
    </xdr:from>
    <xdr:ext cx="762000" cy="259045"/>
    <xdr:sp macro="" textlink="">
      <xdr:nvSpPr>
        <xdr:cNvPr id="454" name="テキスト ボックス 453"/>
        <xdr:cNvSpPr txBox="1"/>
      </xdr:nvSpPr>
      <xdr:spPr>
        <a:xfrm>
          <a:off x="14020800" y="218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52564</xdr:rowOff>
    </xdr:from>
    <xdr:to>
      <xdr:col>19</xdr:col>
      <xdr:colOff>533400</xdr:colOff>
      <xdr:row>16</xdr:row>
      <xdr:rowOff>154164</xdr:rowOff>
    </xdr:to>
    <xdr:sp macro="" textlink="">
      <xdr:nvSpPr>
        <xdr:cNvPr id="455" name="円/楕円 454"/>
        <xdr:cNvSpPr/>
      </xdr:nvSpPr>
      <xdr:spPr>
        <a:xfrm>
          <a:off x="13462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164341</xdr:rowOff>
    </xdr:from>
    <xdr:ext cx="762000" cy="259045"/>
    <xdr:sp macro="" textlink="">
      <xdr:nvSpPr>
        <xdr:cNvPr id="456" name="テキスト ボックス 455"/>
        <xdr:cNvSpPr txBox="1"/>
      </xdr:nvSpPr>
      <xdr:spPr>
        <a:xfrm>
          <a:off x="13131800" y="25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4,468
4,462
277.68
5,675,482
5,586,054
54,332
3,212,573
5,441,863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200" b="0" i="0">
              <a:solidFill>
                <a:schemeClr val="dk1"/>
              </a:solidFill>
              <a:effectLst/>
              <a:latin typeface="+mn-lt"/>
              <a:ea typeface="+mn-ea"/>
              <a:cs typeface="+mn-cs"/>
            </a:rPr>
            <a:t>H24</a:t>
          </a:r>
          <a:r>
            <a:rPr lang="ja-JP" altLang="en-US"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H25</a:t>
          </a:r>
          <a:r>
            <a:rPr lang="ja-JP" altLang="en-US" sz="1200" b="0" i="0">
              <a:solidFill>
                <a:schemeClr val="dk1"/>
              </a:solidFill>
              <a:effectLst/>
              <a:latin typeface="+mn-lt"/>
              <a:ea typeface="+mn-ea"/>
              <a:cs typeface="+mn-cs"/>
            </a:rPr>
            <a:t>と類似団体を上回っている。これは、地方交付税等の減に伴うものが主な要因と考えられる。今後も、適正な職員配置および</a:t>
          </a:r>
          <a:r>
            <a:rPr lang="ja-JP" altLang="ja-JP" sz="1200" b="0" i="0">
              <a:solidFill>
                <a:schemeClr val="dk1"/>
              </a:solidFill>
              <a:effectLst/>
              <a:latin typeface="+mn-lt"/>
              <a:ea typeface="+mn-ea"/>
              <a:cs typeface="+mn-cs"/>
            </a:rPr>
            <a:t>給与</a:t>
          </a:r>
          <a:r>
            <a:rPr lang="ja-JP" altLang="en-US" sz="1200" b="0" i="0">
              <a:solidFill>
                <a:schemeClr val="dk1"/>
              </a:solidFill>
              <a:effectLst/>
              <a:latin typeface="+mn-lt"/>
              <a:ea typeface="+mn-ea"/>
              <a:cs typeface="+mn-cs"/>
            </a:rPr>
            <a:t>制度の運営</a:t>
          </a:r>
          <a:r>
            <a:rPr lang="ja-JP" altLang="ja-JP" sz="1200" b="0" i="0">
              <a:solidFill>
                <a:schemeClr val="dk1"/>
              </a:solidFill>
              <a:effectLst/>
              <a:latin typeface="+mn-lt"/>
              <a:ea typeface="+mn-ea"/>
              <a:cs typeface="+mn-cs"/>
            </a:rPr>
            <a:t>に取り組んでいく。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xdr:rowOff>
    </xdr:from>
    <xdr:to>
      <xdr:col>7</xdr:col>
      <xdr:colOff>15875</xdr:colOff>
      <xdr:row>36</xdr:row>
      <xdr:rowOff>16510</xdr:rowOff>
    </xdr:to>
    <xdr:cxnSp macro="">
      <xdr:nvCxnSpPr>
        <xdr:cNvPr id="65" name="直線コネクタ 64"/>
        <xdr:cNvCxnSpPr/>
      </xdr:nvCxnSpPr>
      <xdr:spPr>
        <a:xfrm flipV="1">
          <a:off x="3987800" y="61734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xdr:rowOff>
    </xdr:from>
    <xdr:to>
      <xdr:col>5</xdr:col>
      <xdr:colOff>549275</xdr:colOff>
      <xdr:row>36</xdr:row>
      <xdr:rowOff>16510</xdr:rowOff>
    </xdr:to>
    <xdr:cxnSp macro="">
      <xdr:nvCxnSpPr>
        <xdr:cNvPr id="68" name="直線コネクタ 67"/>
        <xdr:cNvCxnSpPr/>
      </xdr:nvCxnSpPr>
      <xdr:spPr>
        <a:xfrm>
          <a:off x="3098800" y="6173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1270</xdr:rowOff>
    </xdr:to>
    <xdr:cxnSp macro="">
      <xdr:nvCxnSpPr>
        <xdr:cNvPr id="71" name="直線コネクタ 70"/>
        <xdr:cNvCxnSpPr/>
      </xdr:nvCxnSpPr>
      <xdr:spPr>
        <a:xfrm>
          <a:off x="2209800" y="610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168910</xdr:rowOff>
    </xdr:to>
    <xdr:cxnSp macro="">
      <xdr:nvCxnSpPr>
        <xdr:cNvPr id="74" name="直線コネクタ 73"/>
        <xdr:cNvCxnSpPr/>
      </xdr:nvCxnSpPr>
      <xdr:spPr>
        <a:xfrm flipV="1">
          <a:off x="1320800" y="610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91440</xdr:rowOff>
    </xdr:from>
    <xdr:to>
      <xdr:col>3</xdr:col>
      <xdr:colOff>193675</xdr:colOff>
      <xdr:row>36</xdr:row>
      <xdr:rowOff>21590</xdr:rowOff>
    </xdr:to>
    <xdr:sp macro="" textlink="">
      <xdr:nvSpPr>
        <xdr:cNvPr id="75" name="フローチャート : 判断 74"/>
        <xdr:cNvSpPr/>
      </xdr:nvSpPr>
      <xdr:spPr>
        <a:xfrm>
          <a:off x="2159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6367</xdr:rowOff>
    </xdr:from>
    <xdr:ext cx="762000" cy="259045"/>
    <xdr:sp macro="" textlink="">
      <xdr:nvSpPr>
        <xdr:cNvPr id="76" name="テキスト ボックス 75"/>
        <xdr:cNvSpPr txBox="1"/>
      </xdr:nvSpPr>
      <xdr:spPr>
        <a:xfrm>
          <a:off x="1828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63517</xdr:rowOff>
    </xdr:from>
    <xdr:ext cx="762000" cy="259045"/>
    <xdr:sp macro="" textlink="">
      <xdr:nvSpPr>
        <xdr:cNvPr id="78" name="テキスト ボックス 77"/>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84" name="円/楕円 83"/>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93997</xdr:rowOff>
    </xdr:from>
    <xdr:ext cx="762000" cy="259045"/>
    <xdr:sp macro="" textlink="">
      <xdr:nvSpPr>
        <xdr:cNvPr id="85"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137160</xdr:rowOff>
    </xdr:from>
    <xdr:to>
      <xdr:col>5</xdr:col>
      <xdr:colOff>600075</xdr:colOff>
      <xdr:row>36</xdr:row>
      <xdr:rowOff>67310</xdr:rowOff>
    </xdr:to>
    <xdr:sp macro="" textlink="">
      <xdr:nvSpPr>
        <xdr:cNvPr id="86" name="円/楕円 85"/>
        <xdr:cNvSpPr/>
      </xdr:nvSpPr>
      <xdr:spPr>
        <a:xfrm>
          <a:off x="393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52087</xdr:rowOff>
    </xdr:from>
    <xdr:ext cx="736600" cy="259045"/>
    <xdr:sp macro="" textlink="">
      <xdr:nvSpPr>
        <xdr:cNvPr id="87" name="テキスト ボックス 86"/>
        <xdr:cNvSpPr txBox="1"/>
      </xdr:nvSpPr>
      <xdr:spPr>
        <a:xfrm>
          <a:off x="360680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121920</xdr:rowOff>
    </xdr:from>
    <xdr:to>
      <xdr:col>4</xdr:col>
      <xdr:colOff>396875</xdr:colOff>
      <xdr:row>36</xdr:row>
      <xdr:rowOff>52070</xdr:rowOff>
    </xdr:to>
    <xdr:sp macro="" textlink="">
      <xdr:nvSpPr>
        <xdr:cNvPr id="88" name="円/楕円 87"/>
        <xdr:cNvSpPr/>
      </xdr:nvSpPr>
      <xdr:spPr>
        <a:xfrm>
          <a:off x="3048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89" name="テキスト ボックス 88"/>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0" name="円/楕円 89"/>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1" name="テキスト ボックス 90"/>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2" name="円/楕円 91"/>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3" name="テキスト ボックス 92"/>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小中学校の統廃合や保育所・老人ホームの民営化</a:t>
          </a:r>
          <a:r>
            <a:rPr lang="ja-JP" altLang="en-US" sz="1200" b="0" i="0">
              <a:solidFill>
                <a:schemeClr val="dk1"/>
              </a:solidFill>
              <a:effectLst/>
              <a:latin typeface="+mn-lt"/>
              <a:ea typeface="+mn-ea"/>
              <a:cs typeface="+mn-cs"/>
            </a:rPr>
            <a:t>等</a:t>
          </a:r>
          <a:r>
            <a:rPr lang="ja-JP" altLang="ja-JP" sz="1200" b="0" i="0">
              <a:solidFill>
                <a:schemeClr val="dk1"/>
              </a:solidFill>
              <a:effectLst/>
              <a:latin typeface="+mn-lt"/>
              <a:ea typeface="+mn-ea"/>
              <a:cs typeface="+mn-cs"/>
            </a:rPr>
            <a:t>を進めてきた結果、類似団体平均より低くなっている。今後とも経費削減に努めていく。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56134</xdr:rowOff>
    </xdr:from>
    <xdr:to>
      <xdr:col>24</xdr:col>
      <xdr:colOff>31750</xdr:colOff>
      <xdr:row>15</xdr:row>
      <xdr:rowOff>120142</xdr:rowOff>
    </xdr:to>
    <xdr:cxnSp macro="">
      <xdr:nvCxnSpPr>
        <xdr:cNvPr id="124" name="直線コネクタ 123"/>
        <xdr:cNvCxnSpPr/>
      </xdr:nvCxnSpPr>
      <xdr:spPr>
        <a:xfrm>
          <a:off x="15671800" y="26278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15</xdr:row>
      <xdr:rowOff>56134</xdr:rowOff>
    </xdr:to>
    <xdr:cxnSp macro="">
      <xdr:nvCxnSpPr>
        <xdr:cNvPr id="127" name="直線コネクタ 126"/>
        <xdr:cNvCxnSpPr/>
      </xdr:nvCxnSpPr>
      <xdr:spPr>
        <a:xfrm>
          <a:off x="14782800" y="25455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145288</xdr:rowOff>
    </xdr:to>
    <xdr:cxnSp macro="">
      <xdr:nvCxnSpPr>
        <xdr:cNvPr id="130" name="直線コネクタ 129"/>
        <xdr:cNvCxnSpPr/>
      </xdr:nvCxnSpPr>
      <xdr:spPr>
        <a:xfrm>
          <a:off x="13893800" y="2527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110998</xdr:rowOff>
    </xdr:to>
    <xdr:cxnSp macro="">
      <xdr:nvCxnSpPr>
        <xdr:cNvPr id="133" name="直線コネクタ 132"/>
        <xdr:cNvCxnSpPr/>
      </xdr:nvCxnSpPr>
      <xdr:spPr>
        <a:xfrm flipV="1">
          <a:off x="13004800" y="25273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25908</xdr:rowOff>
    </xdr:from>
    <xdr:to>
      <xdr:col>20</xdr:col>
      <xdr:colOff>209550</xdr:colOff>
      <xdr:row>16</xdr:row>
      <xdr:rowOff>127508</xdr:rowOff>
    </xdr:to>
    <xdr:sp macro="" textlink="">
      <xdr:nvSpPr>
        <xdr:cNvPr id="134" name="フローチャート : 判断 133"/>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35" name="テキスト ボックス 134"/>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6" name="フローチャート : 判断 135"/>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7" name="テキスト ボックス 136"/>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69342</xdr:rowOff>
    </xdr:from>
    <xdr:to>
      <xdr:col>24</xdr:col>
      <xdr:colOff>82550</xdr:colOff>
      <xdr:row>15</xdr:row>
      <xdr:rowOff>170942</xdr:rowOff>
    </xdr:to>
    <xdr:sp macro="" textlink="">
      <xdr:nvSpPr>
        <xdr:cNvPr id="143" name="円/楕円 142"/>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85869</xdr:rowOff>
    </xdr:from>
    <xdr:ext cx="762000" cy="259045"/>
    <xdr:sp macro="" textlink="">
      <xdr:nvSpPr>
        <xdr:cNvPr id="144"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xdr:rowOff>
    </xdr:from>
    <xdr:to>
      <xdr:col>22</xdr:col>
      <xdr:colOff>615950</xdr:colOff>
      <xdr:row>15</xdr:row>
      <xdr:rowOff>106934</xdr:rowOff>
    </xdr:to>
    <xdr:sp macro="" textlink="">
      <xdr:nvSpPr>
        <xdr:cNvPr id="145" name="円/楕円 144"/>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117111</xdr:rowOff>
    </xdr:from>
    <xdr:ext cx="736600" cy="259045"/>
    <xdr:sp macro="" textlink="">
      <xdr:nvSpPr>
        <xdr:cNvPr id="146" name="テキスト ボックス 145"/>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47" name="円/楕円 146"/>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48" name="テキスト ボックス 147"/>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49" name="円/楕円 148"/>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0" name="テキスト ボックス 149"/>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51" name="円/楕円 150"/>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52" name="テキスト ボックス 151"/>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類似団体を大きく上回っている主な要因は、</a:t>
          </a:r>
          <a:r>
            <a:rPr lang="ja-JP" altLang="ja-JP" sz="1200" b="0" i="0">
              <a:solidFill>
                <a:schemeClr val="dk1"/>
              </a:solidFill>
              <a:effectLst/>
              <a:latin typeface="+mn-lt"/>
              <a:ea typeface="+mn-ea"/>
              <a:cs typeface="+mn-cs"/>
            </a:rPr>
            <a:t>老人保護</a:t>
          </a:r>
          <a:r>
            <a:rPr lang="ja-JP" altLang="en-US" sz="1200" b="0" i="0">
              <a:solidFill>
                <a:schemeClr val="dk1"/>
              </a:solidFill>
              <a:effectLst/>
              <a:latin typeface="+mn-lt"/>
              <a:ea typeface="+mn-ea"/>
              <a:cs typeface="+mn-cs"/>
            </a:rPr>
            <a:t>事業、</a:t>
          </a:r>
          <a:r>
            <a:rPr lang="ja-JP" altLang="ja-JP" sz="1200" b="0" i="0">
              <a:solidFill>
                <a:schemeClr val="dk1"/>
              </a:solidFill>
              <a:effectLst/>
              <a:latin typeface="+mn-lt"/>
              <a:ea typeface="+mn-ea"/>
              <a:cs typeface="+mn-cs"/>
            </a:rPr>
            <a:t>障害介護給付</a:t>
          </a:r>
          <a:r>
            <a:rPr lang="ja-JP" altLang="en-US" sz="1200" b="0" i="0">
              <a:solidFill>
                <a:schemeClr val="dk1"/>
              </a:solidFill>
              <a:effectLst/>
              <a:latin typeface="+mn-lt"/>
              <a:ea typeface="+mn-ea"/>
              <a:cs typeface="+mn-cs"/>
            </a:rPr>
            <a:t>事業及び認知症対策事業に係る扶助費の増によるものである</a:t>
          </a:r>
          <a:r>
            <a:rPr lang="ja-JP" altLang="ja-JP" sz="1200" b="0" i="0">
              <a:solidFill>
                <a:schemeClr val="dk1"/>
              </a:solidFill>
              <a:effectLst/>
              <a:latin typeface="+mn-lt"/>
              <a:ea typeface="+mn-ea"/>
              <a:cs typeface="+mn-cs"/>
            </a:rPr>
            <a:t>。高齢化</a:t>
          </a:r>
          <a:r>
            <a:rPr lang="ja-JP" altLang="en-US" sz="1200" b="0" i="0">
              <a:solidFill>
                <a:schemeClr val="dk1"/>
              </a:solidFill>
              <a:effectLst/>
              <a:latin typeface="+mn-lt"/>
              <a:ea typeface="+mn-ea"/>
              <a:cs typeface="+mn-cs"/>
            </a:rPr>
            <a:t>率の高い</a:t>
          </a:r>
          <a:r>
            <a:rPr lang="ja-JP" altLang="ja-JP" sz="1200" b="0" i="0">
              <a:solidFill>
                <a:schemeClr val="dk1"/>
              </a:solidFill>
              <a:effectLst/>
              <a:latin typeface="+mn-lt"/>
              <a:ea typeface="+mn-ea"/>
              <a:cs typeface="+mn-cs"/>
            </a:rPr>
            <a:t>本町においては、今後も</a:t>
          </a:r>
          <a:r>
            <a:rPr lang="ja-JP" altLang="en-US" sz="1200" b="0" i="0">
              <a:solidFill>
                <a:schemeClr val="dk1"/>
              </a:solidFill>
              <a:effectLst/>
              <a:latin typeface="+mn-lt"/>
              <a:ea typeface="+mn-ea"/>
              <a:cs typeface="+mn-cs"/>
            </a:rPr>
            <a:t>これらの</a:t>
          </a:r>
          <a:r>
            <a:rPr lang="ja-JP" altLang="ja-JP" sz="1200" b="0" i="0">
              <a:solidFill>
                <a:schemeClr val="dk1"/>
              </a:solidFill>
              <a:effectLst/>
              <a:latin typeface="+mn-lt"/>
              <a:ea typeface="+mn-ea"/>
              <a:cs typeface="+mn-cs"/>
            </a:rPr>
            <a:t>扶助費の伸びが懸念されるが、</a:t>
          </a:r>
          <a:r>
            <a:rPr lang="ja-JP" altLang="en-US" sz="1200" b="0" i="0">
              <a:solidFill>
                <a:schemeClr val="dk1"/>
              </a:solidFill>
              <a:effectLst/>
              <a:latin typeface="+mn-lt"/>
              <a:ea typeface="+mn-ea"/>
              <a:cs typeface="+mn-cs"/>
            </a:rPr>
            <a:t>予防事業や</a:t>
          </a:r>
          <a:r>
            <a:rPr lang="ja-JP" altLang="ja-JP" sz="1200" b="0" i="0">
              <a:solidFill>
                <a:schemeClr val="dk1"/>
              </a:solidFill>
              <a:effectLst/>
              <a:latin typeface="+mn-lt"/>
              <a:ea typeface="+mn-ea"/>
              <a:cs typeface="+mn-cs"/>
            </a:rPr>
            <a:t>高齢者福祉事業等を推進しながら</a:t>
          </a:r>
          <a:r>
            <a:rPr lang="ja-JP" altLang="en-US" sz="1200" b="0" i="0">
              <a:solidFill>
                <a:schemeClr val="dk1"/>
              </a:solidFill>
              <a:effectLst/>
              <a:latin typeface="+mn-lt"/>
              <a:ea typeface="+mn-ea"/>
              <a:cs typeface="+mn-cs"/>
            </a:rPr>
            <a:t>経費</a:t>
          </a:r>
          <a:r>
            <a:rPr lang="ja-JP" altLang="ja-JP" sz="1200" b="0" i="0">
              <a:solidFill>
                <a:schemeClr val="dk1"/>
              </a:solidFill>
              <a:effectLst/>
              <a:latin typeface="+mn-lt"/>
              <a:ea typeface="+mn-ea"/>
              <a:cs typeface="+mn-cs"/>
            </a:rPr>
            <a:t>縮減に努めていく。</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12700</xdr:rowOff>
    </xdr:to>
    <xdr:cxnSp macro="">
      <xdr:nvCxnSpPr>
        <xdr:cNvPr id="186" name="直線コネクタ 185"/>
        <xdr:cNvCxnSpPr/>
      </xdr:nvCxnSpPr>
      <xdr:spPr>
        <a:xfrm>
          <a:off x="3987800" y="99404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57</xdr:row>
      <xdr:rowOff>167822</xdr:rowOff>
    </xdr:to>
    <xdr:cxnSp macro="">
      <xdr:nvCxnSpPr>
        <xdr:cNvPr id="189" name="直線コネクタ 188"/>
        <xdr:cNvCxnSpPr/>
      </xdr:nvCxnSpPr>
      <xdr:spPr>
        <a:xfrm>
          <a:off x="3098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57</xdr:row>
      <xdr:rowOff>135165</xdr:rowOff>
    </xdr:to>
    <xdr:cxnSp macro="">
      <xdr:nvCxnSpPr>
        <xdr:cNvPr id="192" name="直線コネクタ 191"/>
        <xdr:cNvCxnSpPr/>
      </xdr:nvCxnSpPr>
      <xdr:spPr>
        <a:xfrm>
          <a:off x="2209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86178</xdr:rowOff>
    </xdr:to>
    <xdr:cxnSp macro="">
      <xdr:nvCxnSpPr>
        <xdr:cNvPr id="195" name="直線コネクタ 194"/>
        <xdr:cNvCxnSpPr/>
      </xdr:nvCxnSpPr>
      <xdr:spPr>
        <a:xfrm>
          <a:off x="1320800" y="97608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6" name="フローチャート :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5" name="円/楕円 204"/>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6"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07" name="円/楕円 206"/>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08" name="テキスト ボックス 207"/>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09" name="円/楕円 208"/>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0" name="テキスト ボックス 209"/>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11" name="円/楕円 210"/>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2" name="テキスト ボックス 211"/>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3" name="円/楕円 212"/>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4" name="テキスト ボックス 213"/>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その他に</a:t>
          </a:r>
          <a:r>
            <a:rPr lang="ja-JP" altLang="en-US" sz="1200" b="0" i="0">
              <a:solidFill>
                <a:schemeClr val="dk1"/>
              </a:solidFill>
              <a:effectLst/>
              <a:latin typeface="+mn-lt"/>
              <a:ea typeface="+mn-ea"/>
              <a:cs typeface="+mn-cs"/>
            </a:rPr>
            <a:t>係る</a:t>
          </a:r>
          <a:r>
            <a:rPr lang="ja-JP" altLang="ja-JP" sz="1200" b="0" i="0">
              <a:solidFill>
                <a:schemeClr val="dk1"/>
              </a:solidFill>
              <a:effectLst/>
              <a:latin typeface="+mn-lt"/>
              <a:ea typeface="+mn-ea"/>
              <a:cs typeface="+mn-cs"/>
            </a:rPr>
            <a:t>経常収支比率については、類似団体平均を下回っている。特別会計繰出金に</a:t>
          </a:r>
          <a:r>
            <a:rPr lang="ja-JP" altLang="en-US" sz="1200" b="0" i="0">
              <a:solidFill>
                <a:schemeClr val="dk1"/>
              </a:solidFill>
              <a:effectLst/>
              <a:latin typeface="+mn-lt"/>
              <a:ea typeface="+mn-ea"/>
              <a:cs typeface="+mn-cs"/>
            </a:rPr>
            <a:t>ついては</a:t>
          </a:r>
          <a:r>
            <a:rPr lang="ja-JP" altLang="ja-JP" sz="1200" b="0" i="0">
              <a:solidFill>
                <a:schemeClr val="dk1"/>
              </a:solidFill>
              <a:effectLst/>
              <a:latin typeface="+mn-lt"/>
              <a:ea typeface="+mn-ea"/>
              <a:cs typeface="+mn-cs"/>
            </a:rPr>
            <a:t>、介護保険事業において保険給付費の伸びにより増加している。予防事業を推進することで保険給付額</a:t>
          </a:r>
          <a:r>
            <a:rPr lang="ja-JP" altLang="en-US" sz="1200" b="0" i="0">
              <a:solidFill>
                <a:schemeClr val="dk1"/>
              </a:solidFill>
              <a:effectLst/>
              <a:latin typeface="+mn-lt"/>
              <a:ea typeface="+mn-ea"/>
              <a:cs typeface="+mn-cs"/>
            </a:rPr>
            <a:t>の抑制に努めていく</a:t>
          </a:r>
          <a:r>
            <a:rPr lang="ja-JP" altLang="ja-JP" sz="1200" b="0" i="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83566</xdr:rowOff>
    </xdr:from>
    <xdr:to>
      <xdr:col>24</xdr:col>
      <xdr:colOff>31750</xdr:colOff>
      <xdr:row>55</xdr:row>
      <xdr:rowOff>92710</xdr:rowOff>
    </xdr:to>
    <xdr:cxnSp macro="">
      <xdr:nvCxnSpPr>
        <xdr:cNvPr id="244" name="直線コネクタ 243"/>
        <xdr:cNvCxnSpPr/>
      </xdr:nvCxnSpPr>
      <xdr:spPr>
        <a:xfrm flipV="1">
          <a:off x="15671800" y="9513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78994</xdr:rowOff>
    </xdr:from>
    <xdr:to>
      <xdr:col>22</xdr:col>
      <xdr:colOff>565150</xdr:colOff>
      <xdr:row>55</xdr:row>
      <xdr:rowOff>92710</xdr:rowOff>
    </xdr:to>
    <xdr:cxnSp macro="">
      <xdr:nvCxnSpPr>
        <xdr:cNvPr id="247" name="直線コネクタ 246"/>
        <xdr:cNvCxnSpPr/>
      </xdr:nvCxnSpPr>
      <xdr:spPr>
        <a:xfrm>
          <a:off x="14782800" y="9508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42418</xdr:rowOff>
    </xdr:from>
    <xdr:to>
      <xdr:col>21</xdr:col>
      <xdr:colOff>361950</xdr:colOff>
      <xdr:row>55</xdr:row>
      <xdr:rowOff>78994</xdr:rowOff>
    </xdr:to>
    <xdr:cxnSp macro="">
      <xdr:nvCxnSpPr>
        <xdr:cNvPr id="250" name="直線コネクタ 249"/>
        <xdr:cNvCxnSpPr/>
      </xdr:nvCxnSpPr>
      <xdr:spPr>
        <a:xfrm>
          <a:off x="13893800" y="9472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42418</xdr:rowOff>
    </xdr:from>
    <xdr:to>
      <xdr:col>20</xdr:col>
      <xdr:colOff>158750</xdr:colOff>
      <xdr:row>55</xdr:row>
      <xdr:rowOff>74422</xdr:rowOff>
    </xdr:to>
    <xdr:cxnSp macro="">
      <xdr:nvCxnSpPr>
        <xdr:cNvPr id="253" name="直線コネクタ 252"/>
        <xdr:cNvCxnSpPr/>
      </xdr:nvCxnSpPr>
      <xdr:spPr>
        <a:xfrm flipV="1">
          <a:off x="13004800" y="9472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6" name="フローチャート : 判断 25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7" name="テキスト ボックス 256"/>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32766</xdr:rowOff>
    </xdr:from>
    <xdr:to>
      <xdr:col>24</xdr:col>
      <xdr:colOff>82550</xdr:colOff>
      <xdr:row>55</xdr:row>
      <xdr:rowOff>134366</xdr:rowOff>
    </xdr:to>
    <xdr:sp macro="" textlink="">
      <xdr:nvSpPr>
        <xdr:cNvPr id="263" name="円/楕円 262"/>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49293</xdr:rowOff>
    </xdr:from>
    <xdr:ext cx="762000" cy="259045"/>
    <xdr:sp macro="" textlink="">
      <xdr:nvSpPr>
        <xdr:cNvPr id="264" name="その他該当値テキスト"/>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5" name="円/楕円 264"/>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6" name="テキスト ボックス 265"/>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28194</xdr:rowOff>
    </xdr:from>
    <xdr:to>
      <xdr:col>21</xdr:col>
      <xdr:colOff>412750</xdr:colOff>
      <xdr:row>55</xdr:row>
      <xdr:rowOff>129794</xdr:rowOff>
    </xdr:to>
    <xdr:sp macro="" textlink="">
      <xdr:nvSpPr>
        <xdr:cNvPr id="267" name="円/楕円 266"/>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139971</xdr:rowOff>
    </xdr:from>
    <xdr:ext cx="762000" cy="259045"/>
    <xdr:sp macro="" textlink="">
      <xdr:nvSpPr>
        <xdr:cNvPr id="268" name="テキスト ボックス 267"/>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163068</xdr:rowOff>
    </xdr:from>
    <xdr:to>
      <xdr:col>20</xdr:col>
      <xdr:colOff>209550</xdr:colOff>
      <xdr:row>55</xdr:row>
      <xdr:rowOff>93218</xdr:rowOff>
    </xdr:to>
    <xdr:sp macro="" textlink="">
      <xdr:nvSpPr>
        <xdr:cNvPr id="269" name="円/楕円 268"/>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103395</xdr:rowOff>
    </xdr:from>
    <xdr:ext cx="762000" cy="259045"/>
    <xdr:sp macro="" textlink="">
      <xdr:nvSpPr>
        <xdr:cNvPr id="270" name="テキスト ボックス 269"/>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23622</xdr:rowOff>
    </xdr:from>
    <xdr:to>
      <xdr:col>19</xdr:col>
      <xdr:colOff>6350</xdr:colOff>
      <xdr:row>55</xdr:row>
      <xdr:rowOff>125222</xdr:rowOff>
    </xdr:to>
    <xdr:sp macro="" textlink="">
      <xdr:nvSpPr>
        <xdr:cNvPr id="271" name="円/楕円 270"/>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135399</xdr:rowOff>
    </xdr:from>
    <xdr:ext cx="762000" cy="259045"/>
    <xdr:sp macro="" textlink="">
      <xdr:nvSpPr>
        <xdr:cNvPr id="272" name="テキスト ボックス 271"/>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毎年、予算査定前に、</a:t>
          </a:r>
          <a:r>
            <a:rPr lang="ja-JP" altLang="ja-JP" sz="1200" b="0" i="0">
              <a:solidFill>
                <a:schemeClr val="dk1"/>
              </a:solidFill>
              <a:effectLst/>
              <a:latin typeface="+mn-lt"/>
              <a:ea typeface="+mn-ea"/>
              <a:cs typeface="+mn-cs"/>
            </a:rPr>
            <a:t>町単独補助金</a:t>
          </a:r>
          <a:r>
            <a:rPr lang="ja-JP" altLang="en-US" sz="1200" b="0" i="0">
              <a:solidFill>
                <a:schemeClr val="dk1"/>
              </a:solidFill>
              <a:effectLst/>
              <a:latin typeface="+mn-lt"/>
              <a:ea typeface="+mn-ea"/>
              <a:cs typeface="+mn-cs"/>
            </a:rPr>
            <a:t>の補助金</a:t>
          </a:r>
          <a:r>
            <a:rPr lang="ja-JP" altLang="ja-JP" sz="1200" b="0" i="0">
              <a:solidFill>
                <a:schemeClr val="dk1"/>
              </a:solidFill>
              <a:effectLst/>
              <a:latin typeface="+mn-lt"/>
              <a:ea typeface="+mn-ea"/>
              <a:cs typeface="+mn-cs"/>
            </a:rPr>
            <a:t>審査</a:t>
          </a:r>
          <a:r>
            <a:rPr lang="ja-JP" altLang="en-US" sz="1200" b="0" i="0">
              <a:solidFill>
                <a:schemeClr val="dk1"/>
              </a:solidFill>
              <a:effectLst/>
              <a:latin typeface="+mn-lt"/>
              <a:ea typeface="+mn-ea"/>
              <a:cs typeface="+mn-cs"/>
            </a:rPr>
            <a:t>を実施しており</a:t>
          </a:r>
          <a:r>
            <a:rPr lang="ja-JP" altLang="ja-JP" sz="1200" b="0" i="0">
              <a:solidFill>
                <a:schemeClr val="dk1"/>
              </a:solidFill>
              <a:effectLst/>
              <a:latin typeface="+mn-lt"/>
              <a:ea typeface="+mn-ea"/>
              <a:cs typeface="+mn-cs"/>
            </a:rPr>
            <a:t>補助金</a:t>
          </a:r>
          <a:r>
            <a:rPr lang="ja-JP" altLang="en-US" sz="1200" b="0" i="0">
              <a:solidFill>
                <a:schemeClr val="dk1"/>
              </a:solidFill>
              <a:effectLst/>
              <a:latin typeface="+mn-lt"/>
              <a:ea typeface="+mn-ea"/>
              <a:cs typeface="+mn-cs"/>
            </a:rPr>
            <a:t>執行の</a:t>
          </a:r>
          <a:r>
            <a:rPr lang="ja-JP" altLang="ja-JP" sz="1200" b="0" i="0">
              <a:solidFill>
                <a:schemeClr val="dk1"/>
              </a:solidFill>
              <a:effectLst/>
              <a:latin typeface="+mn-lt"/>
              <a:ea typeface="+mn-ea"/>
              <a:cs typeface="+mn-cs"/>
            </a:rPr>
            <a:t>適正化</a:t>
          </a:r>
          <a:r>
            <a:rPr lang="ja-JP" altLang="en-US" sz="1200" b="0" i="0">
              <a:solidFill>
                <a:schemeClr val="dk1"/>
              </a:solidFill>
              <a:effectLst/>
              <a:latin typeface="+mn-lt"/>
              <a:ea typeface="+mn-ea"/>
              <a:cs typeface="+mn-cs"/>
            </a:rPr>
            <a:t>に取り組んでいる</a:t>
          </a:r>
          <a:r>
            <a:rPr lang="ja-JP" altLang="ja-JP" sz="1200" b="0" i="0">
              <a:solidFill>
                <a:schemeClr val="dk1"/>
              </a:solidFill>
              <a:effectLst/>
              <a:latin typeface="+mn-lt"/>
              <a:ea typeface="+mn-ea"/>
              <a:cs typeface="+mn-cs"/>
            </a:rPr>
            <a:t>。今後も</a:t>
          </a:r>
          <a:r>
            <a:rPr lang="ja-JP" altLang="en-US" sz="1200" b="0" i="0">
              <a:solidFill>
                <a:schemeClr val="dk1"/>
              </a:solidFill>
              <a:effectLst/>
              <a:latin typeface="+mn-lt"/>
              <a:ea typeface="+mn-ea"/>
              <a:cs typeface="+mn-cs"/>
            </a:rPr>
            <a:t>事業の活動</a:t>
          </a:r>
          <a:r>
            <a:rPr lang="ja-JP" altLang="ja-JP" sz="1200" b="0" i="0">
              <a:solidFill>
                <a:schemeClr val="dk1"/>
              </a:solidFill>
              <a:effectLst/>
              <a:latin typeface="+mn-lt"/>
              <a:ea typeface="+mn-ea"/>
              <a:cs typeface="+mn-cs"/>
            </a:rPr>
            <a:t>内容や収支内容を精査し、補助金の適正な支出に努めていく。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58420</xdr:rowOff>
    </xdr:to>
    <xdr:cxnSp macro="">
      <xdr:nvCxnSpPr>
        <xdr:cNvPr id="302" name="直線コネクタ 301"/>
        <xdr:cNvCxnSpPr/>
      </xdr:nvCxnSpPr>
      <xdr:spPr>
        <a:xfrm flipV="1">
          <a:off x="15671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62992</xdr:rowOff>
    </xdr:to>
    <xdr:cxnSp macro="">
      <xdr:nvCxnSpPr>
        <xdr:cNvPr id="305" name="直線コネクタ 304"/>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62992</xdr:rowOff>
    </xdr:to>
    <xdr:cxnSp macro="">
      <xdr:nvCxnSpPr>
        <xdr:cNvPr id="308" name="直線コネクタ 307"/>
        <xdr:cNvCxnSpPr/>
      </xdr:nvCxnSpPr>
      <xdr:spPr>
        <a:xfrm>
          <a:off x="13893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156718</xdr:rowOff>
    </xdr:to>
    <xdr:cxnSp macro="">
      <xdr:nvCxnSpPr>
        <xdr:cNvPr id="311" name="直線コネクタ 310"/>
        <xdr:cNvCxnSpPr/>
      </xdr:nvCxnSpPr>
      <xdr:spPr>
        <a:xfrm flipV="1">
          <a:off x="13004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3" name="テキスト ボックス 31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5" name="テキスト ボックス 31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1" name="円/楕円 320"/>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2"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3" name="円/楕円 322"/>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4" name="テキスト ボックス 323"/>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5" name="円/楕円 324"/>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26" name="テキスト ボックス 325"/>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27" name="円/楕円 326"/>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28" name="テキスト ボックス 327"/>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9" name="円/楕円 328"/>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0" name="テキスト ボックス 329"/>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13</a:t>
          </a:r>
          <a:r>
            <a:rPr lang="ja-JP" altLang="ja-JP" sz="1200" b="0" i="0">
              <a:solidFill>
                <a:schemeClr val="dk1"/>
              </a:solidFill>
              <a:effectLst/>
              <a:latin typeface="+mn-lt"/>
              <a:ea typeface="+mn-ea"/>
              <a:cs typeface="+mn-cs"/>
            </a:rPr>
            <a:t>年度からの大型プロジェクト事業に伴う起債償還により、類似団体平均を大幅に上回っているが、償還額は平成</a:t>
          </a:r>
          <a:r>
            <a:rPr lang="en-US" altLang="ja-JP" sz="1200" b="0" i="0">
              <a:solidFill>
                <a:schemeClr val="dk1"/>
              </a:solidFill>
              <a:effectLst/>
              <a:latin typeface="+mn-lt"/>
              <a:ea typeface="+mn-ea"/>
              <a:cs typeface="+mn-cs"/>
            </a:rPr>
            <a:t>20</a:t>
          </a:r>
          <a:r>
            <a:rPr lang="ja-JP" altLang="ja-JP" sz="1200" b="0" i="0">
              <a:solidFill>
                <a:schemeClr val="dk1"/>
              </a:solidFill>
              <a:effectLst/>
              <a:latin typeface="+mn-lt"/>
              <a:ea typeface="+mn-ea"/>
              <a:cs typeface="+mn-cs"/>
            </a:rPr>
            <a:t>年度</a:t>
          </a:r>
          <a:r>
            <a:rPr lang="ja-JP" altLang="en-US" sz="1200" b="0" i="0">
              <a:solidFill>
                <a:schemeClr val="dk1"/>
              </a:solidFill>
              <a:effectLst/>
              <a:latin typeface="+mn-lt"/>
              <a:ea typeface="+mn-ea"/>
              <a:cs typeface="+mn-cs"/>
            </a:rPr>
            <a:t>を</a:t>
          </a:r>
          <a:r>
            <a:rPr lang="ja-JP" altLang="ja-JP" sz="1200" b="0" i="0">
              <a:solidFill>
                <a:schemeClr val="dk1"/>
              </a:solidFill>
              <a:effectLst/>
              <a:latin typeface="+mn-lt"/>
              <a:ea typeface="+mn-ea"/>
              <a:cs typeface="+mn-cs"/>
            </a:rPr>
            <a:t>ピーク</a:t>
          </a:r>
          <a:r>
            <a:rPr lang="ja-JP" altLang="en-US" sz="1200" b="0" i="0">
              <a:solidFill>
                <a:schemeClr val="dk1"/>
              </a:solidFill>
              <a:effectLst/>
              <a:latin typeface="+mn-lt"/>
              <a:ea typeface="+mn-ea"/>
              <a:cs typeface="+mn-cs"/>
            </a:rPr>
            <a:t>に減少しており</a:t>
          </a:r>
          <a:r>
            <a:rPr lang="ja-JP" altLang="ja-JP" sz="1200" b="0" i="0">
              <a:solidFill>
                <a:schemeClr val="dk1"/>
              </a:solidFill>
              <a:effectLst/>
              <a:latin typeface="+mn-lt"/>
              <a:ea typeface="+mn-ea"/>
              <a:cs typeface="+mn-cs"/>
            </a:rPr>
            <a:t>、今後も減少していくものと見込んでいる。普通建設事業については、全庁的な事業調整会議を開催し、</a:t>
          </a:r>
          <a:r>
            <a:rPr lang="ja-JP" altLang="en-US" sz="1200" b="0" i="0">
              <a:solidFill>
                <a:schemeClr val="dk1"/>
              </a:solidFill>
              <a:effectLst/>
              <a:latin typeface="+mn-lt"/>
              <a:ea typeface="+mn-ea"/>
              <a:cs typeface="+mn-cs"/>
            </a:rPr>
            <a:t>その中で</a:t>
          </a:r>
          <a:r>
            <a:rPr lang="ja-JP" altLang="ja-JP" sz="1200" b="0" i="0">
              <a:solidFill>
                <a:schemeClr val="dk1"/>
              </a:solidFill>
              <a:effectLst/>
              <a:latin typeface="+mn-lt"/>
              <a:ea typeface="+mn-ea"/>
              <a:cs typeface="+mn-cs"/>
            </a:rPr>
            <a:t>事業の優先順位を付けるなど、適正な執行に努めている。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77</xdr:row>
      <xdr:rowOff>143002</xdr:rowOff>
    </xdr:to>
    <xdr:cxnSp macro="">
      <xdr:nvCxnSpPr>
        <xdr:cNvPr id="361" name="直線コネクタ 360"/>
        <xdr:cNvCxnSpPr/>
      </xdr:nvCxnSpPr>
      <xdr:spPr>
        <a:xfrm>
          <a:off x="3987800" y="1334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40132</xdr:rowOff>
    </xdr:to>
    <xdr:cxnSp macro="">
      <xdr:nvCxnSpPr>
        <xdr:cNvPr id="364" name="直線コネクタ 363"/>
        <xdr:cNvCxnSpPr/>
      </xdr:nvCxnSpPr>
      <xdr:spPr>
        <a:xfrm flipV="1">
          <a:off x="3098800" y="13344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44704</xdr:rowOff>
    </xdr:to>
    <xdr:cxnSp macro="">
      <xdr:nvCxnSpPr>
        <xdr:cNvPr id="367" name="直線コネクタ 366"/>
        <xdr:cNvCxnSpPr/>
      </xdr:nvCxnSpPr>
      <xdr:spPr>
        <a:xfrm flipV="1">
          <a:off x="2209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79</xdr:row>
      <xdr:rowOff>24130</xdr:rowOff>
    </xdr:to>
    <xdr:cxnSp macro="">
      <xdr:nvCxnSpPr>
        <xdr:cNvPr id="370" name="直線コネクタ 369"/>
        <xdr:cNvCxnSpPr/>
      </xdr:nvCxnSpPr>
      <xdr:spPr>
        <a:xfrm flipV="1">
          <a:off x="1320800" y="134178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156211</xdr:rowOff>
    </xdr:from>
    <xdr:to>
      <xdr:col>3</xdr:col>
      <xdr:colOff>193675</xdr:colOff>
      <xdr:row>76</xdr:row>
      <xdr:rowOff>86361</xdr:rowOff>
    </xdr:to>
    <xdr:sp macro="" textlink="">
      <xdr:nvSpPr>
        <xdr:cNvPr id="371" name="フローチャート : 判断 370"/>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72" name="テキスト ボックス 37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73" name="フローチャート : 判断 372"/>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74" name="テキスト ボックス 373"/>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0" name="円/楕円 379"/>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81"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2" name="円/楕円 381"/>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3" name="テキスト ボックス 382"/>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84" name="円/楕円 383"/>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85" name="テキスト ボックス 384"/>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86" name="円/楕円 385"/>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87" name="テキスト ボックス 386"/>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8" name="円/楕円 387"/>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89" name="テキスト ボックス 388"/>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公債費以外の経常</a:t>
          </a:r>
          <a:r>
            <a:rPr lang="ja-JP" altLang="en-US" sz="1200" b="0" i="0">
              <a:solidFill>
                <a:schemeClr val="dk1"/>
              </a:solidFill>
              <a:effectLst/>
              <a:latin typeface="+mn-lt"/>
              <a:ea typeface="+mn-ea"/>
              <a:cs typeface="+mn-cs"/>
            </a:rPr>
            <a:t>収支</a:t>
          </a:r>
          <a:r>
            <a:rPr lang="ja-JP" altLang="ja-JP" sz="1200" b="0" i="0">
              <a:solidFill>
                <a:schemeClr val="dk1"/>
              </a:solidFill>
              <a:effectLst/>
              <a:latin typeface="+mn-lt"/>
              <a:ea typeface="+mn-ea"/>
              <a:cs typeface="+mn-cs"/>
            </a:rPr>
            <a:t>比率については、類似団体平均を下回っているが、地方交付税や臨時財政対策債の発行可能額が減額になったこと等により、数値は増加</a:t>
          </a:r>
          <a:r>
            <a:rPr lang="ja-JP" altLang="en-US" sz="1200" b="0" i="0">
              <a:solidFill>
                <a:schemeClr val="dk1"/>
              </a:solidFill>
              <a:effectLst/>
              <a:latin typeface="+mn-lt"/>
              <a:ea typeface="+mn-ea"/>
              <a:cs typeface="+mn-cs"/>
            </a:rPr>
            <a:t>傾向にある</a:t>
          </a:r>
          <a:r>
            <a:rPr lang="ja-JP" altLang="ja-JP" sz="1200" b="0" i="0">
              <a:solidFill>
                <a:schemeClr val="dk1"/>
              </a:solidFill>
              <a:effectLst/>
              <a:latin typeface="+mn-lt"/>
              <a:ea typeface="+mn-ea"/>
              <a:cs typeface="+mn-cs"/>
            </a:rPr>
            <a:t>。今後も経常経費の削減に努め、現在の水準維持</a:t>
          </a:r>
          <a:r>
            <a:rPr lang="ja-JP" altLang="en-US" sz="1200" b="0" i="0">
              <a:solidFill>
                <a:schemeClr val="dk1"/>
              </a:solidFill>
              <a:effectLst/>
              <a:latin typeface="+mn-lt"/>
              <a:ea typeface="+mn-ea"/>
              <a:cs typeface="+mn-cs"/>
            </a:rPr>
            <a:t>に努めていく</a:t>
          </a:r>
          <a:r>
            <a:rPr lang="ja-JP" altLang="ja-JP" sz="1200" b="0" i="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108712</xdr:rowOff>
    </xdr:from>
    <xdr:to>
      <xdr:col>24</xdr:col>
      <xdr:colOff>31750</xdr:colOff>
      <xdr:row>75</xdr:row>
      <xdr:rowOff>122428</xdr:rowOff>
    </xdr:to>
    <xdr:cxnSp macro="">
      <xdr:nvCxnSpPr>
        <xdr:cNvPr id="420" name="直線コネクタ 419"/>
        <xdr:cNvCxnSpPr/>
      </xdr:nvCxnSpPr>
      <xdr:spPr>
        <a:xfrm flipV="1">
          <a:off x="15671800" y="1296746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83566</xdr:rowOff>
    </xdr:from>
    <xdr:to>
      <xdr:col>22</xdr:col>
      <xdr:colOff>565150</xdr:colOff>
      <xdr:row>75</xdr:row>
      <xdr:rowOff>122428</xdr:rowOff>
    </xdr:to>
    <xdr:cxnSp macro="">
      <xdr:nvCxnSpPr>
        <xdr:cNvPr id="423" name="直線コネクタ 422"/>
        <xdr:cNvCxnSpPr/>
      </xdr:nvCxnSpPr>
      <xdr:spPr>
        <a:xfrm>
          <a:off x="14782800" y="129423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133858</xdr:rowOff>
    </xdr:from>
    <xdr:to>
      <xdr:col>21</xdr:col>
      <xdr:colOff>361950</xdr:colOff>
      <xdr:row>75</xdr:row>
      <xdr:rowOff>83566</xdr:rowOff>
    </xdr:to>
    <xdr:cxnSp macro="">
      <xdr:nvCxnSpPr>
        <xdr:cNvPr id="426" name="直線コネクタ 425"/>
        <xdr:cNvCxnSpPr/>
      </xdr:nvCxnSpPr>
      <xdr:spPr>
        <a:xfrm>
          <a:off x="13893800" y="1282115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133858</xdr:rowOff>
    </xdr:from>
    <xdr:to>
      <xdr:col>20</xdr:col>
      <xdr:colOff>158750</xdr:colOff>
      <xdr:row>75</xdr:row>
      <xdr:rowOff>53848</xdr:rowOff>
    </xdr:to>
    <xdr:cxnSp macro="">
      <xdr:nvCxnSpPr>
        <xdr:cNvPr id="429" name="直線コネクタ 428"/>
        <xdr:cNvCxnSpPr/>
      </xdr:nvCxnSpPr>
      <xdr:spPr>
        <a:xfrm flipV="1">
          <a:off x="13004800" y="1282115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131064</xdr:rowOff>
    </xdr:from>
    <xdr:to>
      <xdr:col>20</xdr:col>
      <xdr:colOff>209550</xdr:colOff>
      <xdr:row>76</xdr:row>
      <xdr:rowOff>61215</xdr:rowOff>
    </xdr:to>
    <xdr:sp macro="" textlink="">
      <xdr:nvSpPr>
        <xdr:cNvPr id="430" name="フローチャート : 判断 429"/>
        <xdr:cNvSpPr/>
      </xdr:nvSpPr>
      <xdr:spPr>
        <a:xfrm>
          <a:off x="13843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45990</xdr:rowOff>
    </xdr:from>
    <xdr:ext cx="762000" cy="259045"/>
    <xdr:sp macro="" textlink="">
      <xdr:nvSpPr>
        <xdr:cNvPr id="431" name="テキスト ボックス 430"/>
        <xdr:cNvSpPr txBox="1"/>
      </xdr:nvSpPr>
      <xdr:spPr>
        <a:xfrm>
          <a:off x="13512800" y="1307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xdr:rowOff>
    </xdr:from>
    <xdr:to>
      <xdr:col>19</xdr:col>
      <xdr:colOff>6350</xdr:colOff>
      <xdr:row>76</xdr:row>
      <xdr:rowOff>116078</xdr:rowOff>
    </xdr:to>
    <xdr:sp macro="" textlink="">
      <xdr:nvSpPr>
        <xdr:cNvPr id="432" name="フローチャート : 判断 431"/>
        <xdr:cNvSpPr/>
      </xdr:nvSpPr>
      <xdr:spPr>
        <a:xfrm>
          <a:off x="12954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100855</xdr:rowOff>
    </xdr:from>
    <xdr:ext cx="762000" cy="259045"/>
    <xdr:sp macro="" textlink="">
      <xdr:nvSpPr>
        <xdr:cNvPr id="433" name="テキスト ボックス 432"/>
        <xdr:cNvSpPr txBox="1"/>
      </xdr:nvSpPr>
      <xdr:spPr>
        <a:xfrm>
          <a:off x="12623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57912</xdr:rowOff>
    </xdr:from>
    <xdr:to>
      <xdr:col>24</xdr:col>
      <xdr:colOff>82550</xdr:colOff>
      <xdr:row>75</xdr:row>
      <xdr:rowOff>159513</xdr:rowOff>
    </xdr:to>
    <xdr:sp macro="" textlink="">
      <xdr:nvSpPr>
        <xdr:cNvPr id="439" name="円/楕円 438"/>
        <xdr:cNvSpPr/>
      </xdr:nvSpPr>
      <xdr:spPr>
        <a:xfrm>
          <a:off x="164592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74439</xdr:rowOff>
    </xdr:from>
    <xdr:ext cx="762000" cy="259045"/>
    <xdr:sp macro="" textlink="">
      <xdr:nvSpPr>
        <xdr:cNvPr id="440" name="公債費以外該当値テキスト"/>
        <xdr:cNvSpPr txBox="1"/>
      </xdr:nvSpPr>
      <xdr:spPr>
        <a:xfrm>
          <a:off x="16598900" y="1276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71628</xdr:rowOff>
    </xdr:from>
    <xdr:to>
      <xdr:col>22</xdr:col>
      <xdr:colOff>615950</xdr:colOff>
      <xdr:row>76</xdr:row>
      <xdr:rowOff>1778</xdr:rowOff>
    </xdr:to>
    <xdr:sp macro="" textlink="">
      <xdr:nvSpPr>
        <xdr:cNvPr id="441" name="円/楕円 440"/>
        <xdr:cNvSpPr/>
      </xdr:nvSpPr>
      <xdr:spPr>
        <a:xfrm>
          <a:off x="15621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11955</xdr:rowOff>
    </xdr:from>
    <xdr:ext cx="736600" cy="259045"/>
    <xdr:sp macro="" textlink="">
      <xdr:nvSpPr>
        <xdr:cNvPr id="442" name="テキスト ボックス 441"/>
        <xdr:cNvSpPr txBox="1"/>
      </xdr:nvSpPr>
      <xdr:spPr>
        <a:xfrm>
          <a:off x="15290800" y="126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32766</xdr:rowOff>
    </xdr:from>
    <xdr:to>
      <xdr:col>21</xdr:col>
      <xdr:colOff>412750</xdr:colOff>
      <xdr:row>75</xdr:row>
      <xdr:rowOff>134366</xdr:rowOff>
    </xdr:to>
    <xdr:sp macro="" textlink="">
      <xdr:nvSpPr>
        <xdr:cNvPr id="443" name="円/楕円 442"/>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144543</xdr:rowOff>
    </xdr:from>
    <xdr:ext cx="762000" cy="259045"/>
    <xdr:sp macro="" textlink="">
      <xdr:nvSpPr>
        <xdr:cNvPr id="444" name="テキスト ボックス 443"/>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83058</xdr:rowOff>
    </xdr:from>
    <xdr:to>
      <xdr:col>20</xdr:col>
      <xdr:colOff>209550</xdr:colOff>
      <xdr:row>75</xdr:row>
      <xdr:rowOff>13208</xdr:rowOff>
    </xdr:to>
    <xdr:sp macro="" textlink="">
      <xdr:nvSpPr>
        <xdr:cNvPr id="445" name="円/楕円 444"/>
        <xdr:cNvSpPr/>
      </xdr:nvSpPr>
      <xdr:spPr>
        <a:xfrm>
          <a:off x="13843000" y="127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23385</xdr:rowOff>
    </xdr:from>
    <xdr:ext cx="762000" cy="259045"/>
    <xdr:sp macro="" textlink="">
      <xdr:nvSpPr>
        <xdr:cNvPr id="446" name="テキスト ボックス 445"/>
        <xdr:cNvSpPr txBox="1"/>
      </xdr:nvSpPr>
      <xdr:spPr>
        <a:xfrm>
          <a:off x="13512800" y="125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3048</xdr:rowOff>
    </xdr:from>
    <xdr:to>
      <xdr:col>19</xdr:col>
      <xdr:colOff>6350</xdr:colOff>
      <xdr:row>75</xdr:row>
      <xdr:rowOff>104648</xdr:rowOff>
    </xdr:to>
    <xdr:sp macro="" textlink="">
      <xdr:nvSpPr>
        <xdr:cNvPr id="447" name="円/楕円 446"/>
        <xdr:cNvSpPr/>
      </xdr:nvSpPr>
      <xdr:spPr>
        <a:xfrm>
          <a:off x="12954000" y="128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114825</xdr:rowOff>
    </xdr:from>
    <xdr:ext cx="762000" cy="259045"/>
    <xdr:sp macro="" textlink="">
      <xdr:nvSpPr>
        <xdr:cNvPr id="448" name="テキスト ボックス 447"/>
        <xdr:cNvSpPr txBox="1"/>
      </xdr:nvSpPr>
      <xdr:spPr>
        <a:xfrm>
          <a:off x="12623800" y="1263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宮崎県日之影町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10004</xdr:rowOff>
    </xdr:from>
    <xdr:to>
      <xdr:col>4</xdr:col>
      <xdr:colOff>1117600</xdr:colOff>
      <xdr:row>19</xdr:row>
      <xdr:rowOff>26871</xdr:rowOff>
    </xdr:to>
    <xdr:cxnSp macro="">
      <xdr:nvCxnSpPr>
        <xdr:cNvPr id="52" name="直線コネクタ 51"/>
        <xdr:cNvCxnSpPr/>
      </xdr:nvCxnSpPr>
      <xdr:spPr bwMode="auto">
        <a:xfrm flipV="1">
          <a:off x="5003800" y="3315179"/>
          <a:ext cx="647700" cy="16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26871</xdr:rowOff>
    </xdr:from>
    <xdr:to>
      <xdr:col>4</xdr:col>
      <xdr:colOff>469900</xdr:colOff>
      <xdr:row>19</xdr:row>
      <xdr:rowOff>28331</xdr:rowOff>
    </xdr:to>
    <xdr:cxnSp macro="">
      <xdr:nvCxnSpPr>
        <xdr:cNvPr id="55" name="直線コネクタ 54"/>
        <xdr:cNvCxnSpPr/>
      </xdr:nvCxnSpPr>
      <xdr:spPr bwMode="auto">
        <a:xfrm flipV="1">
          <a:off x="4305300" y="3332046"/>
          <a:ext cx="698500" cy="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28331</xdr:rowOff>
    </xdr:from>
    <xdr:to>
      <xdr:col>3</xdr:col>
      <xdr:colOff>904875</xdr:colOff>
      <xdr:row>19</xdr:row>
      <xdr:rowOff>57105</xdr:rowOff>
    </xdr:to>
    <xdr:cxnSp macro="">
      <xdr:nvCxnSpPr>
        <xdr:cNvPr id="58" name="直線コネクタ 57"/>
        <xdr:cNvCxnSpPr/>
      </xdr:nvCxnSpPr>
      <xdr:spPr bwMode="auto">
        <a:xfrm flipV="1">
          <a:off x="3606800" y="3333506"/>
          <a:ext cx="698500" cy="2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57105</xdr:rowOff>
    </xdr:from>
    <xdr:to>
      <xdr:col>3</xdr:col>
      <xdr:colOff>206375</xdr:colOff>
      <xdr:row>19</xdr:row>
      <xdr:rowOff>66755</xdr:rowOff>
    </xdr:to>
    <xdr:cxnSp macro="">
      <xdr:nvCxnSpPr>
        <xdr:cNvPr id="61" name="直線コネクタ 60"/>
        <xdr:cNvCxnSpPr/>
      </xdr:nvCxnSpPr>
      <xdr:spPr bwMode="auto">
        <a:xfrm flipV="1">
          <a:off x="2908300" y="3362280"/>
          <a:ext cx="6985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51764</xdr:rowOff>
    </xdr:from>
    <xdr:to>
      <xdr:col>3</xdr:col>
      <xdr:colOff>257175</xdr:colOff>
      <xdr:row>19</xdr:row>
      <xdr:rowOff>153364</xdr:rowOff>
    </xdr:to>
    <xdr:sp macro="" textlink="">
      <xdr:nvSpPr>
        <xdr:cNvPr id="62" name="フローチャート : 判断 61"/>
        <xdr:cNvSpPr/>
      </xdr:nvSpPr>
      <xdr:spPr bwMode="auto">
        <a:xfrm>
          <a:off x="3556000" y="3356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138141</xdr:rowOff>
    </xdr:from>
    <xdr:ext cx="762000" cy="259045"/>
    <xdr:sp macro="" textlink="">
      <xdr:nvSpPr>
        <xdr:cNvPr id="63" name="テキスト ボックス 62"/>
        <xdr:cNvSpPr txBox="1"/>
      </xdr:nvSpPr>
      <xdr:spPr>
        <a:xfrm>
          <a:off x="3225800" y="34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57560</xdr:rowOff>
    </xdr:from>
    <xdr:to>
      <xdr:col>2</xdr:col>
      <xdr:colOff>692150</xdr:colOff>
      <xdr:row>19</xdr:row>
      <xdr:rowOff>159160</xdr:rowOff>
    </xdr:to>
    <xdr:sp macro="" textlink="">
      <xdr:nvSpPr>
        <xdr:cNvPr id="64" name="フローチャート : 判断 63"/>
        <xdr:cNvSpPr/>
      </xdr:nvSpPr>
      <xdr:spPr bwMode="auto">
        <a:xfrm>
          <a:off x="2857500" y="336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143937</xdr:rowOff>
    </xdr:from>
    <xdr:ext cx="762000" cy="259045"/>
    <xdr:sp macro="" textlink="">
      <xdr:nvSpPr>
        <xdr:cNvPr id="65" name="テキスト ボックス 64"/>
        <xdr:cNvSpPr txBox="1"/>
      </xdr:nvSpPr>
      <xdr:spPr>
        <a:xfrm>
          <a:off x="2527300" y="34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130654</xdr:rowOff>
    </xdr:from>
    <xdr:to>
      <xdr:col>5</xdr:col>
      <xdr:colOff>34925</xdr:colOff>
      <xdr:row>19</xdr:row>
      <xdr:rowOff>60804</xdr:rowOff>
    </xdr:to>
    <xdr:sp macro="" textlink="">
      <xdr:nvSpPr>
        <xdr:cNvPr id="71" name="円/楕円 70"/>
        <xdr:cNvSpPr/>
      </xdr:nvSpPr>
      <xdr:spPr bwMode="auto">
        <a:xfrm>
          <a:off x="5600700" y="326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102731</xdr:rowOff>
    </xdr:from>
    <xdr:ext cx="762000" cy="259045"/>
    <xdr:sp macro="" textlink="">
      <xdr:nvSpPr>
        <xdr:cNvPr id="72" name="人口1人当たり決算額の推移該当値テキスト130"/>
        <xdr:cNvSpPr txBox="1"/>
      </xdr:nvSpPr>
      <xdr:spPr>
        <a:xfrm>
          <a:off x="5740400" y="323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190,409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147521</xdr:rowOff>
    </xdr:from>
    <xdr:to>
      <xdr:col>4</xdr:col>
      <xdr:colOff>520700</xdr:colOff>
      <xdr:row>19</xdr:row>
      <xdr:rowOff>77671</xdr:rowOff>
    </xdr:to>
    <xdr:sp macro="" textlink="">
      <xdr:nvSpPr>
        <xdr:cNvPr id="73" name="円/楕円 72"/>
        <xdr:cNvSpPr/>
      </xdr:nvSpPr>
      <xdr:spPr bwMode="auto">
        <a:xfrm>
          <a:off x="4953000" y="328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62448</xdr:rowOff>
    </xdr:from>
    <xdr:ext cx="736600" cy="259045"/>
    <xdr:sp macro="" textlink="">
      <xdr:nvSpPr>
        <xdr:cNvPr id="74" name="テキスト ボックス 73"/>
        <xdr:cNvSpPr txBox="1"/>
      </xdr:nvSpPr>
      <xdr:spPr>
        <a:xfrm>
          <a:off x="4622800" y="3367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185,244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148981</xdr:rowOff>
    </xdr:from>
    <xdr:to>
      <xdr:col>3</xdr:col>
      <xdr:colOff>955675</xdr:colOff>
      <xdr:row>19</xdr:row>
      <xdr:rowOff>79131</xdr:rowOff>
    </xdr:to>
    <xdr:sp macro="" textlink="">
      <xdr:nvSpPr>
        <xdr:cNvPr id="75" name="円/楕円 74"/>
        <xdr:cNvSpPr/>
      </xdr:nvSpPr>
      <xdr:spPr bwMode="auto">
        <a:xfrm>
          <a:off x="4254500" y="328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63908</xdr:rowOff>
    </xdr:from>
    <xdr:ext cx="762000" cy="259045"/>
    <xdr:sp macro="" textlink="">
      <xdr:nvSpPr>
        <xdr:cNvPr id="76" name="テキスト ボックス 75"/>
        <xdr:cNvSpPr txBox="1"/>
      </xdr:nvSpPr>
      <xdr:spPr>
        <a:xfrm>
          <a:off x="3924300" y="336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184,797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6305</xdr:rowOff>
    </xdr:from>
    <xdr:to>
      <xdr:col>3</xdr:col>
      <xdr:colOff>257175</xdr:colOff>
      <xdr:row>19</xdr:row>
      <xdr:rowOff>107905</xdr:rowOff>
    </xdr:to>
    <xdr:sp macro="" textlink="">
      <xdr:nvSpPr>
        <xdr:cNvPr id="77" name="円/楕円 76"/>
        <xdr:cNvSpPr/>
      </xdr:nvSpPr>
      <xdr:spPr bwMode="auto">
        <a:xfrm>
          <a:off x="3556000" y="331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118082</xdr:rowOff>
    </xdr:from>
    <xdr:ext cx="762000" cy="259045"/>
    <xdr:sp macro="" textlink="">
      <xdr:nvSpPr>
        <xdr:cNvPr id="78" name="テキスト ボックス 77"/>
        <xdr:cNvSpPr txBox="1"/>
      </xdr:nvSpPr>
      <xdr:spPr>
        <a:xfrm>
          <a:off x="3225800" y="30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175,986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15955</xdr:rowOff>
    </xdr:from>
    <xdr:to>
      <xdr:col>2</xdr:col>
      <xdr:colOff>692150</xdr:colOff>
      <xdr:row>19</xdr:row>
      <xdr:rowOff>117555</xdr:rowOff>
    </xdr:to>
    <xdr:sp macro="" textlink="">
      <xdr:nvSpPr>
        <xdr:cNvPr id="79" name="円/楕円 78"/>
        <xdr:cNvSpPr/>
      </xdr:nvSpPr>
      <xdr:spPr bwMode="auto">
        <a:xfrm>
          <a:off x="2857500" y="332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127732</xdr:rowOff>
    </xdr:from>
    <xdr:ext cx="762000" cy="259045"/>
    <xdr:sp macro="" textlink="">
      <xdr:nvSpPr>
        <xdr:cNvPr id="80" name="テキスト ボックス 79"/>
        <xdr:cNvSpPr txBox="1"/>
      </xdr:nvSpPr>
      <xdr:spPr>
        <a:xfrm>
          <a:off x="2527300" y="30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121639</xdr:rowOff>
    </xdr:from>
    <xdr:to>
      <xdr:col>4</xdr:col>
      <xdr:colOff>1117600</xdr:colOff>
      <xdr:row>36</xdr:row>
      <xdr:rowOff>133607</xdr:rowOff>
    </xdr:to>
    <xdr:cxnSp macro="">
      <xdr:nvCxnSpPr>
        <xdr:cNvPr id="110" name="直線コネクタ 109"/>
        <xdr:cNvCxnSpPr/>
      </xdr:nvCxnSpPr>
      <xdr:spPr bwMode="auto">
        <a:xfrm>
          <a:off x="5003800" y="7074889"/>
          <a:ext cx="647700" cy="11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71210</xdr:rowOff>
    </xdr:from>
    <xdr:to>
      <xdr:col>4</xdr:col>
      <xdr:colOff>469900</xdr:colOff>
      <xdr:row>36</xdr:row>
      <xdr:rowOff>121639</xdr:rowOff>
    </xdr:to>
    <xdr:cxnSp macro="">
      <xdr:nvCxnSpPr>
        <xdr:cNvPr id="113" name="直線コネクタ 112"/>
        <xdr:cNvCxnSpPr/>
      </xdr:nvCxnSpPr>
      <xdr:spPr bwMode="auto">
        <a:xfrm>
          <a:off x="4305300" y="7024460"/>
          <a:ext cx="698500" cy="5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44659</xdr:rowOff>
    </xdr:from>
    <xdr:to>
      <xdr:col>3</xdr:col>
      <xdr:colOff>904875</xdr:colOff>
      <xdr:row>36</xdr:row>
      <xdr:rowOff>71210</xdr:rowOff>
    </xdr:to>
    <xdr:cxnSp macro="">
      <xdr:nvCxnSpPr>
        <xdr:cNvPr id="116" name="直線コネクタ 115"/>
        <xdr:cNvCxnSpPr/>
      </xdr:nvCxnSpPr>
      <xdr:spPr bwMode="auto">
        <a:xfrm>
          <a:off x="3606800" y="6997909"/>
          <a:ext cx="698500" cy="26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6608</xdr:rowOff>
    </xdr:from>
    <xdr:to>
      <xdr:col>3</xdr:col>
      <xdr:colOff>206375</xdr:colOff>
      <xdr:row>36</xdr:row>
      <xdr:rowOff>44659</xdr:rowOff>
    </xdr:to>
    <xdr:cxnSp macro="">
      <xdr:nvCxnSpPr>
        <xdr:cNvPr id="119" name="直線コネクタ 118"/>
        <xdr:cNvCxnSpPr/>
      </xdr:nvCxnSpPr>
      <xdr:spPr bwMode="auto">
        <a:xfrm>
          <a:off x="2908300" y="6959858"/>
          <a:ext cx="698500" cy="3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70131</xdr:rowOff>
    </xdr:from>
    <xdr:to>
      <xdr:col>3</xdr:col>
      <xdr:colOff>257175</xdr:colOff>
      <xdr:row>37</xdr:row>
      <xdr:rowOff>281</xdr:rowOff>
    </xdr:to>
    <xdr:sp macro="" textlink="">
      <xdr:nvSpPr>
        <xdr:cNvPr id="120" name="フローチャート : 判断 119"/>
        <xdr:cNvSpPr/>
      </xdr:nvSpPr>
      <xdr:spPr bwMode="auto">
        <a:xfrm>
          <a:off x="3556000" y="7023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156508</xdr:rowOff>
    </xdr:from>
    <xdr:ext cx="762000" cy="259045"/>
    <xdr:sp macro="" textlink="">
      <xdr:nvSpPr>
        <xdr:cNvPr id="121" name="テキスト ボックス 120"/>
        <xdr:cNvSpPr txBox="1"/>
      </xdr:nvSpPr>
      <xdr:spPr>
        <a:xfrm>
          <a:off x="3225800" y="71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59089</xdr:rowOff>
    </xdr:from>
    <xdr:to>
      <xdr:col>2</xdr:col>
      <xdr:colOff>692150</xdr:colOff>
      <xdr:row>36</xdr:row>
      <xdr:rowOff>160689</xdr:rowOff>
    </xdr:to>
    <xdr:sp macro="" textlink="">
      <xdr:nvSpPr>
        <xdr:cNvPr id="122" name="フローチャート : 判断 121"/>
        <xdr:cNvSpPr/>
      </xdr:nvSpPr>
      <xdr:spPr bwMode="auto">
        <a:xfrm>
          <a:off x="2857500" y="7012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145466</xdr:rowOff>
    </xdr:from>
    <xdr:ext cx="762000" cy="259045"/>
    <xdr:sp macro="" textlink="">
      <xdr:nvSpPr>
        <xdr:cNvPr id="123" name="テキスト ボックス 122"/>
        <xdr:cNvSpPr txBox="1"/>
      </xdr:nvSpPr>
      <xdr:spPr>
        <a:xfrm>
          <a:off x="2527300" y="70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82807</xdr:rowOff>
    </xdr:from>
    <xdr:to>
      <xdr:col>5</xdr:col>
      <xdr:colOff>34925</xdr:colOff>
      <xdr:row>37</xdr:row>
      <xdr:rowOff>12957</xdr:rowOff>
    </xdr:to>
    <xdr:sp macro="" textlink="">
      <xdr:nvSpPr>
        <xdr:cNvPr id="129" name="円/楕円 128"/>
        <xdr:cNvSpPr/>
      </xdr:nvSpPr>
      <xdr:spPr bwMode="auto">
        <a:xfrm>
          <a:off x="5600700" y="703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54884</xdr:rowOff>
    </xdr:from>
    <xdr:ext cx="762000" cy="259045"/>
    <xdr:sp macro="" textlink="">
      <xdr:nvSpPr>
        <xdr:cNvPr id="130" name="人口1人当たり決算額の推移該当値テキスト445"/>
        <xdr:cNvSpPr txBox="1"/>
      </xdr:nvSpPr>
      <xdr:spPr>
        <a:xfrm>
          <a:off x="5740400" y="70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70839</xdr:rowOff>
    </xdr:from>
    <xdr:to>
      <xdr:col>4</xdr:col>
      <xdr:colOff>520700</xdr:colOff>
      <xdr:row>37</xdr:row>
      <xdr:rowOff>989</xdr:rowOff>
    </xdr:to>
    <xdr:sp macro="" textlink="">
      <xdr:nvSpPr>
        <xdr:cNvPr id="131" name="円/楕円 130"/>
        <xdr:cNvSpPr/>
      </xdr:nvSpPr>
      <xdr:spPr bwMode="auto">
        <a:xfrm>
          <a:off x="4953000" y="7024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157216</xdr:rowOff>
    </xdr:from>
    <xdr:ext cx="736600" cy="259045"/>
    <xdr:sp macro="" textlink="">
      <xdr:nvSpPr>
        <xdr:cNvPr id="132" name="テキスト ボックス 131"/>
        <xdr:cNvSpPr txBox="1"/>
      </xdr:nvSpPr>
      <xdr:spPr>
        <a:xfrm>
          <a:off x="4622800" y="711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20410</xdr:rowOff>
    </xdr:from>
    <xdr:to>
      <xdr:col>3</xdr:col>
      <xdr:colOff>955675</xdr:colOff>
      <xdr:row>36</xdr:row>
      <xdr:rowOff>122010</xdr:rowOff>
    </xdr:to>
    <xdr:sp macro="" textlink="">
      <xdr:nvSpPr>
        <xdr:cNvPr id="133" name="円/楕円 132"/>
        <xdr:cNvSpPr/>
      </xdr:nvSpPr>
      <xdr:spPr bwMode="auto">
        <a:xfrm>
          <a:off x="4254500" y="697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132187</xdr:rowOff>
    </xdr:from>
    <xdr:ext cx="762000" cy="259045"/>
    <xdr:sp macro="" textlink="">
      <xdr:nvSpPr>
        <xdr:cNvPr id="134" name="テキスト ボックス 133"/>
        <xdr:cNvSpPr txBox="1"/>
      </xdr:nvSpPr>
      <xdr:spPr>
        <a:xfrm>
          <a:off x="3924300" y="67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336759</xdr:rowOff>
    </xdr:from>
    <xdr:to>
      <xdr:col>3</xdr:col>
      <xdr:colOff>257175</xdr:colOff>
      <xdr:row>36</xdr:row>
      <xdr:rowOff>95459</xdr:rowOff>
    </xdr:to>
    <xdr:sp macro="" textlink="">
      <xdr:nvSpPr>
        <xdr:cNvPr id="135" name="円/楕円 134"/>
        <xdr:cNvSpPr/>
      </xdr:nvSpPr>
      <xdr:spPr bwMode="auto">
        <a:xfrm>
          <a:off x="3556000" y="694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105636</xdr:rowOff>
    </xdr:from>
    <xdr:ext cx="762000" cy="259045"/>
    <xdr:sp macro="" textlink="">
      <xdr:nvSpPr>
        <xdr:cNvPr id="136" name="テキスト ボックス 135"/>
        <xdr:cNvSpPr txBox="1"/>
      </xdr:nvSpPr>
      <xdr:spPr>
        <a:xfrm>
          <a:off x="3225800" y="671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298708</xdr:rowOff>
    </xdr:from>
    <xdr:to>
      <xdr:col>2</xdr:col>
      <xdr:colOff>692150</xdr:colOff>
      <xdr:row>36</xdr:row>
      <xdr:rowOff>57408</xdr:rowOff>
    </xdr:to>
    <xdr:sp macro="" textlink="">
      <xdr:nvSpPr>
        <xdr:cNvPr id="137" name="円/楕円 136"/>
        <xdr:cNvSpPr/>
      </xdr:nvSpPr>
      <xdr:spPr bwMode="auto">
        <a:xfrm>
          <a:off x="2857500" y="690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67585</xdr:rowOff>
    </xdr:from>
    <xdr:ext cx="762000" cy="259045"/>
    <xdr:sp macro="" textlink="">
      <xdr:nvSpPr>
        <xdr:cNvPr id="138" name="テキスト ボックス 137"/>
        <xdr:cNvSpPr txBox="1"/>
      </xdr:nvSpPr>
      <xdr:spPr>
        <a:xfrm>
          <a:off x="2527300" y="667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財政調整基金については、</a:t>
          </a:r>
          <a:r>
            <a:rPr lang="ja-JP" altLang="en-US" sz="1200" b="0" i="0">
              <a:solidFill>
                <a:schemeClr val="dk1"/>
              </a:solidFill>
              <a:effectLst/>
              <a:latin typeface="+mn-lt"/>
              <a:ea typeface="+mn-ea"/>
              <a:cs typeface="+mn-cs"/>
            </a:rPr>
            <a:t>地方</a:t>
          </a:r>
          <a:r>
            <a:rPr lang="ja-JP" altLang="ja-JP" sz="1200" b="0" i="0">
              <a:solidFill>
                <a:schemeClr val="dk1"/>
              </a:solidFill>
              <a:effectLst/>
              <a:latin typeface="+mn-lt"/>
              <a:ea typeface="+mn-ea"/>
              <a:cs typeface="+mn-cs"/>
            </a:rPr>
            <a:t>交付税の増や国の地域活性化交付金</a:t>
          </a:r>
          <a:r>
            <a:rPr lang="ja-JP" altLang="en-US" sz="1200" b="0" i="0">
              <a:solidFill>
                <a:schemeClr val="dk1"/>
              </a:solidFill>
              <a:effectLst/>
              <a:latin typeface="+mn-lt"/>
              <a:ea typeface="+mn-ea"/>
              <a:cs typeface="+mn-cs"/>
            </a:rPr>
            <a:t>等の活用</a:t>
          </a:r>
          <a:r>
            <a:rPr lang="ja-JP" altLang="ja-JP" sz="1200" b="0" i="0">
              <a:solidFill>
                <a:schemeClr val="dk1"/>
              </a:solidFill>
              <a:effectLst/>
              <a:latin typeface="+mn-lt"/>
              <a:ea typeface="+mn-ea"/>
              <a:cs typeface="+mn-cs"/>
            </a:rPr>
            <a:t>により</a:t>
          </a:r>
          <a:r>
            <a:rPr lang="ja-JP" altLang="en-US" sz="1200" b="0" i="0">
              <a:solidFill>
                <a:schemeClr val="dk1"/>
              </a:solidFill>
              <a:effectLst/>
              <a:latin typeface="+mn-lt"/>
              <a:ea typeface="+mn-ea"/>
              <a:cs typeface="+mn-cs"/>
            </a:rPr>
            <a:t>年々</a:t>
          </a:r>
          <a:r>
            <a:rPr lang="ja-JP" altLang="ja-JP" sz="1200" b="0" i="0">
              <a:solidFill>
                <a:schemeClr val="dk1"/>
              </a:solidFill>
              <a:effectLst/>
              <a:latin typeface="+mn-lt"/>
              <a:ea typeface="+mn-ea"/>
              <a:cs typeface="+mn-cs"/>
            </a:rPr>
            <a:t>積立でき</a:t>
          </a:r>
          <a:r>
            <a:rPr lang="ja-JP" altLang="en-US" sz="1200" b="0" i="0">
              <a:solidFill>
                <a:schemeClr val="dk1"/>
              </a:solidFill>
              <a:effectLst/>
              <a:latin typeface="+mn-lt"/>
              <a:ea typeface="+mn-ea"/>
              <a:cs typeface="+mn-cs"/>
            </a:rPr>
            <a:t>、残高も増えている</a:t>
          </a:r>
          <a:r>
            <a:rPr lang="ja-JP" altLang="ja-JP" sz="1200" b="0" i="0">
              <a:solidFill>
                <a:schemeClr val="dk1"/>
              </a:solidFill>
              <a:effectLst/>
              <a:latin typeface="+mn-lt"/>
              <a:ea typeface="+mn-ea"/>
              <a:cs typeface="+mn-cs"/>
            </a:rPr>
            <a:t>。実質収支比率は、低い数値であるがほぼ横ばいの状況である。今後とも各指標に注意しながら、安定的な財政運営に努める。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連結実質赤字比率は</a:t>
          </a:r>
          <a:r>
            <a:rPr lang="ja-JP" altLang="ja-JP" sz="1200" b="0" i="0">
              <a:solidFill>
                <a:schemeClr val="dk1"/>
              </a:solidFill>
              <a:effectLst/>
              <a:latin typeface="+mn-lt"/>
              <a:ea typeface="+mn-ea"/>
              <a:cs typeface="+mn-cs"/>
            </a:rPr>
            <a:t>黒字で推移しているが、標準財政規模比率は減少傾向にある。今後とも、各会計の状況を連結して把握しながら、町全体の財政運営の安定化に努める。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元利償還金</a:t>
          </a:r>
          <a:r>
            <a:rPr lang="ja-JP" altLang="en-US" sz="1200" b="0" i="0">
              <a:solidFill>
                <a:schemeClr val="dk1"/>
              </a:solidFill>
              <a:effectLst/>
              <a:latin typeface="+mn-lt"/>
              <a:ea typeface="+mn-ea"/>
              <a:cs typeface="+mn-cs"/>
            </a:rPr>
            <a:t>及び</a:t>
          </a:r>
          <a:r>
            <a:rPr lang="ja-JP" altLang="ja-JP" sz="1200" b="0" i="0">
              <a:solidFill>
                <a:schemeClr val="dk1"/>
              </a:solidFill>
              <a:effectLst/>
              <a:latin typeface="+mn-lt"/>
              <a:ea typeface="+mn-ea"/>
              <a:cs typeface="+mn-cs"/>
            </a:rPr>
            <a:t>公営企業債の元利償還金に対する繰入金、組合等が起こした地方債の元利償還金に対する負担金等</a:t>
          </a:r>
          <a:r>
            <a:rPr lang="ja-JP" altLang="en-US" sz="1200" b="0" i="0">
              <a:solidFill>
                <a:schemeClr val="dk1"/>
              </a:solidFill>
              <a:effectLst/>
              <a:latin typeface="+mn-lt"/>
              <a:ea typeface="+mn-ea"/>
              <a:cs typeface="+mn-cs"/>
            </a:rPr>
            <a:t>は年々減少している</a:t>
          </a:r>
          <a:r>
            <a:rPr lang="ja-JP" altLang="ja-JP" sz="1200" b="0" i="0">
              <a:solidFill>
                <a:schemeClr val="dk1"/>
              </a:solidFill>
              <a:effectLst/>
              <a:latin typeface="+mn-lt"/>
              <a:ea typeface="+mn-ea"/>
              <a:cs typeface="+mn-cs"/>
            </a:rPr>
            <a:t>。</a:t>
          </a:r>
          <a:r>
            <a:rPr lang="ja-JP" altLang="en-US" sz="1200" b="0" i="0">
              <a:solidFill>
                <a:schemeClr val="dk1"/>
              </a:solidFill>
              <a:effectLst/>
              <a:latin typeface="+mn-lt"/>
              <a:ea typeface="+mn-ea"/>
              <a:cs typeface="+mn-cs"/>
            </a:rPr>
            <a:t>また、算入公債費等もほぼ横ばいで推移しているため、</a:t>
          </a:r>
          <a:r>
            <a:rPr lang="ja-JP" altLang="ja-JP" sz="1200" b="0" i="0">
              <a:solidFill>
                <a:schemeClr val="dk1"/>
              </a:solidFill>
              <a:effectLst/>
              <a:latin typeface="+mn-lt"/>
              <a:ea typeface="+mn-ea"/>
              <a:cs typeface="+mn-cs"/>
            </a:rPr>
            <a:t>実質公債費比率は年々減少している</a:t>
          </a: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引き続き適債事業を見極め、発行額抑制に努</a:t>
          </a:r>
          <a:r>
            <a:rPr lang="ja-JP" altLang="en-US" sz="1200" b="0" i="0">
              <a:solidFill>
                <a:schemeClr val="dk1"/>
              </a:solidFill>
              <a:effectLst/>
              <a:latin typeface="+mn-lt"/>
              <a:ea typeface="+mn-ea"/>
              <a:cs typeface="+mn-cs"/>
            </a:rPr>
            <a:t>めていく</a:t>
          </a:r>
          <a:r>
            <a:rPr lang="ja-JP" altLang="ja-JP" sz="1200" b="0" i="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地方債現在高の減少及び充当可能基金の増加により、将来負担比率（分子）が減少している。一般会計に係る地方債の現在高は、</a:t>
          </a:r>
          <a:r>
            <a:rPr lang="ja-JP" altLang="en-US" sz="1200" b="0" i="0">
              <a:solidFill>
                <a:schemeClr val="dk1"/>
              </a:solidFill>
              <a:effectLst/>
              <a:latin typeface="+mn-lt"/>
              <a:ea typeface="+mn-ea"/>
              <a:cs typeface="+mn-cs"/>
            </a:rPr>
            <a:t>年々減少しており</a:t>
          </a: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25</a:t>
          </a:r>
          <a:r>
            <a:rPr lang="ja-JP" altLang="ja-JP" sz="1200" b="0" i="0">
              <a:solidFill>
                <a:schemeClr val="dk1"/>
              </a:solidFill>
              <a:effectLst/>
              <a:latin typeface="+mn-lt"/>
              <a:ea typeface="+mn-ea"/>
              <a:cs typeface="+mn-cs"/>
            </a:rPr>
            <a:t>年度においては対前年比</a:t>
          </a:r>
          <a:r>
            <a:rPr lang="en-US" altLang="ja-JP" sz="1200" b="0" i="0">
              <a:solidFill>
                <a:schemeClr val="dk1"/>
              </a:solidFill>
              <a:effectLst/>
              <a:latin typeface="+mn-lt"/>
              <a:ea typeface="+mn-ea"/>
              <a:cs typeface="+mn-cs"/>
            </a:rPr>
            <a:t>204</a:t>
          </a:r>
          <a:r>
            <a:rPr lang="ja-JP" altLang="ja-JP" sz="1200" b="0" i="0">
              <a:solidFill>
                <a:schemeClr val="dk1"/>
              </a:solidFill>
              <a:effectLst/>
              <a:latin typeface="+mn-lt"/>
              <a:ea typeface="+mn-ea"/>
              <a:cs typeface="+mn-cs"/>
            </a:rPr>
            <a:t>百万円の減となり、今後も減少していくものと見込んでいる。引き続き適債事業を見極め、発行額抑制に努めていく。また、充当可能基金も年々増加しており、引き続き財政の健全化に努めていく。</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E35" sqref="BE35:BF3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5675482</v>
      </c>
      <c r="BO4" s="379"/>
      <c r="BP4" s="379"/>
      <c r="BQ4" s="379"/>
      <c r="BR4" s="379"/>
      <c r="BS4" s="379"/>
      <c r="BT4" s="379"/>
      <c r="BU4" s="380"/>
      <c r="BV4" s="378">
        <v>4927103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1.7</v>
      </c>
      <c r="CU4" s="554"/>
      <c r="CV4" s="554"/>
      <c r="CW4" s="554"/>
      <c r="CX4" s="554"/>
      <c r="CY4" s="554"/>
      <c r="CZ4" s="554"/>
      <c r="DA4" s="555"/>
      <c r="DB4" s="553">
        <v>1.6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5586054</v>
      </c>
      <c r="BO5" s="384"/>
      <c r="BP5" s="384"/>
      <c r="BQ5" s="384"/>
      <c r="BR5" s="384"/>
      <c r="BS5" s="384"/>
      <c r="BT5" s="384"/>
      <c r="BU5" s="385"/>
      <c r="BV5" s="383">
        <v>4847542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83.3</v>
      </c>
      <c r="CU5" s="354"/>
      <c r="CV5" s="354"/>
      <c r="CW5" s="354"/>
      <c r="CX5" s="354"/>
      <c r="CY5" s="354"/>
      <c r="CZ5" s="354"/>
      <c r="DA5" s="355"/>
      <c r="DB5" s="353">
        <v>83.9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89428</v>
      </c>
      <c r="BO6" s="384"/>
      <c r="BP6" s="384"/>
      <c r="BQ6" s="384"/>
      <c r="BR6" s="384"/>
      <c r="BS6" s="384"/>
      <c r="BT6" s="384"/>
      <c r="BU6" s="385"/>
      <c r="BV6" s="383">
        <v>79561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87.8</v>
      </c>
      <c r="CU6" s="528"/>
      <c r="CV6" s="528"/>
      <c r="CW6" s="528"/>
      <c r="CX6" s="528"/>
      <c r="CY6" s="528"/>
      <c r="CZ6" s="528"/>
      <c r="DA6" s="529"/>
      <c r="DB6" s="527">
        <v>88.2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35096</v>
      </c>
      <c r="BO7" s="384"/>
      <c r="BP7" s="384"/>
      <c r="BQ7" s="384"/>
      <c r="BR7" s="384"/>
      <c r="BS7" s="384"/>
      <c r="BT7" s="384"/>
      <c r="BU7" s="385"/>
      <c r="BV7" s="383">
        <v>27516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3212573</v>
      </c>
      <c r="CU7" s="384"/>
      <c r="CV7" s="384"/>
      <c r="CW7" s="384"/>
      <c r="CX7" s="384"/>
      <c r="CY7" s="384"/>
      <c r="CZ7" s="384"/>
      <c r="DA7" s="385"/>
      <c r="DB7" s="383">
        <v>3220456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54332</v>
      </c>
      <c r="BO8" s="384"/>
      <c r="BP8" s="384"/>
      <c r="BQ8" s="384"/>
      <c r="BR8" s="384"/>
      <c r="BS8" s="384"/>
      <c r="BT8" s="384"/>
      <c r="BU8" s="385"/>
      <c r="BV8" s="383">
        <v>52045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0.13</v>
      </c>
      <c r="CU8" s="491"/>
      <c r="CV8" s="491"/>
      <c r="CW8" s="491"/>
      <c r="CX8" s="491"/>
      <c r="CY8" s="491"/>
      <c r="CZ8" s="491"/>
      <c r="DA8" s="492"/>
      <c r="DB8" s="490">
        <v>0.13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4463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2287</v>
      </c>
      <c r="BO9" s="384"/>
      <c r="BP9" s="384"/>
      <c r="BQ9" s="384"/>
      <c r="BR9" s="384"/>
      <c r="BS9" s="384"/>
      <c r="BT9" s="384"/>
      <c r="BU9" s="385"/>
      <c r="BV9" s="383">
        <v>3042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22.3</v>
      </c>
      <c r="CU9" s="354"/>
      <c r="CV9" s="354"/>
      <c r="CW9" s="354"/>
      <c r="CX9" s="354"/>
      <c r="CY9" s="354"/>
      <c r="CZ9" s="354"/>
      <c r="DA9" s="355"/>
      <c r="DB9" s="353">
        <v>23.2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5031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168400</v>
      </c>
      <c r="BO10" s="384"/>
      <c r="BP10" s="384"/>
      <c r="BQ10" s="384"/>
      <c r="BR10" s="384"/>
      <c r="BS10" s="384"/>
      <c r="BT10" s="384"/>
      <c r="BU10" s="385"/>
      <c r="BV10" s="383">
        <v>100593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4468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4462</v>
      </c>
      <c r="S13" s="483"/>
      <c r="T13" s="483"/>
      <c r="U13" s="483"/>
      <c r="V13" s="484"/>
      <c r="W13" s="470" t="s">
        <v>124</v>
      </c>
      <c r="X13" s="396"/>
      <c r="Y13" s="396"/>
      <c r="Z13" s="396"/>
      <c r="AA13" s="396"/>
      <c r="AB13" s="397"/>
      <c r="AC13" s="359">
        <v>832</v>
      </c>
      <c r="AD13" s="360"/>
      <c r="AE13" s="360"/>
      <c r="AF13" s="360"/>
      <c r="AG13" s="361"/>
      <c r="AH13" s="359">
        <v>839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170687</v>
      </c>
      <c r="BO13" s="384"/>
      <c r="BP13" s="384"/>
      <c r="BQ13" s="384"/>
      <c r="BR13" s="384"/>
      <c r="BS13" s="384"/>
      <c r="BT13" s="384"/>
      <c r="BU13" s="385"/>
      <c r="BV13" s="383">
        <v>103635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4519</v>
      </c>
      <c r="S14" s="483"/>
      <c r="T14" s="483"/>
      <c r="U14" s="483"/>
      <c r="V14" s="484"/>
      <c r="W14" s="485"/>
      <c r="X14" s="399"/>
      <c r="Y14" s="399"/>
      <c r="Z14" s="399"/>
      <c r="AA14" s="399"/>
      <c r="AB14" s="400"/>
      <c r="AC14" s="475">
        <v>35.6</v>
      </c>
      <c r="AD14" s="476"/>
      <c r="AE14" s="476"/>
      <c r="AF14" s="476"/>
      <c r="AG14" s="477"/>
      <c r="AH14" s="475">
        <v>32.299999999999997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4513</v>
      </c>
      <c r="S15" s="483"/>
      <c r="T15" s="483"/>
      <c r="U15" s="483"/>
      <c r="V15" s="484"/>
      <c r="W15" s="470" t="s">
        <v>131</v>
      </c>
      <c r="X15" s="396"/>
      <c r="Y15" s="396"/>
      <c r="Z15" s="396"/>
      <c r="AA15" s="396"/>
      <c r="AB15" s="397"/>
      <c r="AC15" s="359">
        <v>513</v>
      </c>
      <c r="AD15" s="360"/>
      <c r="AE15" s="360"/>
      <c r="AF15" s="360"/>
      <c r="AG15" s="361"/>
      <c r="AH15" s="359">
        <v>675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362812</v>
      </c>
      <c r="BO15" s="379"/>
      <c r="BP15" s="379"/>
      <c r="BQ15" s="379"/>
      <c r="BR15" s="379"/>
      <c r="BS15" s="379"/>
      <c r="BT15" s="379"/>
      <c r="BU15" s="380"/>
      <c r="BV15" s="378">
        <v>374033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21.9</v>
      </c>
      <c r="AD16" s="476"/>
      <c r="AE16" s="476"/>
      <c r="AF16" s="476"/>
      <c r="AG16" s="477"/>
      <c r="AH16" s="475">
        <v>26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2969996</v>
      </c>
      <c r="BO16" s="384"/>
      <c r="BP16" s="384"/>
      <c r="BQ16" s="384"/>
      <c r="BR16" s="384"/>
      <c r="BS16" s="384"/>
      <c r="BT16" s="384"/>
      <c r="BU16" s="385"/>
      <c r="BV16" s="383">
        <v>2984243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993</v>
      </c>
      <c r="AD17" s="360"/>
      <c r="AE17" s="360"/>
      <c r="AF17" s="360"/>
      <c r="AG17" s="361"/>
      <c r="AH17" s="359">
        <v>1085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438796</v>
      </c>
      <c r="BO17" s="384"/>
      <c r="BP17" s="384"/>
      <c r="BQ17" s="384"/>
      <c r="BR17" s="384"/>
      <c r="BS17" s="384"/>
      <c r="BT17" s="384"/>
      <c r="BU17" s="385"/>
      <c r="BV17" s="383">
        <v>452591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277.68</v>
      </c>
      <c r="M18" s="446"/>
      <c r="N18" s="446"/>
      <c r="O18" s="446"/>
      <c r="P18" s="446"/>
      <c r="Q18" s="446"/>
      <c r="R18" s="447"/>
      <c r="S18" s="447"/>
      <c r="T18" s="447"/>
      <c r="U18" s="447"/>
      <c r="V18" s="448"/>
      <c r="W18" s="462"/>
      <c r="X18" s="463"/>
      <c r="Y18" s="463"/>
      <c r="Z18" s="463"/>
      <c r="AA18" s="463"/>
      <c r="AB18" s="471"/>
      <c r="AC18" s="347">
        <v>42.5</v>
      </c>
      <c r="AD18" s="348"/>
      <c r="AE18" s="348"/>
      <c r="AF18" s="348"/>
      <c r="AG18" s="449"/>
      <c r="AH18" s="347">
        <v>41.7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2694506</v>
      </c>
      <c r="BO18" s="384"/>
      <c r="BP18" s="384"/>
      <c r="BQ18" s="384"/>
      <c r="BR18" s="384"/>
      <c r="BS18" s="384"/>
      <c r="BT18" s="384"/>
      <c r="BU18" s="385"/>
      <c r="BV18" s="383">
        <v>2718603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3854346</v>
      </c>
      <c r="BO19" s="384"/>
      <c r="BP19" s="384"/>
      <c r="BQ19" s="384"/>
      <c r="BR19" s="384"/>
      <c r="BS19" s="384"/>
      <c r="BT19" s="384"/>
      <c r="BU19" s="385"/>
      <c r="BV19" s="383">
        <v>3717641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1621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5441863</v>
      </c>
      <c r="BO23" s="384"/>
      <c r="BP23" s="384"/>
      <c r="BQ23" s="384"/>
      <c r="BR23" s="384"/>
      <c r="BS23" s="384"/>
      <c r="BT23" s="384"/>
      <c r="BU23" s="385"/>
      <c r="BV23" s="383">
        <v>5645506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6120</v>
      </c>
      <c r="R24" s="360"/>
      <c r="S24" s="360"/>
      <c r="T24" s="360"/>
      <c r="U24" s="360"/>
      <c r="V24" s="361"/>
      <c r="W24" s="425"/>
      <c r="X24" s="416"/>
      <c r="Y24" s="417"/>
      <c r="Z24" s="356" t="s">
        <v>154</v>
      </c>
      <c r="AA24" s="357"/>
      <c r="AB24" s="357"/>
      <c r="AC24" s="357"/>
      <c r="AD24" s="357"/>
      <c r="AE24" s="357"/>
      <c r="AF24" s="357"/>
      <c r="AG24" s="358"/>
      <c r="AH24" s="359">
        <v>94</v>
      </c>
      <c r="AI24" s="360"/>
      <c r="AJ24" s="360"/>
      <c r="AK24" s="360"/>
      <c r="AL24" s="361"/>
      <c r="AM24" s="359">
        <v>288486</v>
      </c>
      <c r="AN24" s="360"/>
      <c r="AO24" s="360"/>
      <c r="AP24" s="360"/>
      <c r="AQ24" s="360"/>
      <c r="AR24" s="361"/>
      <c r="AS24" s="359">
        <v>3069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5105181</v>
      </c>
      <c r="BO24" s="384"/>
      <c r="BP24" s="384"/>
      <c r="BQ24" s="384"/>
      <c r="BR24" s="384"/>
      <c r="BS24" s="384"/>
      <c r="BT24" s="384"/>
      <c r="BU24" s="385"/>
      <c r="BV24" s="383">
        <v>5279264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5550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9934</v>
      </c>
      <c r="BO25" s="379"/>
      <c r="BP25" s="379"/>
      <c r="BQ25" s="379"/>
      <c r="BR25" s="379"/>
      <c r="BS25" s="379"/>
      <c r="BT25" s="379"/>
      <c r="BU25" s="380"/>
      <c r="BV25" s="378">
        <v>12195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5300</v>
      </c>
      <c r="R26" s="360"/>
      <c r="S26" s="360"/>
      <c r="T26" s="360"/>
      <c r="U26" s="360"/>
      <c r="V26" s="361"/>
      <c r="W26" s="425"/>
      <c r="X26" s="416"/>
      <c r="Y26" s="417"/>
      <c r="Z26" s="356" t="s">
        <v>160</v>
      </c>
      <c r="AA26" s="436"/>
      <c r="AB26" s="436"/>
      <c r="AC26" s="436"/>
      <c r="AD26" s="436"/>
      <c r="AE26" s="436"/>
      <c r="AF26" s="436"/>
      <c r="AG26" s="437"/>
      <c r="AH26" s="359">
        <v>3</v>
      </c>
      <c r="AI26" s="360"/>
      <c r="AJ26" s="360"/>
      <c r="AK26" s="360"/>
      <c r="AL26" s="361"/>
      <c r="AM26" s="359">
        <v>10980</v>
      </c>
      <c r="AN26" s="360"/>
      <c r="AO26" s="360"/>
      <c r="AP26" s="360"/>
      <c r="AQ26" s="360"/>
      <c r="AR26" s="361"/>
      <c r="AS26" s="359">
        <v>3660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2790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98339</v>
      </c>
      <c r="BO27" s="387"/>
      <c r="BP27" s="387"/>
      <c r="BQ27" s="387"/>
      <c r="BR27" s="387"/>
      <c r="BS27" s="387"/>
      <c r="BT27" s="387"/>
      <c r="BU27" s="388"/>
      <c r="BV27" s="386">
        <v>98312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2120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1502546</v>
      </c>
      <c r="BO28" s="379"/>
      <c r="BP28" s="379"/>
      <c r="BQ28" s="379"/>
      <c r="BR28" s="379"/>
      <c r="BS28" s="379"/>
      <c r="BT28" s="379"/>
      <c r="BU28" s="380"/>
      <c r="BV28" s="378">
        <v>1307146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1940</v>
      </c>
      <c r="R29" s="360"/>
      <c r="S29" s="360"/>
      <c r="T29" s="360"/>
      <c r="U29" s="360"/>
      <c r="V29" s="361"/>
      <c r="W29" s="425"/>
      <c r="X29" s="416"/>
      <c r="Y29" s="417"/>
      <c r="Z29" s="356" t="s">
        <v>170</v>
      </c>
      <c r="AA29" s="357"/>
      <c r="AB29" s="357"/>
      <c r="AC29" s="357"/>
      <c r="AD29" s="357"/>
      <c r="AE29" s="357"/>
      <c r="AF29" s="357"/>
      <c r="AG29" s="358"/>
      <c r="AH29" s="359">
        <v>94</v>
      </c>
      <c r="AI29" s="360"/>
      <c r="AJ29" s="360"/>
      <c r="AK29" s="360"/>
      <c r="AL29" s="361"/>
      <c r="AM29" s="359">
        <v>288486</v>
      </c>
      <c r="AN29" s="360"/>
      <c r="AO29" s="360"/>
      <c r="AP29" s="360"/>
      <c r="AQ29" s="360"/>
      <c r="AR29" s="361"/>
      <c r="AS29" s="359">
        <v>3069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231701</v>
      </c>
      <c r="BO29" s="384"/>
      <c r="BP29" s="384"/>
      <c r="BQ29" s="384"/>
      <c r="BR29" s="384"/>
      <c r="BS29" s="384"/>
      <c r="BT29" s="384"/>
      <c r="BU29" s="385"/>
      <c r="BV29" s="383">
        <v>231602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92.2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1414974</v>
      </c>
      <c r="BO30" s="387"/>
      <c r="BP30" s="387"/>
      <c r="BQ30" s="387"/>
      <c r="BR30" s="387"/>
      <c r="BS30" s="387"/>
      <c r="BT30" s="387"/>
      <c r="BU30" s="388"/>
      <c r="BV30" s="386">
        <v>1213293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日之影町国民健康保険事業特別会計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日之影町国民健康保険病院事業会計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日之影町簡易水道事業特別会計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西臼杵郡衛生組合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日之影町村おこし総合産業（株）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日之影町奨学資金事業特別会計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日之影町介護保険特別会計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日之影町農業集落排水事業特別会計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宮崎県市町村総合事務組合（一般会計）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日之影町後期高齢者医療特別会計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宮崎県市町村総合事務組合（市町村交通災害共済事業特別会計）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宮崎県後期高齢者医療広域連合（一般会計）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宮崎県後期高齢者医療広域連合（後期高齢者医療特別会計）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70" zoomScaleNormal="70"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6772</v>
      </c>
      <c r="J41" s="83">
        <v>6400</v>
      </c>
      <c r="K41" s="83">
        <v>5998</v>
      </c>
      <c r="L41" s="83">
        <v>5646</v>
      </c>
      <c r="M41" s="84">
        <v>5442</v>
      </c>
    </row>
    <row r="42" spans="2:13" ht="27.75" customHeight="1">
      <c r="B42" s="1169"/>
      <c r="C42" s="1170"/>
      <c r="D42" s="85"/>
      <c r="E42" s="1173" t="s">
        <v>26</v>
      </c>
      <c r="F42" s="1173"/>
      <c r="G42" s="1173"/>
      <c r="H42" s="1174"/>
      <c r="I42" s="86">
        <v>19</v>
      </c>
      <c r="J42" s="87">
        <v>17</v>
      </c>
      <c r="K42" s="87">
        <v>14</v>
      </c>
      <c r="L42" s="87">
        <v>12</v>
      </c>
      <c r="M42" s="88">
        <v>10</v>
      </c>
    </row>
    <row r="43" spans="2:13" ht="27.75" customHeight="1">
      <c r="B43" s="1169"/>
      <c r="C43" s="1170"/>
      <c r="D43" s="85"/>
      <c r="E43" s="1173" t="s">
        <v>27</v>
      </c>
      <c r="F43" s="1173"/>
      <c r="G43" s="1173"/>
      <c r="H43" s="1174"/>
      <c r="I43" s="86">
        <v>925</v>
      </c>
      <c r="J43" s="87">
        <v>836</v>
      </c>
      <c r="K43" s="87">
        <v>750</v>
      </c>
      <c r="L43" s="87">
        <v>672</v>
      </c>
      <c r="M43" s="88">
        <v>587</v>
      </c>
    </row>
    <row r="44" spans="2:13" ht="27.75" customHeight="1">
      <c r="B44" s="1169"/>
      <c r="C44" s="1170"/>
      <c r="D44" s="85"/>
      <c r="E44" s="1173" t="s">
        <v>28</v>
      </c>
      <c r="F44" s="1173"/>
      <c r="G44" s="1173"/>
      <c r="H44" s="1174"/>
      <c r="I44" s="86">
        <v>166</v>
      </c>
      <c r="J44" s="87">
        <v>110</v>
      </c>
      <c r="K44" s="87">
        <v>63</v>
      </c>
      <c r="L44" s="87">
        <v>49</v>
      </c>
      <c r="M44" s="88">
        <v>119</v>
      </c>
    </row>
    <row r="45" spans="2:13" ht="27.75" customHeight="1">
      <c r="B45" s="1169"/>
      <c r="C45" s="1170"/>
      <c r="D45" s="85"/>
      <c r="E45" s="1173" t="s">
        <v>29</v>
      </c>
      <c r="F45" s="1173"/>
      <c r="G45" s="1173"/>
      <c r="H45" s="1174"/>
      <c r="I45" s="86">
        <v>1014</v>
      </c>
      <c r="J45" s="87">
        <v>1018</v>
      </c>
      <c r="K45" s="87">
        <v>1017</v>
      </c>
      <c r="L45" s="87">
        <v>1061</v>
      </c>
      <c r="M45" s="88">
        <v>1006</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2096</v>
      </c>
      <c r="J49" s="87">
        <v>2538</v>
      </c>
      <c r="K49" s="87">
        <v>2765</v>
      </c>
      <c r="L49" s="87">
        <v>2984</v>
      </c>
      <c r="M49" s="88">
        <v>3294</v>
      </c>
    </row>
    <row r="50" spans="2:13" ht="27.75" customHeight="1">
      <c r="B50" s="1169"/>
      <c r="C50" s="1170"/>
      <c r="D50" s="85"/>
      <c r="E50" s="1173" t="s">
        <v>35</v>
      </c>
      <c r="F50" s="1173"/>
      <c r="G50" s="1173"/>
      <c r="H50" s="1174"/>
      <c r="I50" s="86">
        <v>1</v>
      </c>
      <c r="J50" s="87">
        <v>1</v>
      </c>
      <c r="K50" s="87">
        <v>1</v>
      </c>
      <c r="L50" s="87">
        <v>0</v>
      </c>
      <c r="M50" s="88" t="s">
        <v>476</v>
      </c>
    </row>
    <row r="51" spans="2:13" ht="27.75" customHeight="1">
      <c r="B51" s="1171"/>
      <c r="C51" s="1172"/>
      <c r="D51" s="85"/>
      <c r="E51" s="1173" t="s">
        <v>36</v>
      </c>
      <c r="F51" s="1173"/>
      <c r="G51" s="1173"/>
      <c r="H51" s="1174"/>
      <c r="I51" s="86">
        <v>5960</v>
      </c>
      <c r="J51" s="87">
        <v>5666</v>
      </c>
      <c r="K51" s="87">
        <v>5336</v>
      </c>
      <c r="L51" s="87">
        <v>5039</v>
      </c>
      <c r="M51" s="88">
        <v>4880</v>
      </c>
    </row>
    <row r="52" spans="2:13" ht="27.75" customHeight="1" thickBot="1">
      <c r="B52" s="1175" t="s">
        <v>37</v>
      </c>
      <c r="C52" s="1176"/>
      <c r="D52" s="90"/>
      <c r="E52" s="1177" t="s">
        <v>38</v>
      </c>
      <c r="F52" s="1177"/>
      <c r="G52" s="1177"/>
      <c r="H52" s="1178"/>
      <c r="I52" s="91">
        <v>840</v>
      </c>
      <c r="J52" s="92">
        <v>177</v>
      </c>
      <c r="K52" s="92">
        <v>-260</v>
      </c>
      <c r="L52" s="92">
        <v>-584</v>
      </c>
      <c r="M52" s="93">
        <v>-1012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368466</v>
      </c>
      <c r="E3" s="116"/>
      <c r="F3" s="117">
        <v>174443</v>
      </c>
      <c r="G3" s="118"/>
      <c r="H3" s="119"/>
    </row>
    <row r="4" spans="1:8">
      <c r="A4" s="120"/>
      <c r="B4" s="121"/>
      <c r="C4" s="122"/>
      <c r="D4" s="123">
        <v>227859</v>
      </c>
      <c r="E4" s="124"/>
      <c r="F4" s="125">
        <v>89518</v>
      </c>
      <c r="G4" s="126"/>
      <c r="H4" s="127"/>
    </row>
    <row r="5" spans="1:8">
      <c r="A5" s="108" t="s">
        <v>510</v>
      </c>
      <c r="B5" s="113"/>
      <c r="C5" s="114"/>
      <c r="D5" s="115">
        <v>587932</v>
      </c>
      <c r="E5" s="116"/>
      <c r="F5" s="117">
        <v>192544</v>
      </c>
      <c r="G5" s="118"/>
      <c r="H5" s="119"/>
    </row>
    <row r="6" spans="1:8">
      <c r="A6" s="120"/>
      <c r="B6" s="121"/>
      <c r="C6" s="122"/>
      <c r="D6" s="123">
        <v>140000</v>
      </c>
      <c r="E6" s="124"/>
      <c r="F6" s="125">
        <v>82235</v>
      </c>
      <c r="G6" s="126"/>
      <c r="H6" s="127"/>
    </row>
    <row r="7" spans="1:8">
      <c r="A7" s="108" t="s">
        <v>511</v>
      </c>
      <c r="B7" s="113"/>
      <c r="C7" s="114"/>
      <c r="D7" s="115">
        <v>255406</v>
      </c>
      <c r="E7" s="116"/>
      <c r="F7" s="117">
        <v>216155</v>
      </c>
      <c r="G7" s="118"/>
      <c r="H7" s="119"/>
    </row>
    <row r="8" spans="1:8">
      <c r="A8" s="120"/>
      <c r="B8" s="121"/>
      <c r="C8" s="122"/>
      <c r="D8" s="123">
        <v>154033</v>
      </c>
      <c r="E8" s="124"/>
      <c r="F8" s="125">
        <v>108827</v>
      </c>
      <c r="G8" s="126"/>
      <c r="H8" s="127"/>
    </row>
    <row r="9" spans="1:8">
      <c r="A9" s="108" t="s">
        <v>512</v>
      </c>
      <c r="B9" s="113"/>
      <c r="C9" s="114"/>
      <c r="D9" s="115">
        <v>188497</v>
      </c>
      <c r="E9" s="116"/>
      <c r="F9" s="117">
        <v>228305</v>
      </c>
      <c r="G9" s="118"/>
      <c r="H9" s="119"/>
    </row>
    <row r="10" spans="1:8">
      <c r="A10" s="120"/>
      <c r="B10" s="121"/>
      <c r="C10" s="122"/>
      <c r="D10" s="123">
        <v>103508</v>
      </c>
      <c r="E10" s="124"/>
      <c r="F10" s="125">
        <v>86611</v>
      </c>
      <c r="G10" s="126"/>
      <c r="H10" s="127"/>
    </row>
    <row r="11" spans="1:8">
      <c r="A11" s="108" t="s">
        <v>513</v>
      </c>
      <c r="B11" s="113"/>
      <c r="C11" s="114"/>
      <c r="D11" s="115">
        <v>329786</v>
      </c>
      <c r="E11" s="116"/>
      <c r="F11" s="117">
        <v>316331</v>
      </c>
      <c r="G11" s="118"/>
      <c r="H11" s="119"/>
    </row>
    <row r="12" spans="1:8">
      <c r="A12" s="120"/>
      <c r="B12" s="121"/>
      <c r="C12" s="128"/>
      <c r="D12" s="123">
        <v>126449</v>
      </c>
      <c r="E12" s="124"/>
      <c r="F12" s="125">
        <v>106387</v>
      </c>
      <c r="G12" s="126"/>
      <c r="H12" s="127"/>
    </row>
    <row r="13" spans="1:8">
      <c r="A13" s="108"/>
      <c r="B13" s="113"/>
      <c r="C13" s="129"/>
      <c r="D13" s="130">
        <v>346017</v>
      </c>
      <c r="E13" s="131"/>
      <c r="F13" s="132">
        <v>225556</v>
      </c>
      <c r="G13" s="133"/>
      <c r="H13" s="119"/>
    </row>
    <row r="14" spans="1:8">
      <c r="A14" s="120"/>
      <c r="B14" s="121"/>
      <c r="C14" s="122"/>
      <c r="D14" s="123">
        <v>150370</v>
      </c>
      <c r="E14" s="124"/>
      <c r="F14" s="125">
        <v>94716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1.45</v>
      </c>
      <c r="C19" s="134">
        <f>ROUND(VALUE(SUBSTITUTE(実質収支比率等に係る経年分析!G$48,"▲","-")),2)</f>
        <v>1.43</v>
      </c>
      <c r="D19" s="134">
        <f>ROUND(VALUE(SUBSTITUTE(実質収支比率等に係る経年分析!H$48,"▲","-")),2)</f>
        <v>1.51</v>
      </c>
      <c r="E19" s="134">
        <f>ROUND(VALUE(SUBSTITUTE(実質収支比率等に係る経年分析!I$48,"▲","-")),2)</f>
        <v>1.62</v>
      </c>
      <c r="F19" s="134">
        <f>ROUND(VALUE(SUBSTITUTE(実質収支比率等に係る経年分析!J$48,"▲","-")),2)</f>
        <v>1.69</v>
      </c>
    </row>
    <row r="20" spans="1:11">
      <c r="A20" s="134" t="s">
        <v>43</v>
      </c>
      <c r="B20" s="134">
        <f>ROUND(VALUE(SUBSTITUTE(実質収支比率等に係る経年分析!F$47,"▲","-")),2)</f>
        <v>24.22</v>
      </c>
      <c r="C20" s="134">
        <f>ROUND(VALUE(SUBSTITUTE(実質収支比率等に係る経年分析!G$47,"▲","-")),2)</f>
        <v>31.06</v>
      </c>
      <c r="D20" s="134">
        <f>ROUND(VALUE(SUBSTITUTE(実質収支比率等に係る経年分析!H$47,"▲","-")),2)</f>
        <v>36.35</v>
      </c>
      <c r="E20" s="134">
        <f>ROUND(VALUE(SUBSTITUTE(実質収支比率等に係る経年分析!I$47,"▲","-")),2)</f>
        <v>40.590000000000003</v>
      </c>
      <c r="F20" s="134">
        <f>ROUND(VALUE(SUBSTITUTE(実質収支比率等に係る経年分析!J$47,"▲","-")),2)</f>
        <v>46.77</v>
      </c>
    </row>
    <row r="21" spans="1:11">
      <c r="A21" s="134" t="s">
        <v>44</v>
      </c>
      <c r="B21" s="134">
        <f>IF(ISNUMBER(VALUE(SUBSTITUTE(実質収支比率等に係る経年分析!F$49,"▲","-"))),ROUND(VALUE(SUBSTITUTE(実質収支比率等に係る経年分析!F$49,"▲","-")),2),NA())</f>
        <v>0.84</v>
      </c>
      <c r="C21" s="134">
        <f>IF(ISNUMBER(VALUE(SUBSTITUTE(実質収支比率等に係る経年分析!G$49,"▲","-"))),ROUND(VALUE(SUBSTITUTE(実質収支比率等に係る経年分析!G$49,"▲","-")),2),NA())</f>
        <v>7.44</v>
      </c>
      <c r="D21" s="134">
        <f>IF(ISNUMBER(VALUE(SUBSTITUTE(実質収支比率等に係る経年分析!H$49,"▲","-"))),ROUND(VALUE(SUBSTITUTE(実質収支比率等に係る経年分析!H$49,"▲","-")),2),NA())</f>
        <v>3.7</v>
      </c>
      <c r="E21" s="134">
        <f>IF(ISNUMBER(VALUE(SUBSTITUTE(実質収支比率等に係る経年分析!I$49,"▲","-"))),ROUND(VALUE(SUBSTITUTE(実質収支比率等に係る経年分析!I$49,"▲","-")),2),NA())</f>
        <v>3.22</v>
      </c>
      <c r="F21" s="134">
        <f>IF(ISNUMBER(VALUE(SUBSTITUTE(実質収支比率等に係る経年分析!J$49,"▲","-"))),ROUND(VALUE(SUBSTITUTE(実質収支比率等に係る経年分析!J$49,"▲","-")),2),NA())</f>
        <v>5.31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日之影町農業集落排水事業特別会計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日之影町奨学資金事業特別会計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日之影町後期高齢者医療特別会計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日之影町簡易水道事業特別会計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日之影町介護保険特別会計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1.69</v>
      </c>
    </row>
    <row r="35" spans="1:16">
      <c r="A35" s="135" t="str">
        <f>IF(連結実質赤字比率に係る赤字・黒字の構成分析!C$35="",NA(),連結実質赤字比率に係る赤字・黒字の構成分析!C$35)</f>
        <v>日之影町国民健康保険事業特別会計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2.27</v>
      </c>
    </row>
    <row r="36" spans="1:16">
      <c r="A36" s="135" t="str">
        <f>IF(連結実質赤字比率に係る赤字・黒字の構成分析!C$34="",NA(),連結実質赤字比率に係る赤字・黒字の構成分析!C$34)</f>
        <v>日之影町国民健康保険病院事業会計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808</v>
      </c>
      <c r="E42" s="136"/>
      <c r="F42" s="136"/>
      <c r="G42" s="136">
        <f>'実質公債費比率（分子）の構造'!L$52</f>
        <v>790</v>
      </c>
      <c r="H42" s="136"/>
      <c r="I42" s="136"/>
      <c r="J42" s="136">
        <f>'実質公債費比率（分子）の構造'!M$52</f>
        <v>783</v>
      </c>
      <c r="K42" s="136"/>
      <c r="L42" s="136"/>
      <c r="M42" s="136">
        <f>'実質公債費比率（分子）の構造'!N$52</f>
        <v>741</v>
      </c>
      <c r="N42" s="136"/>
      <c r="O42" s="136"/>
      <c r="P42" s="136">
        <f>'実質公債費比率（分子）の構造'!O$52</f>
        <v>743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36</v>
      </c>
      <c r="C45" s="136"/>
      <c r="D45" s="136"/>
      <c r="E45" s="136">
        <f>'実質公債費比率（分子）の構造'!L$49</f>
        <v>36</v>
      </c>
      <c r="F45" s="136"/>
      <c r="G45" s="136"/>
      <c r="H45" s="136">
        <f>'実質公債費比率（分子）の構造'!M$49</f>
        <v>27</v>
      </c>
      <c r="I45" s="136"/>
      <c r="J45" s="136"/>
      <c r="K45" s="136">
        <f>'実質公債費比率（分子）の構造'!N$49</f>
        <v>7</v>
      </c>
      <c r="L45" s="136"/>
      <c r="M45" s="136"/>
      <c r="N45" s="136">
        <f>'実質公債費比率（分子）の構造'!O$49</f>
        <v>7</v>
      </c>
      <c r="O45" s="136"/>
      <c r="P45" s="136"/>
    </row>
    <row r="46" spans="1:16">
      <c r="A46" s="136" t="s">
        <v>55</v>
      </c>
      <c r="B46" s="136">
        <f>'実質公債費比率（分子）の構造'!K$48</f>
        <v>103</v>
      </c>
      <c r="C46" s="136"/>
      <c r="D46" s="136"/>
      <c r="E46" s="136">
        <f>'実質公債費比率（分子）の構造'!L$48</f>
        <v>100</v>
      </c>
      <c r="F46" s="136"/>
      <c r="G46" s="136"/>
      <c r="H46" s="136">
        <f>'実質公債費比率（分子）の構造'!M$48</f>
        <v>101</v>
      </c>
      <c r="I46" s="136"/>
      <c r="J46" s="136"/>
      <c r="K46" s="136">
        <f>'実質公債費比率（分子）の構造'!N$48</f>
        <v>98</v>
      </c>
      <c r="L46" s="136"/>
      <c r="M46" s="136"/>
      <c r="N46" s="136">
        <f>'実質公債費比率（分子）の構造'!O$48</f>
        <v>93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1010</v>
      </c>
      <c r="C49" s="136"/>
      <c r="D49" s="136"/>
      <c r="E49" s="136">
        <f>'実質公債費比率（分子）の構造'!L$45</f>
        <v>955</v>
      </c>
      <c r="F49" s="136"/>
      <c r="G49" s="136"/>
      <c r="H49" s="136">
        <f>'実質公債費比率（分子）の構造'!M$45</f>
        <v>927</v>
      </c>
      <c r="I49" s="136"/>
      <c r="J49" s="136"/>
      <c r="K49" s="136">
        <f>'実質公債費比率（分子）の構造'!N$45</f>
        <v>863</v>
      </c>
      <c r="L49" s="136"/>
      <c r="M49" s="136"/>
      <c r="N49" s="136">
        <f>'実質公債費比率（分子）の構造'!O$45</f>
        <v>860</v>
      </c>
      <c r="O49" s="136"/>
      <c r="P49" s="136"/>
    </row>
    <row r="50" spans="1:16">
      <c r="A50" s="136" t="s">
        <v>59</v>
      </c>
      <c r="B50" s="136" t="e">
        <f>NA()</f>
        <v>#N/A</v>
      </c>
      <c r="C50" s="136">
        <f>IF(ISNUMBER('実質公債費比率（分子）の構造'!K$53),'実質公債費比率（分子）の構造'!K$53,NA())</f>
        <v>344</v>
      </c>
      <c r="D50" s="136" t="e">
        <f>NA()</f>
        <v>#N/A</v>
      </c>
      <c r="E50" s="136" t="e">
        <f>NA()</f>
        <v>#N/A</v>
      </c>
      <c r="F50" s="136">
        <f>IF(ISNUMBER('実質公債費比率（分子）の構造'!L$53),'実質公債費比率（分子）の構造'!L$53,NA())</f>
        <v>304</v>
      </c>
      <c r="G50" s="136" t="e">
        <f>NA()</f>
        <v>#N/A</v>
      </c>
      <c r="H50" s="136" t="e">
        <f>NA()</f>
        <v>#N/A</v>
      </c>
      <c r="I50" s="136">
        <f>IF(ISNUMBER('実質公債費比率（分子）の構造'!M$53),'実質公債費比率（分子）の構造'!M$53,NA())</f>
        <v>275</v>
      </c>
      <c r="J50" s="136" t="e">
        <f>NA()</f>
        <v>#N/A</v>
      </c>
      <c r="K50" s="136" t="e">
        <f>NA()</f>
        <v>#N/A</v>
      </c>
      <c r="L50" s="136">
        <f>IF(ISNUMBER('実質公債費比率（分子）の構造'!N$53),'実質公債費比率（分子）の構造'!N$53,NA())</f>
        <v>229</v>
      </c>
      <c r="M50" s="136" t="e">
        <f>NA()</f>
        <v>#N/A</v>
      </c>
      <c r="N50" s="136" t="e">
        <f>NA()</f>
        <v>#N/A</v>
      </c>
      <c r="O50" s="136">
        <f>IF(ISNUMBER('実質公債費比率（分子）の構造'!O$53),'実質公債費比率（分子）の構造'!O$53,NA())</f>
        <v>219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5960</v>
      </c>
      <c r="E56" s="135"/>
      <c r="F56" s="135"/>
      <c r="G56" s="135">
        <f>'将来負担比率（分子）の構造'!J$51</f>
        <v>5666</v>
      </c>
      <c r="H56" s="135"/>
      <c r="I56" s="135"/>
      <c r="J56" s="135">
        <f>'将来負担比率（分子）の構造'!K$51</f>
        <v>5336</v>
      </c>
      <c r="K56" s="135"/>
      <c r="L56" s="135"/>
      <c r="M56" s="135">
        <f>'将来負担比率（分子）の構造'!L$51</f>
        <v>5039</v>
      </c>
      <c r="N56" s="135"/>
      <c r="O56" s="135"/>
      <c r="P56" s="135">
        <f>'将来負担比率（分子）の構造'!M$51</f>
        <v>4880</v>
      </c>
    </row>
    <row r="57" spans="1:16">
      <c r="A57" s="135" t="s">
        <v>35</v>
      </c>
      <c r="B57" s="135"/>
      <c r="C57" s="135"/>
      <c r="D57" s="135">
        <f>'将来負担比率（分子）の構造'!I$50</f>
        <v>1</v>
      </c>
      <c r="E57" s="135"/>
      <c r="F57" s="135"/>
      <c r="G57" s="135">
        <f>'将来負担比率（分子）の構造'!J$50</f>
        <v>1</v>
      </c>
      <c r="H57" s="135"/>
      <c r="I57" s="135"/>
      <c r="J57" s="135">
        <f>'将来負担比率（分子）の構造'!K$50</f>
        <v>1</v>
      </c>
      <c r="K57" s="135"/>
      <c r="L57" s="135"/>
      <c r="M57" s="135">
        <f>'将来負担比率（分子）の構造'!L$50</f>
        <v>0</v>
      </c>
      <c r="N57" s="135"/>
      <c r="O57" s="135"/>
      <c r="P57" s="135" t="str">
        <f>'将来負担比率（分子）の構造'!M$50</f>
        <v>-</v>
      </c>
    </row>
    <row r="58" spans="1:16">
      <c r="A58" s="135" t="s">
        <v>34</v>
      </c>
      <c r="B58" s="135"/>
      <c r="C58" s="135"/>
      <c r="D58" s="135">
        <f>'将来負担比率（分子）の構造'!I$49</f>
        <v>2096</v>
      </c>
      <c r="E58" s="135"/>
      <c r="F58" s="135"/>
      <c r="G58" s="135">
        <f>'将来負担比率（分子）の構造'!J$49</f>
        <v>2538</v>
      </c>
      <c r="H58" s="135"/>
      <c r="I58" s="135"/>
      <c r="J58" s="135">
        <f>'将来負担比率（分子）の構造'!K$49</f>
        <v>2765</v>
      </c>
      <c r="K58" s="135"/>
      <c r="L58" s="135"/>
      <c r="M58" s="135">
        <f>'将来負担比率（分子）の構造'!L$49</f>
        <v>2984</v>
      </c>
      <c r="N58" s="135"/>
      <c r="O58" s="135"/>
      <c r="P58" s="135">
        <f>'将来負担比率（分子）の構造'!M$49</f>
        <v>3294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1014</v>
      </c>
      <c r="C62" s="135"/>
      <c r="D62" s="135"/>
      <c r="E62" s="135">
        <f>'将来負担比率（分子）の構造'!J$45</f>
        <v>1018</v>
      </c>
      <c r="F62" s="135"/>
      <c r="G62" s="135"/>
      <c r="H62" s="135">
        <f>'将来負担比率（分子）の構造'!K$45</f>
        <v>1017</v>
      </c>
      <c r="I62" s="135"/>
      <c r="J62" s="135"/>
      <c r="K62" s="135">
        <f>'将来負担比率（分子）の構造'!L$45</f>
        <v>1061</v>
      </c>
      <c r="L62" s="135"/>
      <c r="M62" s="135"/>
      <c r="N62" s="135">
        <f>'将来負担比率（分子）の構造'!M$45</f>
        <v>1006</v>
      </c>
      <c r="O62" s="135"/>
      <c r="P62" s="135"/>
    </row>
    <row r="63" spans="1:16">
      <c r="A63" s="135" t="s">
        <v>28</v>
      </c>
      <c r="B63" s="135">
        <f>'将来負担比率（分子）の構造'!I$44</f>
        <v>166</v>
      </c>
      <c r="C63" s="135"/>
      <c r="D63" s="135"/>
      <c r="E63" s="135">
        <f>'将来負担比率（分子）の構造'!J$44</f>
        <v>110</v>
      </c>
      <c r="F63" s="135"/>
      <c r="G63" s="135"/>
      <c r="H63" s="135">
        <f>'将来負担比率（分子）の構造'!K$44</f>
        <v>63</v>
      </c>
      <c r="I63" s="135"/>
      <c r="J63" s="135"/>
      <c r="K63" s="135">
        <f>'将来負担比率（分子）の構造'!L$44</f>
        <v>49</v>
      </c>
      <c r="L63" s="135"/>
      <c r="M63" s="135"/>
      <c r="N63" s="135">
        <f>'将来負担比率（分子）の構造'!M$44</f>
        <v>119</v>
      </c>
      <c r="O63" s="135"/>
      <c r="P63" s="135"/>
    </row>
    <row r="64" spans="1:16">
      <c r="A64" s="135" t="s">
        <v>27</v>
      </c>
      <c r="B64" s="135">
        <f>'将来負担比率（分子）の構造'!I$43</f>
        <v>925</v>
      </c>
      <c r="C64" s="135"/>
      <c r="D64" s="135"/>
      <c r="E64" s="135">
        <f>'将来負担比率（分子）の構造'!J$43</f>
        <v>836</v>
      </c>
      <c r="F64" s="135"/>
      <c r="G64" s="135"/>
      <c r="H64" s="135">
        <f>'将来負担比率（分子）の構造'!K$43</f>
        <v>750</v>
      </c>
      <c r="I64" s="135"/>
      <c r="J64" s="135"/>
      <c r="K64" s="135">
        <f>'将来負担比率（分子）の構造'!L$43</f>
        <v>672</v>
      </c>
      <c r="L64" s="135"/>
      <c r="M64" s="135"/>
      <c r="N64" s="135">
        <f>'将来負担比率（分子）の構造'!M$43</f>
        <v>587</v>
      </c>
      <c r="O64" s="135"/>
      <c r="P64" s="135"/>
    </row>
    <row r="65" spans="1:16">
      <c r="A65" s="135" t="s">
        <v>26</v>
      </c>
      <c r="B65" s="135">
        <f>'将来負担比率（分子）の構造'!I$42</f>
        <v>19</v>
      </c>
      <c r="C65" s="135"/>
      <c r="D65" s="135"/>
      <c r="E65" s="135">
        <f>'将来負担比率（分子）の構造'!J$42</f>
        <v>17</v>
      </c>
      <c r="F65" s="135"/>
      <c r="G65" s="135"/>
      <c r="H65" s="135">
        <f>'将来負担比率（分子）の構造'!K$42</f>
        <v>14</v>
      </c>
      <c r="I65" s="135"/>
      <c r="J65" s="135"/>
      <c r="K65" s="135">
        <f>'将来負担比率（分子）の構造'!L$42</f>
        <v>12</v>
      </c>
      <c r="L65" s="135"/>
      <c r="M65" s="135"/>
      <c r="N65" s="135">
        <f>'将来負担比率（分子）の構造'!M$42</f>
        <v>10</v>
      </c>
      <c r="O65" s="135"/>
      <c r="P65" s="135"/>
    </row>
    <row r="66" spans="1:16">
      <c r="A66" s="135" t="s">
        <v>25</v>
      </c>
      <c r="B66" s="135">
        <f>'将来負担比率（分子）の構造'!I$41</f>
        <v>6772</v>
      </c>
      <c r="C66" s="135"/>
      <c r="D66" s="135"/>
      <c r="E66" s="135">
        <f>'将来負担比率（分子）の構造'!J$41</f>
        <v>6400</v>
      </c>
      <c r="F66" s="135"/>
      <c r="G66" s="135"/>
      <c r="H66" s="135">
        <f>'将来負担比率（分子）の構造'!K$41</f>
        <v>5998</v>
      </c>
      <c r="I66" s="135"/>
      <c r="J66" s="135"/>
      <c r="K66" s="135">
        <f>'将来負担比率（分子）の構造'!L$41</f>
        <v>5646</v>
      </c>
      <c r="L66" s="135"/>
      <c r="M66" s="135"/>
      <c r="N66" s="135">
        <f>'将来負担比率（分子）の構造'!M$41</f>
        <v>5442</v>
      </c>
      <c r="O66" s="135"/>
      <c r="P66" s="135"/>
    </row>
    <row r="67" spans="1:16">
      <c r="A67" s="135" t="s">
        <v>63</v>
      </c>
      <c r="B67" s="135" t="e">
        <f>NA()</f>
        <v>#N/A</v>
      </c>
      <c r="C67" s="135">
        <f>IF(ISNUMBER('将来負担比率（分子）の構造'!I$52), IF('将来負担比率（分子）の構造'!I$52 &lt; 0, 0, '将来負担比率（分子）の構造'!I$52), NA())</f>
        <v>840</v>
      </c>
      <c r="D67" s="135" t="e">
        <f>NA()</f>
        <v>#N/A</v>
      </c>
      <c r="E67" s="135" t="e">
        <f>NA()</f>
        <v>#N/A</v>
      </c>
      <c r="F67" s="135">
        <f>IF(ISNUMBER('将来負担比率（分子）の構造'!J$52), IF('将来負担比率（分子）の構造'!J$52 &lt; 0, 0, '将来負担比率（分子）の構造'!J$52), NA())</f>
        <v>177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0" workbookViewId="0">
      <selection activeCell="DD44" sqref="DD44:DK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286919</v>
      </c>
      <c r="S5" s="637"/>
      <c r="T5" s="637"/>
      <c r="U5" s="637"/>
      <c r="V5" s="637"/>
      <c r="W5" s="637"/>
      <c r="X5" s="637"/>
      <c r="Y5" s="684"/>
      <c r="Z5" s="697">
        <v>5.0999999999999996</v>
      </c>
      <c r="AA5" s="697"/>
      <c r="AB5" s="697"/>
      <c r="AC5" s="697"/>
      <c r="AD5" s="698">
        <v>286919</v>
      </c>
      <c r="AE5" s="698"/>
      <c r="AF5" s="698"/>
      <c r="AG5" s="698"/>
      <c r="AH5" s="698"/>
      <c r="AI5" s="698"/>
      <c r="AJ5" s="698"/>
      <c r="AK5" s="698"/>
      <c r="AL5" s="685">
        <v>9.4</v>
      </c>
      <c r="AM5" s="654"/>
      <c r="AN5" s="654"/>
      <c r="AO5" s="686"/>
      <c r="AP5" s="673" t="s">
        <v>208</v>
      </c>
      <c r="AQ5" s="674"/>
      <c r="AR5" s="674"/>
      <c r="AS5" s="674"/>
      <c r="AT5" s="674"/>
      <c r="AU5" s="674"/>
      <c r="AV5" s="674"/>
      <c r="AW5" s="674"/>
      <c r="AX5" s="674"/>
      <c r="AY5" s="674"/>
      <c r="AZ5" s="674"/>
      <c r="BA5" s="674"/>
      <c r="BB5" s="674"/>
      <c r="BC5" s="674"/>
      <c r="BD5" s="674"/>
      <c r="BE5" s="674"/>
      <c r="BF5" s="675"/>
      <c r="BG5" s="586">
        <v>281498</v>
      </c>
      <c r="BH5" s="587"/>
      <c r="BI5" s="587"/>
      <c r="BJ5" s="587"/>
      <c r="BK5" s="587"/>
      <c r="BL5" s="587"/>
      <c r="BM5" s="587"/>
      <c r="BN5" s="588"/>
      <c r="BO5" s="639">
        <v>98.1</v>
      </c>
      <c r="BP5" s="639"/>
      <c r="BQ5" s="639"/>
      <c r="BR5" s="639"/>
      <c r="BS5" s="640">
        <v>18226</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102938</v>
      </c>
      <c r="S6" s="587"/>
      <c r="T6" s="587"/>
      <c r="U6" s="587"/>
      <c r="V6" s="587"/>
      <c r="W6" s="587"/>
      <c r="X6" s="587"/>
      <c r="Y6" s="588"/>
      <c r="Z6" s="639">
        <v>1.8</v>
      </c>
      <c r="AA6" s="639"/>
      <c r="AB6" s="639"/>
      <c r="AC6" s="639"/>
      <c r="AD6" s="640">
        <v>102938</v>
      </c>
      <c r="AE6" s="640"/>
      <c r="AF6" s="640"/>
      <c r="AG6" s="640"/>
      <c r="AH6" s="640"/>
      <c r="AI6" s="640"/>
      <c r="AJ6" s="640"/>
      <c r="AK6" s="640"/>
      <c r="AL6" s="609">
        <v>3.4</v>
      </c>
      <c r="AM6" s="641"/>
      <c r="AN6" s="641"/>
      <c r="AO6" s="642"/>
      <c r="AP6" s="583" t="s">
        <v>213</v>
      </c>
      <c r="AQ6" s="584"/>
      <c r="AR6" s="584"/>
      <c r="AS6" s="584"/>
      <c r="AT6" s="584"/>
      <c r="AU6" s="584"/>
      <c r="AV6" s="584"/>
      <c r="AW6" s="584"/>
      <c r="AX6" s="584"/>
      <c r="AY6" s="584"/>
      <c r="AZ6" s="584"/>
      <c r="BA6" s="584"/>
      <c r="BB6" s="584"/>
      <c r="BC6" s="584"/>
      <c r="BD6" s="584"/>
      <c r="BE6" s="584"/>
      <c r="BF6" s="585"/>
      <c r="BG6" s="586">
        <v>281498</v>
      </c>
      <c r="BH6" s="587"/>
      <c r="BI6" s="587"/>
      <c r="BJ6" s="587"/>
      <c r="BK6" s="587"/>
      <c r="BL6" s="587"/>
      <c r="BM6" s="587"/>
      <c r="BN6" s="588"/>
      <c r="BO6" s="639">
        <v>98.1</v>
      </c>
      <c r="BP6" s="639"/>
      <c r="BQ6" s="639"/>
      <c r="BR6" s="639"/>
      <c r="BS6" s="640">
        <v>18226</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58418</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58418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368</v>
      </c>
      <c r="S7" s="587"/>
      <c r="T7" s="587"/>
      <c r="U7" s="587"/>
      <c r="V7" s="587"/>
      <c r="W7" s="587"/>
      <c r="X7" s="587"/>
      <c r="Y7" s="588"/>
      <c r="Z7" s="639">
        <v>0</v>
      </c>
      <c r="AA7" s="639"/>
      <c r="AB7" s="639"/>
      <c r="AC7" s="639"/>
      <c r="AD7" s="640">
        <v>368</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91536</v>
      </c>
      <c r="BH7" s="587"/>
      <c r="BI7" s="587"/>
      <c r="BJ7" s="587"/>
      <c r="BK7" s="587"/>
      <c r="BL7" s="587"/>
      <c r="BM7" s="587"/>
      <c r="BN7" s="588"/>
      <c r="BO7" s="639">
        <v>31.9</v>
      </c>
      <c r="BP7" s="639"/>
      <c r="BQ7" s="639"/>
      <c r="BR7" s="639"/>
      <c r="BS7" s="640">
        <v>835</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1152001</v>
      </c>
      <c r="CS7" s="587"/>
      <c r="CT7" s="587"/>
      <c r="CU7" s="587"/>
      <c r="CV7" s="587"/>
      <c r="CW7" s="587"/>
      <c r="CX7" s="587"/>
      <c r="CY7" s="588"/>
      <c r="CZ7" s="639">
        <v>20.6</v>
      </c>
      <c r="DA7" s="639"/>
      <c r="DB7" s="639"/>
      <c r="DC7" s="639"/>
      <c r="DD7" s="592">
        <v>138275</v>
      </c>
      <c r="DE7" s="587"/>
      <c r="DF7" s="587"/>
      <c r="DG7" s="587"/>
      <c r="DH7" s="587"/>
      <c r="DI7" s="587"/>
      <c r="DJ7" s="587"/>
      <c r="DK7" s="587"/>
      <c r="DL7" s="587"/>
      <c r="DM7" s="587"/>
      <c r="DN7" s="587"/>
      <c r="DO7" s="587"/>
      <c r="DP7" s="588"/>
      <c r="DQ7" s="592">
        <v>960700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415</v>
      </c>
      <c r="S8" s="587"/>
      <c r="T8" s="587"/>
      <c r="U8" s="587"/>
      <c r="V8" s="587"/>
      <c r="W8" s="587"/>
      <c r="X8" s="587"/>
      <c r="Y8" s="588"/>
      <c r="Z8" s="639">
        <v>0</v>
      </c>
      <c r="AA8" s="639"/>
      <c r="AB8" s="639"/>
      <c r="AC8" s="639"/>
      <c r="AD8" s="640">
        <v>415</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4312</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829564</v>
      </c>
      <c r="CS8" s="587"/>
      <c r="CT8" s="587"/>
      <c r="CU8" s="587"/>
      <c r="CV8" s="587"/>
      <c r="CW8" s="587"/>
      <c r="CX8" s="587"/>
      <c r="CY8" s="588"/>
      <c r="CZ8" s="639">
        <v>14.9</v>
      </c>
      <c r="DA8" s="639"/>
      <c r="DB8" s="639"/>
      <c r="DC8" s="639"/>
      <c r="DD8" s="592">
        <v>2367</v>
      </c>
      <c r="DE8" s="587"/>
      <c r="DF8" s="587"/>
      <c r="DG8" s="587"/>
      <c r="DH8" s="587"/>
      <c r="DI8" s="587"/>
      <c r="DJ8" s="587"/>
      <c r="DK8" s="587"/>
      <c r="DL8" s="587"/>
      <c r="DM8" s="587"/>
      <c r="DN8" s="587"/>
      <c r="DO8" s="587"/>
      <c r="DP8" s="588"/>
      <c r="DQ8" s="592">
        <v>519346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491</v>
      </c>
      <c r="S9" s="587"/>
      <c r="T9" s="587"/>
      <c r="U9" s="587"/>
      <c r="V9" s="587"/>
      <c r="W9" s="587"/>
      <c r="X9" s="587"/>
      <c r="Y9" s="588"/>
      <c r="Z9" s="639">
        <v>0</v>
      </c>
      <c r="AA9" s="639"/>
      <c r="AB9" s="639"/>
      <c r="AC9" s="639"/>
      <c r="AD9" s="640">
        <v>491</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73544</v>
      </c>
      <c r="BH9" s="587"/>
      <c r="BI9" s="587"/>
      <c r="BJ9" s="587"/>
      <c r="BK9" s="587"/>
      <c r="BL9" s="587"/>
      <c r="BM9" s="587"/>
      <c r="BN9" s="588"/>
      <c r="BO9" s="639">
        <v>25.6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409899</v>
      </c>
      <c r="CS9" s="587"/>
      <c r="CT9" s="587"/>
      <c r="CU9" s="587"/>
      <c r="CV9" s="587"/>
      <c r="CW9" s="587"/>
      <c r="CX9" s="587"/>
      <c r="CY9" s="588"/>
      <c r="CZ9" s="639">
        <v>7.3</v>
      </c>
      <c r="DA9" s="639"/>
      <c r="DB9" s="639"/>
      <c r="DC9" s="639"/>
      <c r="DD9" s="592">
        <v>18462</v>
      </c>
      <c r="DE9" s="587"/>
      <c r="DF9" s="587"/>
      <c r="DG9" s="587"/>
      <c r="DH9" s="587"/>
      <c r="DI9" s="587"/>
      <c r="DJ9" s="587"/>
      <c r="DK9" s="587"/>
      <c r="DL9" s="587"/>
      <c r="DM9" s="587"/>
      <c r="DN9" s="587"/>
      <c r="DO9" s="587"/>
      <c r="DP9" s="588"/>
      <c r="DQ9" s="592">
        <v>387010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38651</v>
      </c>
      <c r="S10" s="587"/>
      <c r="T10" s="587"/>
      <c r="U10" s="587"/>
      <c r="V10" s="587"/>
      <c r="W10" s="587"/>
      <c r="X10" s="587"/>
      <c r="Y10" s="588"/>
      <c r="Z10" s="639">
        <v>0.7</v>
      </c>
      <c r="AA10" s="639"/>
      <c r="AB10" s="639"/>
      <c r="AC10" s="639"/>
      <c r="AD10" s="640">
        <v>38651</v>
      </c>
      <c r="AE10" s="640"/>
      <c r="AF10" s="640"/>
      <c r="AG10" s="640"/>
      <c r="AH10" s="640"/>
      <c r="AI10" s="640"/>
      <c r="AJ10" s="640"/>
      <c r="AK10" s="640"/>
      <c r="AL10" s="609">
        <v>1.3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8566</v>
      </c>
      <c r="BH10" s="587"/>
      <c r="BI10" s="587"/>
      <c r="BJ10" s="587"/>
      <c r="BK10" s="587"/>
      <c r="BL10" s="587"/>
      <c r="BM10" s="587"/>
      <c r="BN10" s="588"/>
      <c r="BO10" s="639">
        <v>3</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12500</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200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5114</v>
      </c>
      <c r="BH11" s="587"/>
      <c r="BI11" s="587"/>
      <c r="BJ11" s="587"/>
      <c r="BK11" s="587"/>
      <c r="BL11" s="587"/>
      <c r="BM11" s="587"/>
      <c r="BN11" s="588"/>
      <c r="BO11" s="639">
        <v>1.8</v>
      </c>
      <c r="BP11" s="639"/>
      <c r="BQ11" s="639"/>
      <c r="BR11" s="639"/>
      <c r="BS11" s="592">
        <v>835</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1115798</v>
      </c>
      <c r="CS11" s="587"/>
      <c r="CT11" s="587"/>
      <c r="CU11" s="587"/>
      <c r="CV11" s="587"/>
      <c r="CW11" s="587"/>
      <c r="CX11" s="587"/>
      <c r="CY11" s="588"/>
      <c r="CZ11" s="639">
        <v>20</v>
      </c>
      <c r="DA11" s="639"/>
      <c r="DB11" s="639"/>
      <c r="DC11" s="639"/>
      <c r="DD11" s="592">
        <v>837893</v>
      </c>
      <c r="DE11" s="587"/>
      <c r="DF11" s="587"/>
      <c r="DG11" s="587"/>
      <c r="DH11" s="587"/>
      <c r="DI11" s="587"/>
      <c r="DJ11" s="587"/>
      <c r="DK11" s="587"/>
      <c r="DL11" s="587"/>
      <c r="DM11" s="587"/>
      <c r="DN11" s="587"/>
      <c r="DO11" s="587"/>
      <c r="DP11" s="588"/>
      <c r="DQ11" s="592">
        <v>323958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148680</v>
      </c>
      <c r="BH12" s="587"/>
      <c r="BI12" s="587"/>
      <c r="BJ12" s="587"/>
      <c r="BK12" s="587"/>
      <c r="BL12" s="587"/>
      <c r="BM12" s="587"/>
      <c r="BN12" s="588"/>
      <c r="BO12" s="639">
        <v>51.8</v>
      </c>
      <c r="BP12" s="639"/>
      <c r="BQ12" s="639"/>
      <c r="BR12" s="639"/>
      <c r="BS12" s="592">
        <v>17391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120751</v>
      </c>
      <c r="CS12" s="587"/>
      <c r="CT12" s="587"/>
      <c r="CU12" s="587"/>
      <c r="CV12" s="587"/>
      <c r="CW12" s="587"/>
      <c r="CX12" s="587"/>
      <c r="CY12" s="588"/>
      <c r="CZ12" s="639">
        <v>2.2000000000000002</v>
      </c>
      <c r="DA12" s="639"/>
      <c r="DB12" s="639"/>
      <c r="DC12" s="639"/>
      <c r="DD12" s="592">
        <v>13470</v>
      </c>
      <c r="DE12" s="587"/>
      <c r="DF12" s="587"/>
      <c r="DG12" s="587"/>
      <c r="DH12" s="587"/>
      <c r="DI12" s="587"/>
      <c r="DJ12" s="587"/>
      <c r="DK12" s="587"/>
      <c r="DL12" s="587"/>
      <c r="DM12" s="587"/>
      <c r="DN12" s="587"/>
      <c r="DO12" s="587"/>
      <c r="DP12" s="588"/>
      <c r="DQ12" s="592">
        <v>94997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17132</v>
      </c>
      <c r="S13" s="587"/>
      <c r="T13" s="587"/>
      <c r="U13" s="587"/>
      <c r="V13" s="587"/>
      <c r="W13" s="587"/>
      <c r="X13" s="587"/>
      <c r="Y13" s="588"/>
      <c r="Z13" s="639">
        <v>0.3</v>
      </c>
      <c r="AA13" s="639"/>
      <c r="AB13" s="639"/>
      <c r="AC13" s="639"/>
      <c r="AD13" s="640">
        <v>17132</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139679</v>
      </c>
      <c r="BH13" s="587"/>
      <c r="BI13" s="587"/>
      <c r="BJ13" s="587"/>
      <c r="BK13" s="587"/>
      <c r="BL13" s="587"/>
      <c r="BM13" s="587"/>
      <c r="BN13" s="588"/>
      <c r="BO13" s="639">
        <v>48.7</v>
      </c>
      <c r="BP13" s="639"/>
      <c r="BQ13" s="639"/>
      <c r="BR13" s="639"/>
      <c r="BS13" s="592">
        <v>17391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479051</v>
      </c>
      <c r="CS13" s="587"/>
      <c r="CT13" s="587"/>
      <c r="CU13" s="587"/>
      <c r="CV13" s="587"/>
      <c r="CW13" s="587"/>
      <c r="CX13" s="587"/>
      <c r="CY13" s="588"/>
      <c r="CZ13" s="639">
        <v>8.6</v>
      </c>
      <c r="DA13" s="639"/>
      <c r="DB13" s="639"/>
      <c r="DC13" s="639"/>
      <c r="DD13" s="592">
        <v>412248</v>
      </c>
      <c r="DE13" s="587"/>
      <c r="DF13" s="587"/>
      <c r="DG13" s="587"/>
      <c r="DH13" s="587"/>
      <c r="DI13" s="587"/>
      <c r="DJ13" s="587"/>
      <c r="DK13" s="587"/>
      <c r="DL13" s="587"/>
      <c r="DM13" s="587"/>
      <c r="DN13" s="587"/>
      <c r="DO13" s="587"/>
      <c r="DP13" s="588"/>
      <c r="DQ13" s="592">
        <v>183382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13499</v>
      </c>
      <c r="BH14" s="587"/>
      <c r="BI14" s="587"/>
      <c r="BJ14" s="587"/>
      <c r="BK14" s="587"/>
      <c r="BL14" s="587"/>
      <c r="BM14" s="587"/>
      <c r="BN14" s="588"/>
      <c r="BO14" s="639">
        <v>4.7</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127143</v>
      </c>
      <c r="CS14" s="587"/>
      <c r="CT14" s="587"/>
      <c r="CU14" s="587"/>
      <c r="CV14" s="587"/>
      <c r="CW14" s="587"/>
      <c r="CX14" s="587"/>
      <c r="CY14" s="588"/>
      <c r="CZ14" s="639">
        <v>2.2999999999999998</v>
      </c>
      <c r="DA14" s="639"/>
      <c r="DB14" s="639"/>
      <c r="DC14" s="639"/>
      <c r="DD14" s="592">
        <v>23256</v>
      </c>
      <c r="DE14" s="587"/>
      <c r="DF14" s="587"/>
      <c r="DG14" s="587"/>
      <c r="DH14" s="587"/>
      <c r="DI14" s="587"/>
      <c r="DJ14" s="587"/>
      <c r="DK14" s="587"/>
      <c r="DL14" s="587"/>
      <c r="DM14" s="587"/>
      <c r="DN14" s="587"/>
      <c r="DO14" s="587"/>
      <c r="DP14" s="588"/>
      <c r="DQ14" s="592">
        <v>85643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281</v>
      </c>
      <c r="S15" s="587"/>
      <c r="T15" s="587"/>
      <c r="U15" s="587"/>
      <c r="V15" s="587"/>
      <c r="W15" s="587"/>
      <c r="X15" s="587"/>
      <c r="Y15" s="588"/>
      <c r="Z15" s="639">
        <v>0</v>
      </c>
      <c r="AA15" s="639"/>
      <c r="AB15" s="639"/>
      <c r="AC15" s="639"/>
      <c r="AD15" s="640">
        <v>281</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27783</v>
      </c>
      <c r="BH15" s="587"/>
      <c r="BI15" s="587"/>
      <c r="BJ15" s="587"/>
      <c r="BK15" s="587"/>
      <c r="BL15" s="587"/>
      <c r="BM15" s="587"/>
      <c r="BN15" s="588"/>
      <c r="BO15" s="639">
        <v>9.6999999999999993</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306338</v>
      </c>
      <c r="CS15" s="587"/>
      <c r="CT15" s="587"/>
      <c r="CU15" s="587"/>
      <c r="CV15" s="587"/>
      <c r="CW15" s="587"/>
      <c r="CX15" s="587"/>
      <c r="CY15" s="588"/>
      <c r="CZ15" s="639">
        <v>5.5</v>
      </c>
      <c r="DA15" s="639"/>
      <c r="DB15" s="639"/>
      <c r="DC15" s="639"/>
      <c r="DD15" s="592">
        <v>27512</v>
      </c>
      <c r="DE15" s="587"/>
      <c r="DF15" s="587"/>
      <c r="DG15" s="587"/>
      <c r="DH15" s="587"/>
      <c r="DI15" s="587"/>
      <c r="DJ15" s="587"/>
      <c r="DK15" s="587"/>
      <c r="DL15" s="587"/>
      <c r="DM15" s="587"/>
      <c r="DN15" s="587"/>
      <c r="DO15" s="587"/>
      <c r="DP15" s="588"/>
      <c r="DQ15" s="592">
        <v>270482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3011461</v>
      </c>
      <c r="S16" s="587"/>
      <c r="T16" s="587"/>
      <c r="U16" s="587"/>
      <c r="V16" s="587"/>
      <c r="W16" s="587"/>
      <c r="X16" s="587"/>
      <c r="Y16" s="588"/>
      <c r="Z16" s="639">
        <v>53.1</v>
      </c>
      <c r="AA16" s="639"/>
      <c r="AB16" s="639"/>
      <c r="AC16" s="639"/>
      <c r="AD16" s="640">
        <v>2607184</v>
      </c>
      <c r="AE16" s="640"/>
      <c r="AF16" s="640"/>
      <c r="AG16" s="640"/>
      <c r="AH16" s="640"/>
      <c r="AI16" s="640"/>
      <c r="AJ16" s="640"/>
      <c r="AK16" s="640"/>
      <c r="AL16" s="609">
        <v>85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109332</v>
      </c>
      <c r="CS16" s="587"/>
      <c r="CT16" s="587"/>
      <c r="CU16" s="587"/>
      <c r="CV16" s="587"/>
      <c r="CW16" s="587"/>
      <c r="CX16" s="587"/>
      <c r="CY16" s="588"/>
      <c r="CZ16" s="639">
        <v>2</v>
      </c>
      <c r="DA16" s="639"/>
      <c r="DB16" s="639"/>
      <c r="DC16" s="639"/>
      <c r="DD16" s="592" t="s">
        <v>112</v>
      </c>
      <c r="DE16" s="587"/>
      <c r="DF16" s="587"/>
      <c r="DG16" s="587"/>
      <c r="DH16" s="587"/>
      <c r="DI16" s="587"/>
      <c r="DJ16" s="587"/>
      <c r="DK16" s="587"/>
      <c r="DL16" s="587"/>
      <c r="DM16" s="587"/>
      <c r="DN16" s="587"/>
      <c r="DO16" s="587"/>
      <c r="DP16" s="588"/>
      <c r="DQ16" s="592">
        <v>15992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2607184</v>
      </c>
      <c r="S17" s="587"/>
      <c r="T17" s="587"/>
      <c r="U17" s="587"/>
      <c r="V17" s="587"/>
      <c r="W17" s="587"/>
      <c r="X17" s="587"/>
      <c r="Y17" s="588"/>
      <c r="Z17" s="639">
        <v>45.9</v>
      </c>
      <c r="AA17" s="639"/>
      <c r="AB17" s="639"/>
      <c r="AC17" s="639"/>
      <c r="AD17" s="640">
        <v>2607184</v>
      </c>
      <c r="AE17" s="640"/>
      <c r="AF17" s="640"/>
      <c r="AG17" s="640"/>
      <c r="AH17" s="640"/>
      <c r="AI17" s="640"/>
      <c r="AJ17" s="640"/>
      <c r="AK17" s="640"/>
      <c r="AL17" s="609">
        <v>85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860259</v>
      </c>
      <c r="CS17" s="587"/>
      <c r="CT17" s="587"/>
      <c r="CU17" s="587"/>
      <c r="CV17" s="587"/>
      <c r="CW17" s="587"/>
      <c r="CX17" s="587"/>
      <c r="CY17" s="588"/>
      <c r="CZ17" s="639">
        <v>15.4</v>
      </c>
      <c r="DA17" s="639"/>
      <c r="DB17" s="639"/>
      <c r="DC17" s="639"/>
      <c r="DD17" s="592" t="s">
        <v>112</v>
      </c>
      <c r="DE17" s="587"/>
      <c r="DF17" s="587"/>
      <c r="DG17" s="587"/>
      <c r="DH17" s="587"/>
      <c r="DI17" s="587"/>
      <c r="DJ17" s="587"/>
      <c r="DK17" s="587"/>
      <c r="DL17" s="587"/>
      <c r="DM17" s="587"/>
      <c r="DN17" s="587"/>
      <c r="DO17" s="587"/>
      <c r="DP17" s="588"/>
      <c r="DQ17" s="592">
        <v>859790</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404276</v>
      </c>
      <c r="S18" s="587"/>
      <c r="T18" s="587"/>
      <c r="U18" s="587"/>
      <c r="V18" s="587"/>
      <c r="W18" s="587"/>
      <c r="X18" s="587"/>
      <c r="Y18" s="588"/>
      <c r="Z18" s="639">
        <v>7.1</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5000</v>
      </c>
      <c r="CS18" s="587"/>
      <c r="CT18" s="587"/>
      <c r="CU18" s="587"/>
      <c r="CV18" s="587"/>
      <c r="CW18" s="587"/>
      <c r="CX18" s="587"/>
      <c r="CY18" s="588"/>
      <c r="CZ18" s="639">
        <v>0.1</v>
      </c>
      <c r="DA18" s="639"/>
      <c r="DB18" s="639"/>
      <c r="DC18" s="639"/>
      <c r="DD18" s="592" t="s">
        <v>112</v>
      </c>
      <c r="DE18" s="587"/>
      <c r="DF18" s="587"/>
      <c r="DG18" s="587"/>
      <c r="DH18" s="587"/>
      <c r="DI18" s="587"/>
      <c r="DJ18" s="587"/>
      <c r="DK18" s="587"/>
      <c r="DL18" s="587"/>
      <c r="DM18" s="587"/>
      <c r="DN18" s="587"/>
      <c r="DO18" s="587"/>
      <c r="DP18" s="588"/>
      <c r="DQ18" s="592">
        <v>5000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5421</v>
      </c>
      <c r="BH19" s="587"/>
      <c r="BI19" s="587"/>
      <c r="BJ19" s="587"/>
      <c r="BK19" s="587"/>
      <c r="BL19" s="587"/>
      <c r="BM19" s="587"/>
      <c r="BN19" s="588"/>
      <c r="BO19" s="639">
        <v>1.9</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3458656</v>
      </c>
      <c r="S20" s="587"/>
      <c r="T20" s="587"/>
      <c r="U20" s="587"/>
      <c r="V20" s="587"/>
      <c r="W20" s="587"/>
      <c r="X20" s="587"/>
      <c r="Y20" s="588"/>
      <c r="Z20" s="639">
        <v>60.9</v>
      </c>
      <c r="AA20" s="639"/>
      <c r="AB20" s="639"/>
      <c r="AC20" s="639"/>
      <c r="AD20" s="640">
        <v>3054379</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5421</v>
      </c>
      <c r="BH20" s="587"/>
      <c r="BI20" s="587"/>
      <c r="BJ20" s="587"/>
      <c r="BK20" s="587"/>
      <c r="BL20" s="587"/>
      <c r="BM20" s="587"/>
      <c r="BN20" s="588"/>
      <c r="BO20" s="639">
        <v>1.9</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5586054</v>
      </c>
      <c r="CS20" s="587"/>
      <c r="CT20" s="587"/>
      <c r="CU20" s="587"/>
      <c r="CV20" s="587"/>
      <c r="CW20" s="587"/>
      <c r="CX20" s="587"/>
      <c r="CY20" s="588"/>
      <c r="CZ20" s="639">
        <v>100</v>
      </c>
      <c r="DA20" s="639"/>
      <c r="DB20" s="639"/>
      <c r="DC20" s="639"/>
      <c r="DD20" s="592">
        <v>1473483</v>
      </c>
      <c r="DE20" s="587"/>
      <c r="DF20" s="587"/>
      <c r="DG20" s="587"/>
      <c r="DH20" s="587"/>
      <c r="DI20" s="587"/>
      <c r="DJ20" s="587"/>
      <c r="DK20" s="587"/>
      <c r="DL20" s="587"/>
      <c r="DM20" s="587"/>
      <c r="DN20" s="587"/>
      <c r="DO20" s="587"/>
      <c r="DP20" s="588"/>
      <c r="DQ20" s="592">
        <v>3764918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1422</v>
      </c>
      <c r="S21" s="587"/>
      <c r="T21" s="587"/>
      <c r="U21" s="587"/>
      <c r="V21" s="587"/>
      <c r="W21" s="587"/>
      <c r="X21" s="587"/>
      <c r="Y21" s="588"/>
      <c r="Z21" s="639">
        <v>0</v>
      </c>
      <c r="AA21" s="639"/>
      <c r="AB21" s="639"/>
      <c r="AC21" s="639"/>
      <c r="AD21" s="640">
        <v>1422</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5421</v>
      </c>
      <c r="BH21" s="587"/>
      <c r="BI21" s="587"/>
      <c r="BJ21" s="587"/>
      <c r="BK21" s="587"/>
      <c r="BL21" s="587"/>
      <c r="BM21" s="587"/>
      <c r="BN21" s="588"/>
      <c r="BO21" s="639">
        <v>1.9</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42380</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51876</v>
      </c>
      <c r="S23" s="587"/>
      <c r="T23" s="587"/>
      <c r="U23" s="587"/>
      <c r="V23" s="587"/>
      <c r="W23" s="587"/>
      <c r="X23" s="587"/>
      <c r="Y23" s="588"/>
      <c r="Z23" s="639">
        <v>0.9</v>
      </c>
      <c r="AA23" s="639"/>
      <c r="AB23" s="639"/>
      <c r="AC23" s="639"/>
      <c r="AD23" s="640" t="s">
        <v>112</v>
      </c>
      <c r="AE23" s="640"/>
      <c r="AF23" s="640"/>
      <c r="AG23" s="640"/>
      <c r="AH23" s="640"/>
      <c r="AI23" s="640"/>
      <c r="AJ23" s="640"/>
      <c r="AK23" s="640"/>
      <c r="AL23" s="609" t="s">
        <v>112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3639</v>
      </c>
      <c r="S24" s="587"/>
      <c r="T24" s="587"/>
      <c r="U24" s="587"/>
      <c r="V24" s="587"/>
      <c r="W24" s="587"/>
      <c r="X24" s="587"/>
      <c r="Y24" s="588"/>
      <c r="Z24" s="639">
        <v>0.1</v>
      </c>
      <c r="AA24" s="639"/>
      <c r="AB24" s="639"/>
      <c r="AC24" s="639"/>
      <c r="AD24" s="640">
        <v>1659</v>
      </c>
      <c r="AE24" s="640"/>
      <c r="AF24" s="640"/>
      <c r="AG24" s="640"/>
      <c r="AH24" s="640"/>
      <c r="AI24" s="640"/>
      <c r="AJ24" s="640"/>
      <c r="AK24" s="640"/>
      <c r="AL24" s="609">
        <v>0.1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2103639</v>
      </c>
      <c r="CS24" s="637"/>
      <c r="CT24" s="637"/>
      <c r="CU24" s="637"/>
      <c r="CV24" s="637"/>
      <c r="CW24" s="637"/>
      <c r="CX24" s="637"/>
      <c r="CY24" s="684"/>
      <c r="CZ24" s="688">
        <v>37.700000000000003</v>
      </c>
      <c r="DA24" s="689"/>
      <c r="DB24" s="689"/>
      <c r="DC24" s="690"/>
      <c r="DD24" s="683">
        <v>1833885</v>
      </c>
      <c r="DE24" s="637"/>
      <c r="DF24" s="637"/>
      <c r="DG24" s="637"/>
      <c r="DH24" s="637"/>
      <c r="DI24" s="637"/>
      <c r="DJ24" s="637"/>
      <c r="DK24" s="684"/>
      <c r="DL24" s="683">
        <v>1809760</v>
      </c>
      <c r="DM24" s="637"/>
      <c r="DN24" s="637"/>
      <c r="DO24" s="637"/>
      <c r="DP24" s="637"/>
      <c r="DQ24" s="637"/>
      <c r="DR24" s="637"/>
      <c r="DS24" s="637"/>
      <c r="DT24" s="637"/>
      <c r="DU24" s="637"/>
      <c r="DV24" s="684"/>
      <c r="DW24" s="685">
        <v>56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625586</v>
      </c>
      <c r="S25" s="587"/>
      <c r="T25" s="587"/>
      <c r="U25" s="587"/>
      <c r="V25" s="587"/>
      <c r="W25" s="587"/>
      <c r="X25" s="587"/>
      <c r="Y25" s="588"/>
      <c r="Z25" s="639">
        <v>11</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802322</v>
      </c>
      <c r="CS25" s="605"/>
      <c r="CT25" s="605"/>
      <c r="CU25" s="605"/>
      <c r="CV25" s="605"/>
      <c r="CW25" s="605"/>
      <c r="CX25" s="605"/>
      <c r="CY25" s="606"/>
      <c r="CZ25" s="589">
        <v>14.4</v>
      </c>
      <c r="DA25" s="607"/>
      <c r="DB25" s="607"/>
      <c r="DC25" s="608"/>
      <c r="DD25" s="592">
        <v>782738</v>
      </c>
      <c r="DE25" s="605"/>
      <c r="DF25" s="605"/>
      <c r="DG25" s="605"/>
      <c r="DH25" s="605"/>
      <c r="DI25" s="605"/>
      <c r="DJ25" s="605"/>
      <c r="DK25" s="606"/>
      <c r="DL25" s="592">
        <v>766952</v>
      </c>
      <c r="DM25" s="605"/>
      <c r="DN25" s="605"/>
      <c r="DO25" s="605"/>
      <c r="DP25" s="605"/>
      <c r="DQ25" s="605"/>
      <c r="DR25" s="605"/>
      <c r="DS25" s="605"/>
      <c r="DT25" s="605"/>
      <c r="DU25" s="605"/>
      <c r="DV25" s="606"/>
      <c r="DW25" s="609">
        <v>23.7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484687</v>
      </c>
      <c r="CS26" s="587"/>
      <c r="CT26" s="587"/>
      <c r="CU26" s="587"/>
      <c r="CV26" s="587"/>
      <c r="CW26" s="587"/>
      <c r="CX26" s="587"/>
      <c r="CY26" s="588"/>
      <c r="CZ26" s="589">
        <v>8.6999999999999993</v>
      </c>
      <c r="DA26" s="607"/>
      <c r="DB26" s="607"/>
      <c r="DC26" s="608"/>
      <c r="DD26" s="592">
        <v>470123</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756950</v>
      </c>
      <c r="S27" s="587"/>
      <c r="T27" s="587"/>
      <c r="U27" s="587"/>
      <c r="V27" s="587"/>
      <c r="W27" s="587"/>
      <c r="X27" s="587"/>
      <c r="Y27" s="588"/>
      <c r="Z27" s="639">
        <v>13.3</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286919</v>
      </c>
      <c r="BH27" s="587"/>
      <c r="BI27" s="587"/>
      <c r="BJ27" s="587"/>
      <c r="BK27" s="587"/>
      <c r="BL27" s="587"/>
      <c r="BM27" s="587"/>
      <c r="BN27" s="588"/>
      <c r="BO27" s="639">
        <v>100</v>
      </c>
      <c r="BP27" s="639"/>
      <c r="BQ27" s="639"/>
      <c r="BR27" s="639"/>
      <c r="BS27" s="592">
        <v>18226</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441058</v>
      </c>
      <c r="CS27" s="605"/>
      <c r="CT27" s="605"/>
      <c r="CU27" s="605"/>
      <c r="CV27" s="605"/>
      <c r="CW27" s="605"/>
      <c r="CX27" s="605"/>
      <c r="CY27" s="606"/>
      <c r="CZ27" s="589">
        <v>7.9</v>
      </c>
      <c r="DA27" s="607"/>
      <c r="DB27" s="607"/>
      <c r="DC27" s="608"/>
      <c r="DD27" s="592">
        <v>191357</v>
      </c>
      <c r="DE27" s="605"/>
      <c r="DF27" s="605"/>
      <c r="DG27" s="605"/>
      <c r="DH27" s="605"/>
      <c r="DI27" s="605"/>
      <c r="DJ27" s="605"/>
      <c r="DK27" s="606"/>
      <c r="DL27" s="592">
        <v>183018</v>
      </c>
      <c r="DM27" s="605"/>
      <c r="DN27" s="605"/>
      <c r="DO27" s="605"/>
      <c r="DP27" s="605"/>
      <c r="DQ27" s="605"/>
      <c r="DR27" s="605"/>
      <c r="DS27" s="605"/>
      <c r="DT27" s="605"/>
      <c r="DU27" s="605"/>
      <c r="DV27" s="606"/>
      <c r="DW27" s="609">
        <v>5.7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11706</v>
      </c>
      <c r="S28" s="587"/>
      <c r="T28" s="587"/>
      <c r="U28" s="587"/>
      <c r="V28" s="587"/>
      <c r="W28" s="587"/>
      <c r="X28" s="587"/>
      <c r="Y28" s="588"/>
      <c r="Z28" s="639">
        <v>0.2</v>
      </c>
      <c r="AA28" s="639"/>
      <c r="AB28" s="639"/>
      <c r="AC28" s="639"/>
      <c r="AD28" s="640">
        <v>9889</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860259</v>
      </c>
      <c r="CS28" s="587"/>
      <c r="CT28" s="587"/>
      <c r="CU28" s="587"/>
      <c r="CV28" s="587"/>
      <c r="CW28" s="587"/>
      <c r="CX28" s="587"/>
      <c r="CY28" s="588"/>
      <c r="CZ28" s="589">
        <v>15.4</v>
      </c>
      <c r="DA28" s="607"/>
      <c r="DB28" s="607"/>
      <c r="DC28" s="608"/>
      <c r="DD28" s="592">
        <v>859790</v>
      </c>
      <c r="DE28" s="587"/>
      <c r="DF28" s="587"/>
      <c r="DG28" s="587"/>
      <c r="DH28" s="587"/>
      <c r="DI28" s="587"/>
      <c r="DJ28" s="587"/>
      <c r="DK28" s="588"/>
      <c r="DL28" s="592">
        <v>859790</v>
      </c>
      <c r="DM28" s="587"/>
      <c r="DN28" s="587"/>
      <c r="DO28" s="587"/>
      <c r="DP28" s="587"/>
      <c r="DQ28" s="587"/>
      <c r="DR28" s="587"/>
      <c r="DS28" s="587"/>
      <c r="DT28" s="587"/>
      <c r="DU28" s="587"/>
      <c r="DV28" s="588"/>
      <c r="DW28" s="609">
        <v>26.6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932</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860252</v>
      </c>
      <c r="CS29" s="605"/>
      <c r="CT29" s="605"/>
      <c r="CU29" s="605"/>
      <c r="CV29" s="605"/>
      <c r="CW29" s="605"/>
      <c r="CX29" s="605"/>
      <c r="CY29" s="606"/>
      <c r="CZ29" s="589">
        <v>15.4</v>
      </c>
      <c r="DA29" s="607"/>
      <c r="DB29" s="607"/>
      <c r="DC29" s="608"/>
      <c r="DD29" s="592">
        <v>859783</v>
      </c>
      <c r="DE29" s="605"/>
      <c r="DF29" s="605"/>
      <c r="DG29" s="605"/>
      <c r="DH29" s="605"/>
      <c r="DI29" s="605"/>
      <c r="DJ29" s="605"/>
      <c r="DK29" s="606"/>
      <c r="DL29" s="592">
        <v>859783</v>
      </c>
      <c r="DM29" s="605"/>
      <c r="DN29" s="605"/>
      <c r="DO29" s="605"/>
      <c r="DP29" s="605"/>
      <c r="DQ29" s="605"/>
      <c r="DR29" s="605"/>
      <c r="DS29" s="605"/>
      <c r="DT29" s="605"/>
      <c r="DU29" s="605"/>
      <c r="DV29" s="606"/>
      <c r="DW29" s="609">
        <v>26.6</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10671</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v>
      </c>
      <c r="BH30" s="653"/>
      <c r="BI30" s="653"/>
      <c r="BJ30" s="653"/>
      <c r="BK30" s="653"/>
      <c r="BL30" s="653"/>
      <c r="BM30" s="654">
        <v>96.6</v>
      </c>
      <c r="BN30" s="653"/>
      <c r="BO30" s="653"/>
      <c r="BP30" s="653"/>
      <c r="BQ30" s="655"/>
      <c r="BR30" s="652">
        <v>98.7</v>
      </c>
      <c r="BS30" s="653"/>
      <c r="BT30" s="653"/>
      <c r="BU30" s="653"/>
      <c r="BV30" s="653"/>
      <c r="BW30" s="653"/>
      <c r="BX30" s="654">
        <v>96.9</v>
      </c>
      <c r="BY30" s="653"/>
      <c r="BZ30" s="653"/>
      <c r="CA30" s="653"/>
      <c r="CB30" s="655"/>
      <c r="CD30" s="658"/>
      <c r="CE30" s="659"/>
      <c r="CF30" s="623" t="s">
        <v>292</v>
      </c>
      <c r="CG30" s="620"/>
      <c r="CH30" s="620"/>
      <c r="CI30" s="620"/>
      <c r="CJ30" s="620"/>
      <c r="CK30" s="620"/>
      <c r="CL30" s="620"/>
      <c r="CM30" s="620"/>
      <c r="CN30" s="620"/>
      <c r="CO30" s="620"/>
      <c r="CP30" s="620"/>
      <c r="CQ30" s="621"/>
      <c r="CR30" s="586">
        <v>797736</v>
      </c>
      <c r="CS30" s="587"/>
      <c r="CT30" s="587"/>
      <c r="CU30" s="587"/>
      <c r="CV30" s="587"/>
      <c r="CW30" s="587"/>
      <c r="CX30" s="587"/>
      <c r="CY30" s="588"/>
      <c r="CZ30" s="589">
        <v>14.3</v>
      </c>
      <c r="DA30" s="607"/>
      <c r="DB30" s="607"/>
      <c r="DC30" s="608"/>
      <c r="DD30" s="592">
        <v>797554</v>
      </c>
      <c r="DE30" s="587"/>
      <c r="DF30" s="587"/>
      <c r="DG30" s="587"/>
      <c r="DH30" s="587"/>
      <c r="DI30" s="587"/>
      <c r="DJ30" s="587"/>
      <c r="DK30" s="588"/>
      <c r="DL30" s="592">
        <v>797554</v>
      </c>
      <c r="DM30" s="587"/>
      <c r="DN30" s="587"/>
      <c r="DO30" s="587"/>
      <c r="DP30" s="587"/>
      <c r="DQ30" s="587"/>
      <c r="DR30" s="587"/>
      <c r="DS30" s="587"/>
      <c r="DT30" s="587"/>
      <c r="DU30" s="587"/>
      <c r="DV30" s="588"/>
      <c r="DW30" s="609">
        <v>24.7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52561</v>
      </c>
      <c r="S31" s="587"/>
      <c r="T31" s="587"/>
      <c r="U31" s="587"/>
      <c r="V31" s="587"/>
      <c r="W31" s="587"/>
      <c r="X31" s="587"/>
      <c r="Y31" s="588"/>
      <c r="Z31" s="639">
        <v>0.9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99.4</v>
      </c>
      <c r="BH31" s="605"/>
      <c r="BI31" s="605"/>
      <c r="BJ31" s="605"/>
      <c r="BK31" s="605"/>
      <c r="BL31" s="605"/>
      <c r="BM31" s="641">
        <v>96.8</v>
      </c>
      <c r="BN31" s="651"/>
      <c r="BO31" s="651"/>
      <c r="BP31" s="651"/>
      <c r="BQ31" s="615"/>
      <c r="BR31" s="650">
        <v>98.6</v>
      </c>
      <c r="BS31" s="605"/>
      <c r="BT31" s="605"/>
      <c r="BU31" s="605"/>
      <c r="BV31" s="605"/>
      <c r="BW31" s="605"/>
      <c r="BX31" s="641">
        <v>96.4</v>
      </c>
      <c r="BY31" s="651"/>
      <c r="BZ31" s="651"/>
      <c r="CA31" s="651"/>
      <c r="CB31" s="615"/>
      <c r="CD31" s="658"/>
      <c r="CE31" s="659"/>
      <c r="CF31" s="623" t="s">
        <v>296</v>
      </c>
      <c r="CG31" s="620"/>
      <c r="CH31" s="620"/>
      <c r="CI31" s="620"/>
      <c r="CJ31" s="620"/>
      <c r="CK31" s="620"/>
      <c r="CL31" s="620"/>
      <c r="CM31" s="620"/>
      <c r="CN31" s="620"/>
      <c r="CO31" s="620"/>
      <c r="CP31" s="620"/>
      <c r="CQ31" s="621"/>
      <c r="CR31" s="586">
        <v>62516</v>
      </c>
      <c r="CS31" s="605"/>
      <c r="CT31" s="605"/>
      <c r="CU31" s="605"/>
      <c r="CV31" s="605"/>
      <c r="CW31" s="605"/>
      <c r="CX31" s="605"/>
      <c r="CY31" s="606"/>
      <c r="CZ31" s="589">
        <v>1.1000000000000001</v>
      </c>
      <c r="DA31" s="607"/>
      <c r="DB31" s="607"/>
      <c r="DC31" s="608"/>
      <c r="DD31" s="592">
        <v>62229</v>
      </c>
      <c r="DE31" s="605"/>
      <c r="DF31" s="605"/>
      <c r="DG31" s="605"/>
      <c r="DH31" s="605"/>
      <c r="DI31" s="605"/>
      <c r="DJ31" s="605"/>
      <c r="DK31" s="606"/>
      <c r="DL31" s="592">
        <v>62229</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65010</v>
      </c>
      <c r="S32" s="587"/>
      <c r="T32" s="587"/>
      <c r="U32" s="587"/>
      <c r="V32" s="587"/>
      <c r="W32" s="587"/>
      <c r="X32" s="587"/>
      <c r="Y32" s="588"/>
      <c r="Z32" s="639">
        <v>1.1000000000000001</v>
      </c>
      <c r="AA32" s="639"/>
      <c r="AB32" s="639"/>
      <c r="AC32" s="639"/>
      <c r="AD32" s="640">
        <v>346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98.5</v>
      </c>
      <c r="BH32" s="571"/>
      <c r="BI32" s="571"/>
      <c r="BJ32" s="571"/>
      <c r="BK32" s="571"/>
      <c r="BL32" s="571"/>
      <c r="BM32" s="634">
        <v>95.5</v>
      </c>
      <c r="BN32" s="571"/>
      <c r="BO32" s="571"/>
      <c r="BP32" s="571"/>
      <c r="BQ32" s="628"/>
      <c r="BR32" s="649">
        <v>98.5</v>
      </c>
      <c r="BS32" s="571"/>
      <c r="BT32" s="571"/>
      <c r="BU32" s="571"/>
      <c r="BV32" s="571"/>
      <c r="BW32" s="571"/>
      <c r="BX32" s="634">
        <v>96.4</v>
      </c>
      <c r="BY32" s="571"/>
      <c r="BZ32" s="571"/>
      <c r="CA32" s="571"/>
      <c r="CB32" s="628"/>
      <c r="CD32" s="660"/>
      <c r="CE32" s="661"/>
      <c r="CF32" s="623" t="s">
        <v>299</v>
      </c>
      <c r="CG32" s="620"/>
      <c r="CH32" s="620"/>
      <c r="CI32" s="620"/>
      <c r="CJ32" s="620"/>
      <c r="CK32" s="620"/>
      <c r="CL32" s="620"/>
      <c r="CM32" s="620"/>
      <c r="CN32" s="620"/>
      <c r="CO32" s="620"/>
      <c r="CP32" s="620"/>
      <c r="CQ32" s="621"/>
      <c r="CR32" s="586">
        <v>7</v>
      </c>
      <c r="CS32" s="587"/>
      <c r="CT32" s="587"/>
      <c r="CU32" s="587"/>
      <c r="CV32" s="587"/>
      <c r="CW32" s="587"/>
      <c r="CX32" s="587"/>
      <c r="CY32" s="588"/>
      <c r="CZ32" s="589">
        <v>0</v>
      </c>
      <c r="DA32" s="607"/>
      <c r="DB32" s="607"/>
      <c r="DC32" s="608"/>
      <c r="DD32" s="592">
        <v>7</v>
      </c>
      <c r="DE32" s="587"/>
      <c r="DF32" s="587"/>
      <c r="DG32" s="587"/>
      <c r="DH32" s="587"/>
      <c r="DI32" s="587"/>
      <c r="DJ32" s="587"/>
      <c r="DK32" s="588"/>
      <c r="DL32" s="592">
        <v>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594093</v>
      </c>
      <c r="S33" s="587"/>
      <c r="T33" s="587"/>
      <c r="U33" s="587"/>
      <c r="V33" s="587"/>
      <c r="W33" s="587"/>
      <c r="X33" s="587"/>
      <c r="Y33" s="588"/>
      <c r="Z33" s="639">
        <v>10.5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1899600</v>
      </c>
      <c r="CS33" s="605"/>
      <c r="CT33" s="605"/>
      <c r="CU33" s="605"/>
      <c r="CV33" s="605"/>
      <c r="CW33" s="605"/>
      <c r="CX33" s="605"/>
      <c r="CY33" s="606"/>
      <c r="CZ33" s="589">
        <v>34</v>
      </c>
      <c r="DA33" s="607"/>
      <c r="DB33" s="607"/>
      <c r="DC33" s="608"/>
      <c r="DD33" s="592">
        <v>1553944</v>
      </c>
      <c r="DE33" s="605"/>
      <c r="DF33" s="605"/>
      <c r="DG33" s="605"/>
      <c r="DH33" s="605"/>
      <c r="DI33" s="605"/>
      <c r="DJ33" s="605"/>
      <c r="DK33" s="606"/>
      <c r="DL33" s="592">
        <v>884746</v>
      </c>
      <c r="DM33" s="605"/>
      <c r="DN33" s="605"/>
      <c r="DO33" s="605"/>
      <c r="DP33" s="605"/>
      <c r="DQ33" s="605"/>
      <c r="DR33" s="605"/>
      <c r="DS33" s="605"/>
      <c r="DT33" s="605"/>
      <c r="DU33" s="605"/>
      <c r="DV33" s="606"/>
      <c r="DW33" s="609">
        <v>27.4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510595</v>
      </c>
      <c r="CS34" s="587"/>
      <c r="CT34" s="587"/>
      <c r="CU34" s="587"/>
      <c r="CV34" s="587"/>
      <c r="CW34" s="587"/>
      <c r="CX34" s="587"/>
      <c r="CY34" s="588"/>
      <c r="CZ34" s="589">
        <v>9.1</v>
      </c>
      <c r="DA34" s="607"/>
      <c r="DB34" s="607"/>
      <c r="DC34" s="608"/>
      <c r="DD34" s="592">
        <v>419345</v>
      </c>
      <c r="DE34" s="587"/>
      <c r="DF34" s="587"/>
      <c r="DG34" s="587"/>
      <c r="DH34" s="587"/>
      <c r="DI34" s="587"/>
      <c r="DJ34" s="587"/>
      <c r="DK34" s="588"/>
      <c r="DL34" s="592">
        <v>299285</v>
      </c>
      <c r="DM34" s="587"/>
      <c r="DN34" s="587"/>
      <c r="DO34" s="587"/>
      <c r="DP34" s="587"/>
      <c r="DQ34" s="587"/>
      <c r="DR34" s="587"/>
      <c r="DS34" s="587"/>
      <c r="DT34" s="587"/>
      <c r="DU34" s="587"/>
      <c r="DV34" s="588"/>
      <c r="DW34" s="609">
        <v>9.3000000000000007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166593</v>
      </c>
      <c r="S35" s="587"/>
      <c r="T35" s="587"/>
      <c r="U35" s="587"/>
      <c r="V35" s="587"/>
      <c r="W35" s="587"/>
      <c r="X35" s="587"/>
      <c r="Y35" s="588"/>
      <c r="Z35" s="639">
        <v>2.9</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478609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72562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36056</v>
      </c>
      <c r="CS35" s="605"/>
      <c r="CT35" s="605"/>
      <c r="CU35" s="605"/>
      <c r="CV35" s="605"/>
      <c r="CW35" s="605"/>
      <c r="CX35" s="605"/>
      <c r="CY35" s="606"/>
      <c r="CZ35" s="589">
        <v>0.6</v>
      </c>
      <c r="DA35" s="607"/>
      <c r="DB35" s="607"/>
      <c r="DC35" s="608"/>
      <c r="DD35" s="592">
        <v>31568</v>
      </c>
      <c r="DE35" s="605"/>
      <c r="DF35" s="605"/>
      <c r="DG35" s="605"/>
      <c r="DH35" s="605"/>
      <c r="DI35" s="605"/>
      <c r="DJ35" s="605"/>
      <c r="DK35" s="606"/>
      <c r="DL35" s="592" t="s">
        <v>112</v>
      </c>
      <c r="DM35" s="605"/>
      <c r="DN35" s="605"/>
      <c r="DO35" s="605"/>
      <c r="DP35" s="605"/>
      <c r="DQ35" s="605"/>
      <c r="DR35" s="605"/>
      <c r="DS35" s="605"/>
      <c r="DT35" s="605"/>
      <c r="DU35" s="605"/>
      <c r="DV35" s="606"/>
      <c r="DW35" s="609" t="s">
        <v>112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5675482</v>
      </c>
      <c r="S36" s="627"/>
      <c r="T36" s="627"/>
      <c r="U36" s="627"/>
      <c r="V36" s="627"/>
      <c r="W36" s="627"/>
      <c r="X36" s="627"/>
      <c r="Y36" s="630"/>
      <c r="Z36" s="631">
        <v>100</v>
      </c>
      <c r="AA36" s="631"/>
      <c r="AB36" s="631"/>
      <c r="AC36" s="631"/>
      <c r="AD36" s="632">
        <v>3067695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168721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50827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607827</v>
      </c>
      <c r="CS36" s="587"/>
      <c r="CT36" s="587"/>
      <c r="CU36" s="587"/>
      <c r="CV36" s="587"/>
      <c r="CW36" s="587"/>
      <c r="CX36" s="587"/>
      <c r="CY36" s="588"/>
      <c r="CZ36" s="589">
        <v>10.9</v>
      </c>
      <c r="DA36" s="607"/>
      <c r="DB36" s="607"/>
      <c r="DC36" s="608"/>
      <c r="DD36" s="592">
        <v>454876</v>
      </c>
      <c r="DE36" s="587"/>
      <c r="DF36" s="587"/>
      <c r="DG36" s="587"/>
      <c r="DH36" s="587"/>
      <c r="DI36" s="587"/>
      <c r="DJ36" s="587"/>
      <c r="DK36" s="588"/>
      <c r="DL36" s="592">
        <v>330803</v>
      </c>
      <c r="DM36" s="587"/>
      <c r="DN36" s="587"/>
      <c r="DO36" s="587"/>
      <c r="DP36" s="587"/>
      <c r="DQ36" s="587"/>
      <c r="DR36" s="587"/>
      <c r="DS36" s="587"/>
      <c r="DT36" s="587"/>
      <c r="DU36" s="587"/>
      <c r="DV36" s="588"/>
      <c r="DW36" s="609">
        <v>10.199999999999999</v>
      </c>
      <c r="DX36" s="610"/>
      <c r="DY36" s="610"/>
      <c r="DZ36" s="610"/>
      <c r="EA36" s="610"/>
      <c r="EB36" s="610"/>
      <c r="EC36" s="611"/>
    </row>
    <row r="37" spans="2:133" ht="11.25" customHeight="1">
      <c r="AQ37" s="612" t="s">
        <v>314</v>
      </c>
      <c r="AR37" s="613"/>
      <c r="AS37" s="613"/>
      <c r="AT37" s="613"/>
      <c r="AU37" s="613"/>
      <c r="AV37" s="613"/>
      <c r="AW37" s="613"/>
      <c r="AX37" s="613"/>
      <c r="AY37" s="614"/>
      <c r="AZ37" s="586">
        <v>16399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793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162608</v>
      </c>
      <c r="CS37" s="605"/>
      <c r="CT37" s="605"/>
      <c r="CU37" s="605"/>
      <c r="CV37" s="605"/>
      <c r="CW37" s="605"/>
      <c r="CX37" s="605"/>
      <c r="CY37" s="606"/>
      <c r="CZ37" s="589">
        <v>2.9</v>
      </c>
      <c r="DA37" s="607"/>
      <c r="DB37" s="607"/>
      <c r="DC37" s="608"/>
      <c r="DD37" s="592">
        <v>137659</v>
      </c>
      <c r="DE37" s="605"/>
      <c r="DF37" s="605"/>
      <c r="DG37" s="605"/>
      <c r="DH37" s="605"/>
      <c r="DI37" s="605"/>
      <c r="DJ37" s="605"/>
      <c r="DK37" s="606"/>
      <c r="DL37" s="592">
        <v>100779</v>
      </c>
      <c r="DM37" s="605"/>
      <c r="DN37" s="605"/>
      <c r="DO37" s="605"/>
      <c r="DP37" s="605"/>
      <c r="DQ37" s="605"/>
      <c r="DR37" s="605"/>
      <c r="DS37" s="605"/>
      <c r="DT37" s="605"/>
      <c r="DU37" s="605"/>
      <c r="DV37" s="606"/>
      <c r="DW37" s="609">
        <v>3.1</v>
      </c>
      <c r="DX37" s="610"/>
      <c r="DY37" s="610"/>
      <c r="DZ37" s="610"/>
      <c r="EA37" s="610"/>
      <c r="EB37" s="610"/>
      <c r="EC37" s="611"/>
    </row>
    <row r="38" spans="2:133" ht="11.25" customHeight="1">
      <c r="AQ38" s="612" t="s">
        <v>317</v>
      </c>
      <c r="AR38" s="613"/>
      <c r="AS38" s="613"/>
      <c r="AT38" s="613"/>
      <c r="AU38" s="613"/>
      <c r="AV38" s="613"/>
      <c r="AW38" s="613"/>
      <c r="AX38" s="613"/>
      <c r="AY38" s="614"/>
      <c r="AZ38" s="586">
        <v>8034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1392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309888</v>
      </c>
      <c r="CS38" s="587"/>
      <c r="CT38" s="587"/>
      <c r="CU38" s="587"/>
      <c r="CV38" s="587"/>
      <c r="CW38" s="587"/>
      <c r="CX38" s="587"/>
      <c r="CY38" s="588"/>
      <c r="CZ38" s="589">
        <v>5.5</v>
      </c>
      <c r="DA38" s="607"/>
      <c r="DB38" s="607"/>
      <c r="DC38" s="608"/>
      <c r="DD38" s="592">
        <v>267631</v>
      </c>
      <c r="DE38" s="587"/>
      <c r="DF38" s="587"/>
      <c r="DG38" s="587"/>
      <c r="DH38" s="587"/>
      <c r="DI38" s="587"/>
      <c r="DJ38" s="587"/>
      <c r="DK38" s="588"/>
      <c r="DL38" s="592">
        <v>240912</v>
      </c>
      <c r="DM38" s="587"/>
      <c r="DN38" s="587"/>
      <c r="DO38" s="587"/>
      <c r="DP38" s="587"/>
      <c r="DQ38" s="587"/>
      <c r="DR38" s="587"/>
      <c r="DS38" s="587"/>
      <c r="DT38" s="587"/>
      <c r="DU38" s="587"/>
      <c r="DV38" s="588"/>
      <c r="DW38" s="609">
        <v>7.4</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70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380831</v>
      </c>
      <c r="CS39" s="605"/>
      <c r="CT39" s="605"/>
      <c r="CU39" s="605"/>
      <c r="CV39" s="605"/>
      <c r="CW39" s="605"/>
      <c r="CX39" s="605"/>
      <c r="CY39" s="606"/>
      <c r="CZ39" s="589">
        <v>6.8</v>
      </c>
      <c r="DA39" s="607"/>
      <c r="DB39" s="607"/>
      <c r="DC39" s="608"/>
      <c r="DD39" s="592">
        <v>362001</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69643</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166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54403</v>
      </c>
      <c r="CS40" s="587"/>
      <c r="CT40" s="587"/>
      <c r="CU40" s="587"/>
      <c r="CV40" s="587"/>
      <c r="CW40" s="587"/>
      <c r="CX40" s="587"/>
      <c r="CY40" s="588"/>
      <c r="CZ40" s="589">
        <v>1</v>
      </c>
      <c r="DA40" s="607"/>
      <c r="DB40" s="607"/>
      <c r="DC40" s="608"/>
      <c r="DD40" s="592">
        <v>18523</v>
      </c>
      <c r="DE40" s="587"/>
      <c r="DF40" s="587"/>
      <c r="DG40" s="587"/>
      <c r="DH40" s="587"/>
      <c r="DI40" s="587"/>
      <c r="DJ40" s="587"/>
      <c r="DK40" s="588"/>
      <c r="DL40" s="592">
        <v>13746</v>
      </c>
      <c r="DM40" s="587"/>
      <c r="DN40" s="587"/>
      <c r="DO40" s="587"/>
      <c r="DP40" s="587"/>
      <c r="DQ40" s="587"/>
      <c r="DR40" s="587"/>
      <c r="DS40" s="587"/>
      <c r="DT40" s="587"/>
      <c r="DU40" s="587"/>
      <c r="DV40" s="588"/>
      <c r="DW40" s="609">
        <v>0.4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215812</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376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1582815</v>
      </c>
      <c r="CS42" s="587"/>
      <c r="CT42" s="587"/>
      <c r="CU42" s="587"/>
      <c r="CV42" s="587"/>
      <c r="CW42" s="587"/>
      <c r="CX42" s="587"/>
      <c r="CY42" s="588"/>
      <c r="CZ42" s="589">
        <v>28.3</v>
      </c>
      <c r="DA42" s="590"/>
      <c r="DB42" s="590"/>
      <c r="DC42" s="591"/>
      <c r="DD42" s="592">
        <v>377089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23404</v>
      </c>
      <c r="CS43" s="605"/>
      <c r="CT43" s="605"/>
      <c r="CU43" s="605"/>
      <c r="CV43" s="605"/>
      <c r="CW43" s="605"/>
      <c r="CX43" s="605"/>
      <c r="CY43" s="606"/>
      <c r="CZ43" s="589">
        <v>0.4</v>
      </c>
      <c r="DA43" s="607"/>
      <c r="DB43" s="607"/>
      <c r="DC43" s="608"/>
      <c r="DD43" s="592">
        <v>23173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1473483</v>
      </c>
      <c r="CS44" s="587"/>
      <c r="CT44" s="587"/>
      <c r="CU44" s="587"/>
      <c r="CV44" s="587"/>
      <c r="CW44" s="587"/>
      <c r="CX44" s="587"/>
      <c r="CY44" s="588"/>
      <c r="CZ44" s="589">
        <v>26.4</v>
      </c>
      <c r="DA44" s="590"/>
      <c r="DB44" s="590"/>
      <c r="DC44" s="591"/>
      <c r="DD44" s="592">
        <v>361097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829300</v>
      </c>
      <c r="CS45" s="605"/>
      <c r="CT45" s="605"/>
      <c r="CU45" s="605"/>
      <c r="CV45" s="605"/>
      <c r="CW45" s="605"/>
      <c r="CX45" s="605"/>
      <c r="CY45" s="606"/>
      <c r="CZ45" s="589">
        <v>14.8</v>
      </c>
      <c r="DA45" s="607"/>
      <c r="DB45" s="607"/>
      <c r="DC45" s="608"/>
      <c r="DD45" s="592">
        <v>20553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564973</v>
      </c>
      <c r="CS46" s="587"/>
      <c r="CT46" s="587"/>
      <c r="CU46" s="587"/>
      <c r="CV46" s="587"/>
      <c r="CW46" s="587"/>
      <c r="CX46" s="587"/>
      <c r="CY46" s="588"/>
      <c r="CZ46" s="589">
        <v>10.1</v>
      </c>
      <c r="DA46" s="590"/>
      <c r="DB46" s="590"/>
      <c r="DC46" s="591"/>
      <c r="DD46" s="592">
        <v>303034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109332</v>
      </c>
      <c r="CS47" s="605"/>
      <c r="CT47" s="605"/>
      <c r="CU47" s="605"/>
      <c r="CV47" s="605"/>
      <c r="CW47" s="605"/>
      <c r="CX47" s="605"/>
      <c r="CY47" s="606"/>
      <c r="CZ47" s="589">
        <v>2</v>
      </c>
      <c r="DA47" s="607"/>
      <c r="DB47" s="607"/>
      <c r="DC47" s="608"/>
      <c r="DD47" s="592">
        <v>15992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5586054</v>
      </c>
      <c r="CS49" s="571"/>
      <c r="CT49" s="571"/>
      <c r="CU49" s="571"/>
      <c r="CV49" s="571"/>
      <c r="CW49" s="571"/>
      <c r="CX49" s="571"/>
      <c r="CY49" s="572"/>
      <c r="CZ49" s="573">
        <v>100</v>
      </c>
      <c r="DA49" s="574"/>
      <c r="DB49" s="574"/>
      <c r="DC49" s="575"/>
      <c r="DD49" s="576">
        <v>3764918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AU69" sqref="AU69:AY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5668</v>
      </c>
      <c r="R7" s="1099"/>
      <c r="S7" s="1099"/>
      <c r="T7" s="1099"/>
      <c r="U7" s="1099"/>
      <c r="V7" s="1099">
        <v>5579</v>
      </c>
      <c r="W7" s="1099"/>
      <c r="X7" s="1099"/>
      <c r="Y7" s="1099"/>
      <c r="Z7" s="1099"/>
      <c r="AA7" s="1099">
        <v>89</v>
      </c>
      <c r="AB7" s="1099"/>
      <c r="AC7" s="1099"/>
      <c r="AD7" s="1099"/>
      <c r="AE7" s="1100"/>
      <c r="AF7" s="1101">
        <v>54</v>
      </c>
      <c r="AG7" s="1102"/>
      <c r="AH7" s="1102"/>
      <c r="AI7" s="1102"/>
      <c r="AJ7" s="1103"/>
      <c r="AK7" s="1085"/>
      <c r="AL7" s="1086"/>
      <c r="AM7" s="1086"/>
      <c r="AN7" s="1086"/>
      <c r="AO7" s="1086"/>
      <c r="AP7" s="1086">
        <v>5442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531</v>
      </c>
      <c r="BT7" s="1090"/>
      <c r="BU7" s="1090"/>
      <c r="BV7" s="1090"/>
      <c r="BW7" s="1090"/>
      <c r="BX7" s="1090"/>
      <c r="BY7" s="1090"/>
      <c r="BZ7" s="1090"/>
      <c r="CA7" s="1090"/>
      <c r="CB7" s="1090"/>
      <c r="CC7" s="1090"/>
      <c r="CD7" s="1090"/>
      <c r="CE7" s="1090"/>
      <c r="CF7" s="1090"/>
      <c r="CG7" s="1091"/>
      <c r="CH7" s="1082">
        <v>1</v>
      </c>
      <c r="CI7" s="1083"/>
      <c r="CJ7" s="1083"/>
      <c r="CK7" s="1083"/>
      <c r="CL7" s="1084"/>
      <c r="CM7" s="1082">
        <v>46</v>
      </c>
      <c r="CN7" s="1083"/>
      <c r="CO7" s="1083"/>
      <c r="CP7" s="1083"/>
      <c r="CQ7" s="1084"/>
      <c r="CR7" s="1082">
        <v>12</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7</v>
      </c>
      <c r="R8" s="1038"/>
      <c r="S8" s="1038"/>
      <c r="T8" s="1038"/>
      <c r="U8" s="1038"/>
      <c r="V8" s="1038">
        <v>7</v>
      </c>
      <c r="W8" s="1038"/>
      <c r="X8" s="1038"/>
      <c r="Y8" s="1038"/>
      <c r="Z8" s="1038"/>
      <c r="AA8" s="1038">
        <v>0</v>
      </c>
      <c r="AB8" s="1038"/>
      <c r="AC8" s="1038"/>
      <c r="AD8" s="1038"/>
      <c r="AE8" s="1039"/>
      <c r="AF8" s="1013">
        <v>0</v>
      </c>
      <c r="AG8" s="1014"/>
      <c r="AH8" s="1014"/>
      <c r="AI8" s="1014"/>
      <c r="AJ8" s="1015"/>
      <c r="AK8" s="1080"/>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5675</v>
      </c>
      <c r="R23" s="1063"/>
      <c r="S23" s="1063"/>
      <c r="T23" s="1063"/>
      <c r="U23" s="1063"/>
      <c r="V23" s="1063">
        <v>5586</v>
      </c>
      <c r="W23" s="1063"/>
      <c r="X23" s="1063"/>
      <c r="Y23" s="1063"/>
      <c r="Z23" s="1063"/>
      <c r="AA23" s="1063">
        <v>89</v>
      </c>
      <c r="AB23" s="1063"/>
      <c r="AC23" s="1063"/>
      <c r="AD23" s="1063"/>
      <c r="AE23" s="1064"/>
      <c r="AF23" s="1065">
        <v>54</v>
      </c>
      <c r="AG23" s="1063"/>
      <c r="AH23" s="1063"/>
      <c r="AI23" s="1063"/>
      <c r="AJ23" s="1066"/>
      <c r="AK23" s="1067"/>
      <c r="AL23" s="1068"/>
      <c r="AM23" s="1068"/>
      <c r="AN23" s="1068"/>
      <c r="AO23" s="1068"/>
      <c r="AP23" s="1063">
        <v>5442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844</v>
      </c>
      <c r="R28" s="1048"/>
      <c r="S28" s="1048"/>
      <c r="T28" s="1048"/>
      <c r="U28" s="1048"/>
      <c r="V28" s="1048">
        <v>771</v>
      </c>
      <c r="W28" s="1048"/>
      <c r="X28" s="1048"/>
      <c r="Y28" s="1048"/>
      <c r="Z28" s="1048"/>
      <c r="AA28" s="1048">
        <v>73</v>
      </c>
      <c r="AB28" s="1048"/>
      <c r="AC28" s="1048"/>
      <c r="AD28" s="1048"/>
      <c r="AE28" s="1049"/>
      <c r="AF28" s="1050">
        <v>73</v>
      </c>
      <c r="AG28" s="1048"/>
      <c r="AH28" s="1048"/>
      <c r="AI28" s="1048"/>
      <c r="AJ28" s="1051"/>
      <c r="AK28" s="1052">
        <v>76</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684</v>
      </c>
      <c r="R29" s="1038"/>
      <c r="S29" s="1038"/>
      <c r="T29" s="1038"/>
      <c r="U29" s="1038"/>
      <c r="V29" s="1038">
        <v>682</v>
      </c>
      <c r="W29" s="1038"/>
      <c r="X29" s="1038"/>
      <c r="Y29" s="1038"/>
      <c r="Z29" s="1038"/>
      <c r="AA29" s="1038">
        <v>2</v>
      </c>
      <c r="AB29" s="1038"/>
      <c r="AC29" s="1038"/>
      <c r="AD29" s="1038"/>
      <c r="AE29" s="1039"/>
      <c r="AF29" s="1013">
        <v>2</v>
      </c>
      <c r="AG29" s="1014"/>
      <c r="AH29" s="1014"/>
      <c r="AI29" s="1014"/>
      <c r="AJ29" s="1015"/>
      <c r="AK29" s="974">
        <v>107</v>
      </c>
      <c r="AL29" s="965"/>
      <c r="AM29" s="965"/>
      <c r="AN29" s="965"/>
      <c r="AO29" s="965"/>
      <c r="AP29" s="965">
        <v>0</v>
      </c>
      <c r="AQ29" s="965"/>
      <c r="AR29" s="965"/>
      <c r="AS29" s="965"/>
      <c r="AT29" s="965"/>
      <c r="AU29" s="965">
        <v>0</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54</v>
      </c>
      <c r="R30" s="1038"/>
      <c r="S30" s="1038"/>
      <c r="T30" s="1038"/>
      <c r="U30" s="1038"/>
      <c r="V30" s="1038">
        <v>54</v>
      </c>
      <c r="W30" s="1038"/>
      <c r="X30" s="1038"/>
      <c r="Y30" s="1038"/>
      <c r="Z30" s="1038"/>
      <c r="AA30" s="1038">
        <v>0</v>
      </c>
      <c r="AB30" s="1038"/>
      <c r="AC30" s="1038"/>
      <c r="AD30" s="1038"/>
      <c r="AE30" s="1039"/>
      <c r="AF30" s="1013">
        <v>0</v>
      </c>
      <c r="AG30" s="1014"/>
      <c r="AH30" s="1014"/>
      <c r="AI30" s="1014"/>
      <c r="AJ30" s="1015"/>
      <c r="AK30" s="974">
        <v>27</v>
      </c>
      <c r="AL30" s="965"/>
      <c r="AM30" s="965"/>
      <c r="AN30" s="965"/>
      <c r="AO30" s="965"/>
      <c r="AP30" s="965">
        <v>0</v>
      </c>
      <c r="AQ30" s="965"/>
      <c r="AR30" s="965"/>
      <c r="AS30" s="965"/>
      <c r="AT30" s="965"/>
      <c r="AU30" s="965">
        <v>0</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665</v>
      </c>
      <c r="R31" s="1038"/>
      <c r="S31" s="1038"/>
      <c r="T31" s="1038"/>
      <c r="U31" s="1038"/>
      <c r="V31" s="1038">
        <v>662</v>
      </c>
      <c r="W31" s="1038"/>
      <c r="X31" s="1038"/>
      <c r="Y31" s="1038"/>
      <c r="Z31" s="1038"/>
      <c r="AA31" s="1038">
        <v>3</v>
      </c>
      <c r="AB31" s="1038"/>
      <c r="AC31" s="1038"/>
      <c r="AD31" s="1038"/>
      <c r="AE31" s="1039"/>
      <c r="AF31" s="1013">
        <v>252</v>
      </c>
      <c r="AG31" s="1014"/>
      <c r="AH31" s="1014"/>
      <c r="AI31" s="1014"/>
      <c r="AJ31" s="1015"/>
      <c r="AK31" s="974">
        <v>155</v>
      </c>
      <c r="AL31" s="965"/>
      <c r="AM31" s="965"/>
      <c r="AN31" s="965"/>
      <c r="AO31" s="965"/>
      <c r="AP31" s="965">
        <v>592</v>
      </c>
      <c r="AQ31" s="965"/>
      <c r="AR31" s="965"/>
      <c r="AS31" s="965"/>
      <c r="AT31" s="965"/>
      <c r="AU31" s="965">
        <v>391</v>
      </c>
      <c r="AV31" s="965"/>
      <c r="AW31" s="965"/>
      <c r="AX31" s="965"/>
      <c r="AY31" s="965"/>
      <c r="AZ31" s="1036"/>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58</v>
      </c>
      <c r="R32" s="1038"/>
      <c r="S32" s="1038"/>
      <c r="T32" s="1038"/>
      <c r="U32" s="1038"/>
      <c r="V32" s="1038">
        <v>57</v>
      </c>
      <c r="W32" s="1038"/>
      <c r="X32" s="1038"/>
      <c r="Y32" s="1038"/>
      <c r="Z32" s="1038"/>
      <c r="AA32" s="1038">
        <v>1</v>
      </c>
      <c r="AB32" s="1038"/>
      <c r="AC32" s="1038"/>
      <c r="AD32" s="1038"/>
      <c r="AE32" s="1039"/>
      <c r="AF32" s="1013">
        <v>1</v>
      </c>
      <c r="AG32" s="1014"/>
      <c r="AH32" s="1014"/>
      <c r="AI32" s="1014"/>
      <c r="AJ32" s="1015"/>
      <c r="AK32" s="974">
        <v>16</v>
      </c>
      <c r="AL32" s="965"/>
      <c r="AM32" s="965"/>
      <c r="AN32" s="965"/>
      <c r="AO32" s="965"/>
      <c r="AP32" s="965">
        <v>124</v>
      </c>
      <c r="AQ32" s="965"/>
      <c r="AR32" s="965"/>
      <c r="AS32" s="965"/>
      <c r="AT32" s="965"/>
      <c r="AU32" s="965">
        <v>62</v>
      </c>
      <c r="AV32" s="965"/>
      <c r="AW32" s="965"/>
      <c r="AX32" s="965"/>
      <c r="AY32" s="965"/>
      <c r="AZ32" s="1036"/>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14</v>
      </c>
      <c r="R33" s="1038"/>
      <c r="S33" s="1038"/>
      <c r="T33" s="1038"/>
      <c r="U33" s="1038"/>
      <c r="V33" s="1038">
        <v>13</v>
      </c>
      <c r="W33" s="1038"/>
      <c r="X33" s="1038"/>
      <c r="Y33" s="1038"/>
      <c r="Z33" s="1038"/>
      <c r="AA33" s="1038">
        <v>1</v>
      </c>
      <c r="AB33" s="1038"/>
      <c r="AC33" s="1038"/>
      <c r="AD33" s="1038"/>
      <c r="AE33" s="1039"/>
      <c r="AF33" s="1013">
        <v>1</v>
      </c>
      <c r="AG33" s="1014"/>
      <c r="AH33" s="1014"/>
      <c r="AI33" s="1014"/>
      <c r="AJ33" s="1015"/>
      <c r="AK33" s="974">
        <v>8</v>
      </c>
      <c r="AL33" s="965"/>
      <c r="AM33" s="965"/>
      <c r="AN33" s="965"/>
      <c r="AO33" s="965"/>
      <c r="AP33" s="965">
        <v>111</v>
      </c>
      <c r="AQ33" s="965"/>
      <c r="AR33" s="965"/>
      <c r="AS33" s="965"/>
      <c r="AT33" s="965"/>
      <c r="AU33" s="965">
        <v>87</v>
      </c>
      <c r="AV33" s="965"/>
      <c r="AW33" s="965"/>
      <c r="AX33" s="965"/>
      <c r="AY33" s="965"/>
      <c r="AZ33" s="1036"/>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329</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1405</v>
      </c>
      <c r="R68" s="976"/>
      <c r="S68" s="976"/>
      <c r="T68" s="976"/>
      <c r="U68" s="976"/>
      <c r="V68" s="976">
        <v>1296</v>
      </c>
      <c r="W68" s="976"/>
      <c r="X68" s="976"/>
      <c r="Y68" s="976"/>
      <c r="Z68" s="976"/>
      <c r="AA68" s="976">
        <v>109</v>
      </c>
      <c r="AB68" s="976"/>
      <c r="AC68" s="976"/>
      <c r="AD68" s="976"/>
      <c r="AE68" s="976"/>
      <c r="AF68" s="976">
        <v>50</v>
      </c>
      <c r="AG68" s="976"/>
      <c r="AH68" s="976"/>
      <c r="AI68" s="976"/>
      <c r="AJ68" s="976"/>
      <c r="AK68" s="976">
        <v>0</v>
      </c>
      <c r="AL68" s="976"/>
      <c r="AM68" s="976"/>
      <c r="AN68" s="976"/>
      <c r="AO68" s="976"/>
      <c r="AP68" s="976">
        <v>529</v>
      </c>
      <c r="AQ68" s="976"/>
      <c r="AR68" s="976"/>
      <c r="AS68" s="976"/>
      <c r="AT68" s="976"/>
      <c r="AU68" s="976">
        <v>119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2644</v>
      </c>
      <c r="R69" s="965"/>
      <c r="S69" s="965"/>
      <c r="T69" s="965"/>
      <c r="U69" s="965"/>
      <c r="V69" s="965">
        <v>2522</v>
      </c>
      <c r="W69" s="965"/>
      <c r="X69" s="965"/>
      <c r="Y69" s="965"/>
      <c r="Z69" s="965"/>
      <c r="AA69" s="965">
        <v>122</v>
      </c>
      <c r="AB69" s="965"/>
      <c r="AC69" s="965"/>
      <c r="AD69" s="965"/>
      <c r="AE69" s="965"/>
      <c r="AF69" s="965">
        <v>122</v>
      </c>
      <c r="AG69" s="965"/>
      <c r="AH69" s="965"/>
      <c r="AI69" s="965"/>
      <c r="AJ69" s="965"/>
      <c r="AK69" s="965">
        <v>2</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28</v>
      </c>
      <c r="R70" s="965"/>
      <c r="S70" s="965"/>
      <c r="T70" s="965"/>
      <c r="U70" s="965"/>
      <c r="V70" s="965">
        <v>22</v>
      </c>
      <c r="W70" s="965"/>
      <c r="X70" s="965"/>
      <c r="Y70" s="965"/>
      <c r="Z70" s="965"/>
      <c r="AA70" s="965">
        <v>6</v>
      </c>
      <c r="AB70" s="965"/>
      <c r="AC70" s="965"/>
      <c r="AD70" s="965"/>
      <c r="AE70" s="965"/>
      <c r="AF70" s="965">
        <v>6</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181</v>
      </c>
      <c r="R71" s="965"/>
      <c r="S71" s="965"/>
      <c r="T71" s="965"/>
      <c r="U71" s="965"/>
      <c r="V71" s="965">
        <v>178</v>
      </c>
      <c r="W71" s="965"/>
      <c r="X71" s="965"/>
      <c r="Y71" s="965"/>
      <c r="Z71" s="965"/>
      <c r="AA71" s="965">
        <v>3</v>
      </c>
      <c r="AB71" s="965"/>
      <c r="AC71" s="965"/>
      <c r="AD71" s="965"/>
      <c r="AE71" s="965"/>
      <c r="AF71" s="965">
        <v>3</v>
      </c>
      <c r="AG71" s="965"/>
      <c r="AH71" s="965"/>
      <c r="AI71" s="965"/>
      <c r="AJ71" s="965"/>
      <c r="AK71" s="965">
        <v>4</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150784</v>
      </c>
      <c r="R72" s="965"/>
      <c r="S72" s="965"/>
      <c r="T72" s="965"/>
      <c r="U72" s="965"/>
      <c r="V72" s="965">
        <v>145841</v>
      </c>
      <c r="W72" s="965"/>
      <c r="X72" s="965"/>
      <c r="Y72" s="965"/>
      <c r="Z72" s="965"/>
      <c r="AA72" s="965">
        <v>4943</v>
      </c>
      <c r="AB72" s="965"/>
      <c r="AC72" s="965"/>
      <c r="AD72" s="965"/>
      <c r="AE72" s="965"/>
      <c r="AF72" s="965">
        <v>4943</v>
      </c>
      <c r="AG72" s="965"/>
      <c r="AH72" s="965"/>
      <c r="AI72" s="965"/>
      <c r="AJ72" s="965"/>
      <c r="AK72" s="965">
        <v>1036</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5118</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12</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927228</v>
      </c>
      <c r="AB110" s="871"/>
      <c r="AC110" s="871"/>
      <c r="AD110" s="871"/>
      <c r="AE110" s="872"/>
      <c r="AF110" s="873">
        <v>863390</v>
      </c>
      <c r="AG110" s="871"/>
      <c r="AH110" s="871"/>
      <c r="AI110" s="871"/>
      <c r="AJ110" s="872"/>
      <c r="AK110" s="873">
        <v>860252</v>
      </c>
      <c r="AL110" s="871"/>
      <c r="AM110" s="871"/>
      <c r="AN110" s="871"/>
      <c r="AO110" s="872"/>
      <c r="AP110" s="874">
        <v>34.799999999999997</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5997618</v>
      </c>
      <c r="BR110" s="798"/>
      <c r="BS110" s="798"/>
      <c r="BT110" s="798"/>
      <c r="BU110" s="798"/>
      <c r="BV110" s="798">
        <v>5645506</v>
      </c>
      <c r="BW110" s="798"/>
      <c r="BX110" s="798"/>
      <c r="BY110" s="798"/>
      <c r="BZ110" s="798"/>
      <c r="CA110" s="798">
        <v>5441863</v>
      </c>
      <c r="CB110" s="798"/>
      <c r="CC110" s="798"/>
      <c r="CD110" s="798"/>
      <c r="CE110" s="798"/>
      <c r="CF110" s="859">
        <v>220.4</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14194</v>
      </c>
      <c r="BR111" s="769"/>
      <c r="BS111" s="769"/>
      <c r="BT111" s="769"/>
      <c r="BU111" s="769"/>
      <c r="BV111" s="769">
        <v>11819</v>
      </c>
      <c r="BW111" s="769"/>
      <c r="BX111" s="769"/>
      <c r="BY111" s="769"/>
      <c r="BZ111" s="769"/>
      <c r="CA111" s="769">
        <v>9577</v>
      </c>
      <c r="CB111" s="769"/>
      <c r="CC111" s="769"/>
      <c r="CD111" s="769"/>
      <c r="CE111" s="769"/>
      <c r="CF111" s="846">
        <v>0.4</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749566</v>
      </c>
      <c r="BR112" s="769"/>
      <c r="BS112" s="769"/>
      <c r="BT112" s="769"/>
      <c r="BU112" s="769"/>
      <c r="BV112" s="769">
        <v>672247</v>
      </c>
      <c r="BW112" s="769"/>
      <c r="BX112" s="769"/>
      <c r="BY112" s="769"/>
      <c r="BZ112" s="769"/>
      <c r="CA112" s="769">
        <v>586879</v>
      </c>
      <c r="CB112" s="769"/>
      <c r="CC112" s="769"/>
      <c r="CD112" s="769"/>
      <c r="CE112" s="769"/>
      <c r="CF112" s="846">
        <v>23.8</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101304</v>
      </c>
      <c r="AB113" s="907"/>
      <c r="AC113" s="907"/>
      <c r="AD113" s="907"/>
      <c r="AE113" s="908"/>
      <c r="AF113" s="909">
        <v>97633</v>
      </c>
      <c r="AG113" s="907"/>
      <c r="AH113" s="907"/>
      <c r="AI113" s="907"/>
      <c r="AJ113" s="908"/>
      <c r="AK113" s="909">
        <v>92608</v>
      </c>
      <c r="AL113" s="907"/>
      <c r="AM113" s="907"/>
      <c r="AN113" s="907"/>
      <c r="AO113" s="908"/>
      <c r="AP113" s="910">
        <v>3.8</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62762</v>
      </c>
      <c r="BR113" s="769"/>
      <c r="BS113" s="769"/>
      <c r="BT113" s="769"/>
      <c r="BU113" s="769"/>
      <c r="BV113" s="769">
        <v>49258</v>
      </c>
      <c r="BW113" s="769"/>
      <c r="BX113" s="769"/>
      <c r="BY113" s="769"/>
      <c r="BZ113" s="769"/>
      <c r="CA113" s="769">
        <v>118506</v>
      </c>
      <c r="CB113" s="769"/>
      <c r="CC113" s="769"/>
      <c r="CD113" s="769"/>
      <c r="CE113" s="769"/>
      <c r="CF113" s="846">
        <v>4.8</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26778</v>
      </c>
      <c r="AB114" s="782"/>
      <c r="AC114" s="782"/>
      <c r="AD114" s="782"/>
      <c r="AE114" s="783"/>
      <c r="AF114" s="784">
        <v>6672</v>
      </c>
      <c r="AG114" s="782"/>
      <c r="AH114" s="782"/>
      <c r="AI114" s="782"/>
      <c r="AJ114" s="783"/>
      <c r="AK114" s="784">
        <v>7105</v>
      </c>
      <c r="AL114" s="782"/>
      <c r="AM114" s="782"/>
      <c r="AN114" s="782"/>
      <c r="AO114" s="783"/>
      <c r="AP114" s="752">
        <v>0.3</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1017197</v>
      </c>
      <c r="BR114" s="769"/>
      <c r="BS114" s="769"/>
      <c r="BT114" s="769"/>
      <c r="BU114" s="769"/>
      <c r="BV114" s="769">
        <v>1061143</v>
      </c>
      <c r="BW114" s="769"/>
      <c r="BX114" s="769"/>
      <c r="BY114" s="769"/>
      <c r="BZ114" s="769"/>
      <c r="CA114" s="769">
        <v>1006194</v>
      </c>
      <c r="CB114" s="769"/>
      <c r="CC114" s="769"/>
      <c r="CD114" s="769"/>
      <c r="CE114" s="769"/>
      <c r="CF114" s="846">
        <v>40.799999999999997</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2506</v>
      </c>
      <c r="AB115" s="907"/>
      <c r="AC115" s="907"/>
      <c r="AD115" s="907"/>
      <c r="AE115" s="908"/>
      <c r="AF115" s="909">
        <v>2374</v>
      </c>
      <c r="AG115" s="907"/>
      <c r="AH115" s="907"/>
      <c r="AI115" s="907"/>
      <c r="AJ115" s="908"/>
      <c r="AK115" s="909">
        <v>2242</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14194</v>
      </c>
      <c r="DH116" s="782"/>
      <c r="DI116" s="782"/>
      <c r="DJ116" s="782"/>
      <c r="DK116" s="783"/>
      <c r="DL116" s="784">
        <v>11819</v>
      </c>
      <c r="DM116" s="782"/>
      <c r="DN116" s="782"/>
      <c r="DO116" s="782"/>
      <c r="DP116" s="783"/>
      <c r="DQ116" s="784">
        <v>9577</v>
      </c>
      <c r="DR116" s="782"/>
      <c r="DS116" s="782"/>
      <c r="DT116" s="782"/>
      <c r="DU116" s="783"/>
      <c r="DV116" s="752">
        <v>0.4</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1057816</v>
      </c>
      <c r="AB117" s="893"/>
      <c r="AC117" s="893"/>
      <c r="AD117" s="893"/>
      <c r="AE117" s="894"/>
      <c r="AF117" s="896">
        <v>970069</v>
      </c>
      <c r="AG117" s="893"/>
      <c r="AH117" s="893"/>
      <c r="AI117" s="893"/>
      <c r="AJ117" s="894"/>
      <c r="AK117" s="896">
        <v>962207</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7841337</v>
      </c>
      <c r="BR118" s="856"/>
      <c r="BS118" s="856"/>
      <c r="BT118" s="856"/>
      <c r="BU118" s="856"/>
      <c r="BV118" s="856">
        <v>7439973</v>
      </c>
      <c r="BW118" s="856"/>
      <c r="BX118" s="856"/>
      <c r="BY118" s="856"/>
      <c r="BZ118" s="856"/>
      <c r="CA118" s="856">
        <v>7163019</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2764730</v>
      </c>
      <c r="BR119" s="798"/>
      <c r="BS119" s="798"/>
      <c r="BT119" s="798"/>
      <c r="BU119" s="798"/>
      <c r="BV119" s="798">
        <v>2984478</v>
      </c>
      <c r="BW119" s="798"/>
      <c r="BX119" s="798"/>
      <c r="BY119" s="798"/>
      <c r="BZ119" s="798"/>
      <c r="CA119" s="798">
        <v>3294196</v>
      </c>
      <c r="CB119" s="798"/>
      <c r="CC119" s="798"/>
      <c r="CD119" s="798"/>
      <c r="CE119" s="798"/>
      <c r="CF119" s="859">
        <v>133.4</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542</v>
      </c>
      <c r="BR120" s="769"/>
      <c r="BS120" s="769"/>
      <c r="BT120" s="769"/>
      <c r="BU120" s="769"/>
      <c r="BV120" s="769">
        <v>182</v>
      </c>
      <c r="BW120" s="769"/>
      <c r="BX120" s="769"/>
      <c r="BY120" s="769"/>
      <c r="BZ120" s="769"/>
      <c r="CA120" s="769" t="s">
        <v>112</v>
      </c>
      <c r="CB120" s="769"/>
      <c r="CC120" s="769"/>
      <c r="CD120" s="769"/>
      <c r="CE120" s="769"/>
      <c r="CF120" s="846" t="s">
        <v>112</v>
      </c>
      <c r="CG120" s="847"/>
      <c r="CH120" s="847"/>
      <c r="CI120" s="847"/>
      <c r="CJ120" s="847"/>
      <c r="CK120" s="848" t="s">
        <v>437</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545605</v>
      </c>
      <c r="DH120" s="798"/>
      <c r="DI120" s="798"/>
      <c r="DJ120" s="798"/>
      <c r="DK120" s="798"/>
      <c r="DL120" s="798">
        <v>488351</v>
      </c>
      <c r="DM120" s="798"/>
      <c r="DN120" s="798"/>
      <c r="DO120" s="798"/>
      <c r="DP120" s="798"/>
      <c r="DQ120" s="798">
        <v>422567</v>
      </c>
      <c r="DR120" s="798"/>
      <c r="DS120" s="798"/>
      <c r="DT120" s="798"/>
      <c r="DU120" s="798"/>
      <c r="DV120" s="799">
        <v>17.100000000000001</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5335933</v>
      </c>
      <c r="BR121" s="856"/>
      <c r="BS121" s="856"/>
      <c r="BT121" s="856"/>
      <c r="BU121" s="856"/>
      <c r="BV121" s="856">
        <v>5039081</v>
      </c>
      <c r="BW121" s="856"/>
      <c r="BX121" s="856"/>
      <c r="BY121" s="856"/>
      <c r="BZ121" s="856"/>
      <c r="CA121" s="856">
        <v>4880428</v>
      </c>
      <c r="CB121" s="856"/>
      <c r="CC121" s="856"/>
      <c r="CD121" s="856"/>
      <c r="CE121" s="856"/>
      <c r="CF121" s="857">
        <v>197.7</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106363</v>
      </c>
      <c r="DH121" s="769"/>
      <c r="DI121" s="769"/>
      <c r="DJ121" s="769"/>
      <c r="DK121" s="769"/>
      <c r="DL121" s="769">
        <v>97938</v>
      </c>
      <c r="DM121" s="769"/>
      <c r="DN121" s="769"/>
      <c r="DO121" s="769"/>
      <c r="DP121" s="769"/>
      <c r="DQ121" s="769">
        <v>90702</v>
      </c>
      <c r="DR121" s="769"/>
      <c r="DS121" s="769"/>
      <c r="DT121" s="769"/>
      <c r="DU121" s="769"/>
      <c r="DV121" s="821">
        <v>3.7</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8101205</v>
      </c>
      <c r="BR122" s="838"/>
      <c r="BS122" s="838"/>
      <c r="BT122" s="838"/>
      <c r="BU122" s="838"/>
      <c r="BV122" s="838">
        <v>8023741</v>
      </c>
      <c r="BW122" s="838"/>
      <c r="BX122" s="838"/>
      <c r="BY122" s="838"/>
      <c r="BZ122" s="838"/>
      <c r="CA122" s="838">
        <v>8174624</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97598</v>
      </c>
      <c r="DH122" s="769"/>
      <c r="DI122" s="769"/>
      <c r="DJ122" s="769"/>
      <c r="DK122" s="769"/>
      <c r="DL122" s="769">
        <v>85958</v>
      </c>
      <c r="DM122" s="769"/>
      <c r="DN122" s="769"/>
      <c r="DO122" s="769"/>
      <c r="DP122" s="769"/>
      <c r="DQ122" s="769">
        <v>73610</v>
      </c>
      <c r="DR122" s="769"/>
      <c r="DS122" s="769"/>
      <c r="DT122" s="769"/>
      <c r="DU122" s="769"/>
      <c r="DV122" s="821">
        <v>3</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2506</v>
      </c>
      <c r="AB123" s="782"/>
      <c r="AC123" s="782"/>
      <c r="AD123" s="782"/>
      <c r="AE123" s="783"/>
      <c r="AF123" s="784">
        <v>2374</v>
      </c>
      <c r="AG123" s="782"/>
      <c r="AH123" s="782"/>
      <c r="AI123" s="782"/>
      <c r="AJ123" s="783"/>
      <c r="AK123" s="784">
        <v>2242</v>
      </c>
      <c r="AL123" s="782"/>
      <c r="AM123" s="782"/>
      <c r="AN123" s="782"/>
      <c r="AO123" s="783"/>
      <c r="AP123" s="752">
        <v>0.1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854</v>
      </c>
      <c r="AB128" s="722"/>
      <c r="AC128" s="722"/>
      <c r="AD128" s="722"/>
      <c r="AE128" s="723"/>
      <c r="AF128" s="724">
        <v>754</v>
      </c>
      <c r="AG128" s="722"/>
      <c r="AH128" s="722"/>
      <c r="AI128" s="722"/>
      <c r="AJ128" s="723"/>
      <c r="AK128" s="724">
        <v>469</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3250774</v>
      </c>
      <c r="AB129" s="782"/>
      <c r="AC129" s="782"/>
      <c r="AD129" s="782"/>
      <c r="AE129" s="783"/>
      <c r="AF129" s="784">
        <v>3220456</v>
      </c>
      <c r="AG129" s="782"/>
      <c r="AH129" s="782"/>
      <c r="AI129" s="782"/>
      <c r="AJ129" s="783"/>
      <c r="AK129" s="784">
        <v>3212573</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9.6999999999999993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781995</v>
      </c>
      <c r="AB130" s="782"/>
      <c r="AC130" s="782"/>
      <c r="AD130" s="782"/>
      <c r="AE130" s="783"/>
      <c r="AF130" s="784">
        <v>739126</v>
      </c>
      <c r="AG130" s="782"/>
      <c r="AH130" s="782"/>
      <c r="AI130" s="782"/>
      <c r="AJ130" s="783"/>
      <c r="AK130" s="784">
        <v>743505</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2468779</v>
      </c>
      <c r="AB131" s="715"/>
      <c r="AC131" s="715"/>
      <c r="AD131" s="715"/>
      <c r="AE131" s="716"/>
      <c r="AF131" s="717">
        <v>2481330</v>
      </c>
      <c r="AG131" s="715"/>
      <c r="AH131" s="715"/>
      <c r="AI131" s="715"/>
      <c r="AJ131" s="716"/>
      <c r="AK131" s="717">
        <v>2469068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11.13777296</v>
      </c>
      <c r="AB132" s="738"/>
      <c r="AC132" s="738"/>
      <c r="AD132" s="738"/>
      <c r="AE132" s="739"/>
      <c r="AF132" s="740">
        <v>9.2768394369999996</v>
      </c>
      <c r="AG132" s="738"/>
      <c r="AH132" s="738"/>
      <c r="AI132" s="738"/>
      <c r="AJ132" s="739"/>
      <c r="AK132" s="740">
        <v>8.8386792100000005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12.5</v>
      </c>
      <c r="AB133" s="747"/>
      <c r="AC133" s="747"/>
      <c r="AD133" s="747"/>
      <c r="AE133" s="748"/>
      <c r="AF133" s="746">
        <v>10.7</v>
      </c>
      <c r="AG133" s="747"/>
      <c r="AH133" s="747"/>
      <c r="AI133" s="747"/>
      <c r="AJ133" s="748"/>
      <c r="AK133" s="746">
        <v>9.6999999999999993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85" zoomScaleNormal="85" zoomScaleSheetLayoutView="85" workbookViewId="0">
      <selection activeCell="K73" sqref="K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A26" sqref="A2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802322</v>
      </c>
      <c r="L9" s="264">
        <v>179571</v>
      </c>
      <c r="M9" s="265">
        <v>183831</v>
      </c>
      <c r="N9" s="266">
        <v>-2.2999999999999998</v>
      </c>
    </row>
    <row r="10" spans="1:16">
      <c r="A10" s="248"/>
      <c r="B10" s="244"/>
      <c r="C10" s="244"/>
      <c r="D10" s="244"/>
      <c r="E10" s="244"/>
      <c r="F10" s="244"/>
      <c r="G10" s="1131" t="s">
        <v>473</v>
      </c>
      <c r="H10" s="1132"/>
      <c r="I10" s="1132"/>
      <c r="J10" s="1133"/>
      <c r="K10" s="267">
        <v>53668</v>
      </c>
      <c r="L10" s="268">
        <v>12012</v>
      </c>
      <c r="M10" s="269">
        <v>17818</v>
      </c>
      <c r="N10" s="270">
        <v>-32.6</v>
      </c>
    </row>
    <row r="11" spans="1:16" ht="13.5" customHeight="1">
      <c r="A11" s="248"/>
      <c r="B11" s="244"/>
      <c r="C11" s="244"/>
      <c r="D11" s="244"/>
      <c r="E11" s="244"/>
      <c r="F11" s="244"/>
      <c r="G11" s="1131" t="s">
        <v>474</v>
      </c>
      <c r="H11" s="1132"/>
      <c r="I11" s="1132"/>
      <c r="J11" s="1133"/>
      <c r="K11" s="267">
        <v>22358</v>
      </c>
      <c r="L11" s="268">
        <v>5004</v>
      </c>
      <c r="M11" s="269">
        <v>26667</v>
      </c>
      <c r="N11" s="270">
        <v>-81.2</v>
      </c>
    </row>
    <row r="12" spans="1:16" ht="13.5" customHeight="1">
      <c r="A12" s="248"/>
      <c r="B12" s="244"/>
      <c r="C12" s="244"/>
      <c r="D12" s="244"/>
      <c r="E12" s="244"/>
      <c r="F12" s="244"/>
      <c r="G12" s="1131" t="s">
        <v>475</v>
      </c>
      <c r="H12" s="1132"/>
      <c r="I12" s="1132"/>
      <c r="J12" s="1133"/>
      <c r="K12" s="267" t="s">
        <v>476</v>
      </c>
      <c r="L12" s="268" t="s">
        <v>476</v>
      </c>
      <c r="M12" s="269">
        <v>2490</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46612</v>
      </c>
      <c r="L14" s="268">
        <v>10432</v>
      </c>
      <c r="M14" s="269">
        <v>9105</v>
      </c>
      <c r="N14" s="270">
        <v>14.6</v>
      </c>
    </row>
    <row r="15" spans="1:16" ht="13.5" customHeight="1">
      <c r="A15" s="248"/>
      <c r="B15" s="244"/>
      <c r="C15" s="244"/>
      <c r="D15" s="244"/>
      <c r="E15" s="244"/>
      <c r="F15" s="244"/>
      <c r="G15" s="1131" t="s">
        <v>479</v>
      </c>
      <c r="H15" s="1132"/>
      <c r="I15" s="1132"/>
      <c r="J15" s="1133"/>
      <c r="K15" s="267">
        <v>23404</v>
      </c>
      <c r="L15" s="268">
        <v>5238</v>
      </c>
      <c r="M15" s="269">
        <v>5055</v>
      </c>
      <c r="N15" s="270">
        <v>3.6</v>
      </c>
    </row>
    <row r="16" spans="1:16">
      <c r="A16" s="248"/>
      <c r="B16" s="244"/>
      <c r="C16" s="244"/>
      <c r="D16" s="244"/>
      <c r="E16" s="244"/>
      <c r="F16" s="244"/>
      <c r="G16" s="1134" t="s">
        <v>480</v>
      </c>
      <c r="H16" s="1135"/>
      <c r="I16" s="1135"/>
      <c r="J16" s="1136"/>
      <c r="K16" s="268">
        <v>-97615</v>
      </c>
      <c r="L16" s="268">
        <v>-21848</v>
      </c>
      <c r="M16" s="269">
        <v>-22864</v>
      </c>
      <c r="N16" s="270">
        <v>-4.4000000000000004</v>
      </c>
    </row>
    <row r="17" spans="1:16">
      <c r="A17" s="248"/>
      <c r="B17" s="244"/>
      <c r="C17" s="244"/>
      <c r="D17" s="244"/>
      <c r="E17" s="244"/>
      <c r="F17" s="244"/>
      <c r="G17" s="1134" t="s">
        <v>170</v>
      </c>
      <c r="H17" s="1135"/>
      <c r="I17" s="1135"/>
      <c r="J17" s="1136"/>
      <c r="K17" s="268">
        <v>850749</v>
      </c>
      <c r="L17" s="268">
        <v>190409</v>
      </c>
      <c r="M17" s="269">
        <v>222101</v>
      </c>
      <c r="N17" s="270">
        <v>-14.3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21.04</v>
      </c>
      <c r="L21" s="281">
        <v>20.61</v>
      </c>
      <c r="M21" s="282">
        <v>0.43</v>
      </c>
      <c r="N21" s="249"/>
      <c r="O21" s="283"/>
      <c r="P21" s="279"/>
    </row>
    <row r="22" spans="1:16" s="284" customFormat="1">
      <c r="A22" s="279"/>
      <c r="B22" s="249"/>
      <c r="C22" s="249"/>
      <c r="D22" s="249"/>
      <c r="E22" s="249"/>
      <c r="F22" s="249"/>
      <c r="G22" s="1128" t="s">
        <v>486</v>
      </c>
      <c r="H22" s="1129"/>
      <c r="I22" s="1129"/>
      <c r="J22" s="1130"/>
      <c r="K22" s="285">
        <v>92.2</v>
      </c>
      <c r="L22" s="286">
        <v>94.6</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860252</v>
      </c>
      <c r="L32" s="294">
        <v>192536</v>
      </c>
      <c r="M32" s="295">
        <v>144540</v>
      </c>
      <c r="N32" s="296">
        <v>33.200000000000003</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t="s">
        <v>476</v>
      </c>
      <c r="N34" s="296" t="s">
        <v>476</v>
      </c>
    </row>
    <row r="35" spans="1:16" ht="27" customHeight="1">
      <c r="A35" s="248"/>
      <c r="B35" s="244"/>
      <c r="C35" s="244"/>
      <c r="D35" s="244"/>
      <c r="E35" s="244"/>
      <c r="F35" s="244"/>
      <c r="G35" s="1119" t="s">
        <v>493</v>
      </c>
      <c r="H35" s="1120"/>
      <c r="I35" s="1120"/>
      <c r="J35" s="1121"/>
      <c r="K35" s="294">
        <v>92608</v>
      </c>
      <c r="L35" s="294">
        <v>20727</v>
      </c>
      <c r="M35" s="295">
        <v>29964</v>
      </c>
      <c r="N35" s="296">
        <v>-30.8</v>
      </c>
    </row>
    <row r="36" spans="1:16" ht="27" customHeight="1">
      <c r="A36" s="248"/>
      <c r="B36" s="244"/>
      <c r="C36" s="244"/>
      <c r="D36" s="244"/>
      <c r="E36" s="244"/>
      <c r="F36" s="244"/>
      <c r="G36" s="1119" t="s">
        <v>494</v>
      </c>
      <c r="H36" s="1120"/>
      <c r="I36" s="1120"/>
      <c r="J36" s="1121"/>
      <c r="K36" s="294">
        <v>7105</v>
      </c>
      <c r="L36" s="294">
        <v>1590</v>
      </c>
      <c r="M36" s="295">
        <v>6972</v>
      </c>
      <c r="N36" s="296">
        <v>-77.2</v>
      </c>
    </row>
    <row r="37" spans="1:16" ht="13.5" customHeight="1">
      <c r="A37" s="248"/>
      <c r="B37" s="244"/>
      <c r="C37" s="244"/>
      <c r="D37" s="244"/>
      <c r="E37" s="244"/>
      <c r="F37" s="244"/>
      <c r="G37" s="1119" t="s">
        <v>495</v>
      </c>
      <c r="H37" s="1120"/>
      <c r="I37" s="1120"/>
      <c r="J37" s="1121"/>
      <c r="K37" s="294">
        <v>2242</v>
      </c>
      <c r="L37" s="294">
        <v>502</v>
      </c>
      <c r="M37" s="295">
        <v>2692</v>
      </c>
      <c r="N37" s="296">
        <v>-81.400000000000006</v>
      </c>
    </row>
    <row r="38" spans="1:16" ht="27" customHeight="1">
      <c r="A38" s="248"/>
      <c r="B38" s="244"/>
      <c r="C38" s="244"/>
      <c r="D38" s="244"/>
      <c r="E38" s="244"/>
      <c r="F38" s="244"/>
      <c r="G38" s="1122" t="s">
        <v>496</v>
      </c>
      <c r="H38" s="1123"/>
      <c r="I38" s="1123"/>
      <c r="J38" s="1124"/>
      <c r="K38" s="297" t="s">
        <v>476</v>
      </c>
      <c r="L38" s="297" t="s">
        <v>476</v>
      </c>
      <c r="M38" s="298">
        <v>44</v>
      </c>
      <c r="N38" s="299" t="s">
        <v>476</v>
      </c>
      <c r="O38" s="293"/>
    </row>
    <row r="39" spans="1:16">
      <c r="A39" s="248"/>
      <c r="B39" s="244"/>
      <c r="C39" s="244"/>
      <c r="D39" s="244"/>
      <c r="E39" s="244"/>
      <c r="F39" s="244"/>
      <c r="G39" s="1122" t="s">
        <v>497</v>
      </c>
      <c r="H39" s="1123"/>
      <c r="I39" s="1123"/>
      <c r="J39" s="1124"/>
      <c r="K39" s="300">
        <v>-469</v>
      </c>
      <c r="L39" s="300">
        <v>-105</v>
      </c>
      <c r="M39" s="301">
        <v>-7752</v>
      </c>
      <c r="N39" s="302">
        <v>-98.6</v>
      </c>
      <c r="O39" s="293"/>
    </row>
    <row r="40" spans="1:16" ht="27" customHeight="1">
      <c r="A40" s="248"/>
      <c r="B40" s="244"/>
      <c r="C40" s="244"/>
      <c r="D40" s="244"/>
      <c r="E40" s="244"/>
      <c r="F40" s="244"/>
      <c r="G40" s="1119" t="s">
        <v>498</v>
      </c>
      <c r="H40" s="1120"/>
      <c r="I40" s="1120"/>
      <c r="J40" s="1121"/>
      <c r="K40" s="300">
        <v>-743505</v>
      </c>
      <c r="L40" s="300">
        <v>-166407</v>
      </c>
      <c r="M40" s="301">
        <v>-125847</v>
      </c>
      <c r="N40" s="302">
        <v>32.200000000000003</v>
      </c>
      <c r="O40" s="293"/>
    </row>
    <row r="41" spans="1:16">
      <c r="A41" s="248"/>
      <c r="B41" s="244"/>
      <c r="C41" s="244"/>
      <c r="D41" s="244"/>
      <c r="E41" s="244"/>
      <c r="F41" s="244"/>
      <c r="G41" s="1125" t="s">
        <v>280</v>
      </c>
      <c r="H41" s="1126"/>
      <c r="I41" s="1126"/>
      <c r="J41" s="1127"/>
      <c r="K41" s="294">
        <v>218233</v>
      </c>
      <c r="L41" s="300">
        <v>48844</v>
      </c>
      <c r="M41" s="301">
        <v>50612</v>
      </c>
      <c r="N41" s="302">
        <v>-3.5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1780426</v>
      </c>
      <c r="J51" s="320">
        <v>368466</v>
      </c>
      <c r="K51" s="321">
        <v>13.8</v>
      </c>
      <c r="L51" s="322">
        <v>174443</v>
      </c>
      <c r="M51" s="323">
        <v>52.1</v>
      </c>
      <c r="N51" s="324">
        <v>-38.299999999999997</v>
      </c>
    </row>
    <row r="52" spans="1:14">
      <c r="A52" s="248"/>
      <c r="B52" s="244"/>
      <c r="C52" s="244"/>
      <c r="D52" s="244"/>
      <c r="E52" s="244"/>
      <c r="F52" s="244"/>
      <c r="G52" s="325"/>
      <c r="H52" s="326" t="s">
        <v>509</v>
      </c>
      <c r="I52" s="327">
        <v>1101014</v>
      </c>
      <c r="J52" s="328">
        <v>227859</v>
      </c>
      <c r="K52" s="329">
        <v>1</v>
      </c>
      <c r="L52" s="330">
        <v>89518</v>
      </c>
      <c r="M52" s="331">
        <v>60.1</v>
      </c>
      <c r="N52" s="332">
        <v>-59.1</v>
      </c>
    </row>
    <row r="53" spans="1:14">
      <c r="A53" s="248"/>
      <c r="B53" s="244"/>
      <c r="C53" s="244"/>
      <c r="D53" s="244"/>
      <c r="E53" s="244"/>
      <c r="F53" s="244"/>
      <c r="G53" s="310" t="s">
        <v>510</v>
      </c>
      <c r="H53" s="311"/>
      <c r="I53" s="319">
        <v>2783271</v>
      </c>
      <c r="J53" s="320">
        <v>587932</v>
      </c>
      <c r="K53" s="321">
        <v>59.6</v>
      </c>
      <c r="L53" s="322">
        <v>192544</v>
      </c>
      <c r="M53" s="323">
        <v>10.4</v>
      </c>
      <c r="N53" s="324">
        <v>49.2</v>
      </c>
    </row>
    <row r="54" spans="1:14">
      <c r="A54" s="248"/>
      <c r="B54" s="244"/>
      <c r="C54" s="244"/>
      <c r="D54" s="244"/>
      <c r="E54" s="244"/>
      <c r="F54" s="244"/>
      <c r="G54" s="325"/>
      <c r="H54" s="326" t="s">
        <v>509</v>
      </c>
      <c r="I54" s="327">
        <v>662762</v>
      </c>
      <c r="J54" s="328">
        <v>140000</v>
      </c>
      <c r="K54" s="329">
        <v>-38.6</v>
      </c>
      <c r="L54" s="330">
        <v>82235</v>
      </c>
      <c r="M54" s="331">
        <v>-8.1</v>
      </c>
      <c r="N54" s="332">
        <v>-30.5</v>
      </c>
    </row>
    <row r="55" spans="1:14">
      <c r="A55" s="248"/>
      <c r="B55" s="244"/>
      <c r="C55" s="244"/>
      <c r="D55" s="244"/>
      <c r="E55" s="244"/>
      <c r="F55" s="244"/>
      <c r="G55" s="310" t="s">
        <v>511</v>
      </c>
      <c r="H55" s="311"/>
      <c r="I55" s="319">
        <v>1175121</v>
      </c>
      <c r="J55" s="320">
        <v>255406</v>
      </c>
      <c r="K55" s="321">
        <v>-56.6</v>
      </c>
      <c r="L55" s="322">
        <v>216155</v>
      </c>
      <c r="M55" s="323">
        <v>12.3</v>
      </c>
      <c r="N55" s="324">
        <v>-68.900000000000006</v>
      </c>
    </row>
    <row r="56" spans="1:14">
      <c r="A56" s="248"/>
      <c r="B56" s="244"/>
      <c r="C56" s="244"/>
      <c r="D56" s="244"/>
      <c r="E56" s="244"/>
      <c r="F56" s="244"/>
      <c r="G56" s="325"/>
      <c r="H56" s="326" t="s">
        <v>509</v>
      </c>
      <c r="I56" s="327">
        <v>708706</v>
      </c>
      <c r="J56" s="328">
        <v>154033</v>
      </c>
      <c r="K56" s="329">
        <v>10</v>
      </c>
      <c r="L56" s="330">
        <v>108827</v>
      </c>
      <c r="M56" s="331">
        <v>32.299999999999997</v>
      </c>
      <c r="N56" s="332">
        <v>-22.3</v>
      </c>
    </row>
    <row r="57" spans="1:14">
      <c r="A57" s="248"/>
      <c r="B57" s="244"/>
      <c r="C57" s="244"/>
      <c r="D57" s="244"/>
      <c r="E57" s="244"/>
      <c r="F57" s="244"/>
      <c r="G57" s="310" t="s">
        <v>512</v>
      </c>
      <c r="H57" s="311"/>
      <c r="I57" s="319">
        <v>851818</v>
      </c>
      <c r="J57" s="320">
        <v>188497</v>
      </c>
      <c r="K57" s="321">
        <v>-26.2</v>
      </c>
      <c r="L57" s="322">
        <v>228305</v>
      </c>
      <c r="M57" s="323">
        <v>5.6</v>
      </c>
      <c r="N57" s="324">
        <v>-31.8</v>
      </c>
    </row>
    <row r="58" spans="1:14">
      <c r="A58" s="248"/>
      <c r="B58" s="244"/>
      <c r="C58" s="244"/>
      <c r="D58" s="244"/>
      <c r="E58" s="244"/>
      <c r="F58" s="244"/>
      <c r="G58" s="325"/>
      <c r="H58" s="326" t="s">
        <v>509</v>
      </c>
      <c r="I58" s="327">
        <v>467753</v>
      </c>
      <c r="J58" s="328">
        <v>103508</v>
      </c>
      <c r="K58" s="329">
        <v>-32.799999999999997</v>
      </c>
      <c r="L58" s="330">
        <v>86611</v>
      </c>
      <c r="M58" s="331">
        <v>-20.399999999999999</v>
      </c>
      <c r="N58" s="332">
        <v>-12.4</v>
      </c>
    </row>
    <row r="59" spans="1:14">
      <c r="A59" s="248"/>
      <c r="B59" s="244"/>
      <c r="C59" s="244"/>
      <c r="D59" s="244"/>
      <c r="E59" s="244"/>
      <c r="F59" s="244"/>
      <c r="G59" s="310" t="s">
        <v>513</v>
      </c>
      <c r="H59" s="311"/>
      <c r="I59" s="319">
        <v>1473483</v>
      </c>
      <c r="J59" s="320">
        <v>329786</v>
      </c>
      <c r="K59" s="321">
        <v>75</v>
      </c>
      <c r="L59" s="322">
        <v>316331</v>
      </c>
      <c r="M59" s="323">
        <v>38.6</v>
      </c>
      <c r="N59" s="324">
        <v>36.4</v>
      </c>
    </row>
    <row r="60" spans="1:14">
      <c r="A60" s="248"/>
      <c r="B60" s="244"/>
      <c r="C60" s="244"/>
      <c r="D60" s="244"/>
      <c r="E60" s="244"/>
      <c r="F60" s="244"/>
      <c r="G60" s="325"/>
      <c r="H60" s="326" t="s">
        <v>509</v>
      </c>
      <c r="I60" s="333">
        <v>564973</v>
      </c>
      <c r="J60" s="328">
        <v>126449</v>
      </c>
      <c r="K60" s="329">
        <v>22.2</v>
      </c>
      <c r="L60" s="330">
        <v>106387</v>
      </c>
      <c r="M60" s="331">
        <v>22.8</v>
      </c>
      <c r="N60" s="332">
        <v>-0.6</v>
      </c>
    </row>
    <row r="61" spans="1:14">
      <c r="A61" s="248"/>
      <c r="B61" s="244"/>
      <c r="C61" s="244"/>
      <c r="D61" s="244"/>
      <c r="E61" s="244"/>
      <c r="F61" s="244"/>
      <c r="G61" s="310" t="s">
        <v>514</v>
      </c>
      <c r="H61" s="334"/>
      <c r="I61" s="335">
        <v>1612824</v>
      </c>
      <c r="J61" s="336">
        <v>346017</v>
      </c>
      <c r="K61" s="337">
        <v>13.1</v>
      </c>
      <c r="L61" s="338">
        <v>225556</v>
      </c>
      <c r="M61" s="339">
        <v>23.8</v>
      </c>
      <c r="N61" s="324">
        <v>-10.7</v>
      </c>
    </row>
    <row r="62" spans="1:14">
      <c r="A62" s="248"/>
      <c r="B62" s="244"/>
      <c r="C62" s="244"/>
      <c r="D62" s="244"/>
      <c r="E62" s="244"/>
      <c r="F62" s="244"/>
      <c r="G62" s="325"/>
      <c r="H62" s="326" t="s">
        <v>509</v>
      </c>
      <c r="I62" s="327">
        <v>701042</v>
      </c>
      <c r="J62" s="328">
        <v>150370</v>
      </c>
      <c r="K62" s="329">
        <v>-7.6</v>
      </c>
      <c r="L62" s="330">
        <v>94716</v>
      </c>
      <c r="M62" s="331">
        <v>17.3</v>
      </c>
      <c r="N62" s="332">
        <v>-24.9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3" zoomScale="70" zoomScaleNormal="70" zoomScaleSheetLayoutView="100" workbookViewId="0">
      <selection activeCell="H49" sqref="H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24.22</v>
      </c>
      <c r="G47" s="12">
        <v>31.06</v>
      </c>
      <c r="H47" s="12">
        <v>36.35</v>
      </c>
      <c r="I47" s="12">
        <v>40.590000000000003</v>
      </c>
      <c r="J47" s="13">
        <v>46.77</v>
      </c>
    </row>
    <row r="48" spans="2:10" ht="57.75" customHeight="1">
      <c r="B48" s="14"/>
      <c r="C48" s="1139" t="s">
        <v>4</v>
      </c>
      <c r="D48" s="1139"/>
      <c r="E48" s="1140"/>
      <c r="F48" s="15">
        <v>1.45</v>
      </c>
      <c r="G48" s="16">
        <v>1.43</v>
      </c>
      <c r="H48" s="16">
        <v>1.51</v>
      </c>
      <c r="I48" s="16">
        <v>1.62</v>
      </c>
      <c r="J48" s="17">
        <v>1.69</v>
      </c>
    </row>
    <row r="49" spans="2:10" ht="57.75" customHeight="1" thickBot="1">
      <c r="B49" s="18"/>
      <c r="C49" s="1141" t="s">
        <v>5</v>
      </c>
      <c r="D49" s="1141"/>
      <c r="E49" s="1142"/>
      <c r="F49" s="19">
        <v>0.84</v>
      </c>
      <c r="G49" s="20">
        <v>7.44</v>
      </c>
      <c r="H49" s="20">
        <v>3.7</v>
      </c>
      <c r="I49" s="20">
        <v>3.22</v>
      </c>
      <c r="J49" s="21">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C35" sqref="C35:E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12.72</v>
      </c>
      <c r="G34" s="33">
        <v>11.1</v>
      </c>
      <c r="H34" s="33">
        <v>10.38</v>
      </c>
      <c r="I34" s="33">
        <v>8.7799999999999994</v>
      </c>
      <c r="J34" s="34">
        <v>7.84</v>
      </c>
      <c r="K34" s="22"/>
      <c r="L34" s="22"/>
      <c r="M34" s="22"/>
      <c r="N34" s="22"/>
      <c r="O34" s="22"/>
      <c r="P34" s="22"/>
    </row>
    <row r="35" spans="1:16" ht="39" customHeight="1">
      <c r="A35" s="22"/>
      <c r="B35" s="35"/>
      <c r="C35" s="1143" t="s">
        <v>522</v>
      </c>
      <c r="D35" s="1144"/>
      <c r="E35" s="1145"/>
      <c r="F35" s="36">
        <v>0.98</v>
      </c>
      <c r="G35" s="37">
        <v>0.75</v>
      </c>
      <c r="H35" s="37">
        <v>2.04</v>
      </c>
      <c r="I35" s="37">
        <v>1.96</v>
      </c>
      <c r="J35" s="38">
        <v>2.27</v>
      </c>
      <c r="K35" s="22"/>
      <c r="L35" s="22"/>
      <c r="M35" s="22"/>
      <c r="N35" s="22"/>
      <c r="O35" s="22"/>
      <c r="P35" s="22"/>
    </row>
    <row r="36" spans="1:16" ht="39" customHeight="1">
      <c r="A36" s="22"/>
      <c r="B36" s="35"/>
      <c r="C36" s="1143" t="s">
        <v>523</v>
      </c>
      <c r="D36" s="1144"/>
      <c r="E36" s="1145"/>
      <c r="F36" s="36">
        <v>1.45</v>
      </c>
      <c r="G36" s="37">
        <v>1.43</v>
      </c>
      <c r="H36" s="37">
        <v>1.51</v>
      </c>
      <c r="I36" s="37">
        <v>1.62</v>
      </c>
      <c r="J36" s="38">
        <v>1.69</v>
      </c>
      <c r="K36" s="22"/>
      <c r="L36" s="22"/>
      <c r="M36" s="22"/>
      <c r="N36" s="22"/>
      <c r="O36" s="22"/>
      <c r="P36" s="22"/>
    </row>
    <row r="37" spans="1:16" ht="39" customHeight="1">
      <c r="A37" s="22"/>
      <c r="B37" s="35"/>
      <c r="C37" s="1143" t="s">
        <v>524</v>
      </c>
      <c r="D37" s="1144"/>
      <c r="E37" s="1145"/>
      <c r="F37" s="36">
        <v>0.13</v>
      </c>
      <c r="G37" s="37">
        <v>0.01</v>
      </c>
      <c r="H37" s="37">
        <v>0.02</v>
      </c>
      <c r="I37" s="37">
        <v>0.06</v>
      </c>
      <c r="J37" s="38">
        <v>7.0000000000000007E-2</v>
      </c>
      <c r="K37" s="22"/>
      <c r="L37" s="22"/>
      <c r="M37" s="22"/>
      <c r="N37" s="22"/>
      <c r="O37" s="22"/>
      <c r="P37" s="22"/>
    </row>
    <row r="38" spans="1:16" ht="39" customHeight="1">
      <c r="A38" s="22"/>
      <c r="B38" s="35"/>
      <c r="C38" s="1143" t="s">
        <v>525</v>
      </c>
      <c r="D38" s="1144"/>
      <c r="E38" s="1145"/>
      <c r="F38" s="36">
        <v>0.02</v>
      </c>
      <c r="G38" s="37">
        <v>0.03</v>
      </c>
      <c r="H38" s="37">
        <v>0.05</v>
      </c>
      <c r="I38" s="37">
        <v>0.03</v>
      </c>
      <c r="J38" s="38">
        <v>0.03</v>
      </c>
      <c r="K38" s="22"/>
      <c r="L38" s="22"/>
      <c r="M38" s="22"/>
      <c r="N38" s="22"/>
      <c r="O38" s="22"/>
      <c r="P38" s="22"/>
    </row>
    <row r="39" spans="1:16" ht="39" customHeight="1">
      <c r="A39" s="22"/>
      <c r="B39" s="35"/>
      <c r="C39" s="1143" t="s">
        <v>526</v>
      </c>
      <c r="D39" s="1144"/>
      <c r="E39" s="1145"/>
      <c r="F39" s="36">
        <v>0</v>
      </c>
      <c r="G39" s="37">
        <v>0</v>
      </c>
      <c r="H39" s="37">
        <v>0.01</v>
      </c>
      <c r="I39" s="37">
        <v>0</v>
      </c>
      <c r="J39" s="38">
        <v>0</v>
      </c>
      <c r="K39" s="22"/>
      <c r="L39" s="22"/>
      <c r="M39" s="22"/>
      <c r="N39" s="22"/>
      <c r="O39" s="22"/>
      <c r="P39" s="22"/>
    </row>
    <row r="40" spans="1:16" ht="39" customHeight="1">
      <c r="A40" s="22"/>
      <c r="B40" s="35"/>
      <c r="C40" s="1143" t="s">
        <v>527</v>
      </c>
      <c r="D40" s="1144"/>
      <c r="E40" s="1145"/>
      <c r="F40" s="36">
        <v>0</v>
      </c>
      <c r="G40" s="37">
        <v>0</v>
      </c>
      <c r="H40" s="37">
        <v>0</v>
      </c>
      <c r="I40" s="37">
        <v>0</v>
      </c>
      <c r="J40" s="38">
        <v>0</v>
      </c>
      <c r="K40" s="22"/>
      <c r="L40" s="22"/>
      <c r="M40" s="22"/>
      <c r="N40" s="22"/>
      <c r="O40" s="22"/>
      <c r="P40" s="22"/>
    </row>
    <row r="41" spans="1:16" ht="39" customHeight="1">
      <c r="A41" s="22"/>
      <c r="B41" s="35"/>
      <c r="C41" s="1143" t="s">
        <v>528</v>
      </c>
      <c r="D41" s="1144"/>
      <c r="E41" s="1145"/>
      <c r="F41" s="36">
        <v>0.01</v>
      </c>
      <c r="G41" s="37">
        <v>0.01</v>
      </c>
      <c r="H41" s="37">
        <v>0.01</v>
      </c>
      <c r="I41" s="37">
        <v>0</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v>
      </c>
      <c r="G43" s="42">
        <v>0</v>
      </c>
      <c r="H43" s="42">
        <v>0</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4" zoomScale="70" zoomScaleNormal="70" zoomScaleSheetLayoutView="55" workbookViewId="0">
      <selection activeCell="N51" sqref="N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1010</v>
      </c>
      <c r="L45" s="60">
        <v>955</v>
      </c>
      <c r="M45" s="60">
        <v>927</v>
      </c>
      <c r="N45" s="60">
        <v>863</v>
      </c>
      <c r="O45" s="61">
        <v>860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103</v>
      </c>
      <c r="L48" s="64">
        <v>100</v>
      </c>
      <c r="M48" s="64">
        <v>101</v>
      </c>
      <c r="N48" s="64">
        <v>98</v>
      </c>
      <c r="O48" s="65">
        <v>93</v>
      </c>
      <c r="P48" s="48"/>
      <c r="Q48" s="48"/>
      <c r="R48" s="48"/>
      <c r="S48" s="48"/>
      <c r="T48" s="48"/>
      <c r="U48" s="48"/>
    </row>
    <row r="49" spans="1:21" ht="30.75" customHeight="1">
      <c r="A49" s="48"/>
      <c r="B49" s="1161"/>
      <c r="C49" s="1162"/>
      <c r="D49" s="62"/>
      <c r="E49" s="1153" t="s">
        <v>16</v>
      </c>
      <c r="F49" s="1153"/>
      <c r="G49" s="1153"/>
      <c r="H49" s="1153"/>
      <c r="I49" s="1153"/>
      <c r="J49" s="1154"/>
      <c r="K49" s="63">
        <v>36</v>
      </c>
      <c r="L49" s="64">
        <v>36</v>
      </c>
      <c r="M49" s="64">
        <v>27</v>
      </c>
      <c r="N49" s="64">
        <v>7</v>
      </c>
      <c r="O49" s="65">
        <v>7</v>
      </c>
      <c r="P49" s="48"/>
      <c r="Q49" s="48"/>
      <c r="R49" s="48"/>
      <c r="S49" s="48"/>
      <c r="T49" s="48"/>
      <c r="U49" s="48"/>
    </row>
    <row r="50" spans="1:21" ht="30.75" customHeight="1">
      <c r="A50" s="48"/>
      <c r="B50" s="1161"/>
      <c r="C50" s="1162"/>
      <c r="D50" s="62"/>
      <c r="E50" s="1153" t="s">
        <v>17</v>
      </c>
      <c r="F50" s="1153"/>
      <c r="G50" s="1153"/>
      <c r="H50" s="1153"/>
      <c r="I50" s="1153"/>
      <c r="J50" s="1154"/>
      <c r="K50" s="63">
        <v>3</v>
      </c>
      <c r="L50" s="64">
        <v>3</v>
      </c>
      <c r="M50" s="64">
        <v>3</v>
      </c>
      <c r="N50" s="64">
        <v>2</v>
      </c>
      <c r="O50" s="65">
        <v>2</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808</v>
      </c>
      <c r="L52" s="64">
        <v>790</v>
      </c>
      <c r="M52" s="64">
        <v>783</v>
      </c>
      <c r="N52" s="64">
        <v>741</v>
      </c>
      <c r="O52" s="65">
        <v>743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344</v>
      </c>
      <c r="L53" s="69">
        <v>304</v>
      </c>
      <c r="M53" s="69">
        <v>275</v>
      </c>
      <c r="N53" s="69">
        <v>229</v>
      </c>
      <c r="O53" s="70">
        <v>219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2015-04-16T23:37:25Z</cp:lastPrinted>
  <dcterms:created xsi:type="dcterms:W3CDTF">2015-02-17T07:54:18Z</dcterms:created>
  <dcterms:modified xsi:type="dcterms:W3CDTF">2015-05-07T12:54:28Z</dcterms:modified>
  <cp:category/>
</cp:coreProperties>
</file>