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1_財政全般\H28決算担当の仕事\03_決算関係\06_照会・回答\01_一般会計分\02_平成26年度財政状況資料集の作成及び提出について【平成28年4月6日依頼】\02_提出【4月17日】\"/>
    </mc:Choice>
  </mc:AlternateContent>
  <workbookProtection workbookPassword="979D" lockStructure="1"/>
  <bookViews>
    <workbookView xWindow="245" yWindow="58" windowWidth="14947" windowHeight="78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U37" i="9"/>
  <c r="C37" i="9"/>
  <c r="C36" i="9"/>
  <c r="C35" i="9"/>
  <c r="BW34" i="9"/>
  <c r="BW35" i="9" s="1"/>
  <c r="BW36" i="9" s="1"/>
  <c r="BW37" i="9" s="1"/>
  <c r="BW38" i="9" s="1"/>
  <c r="BW39" i="9" s="1"/>
  <c r="C34" i="9"/>
  <c r="CO34" i="9" l="1"/>
  <c r="CO35" i="9" s="1"/>
  <c r="CO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alcChain>
</file>

<file path=xl/sharedStrings.xml><?xml version="1.0" encoding="utf-8"?>
<sst xmlns="http://schemas.openxmlformats.org/spreadsheetml/2006/main" count="997" uniqueCount="555">
  <si>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</si>
  <si>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</si>
  <si>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</si>
  <si>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</si>
  <si>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</si>
  <si>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</si>
  <si>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</si>
  <si>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</si>
  <si>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</si>
  <si>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</si>
  <si>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</si>
  <si>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</si>
  <si>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</si>
  <si>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</si>
  <si>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</si>
  <si>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</si>
  <si>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</si>
  <si>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</si>
  <si>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</si>
  <si>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</si>
  <si>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</si>
  <si>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</si>
  <si>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</si>
  <si>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</si>
  <si>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</si>
  <si>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</si>
  <si>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</si>
  <si>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</si>
  <si>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</si>
  <si>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</si>
  <si>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</si>
  <si>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</si>
  <si>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</si>
  <si>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</si>
  <si>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</si>
  <si>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</si>
  <si>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</si>
  <si>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</si>
  <si>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</si>
  <si>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</si>
  <si>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</si>
  <si>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</si>
  <si>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</si>
  <si>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</si>
  <si>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</si>
  <si>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</si>
  <si>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</si>
  <si>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</si>
  <si>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</si>
  <si>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</si>
  <si>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</si>
  <si>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</si>
  <si>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</si>
  <si>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</si>
  <si>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</si>
  <si>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</si>
  <si>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</si>
  <si>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</si>
  <si>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</si>
  <si>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</si>
  <si>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</si>
  <si>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</si>
  <si>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</si>
  <si>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</si>
  <si>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</si>
  <si>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</si>
  <si>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</si>
  <si>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</si>
  <si>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</si>
  <si>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</si>
  <si>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</si>
  <si>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</si>
  <si>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</si>
  <si>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</si>
  <si>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</si>
  <si>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</si>
  <si>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</si>
  <si>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</si>
  <si>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</si>
  <si>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</si>
  <si>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</si>
  <si>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</si>
  <si>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</si>
  <si>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</si>
  <si>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</si>
  <si>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</si>
  <si>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</si>
  <si>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</si>
  <si>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</si>
  <si>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</si>
  <si>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</si>
  <si>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</si>
  <si>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</si>
  <si>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</si>
  <si>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</si>
  <si>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</si>
  <si>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</si>
  <si>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</si>
  <si>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</si>
  <si>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</si>
  <si>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</si>
  <si>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</si>
  <si>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</si>
  <si>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</si>
  <si>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</si>
  <si>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</si>
  <si>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</si>
  <si>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</si>
  <si>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</si>
  <si>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</si>
  <si>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</si>
  <si>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</si>
  <si>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</si>
  <si>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</si>
  <si>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</si>
  <si>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</si>
  <si>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</si>
  <si>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</si>
  <si>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</si>
  <si>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</si>
  <si>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</si>
  <si>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</si>
  <si>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</si>
  <si>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</si>
  <si>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</si>
  <si>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</si>
  <si>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</si>
  <si>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</si>
  <si>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</si>
  <si>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</si>
  <si>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</si>
  <si>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</si>
  <si>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</si>
  <si>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</si>
  <si>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</si>
  <si>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</si>
  <si>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</si>
  <si>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</si>
  <si>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</si>
  <si>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</si>
  <si>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</si>
  <si>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</si>
  <si>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</si>
  <si>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</si>
  <si>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</si>
  <si>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</si>
  <si>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</si>
  <si>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</si>
  <si>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</si>
  <si>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</si>
  <si>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</si>
  <si>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</si>
  <si>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</si>
  <si>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</si>
  <si>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</si>
  <si>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</si>
  <si>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</si>
  <si>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</si>
  <si>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</si>
  <si>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</si>
  <si>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</si>
  <si>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</si>
  <si>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</si>
  <si>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</si>
  <si>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</si>
  <si>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</si>
  <si>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</si>
  <si>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</si>
  <si>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</si>
  <si>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</si>
  <si>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</si>
  <si>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</si>
  <si>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</si>
  <si>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</si>
  <si>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</si>
  <si>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</si>
  <si>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</si>
  <si>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</si>
  <si>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</si>
  <si>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</si>
  <si>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</si>
  <si>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</si>
  <si>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</si>
  <si>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</si>
  <si>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</si>
  <si>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</si>
  <si>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</si>
  <si>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</si>
  <si>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</si>
  <si>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</si>
  <si>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</si>
  <si>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</si>
  <si>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</si>
  <si>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</si>
  <si>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宮崎県日南市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</si>
  <si>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</si>
  <si>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</si>
  <si>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</si>
  <si>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</si>
  <si>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</si>
  <si>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</si>
  <si>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</si>
  <si>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</si>
  <si>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</si>
  <si>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</si>
  <si>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</si>
  <si>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</si>
  <si>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</si>
  <si>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</si>
  <si>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</si>
  <si>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</si>
  <si>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</si>
  <si>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</si>
  <si>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</si>
  <si>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</si>
  <si>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</si>
  <si>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</si>
  <si>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</si>
  <si>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</si>
  <si>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</si>
  <si>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</si>
  <si>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</si>
  <si>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</si>
  <si>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</si>
  <si>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</si>
  <si>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</si>
  <si>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</si>
  <si>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</si>
  <si>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</si>
  <si>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</si>
  <si>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</si>
  <si>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</si>
  <si>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</si>
  <si>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</si>
  <si>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</si>
  <si>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</si>
  <si>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</si>
  <si>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</si>
  <si>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</si>
  <si>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</si>
  <si>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</si>
  <si>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</si>
  <si>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</si>
  <si>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</si>
  <si>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</si>
  <si>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</si>
  <si>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</si>
  <si>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</si>
  <si>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</si>
  <si>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</si>
  <si>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</si>
  <si>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</si>
  <si>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</si>
  <si>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</si>
  <si>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</si>
  <si>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</si>
  <si>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</si>
  <si>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</si>
  <si>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</si>
  <si>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</si>
  <si>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</si>
  <si>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</si>
  <si>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</si>
  <si>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</si>
  <si>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</si>
  <si>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</si>
  <si>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</si>
  <si>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</si>
  <si>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</si>
  <si>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</si>
  <si>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</si>
  <si>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</si>
  <si>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</si>
  <si>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</si>
  <si>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</si>
  <si>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</si>
  <si>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</si>
  <si>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</si>
  <si>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</si>
  <si>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</si>
  <si>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</si>
  <si>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</si>
  <si>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</si>
  <si>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</si>
  <si>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</si>
  <si>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</si>
  <si>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</si>
  <si>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</si>
  <si>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</si>
  <si>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</si>
  <si>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</si>
  <si>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</si>
  <si>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</si>
  <si>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</si>
  <si>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</si>
  <si>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</si>
  <si>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</si>
  <si>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</si>
  <si>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</si>
  <si>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</si>
  <si>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</si>
  <si>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</si>
  <si>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</si>
  <si>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</si>
  <si>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</si>
  <si>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</si>
  <si>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</si>
  <si>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</si>
  <si>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</si>
  <si>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</si>
  <si>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</si>
  <si>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</si>
  <si>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</si>
  <si>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</si>
  <si>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</si>
  <si>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</si>
  <si>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</si>
  <si>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</si>
  <si>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</si>
  <si>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</si>
  <si>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</si>
  <si>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</si>
  <si>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</si>
  <si>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</si>
  <si>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</si>
  <si>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</si>
  <si>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</si>
  <si>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</si>
  <si>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</si>
  <si>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</si>
  <si>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</si>
  <si>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</si>
  <si>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</si>
  <si>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</si>
  <si>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</si>
  <si>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</si>
  <si>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</si>
  <si>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</si>
  <si>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</si>
  <si>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</si>
  <si>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</si>
  <si>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</si>
  <si>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</si>
  <si>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</si>
  <si>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</si>
  <si>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</si>
  <si>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宮崎県日南市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</si>
  <si>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</si>
  <si>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</si>
  <si>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</si>
  <si>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</si>
  <si>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</si>
  <si>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</si>
  <si>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</si>
  <si>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</si>
  <si>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</si>
  <si>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</si>
  <si>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</si>
  <si>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</si>
  <si>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</si>
  <si>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</si>
  <si>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</si>
  <si>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</si>
  <si>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</si>
  <si>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</si>
  <si>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</si>
  <si>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</si>
  <si>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</si>
  <si>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</si>
  <si>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</si>
  <si>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</si>
  <si>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</si>
  <si>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</si>
  <si>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</si>
  <si>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</si>
  <si>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</si>
  <si>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</si>
  <si>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</si>
  <si>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</si>
  <si>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</si>
  <si>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日南市国民健康保険特別会計</t>
    <phoneticPr fontId="5"/>
  </si>
  <si>
    <t>日南市後期高齢者医療特別会計</t>
    <phoneticPr fontId="5"/>
  </si>
  <si>
    <t>日南市介護保険特別会計</t>
    <phoneticPr fontId="5"/>
  </si>
  <si>
    <t>日南市水道事業会計</t>
    <phoneticPr fontId="5"/>
  </si>
  <si>
    <t>法適用企業</t>
    <phoneticPr fontId="5"/>
  </si>
  <si>
    <t>日南市公共下水道事業会計</t>
    <phoneticPr fontId="5"/>
  </si>
  <si>
    <t>日南市特定環境保全公共下水道事業会計</t>
    <phoneticPr fontId="5"/>
  </si>
  <si>
    <t>日南市病院事業会計</t>
    <phoneticPr fontId="5"/>
  </si>
  <si>
    <t>日南市簡易水道特別会計</t>
    <phoneticPr fontId="5"/>
  </si>
  <si>
    <t>法非適用企業</t>
    <phoneticPr fontId="5"/>
  </si>
  <si>
    <t>日南市農業集落排水特別会計</t>
    <phoneticPr fontId="5"/>
  </si>
  <si>
    <t>日南市漁業集落排水特別会計</t>
    <phoneticPr fontId="5"/>
  </si>
  <si>
    <t>日南市公設合併処理浄化槽特別会計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</si>
  <si>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</si>
  <si>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</si>
  <si>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</si>
  <si>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</si>
  <si>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</si>
  <si>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</si>
  <si>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</si>
  <si>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</si>
  <si>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</si>
  <si>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</si>
  <si>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</si>
  <si>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</si>
  <si>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</si>
  <si>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</si>
  <si>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</si>
  <si>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</si>
  <si>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</si>
  <si>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</si>
  <si>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</si>
  <si>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</si>
  <si>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</si>
  <si>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</si>
  <si>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</si>
  <si>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</si>
  <si>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</si>
  <si>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</si>
  <si>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</si>
  <si>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</si>
  <si>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</si>
  <si>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</si>
  <si>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</si>
  <si>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</si>
  <si>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</si>
  <si>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</si>
  <si>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</si>
  <si>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</si>
  <si>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</si>
  <si>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</si>
  <si>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</si>
  <si>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</si>
  <si>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</si>
  <si>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</si>
  <si>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</si>
  <si>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</si>
  <si>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</si>
  <si>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</si>
  <si>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</si>
  <si>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</si>
  <si>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</si>
  <si>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</si>
  <si>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</si>
  <si>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</si>
  <si>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</si>
  <si>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</si>
  <si>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</si>
  <si>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</si>
  <si>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</si>
  <si>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</si>
  <si>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</si>
  <si>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</si>
  <si>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</si>
  <si>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</si>
  <si>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</si>
  <si>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</si>
  <si>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</si>
  <si>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</si>
  <si>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</si>
  <si>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</si>
  <si>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</si>
  <si>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</si>
  <si>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</si>
  <si>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</si>
  <si>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</si>
  <si>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</si>
  <si>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</si>
  <si>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</si>
  <si>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</si>
  <si>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</si>
  <si>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</si>
  <si>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</si>
  <si>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</si>
  <si>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</si>
  <si>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</si>
  <si>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</si>
  <si>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</si>
  <si>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</si>
  <si>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</si>
  <si>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</si>
  <si>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</si>
  <si>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</si>
  <si>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</si>
  <si>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</si>
  <si>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</si>
  <si>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</si>
  <si>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</si>
  <si>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</si>
  <si>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</si>
  <si>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</si>
  <si>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</si>
  <si>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</si>
  <si>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</si>
  <si>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</si>
  <si>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</si>
  <si>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</si>
  <si>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</si>
  <si>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</si>
  <si>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</si>
  <si>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</si>
  <si>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</si>
  <si>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</si>
  <si>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</si>
  <si>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</si>
  <si>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</si>
  <si>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</si>
  <si>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</si>
  <si>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</si>
  <si>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</si>
  <si>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</si>
  <si>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</si>
  <si>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</si>
  <si>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</si>
  <si>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</si>
  <si>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</si>
  <si>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</si>
  <si>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</si>
  <si>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</si>
  <si>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</si>
  <si>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</si>
  <si>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</si>
  <si>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</si>
  <si>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</si>
  <si>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</si>
  <si>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</si>
  <si>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</si>
  <si>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</si>
  <si>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</si>
  <si>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</si>
  <si>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</si>
  <si>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</si>
  <si>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0.64</t>
  </si>
  <si>
    <t>▲ 0.08</t>
  </si>
  <si>
    <t>日南市水道事業会計</t>
  </si>
  <si>
    <t>一般会計</t>
  </si>
  <si>
    <t>日南市国民健康保険特別会計</t>
  </si>
  <si>
    <t>日南市病院事業会計</t>
  </si>
  <si>
    <t>日南市公共下水道事業会計</t>
  </si>
  <si>
    <t>日南市介護保険特別会計</t>
  </si>
  <si>
    <t>日南市公設合併処理浄化槽特別会計</t>
  </si>
  <si>
    <t>日南市特定環境保全公共下水道事業会計</t>
  </si>
  <si>
    <t>その他会計（赤字）</t>
  </si>
  <si>
    <t>その他会計（黒字）</t>
  </si>
  <si>
    <t>日南市土地開発公社</t>
    <rPh sb="0" eb="3">
      <t>ニチナンシ</t>
    </rPh>
    <rPh sb="3" eb="5">
      <t>トチ</t>
    </rPh>
    <rPh sb="5" eb="7">
      <t>カイハツ</t>
    </rPh>
    <rPh sb="7" eb="9">
      <t>コウシャ</t>
    </rPh>
    <phoneticPr fontId="2"/>
  </si>
  <si>
    <t>ドリームランドはまゆう</t>
    <phoneticPr fontId="2"/>
  </si>
  <si>
    <t>北郷町温泉協会</t>
    <rPh sb="0" eb="3">
      <t>キタゴウチョウ</t>
    </rPh>
    <rPh sb="3" eb="5">
      <t>オンセン</t>
    </rPh>
    <rPh sb="5" eb="7">
      <t>キョウカイ</t>
    </rPh>
    <phoneticPr fontId="2"/>
  </si>
  <si>
    <t>宮崎県自治会館管理組合</t>
    <rPh sb="0" eb="3">
      <t>ミヤザキケン</t>
    </rPh>
    <rPh sb="3" eb="5">
      <t>ジチ</t>
    </rPh>
    <rPh sb="5" eb="7">
      <t>カイカン</t>
    </rPh>
    <rPh sb="7" eb="9">
      <t>カンリ</t>
    </rPh>
    <rPh sb="9" eb="11">
      <t>クミアイ</t>
    </rPh>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</si>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</sst>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60734</c:v>
                </c:pt>
                <c:pt idx="1">
                  <c:v>51225</c:v>
                </c:pt>
                <c:pt idx="2">
                  <c:v>57058</c:v>
                </c:pt>
                <c:pt idx="3">
                  <c:v>68982</c:v>
                </c:pt>
                <c:pt idx="4">
                  <c:v>63390</c:v>
                </c:pt>
              </c:numCache>
            </c:numRef>
          </c:val>
          <c:smooth val="0"/>
        </c:ser>
        <c:dLbls>
          <c:showLegendKey val="0"/>
          <c:showVal val="0"/>
          <c:showCatName val="0"/>
          <c:showSerName val="0"/>
          <c:showPercent val="0"/>
          <c:showBubbleSize val="0"/>
        </c:dLbls>
        <c:marker val="1"/>
        <c:smooth val="0"/>
        <c:axId val="400177488"/>
        <c:axId val="400175528"/>
      </c:lineChart>
      <c:catAx>
        <c:axId val="400177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175528"/>
        <c:crosses val="autoZero"/>
        <c:auto val="1"/>
        <c:lblAlgn val="ctr"/>
        <c:lblOffset val="100"/>
        <c:tickLblSkip val="1"/>
        <c:tickMarkSkip val="1"/>
        <c:noMultiLvlLbl val="0"/>
      </c:catAx>
      <c:valAx>
        <c:axId val="40017552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17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4.21</c:v>
                </c:pt>
                <c:pt idx="1">
                  <c:v>4.4000000000000004</c:v>
                </c:pt>
                <c:pt idx="2">
                  <c:v>3.74</c:v>
                </c:pt>
                <c:pt idx="3">
                  <c:v>4.62</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9.7799999999999994</c:v>
                </c:pt>
                <c:pt idx="1">
                  <c:v>12.12</c:v>
                </c:pt>
                <c:pt idx="2">
                  <c:v>12.3</c:v>
                </c:pt>
                <c:pt idx="3">
                  <c:v>13.34</c:v>
                </c:pt>
                <c:pt idx="4">
                  <c:v>13.67</c:v>
                </c:pt>
              </c:numCache>
            </c:numRef>
          </c:val>
        </c:ser>
        <c:dLbls>
          <c:showLegendKey val="0"/>
          <c:showVal val="0"/>
          <c:showCatName val="0"/>
          <c:showSerName val="0"/>
          <c:showPercent val="0"/>
          <c:showBubbleSize val="0"/>
        </c:dLbls>
        <c:gapWidth val="250"/>
        <c:overlap val="100"/>
        <c:axId val="399534672"/>
        <c:axId val="399534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4.24</c:v>
                </c:pt>
                <c:pt idx="1">
                  <c:v>2.2599999999999998</c:v>
                </c:pt>
                <c:pt idx="2">
                  <c:v>-0.64</c:v>
                </c:pt>
                <c:pt idx="3">
                  <c:v>1.82</c:v>
                </c:pt>
                <c:pt idx="4">
                  <c:v>-0.08</c:v>
                </c:pt>
              </c:numCache>
            </c:numRef>
          </c:val>
          <c:smooth val="0"/>
        </c:ser>
        <c:dLbls>
          <c:showLegendKey val="0"/>
          <c:showVal val="0"/>
          <c:showCatName val="0"/>
          <c:showSerName val="0"/>
          <c:showPercent val="0"/>
          <c:showBubbleSize val="0"/>
        </c:dLbls>
        <c:marker val="1"/>
        <c:smooth val="0"/>
        <c:axId val="399534672"/>
        <c:axId val="399534280"/>
      </c:lineChart>
      <c:catAx>
        <c:axId val="39953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534280"/>
        <c:crosses val="autoZero"/>
        <c:auto val="1"/>
        <c:lblAlgn val="ctr"/>
        <c:lblOffset val="100"/>
        <c:tickLblSkip val="1"/>
        <c:tickMarkSkip val="1"/>
        <c:noMultiLvlLbl val="0"/>
      </c:catAx>
      <c:valAx>
        <c:axId val="399534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3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0.14000000000000001</c:v>
                </c:pt>
                <c:pt idx="4">
                  <c:v>#N/A</c:v>
                </c:pt>
                <c:pt idx="5">
                  <c:v>0.11</c:v>
                </c:pt>
                <c:pt idx="6">
                  <c:v>#N/A</c:v>
                </c:pt>
                <c:pt idx="7">
                  <c:v>0.13</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日南市特定環境保全公共下水道事業会計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0.08</c:v>
                </c:pt>
                <c:pt idx="4">
                  <c:v>#N/A</c:v>
                </c:pt>
                <c:pt idx="5">
                  <c:v>0.09</c:v>
                </c:pt>
                <c:pt idx="6">
                  <c:v>#N/A</c:v>
                </c:pt>
                <c:pt idx="7">
                  <c:v>0.12</c:v>
                </c:pt>
                <c:pt idx="8">
                  <c:v>#N/A</c:v>
                </c:pt>
                <c:pt idx="9">
                  <c:v>0.16</c:v>
                </c:pt>
              </c:numCache>
            </c:numRef>
          </c:val>
        </c:ser>
        <c:ser>
          <c:idx val="3"/>
          <c:order val="3"/>
          <c:tx>
            <c:strRef>
              <c:f>データシート!$A$30</c:f>
              <c:strCache>
                <c:ptCount val="1"/>
                <c:pt idx="0">
                  <c:v>日南市公設合併処理浄化槽特別会計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0.15</c:v>
                </c:pt>
                <c:pt idx="8">
                  <c:v>#N/A</c:v>
                </c:pt>
                <c:pt idx="9">
                  <c:v>0.27</c:v>
                </c:pt>
              </c:numCache>
            </c:numRef>
          </c:val>
        </c:ser>
        <c:ser>
          <c:idx val="4"/>
          <c:order val="4"/>
          <c:tx>
            <c:strRef>
              <c:f>データシート!$A$31</c:f>
              <c:strCache>
                <c:ptCount val="1"/>
                <c:pt idx="0">
                  <c:v>日南市介護保険特別会計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0.35</c:v>
                </c:pt>
                <c:pt idx="2">
                  <c:v>#N/A</c:v>
                </c:pt>
                <c:pt idx="3">
                  <c:v>0.23</c:v>
                </c:pt>
                <c:pt idx="4">
                  <c:v>#N/A</c:v>
                </c:pt>
                <c:pt idx="5">
                  <c:v>0.3</c:v>
                </c:pt>
                <c:pt idx="6">
                  <c:v>#N/A</c:v>
                </c:pt>
                <c:pt idx="7">
                  <c:v>0.4</c:v>
                </c:pt>
                <c:pt idx="8">
                  <c:v>#N/A</c:v>
                </c:pt>
                <c:pt idx="9">
                  <c:v>0.73</c:v>
                </c:pt>
              </c:numCache>
            </c:numRef>
          </c:val>
        </c:ser>
        <c:ser>
          <c:idx val="5"/>
          <c:order val="5"/>
          <c:tx>
            <c:strRef>
              <c:f>データシート!$A$32</c:f>
              <c:strCache>
                <c:ptCount val="1"/>
                <c:pt idx="0">
                  <c:v>日南市公共下水道事業会計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0.72</c:v>
                </c:pt>
                <c:pt idx="4">
                  <c:v>#N/A</c:v>
                </c:pt>
                <c:pt idx="5">
                  <c:v>0.94</c:v>
                </c:pt>
                <c:pt idx="6">
                  <c:v>#N/A</c:v>
                </c:pt>
                <c:pt idx="7">
                  <c:v>1.04</c:v>
                </c:pt>
                <c:pt idx="8">
                  <c:v>#N/A</c:v>
                </c:pt>
                <c:pt idx="9">
                  <c:v>1.1000000000000001</c:v>
                </c:pt>
              </c:numCache>
            </c:numRef>
          </c:val>
        </c:ser>
        <c:ser>
          <c:idx val="6"/>
          <c:order val="6"/>
          <c:tx>
            <c:strRef>
              <c:f>データシート!$A$33</c:f>
              <c:strCache>
                <c:ptCount val="1"/>
                <c:pt idx="0">
                  <c:v>日南市病院事業会計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1.48</c:v>
                </c:pt>
                <c:pt idx="2">
                  <c:v>#N/A</c:v>
                </c:pt>
                <c:pt idx="3">
                  <c:v>1.56</c:v>
                </c:pt>
                <c:pt idx="4">
                  <c:v>#N/A</c:v>
                </c:pt>
                <c:pt idx="5">
                  <c:v>1.84</c:v>
                </c:pt>
                <c:pt idx="6">
                  <c:v>#N/A</c:v>
                </c:pt>
                <c:pt idx="7">
                  <c:v>1.52</c:v>
                </c:pt>
                <c:pt idx="8">
                  <c:v>#N/A</c:v>
                </c:pt>
                <c:pt idx="9">
                  <c:v>1.58</c:v>
                </c:pt>
              </c:numCache>
            </c:numRef>
          </c:val>
        </c:ser>
        <c:ser>
          <c:idx val="7"/>
          <c:order val="7"/>
          <c:tx>
            <c:strRef>
              <c:f>データシート!$A$34</c:f>
              <c:strCache>
                <c:ptCount val="1"/>
                <c:pt idx="0">
                  <c:v>日南市国民健康保険特別会計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3.84</c:v>
                </c:pt>
                <c:pt idx="2">
                  <c:v>#N/A</c:v>
                </c:pt>
                <c:pt idx="3">
                  <c:v>3.04</c:v>
                </c:pt>
                <c:pt idx="4">
                  <c:v>#N/A</c:v>
                </c:pt>
                <c:pt idx="5">
                  <c:v>3.39</c:v>
                </c:pt>
                <c:pt idx="6">
                  <c:v>#N/A</c:v>
                </c:pt>
                <c:pt idx="7">
                  <c:v>4.13</c:v>
                </c:pt>
                <c:pt idx="8">
                  <c:v>#N/A</c:v>
                </c:pt>
                <c:pt idx="9">
                  <c:v>2.06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c:v>
                </c:pt>
                <c:pt idx="2">
                  <c:v>#N/A</c:v>
                </c:pt>
                <c:pt idx="3">
                  <c:v>4.4000000000000004</c:v>
                </c:pt>
                <c:pt idx="4">
                  <c:v>#N/A</c:v>
                </c:pt>
                <c:pt idx="5">
                  <c:v>3.74</c:v>
                </c:pt>
                <c:pt idx="6">
                  <c:v>#N/A</c:v>
                </c:pt>
                <c:pt idx="7">
                  <c:v>4.6100000000000003</c:v>
                </c:pt>
                <c:pt idx="8">
                  <c:v>#N/A</c:v>
                </c:pt>
                <c:pt idx="9">
                  <c:v>4.6500000000000004</c:v>
                </c:pt>
              </c:numCache>
            </c:numRef>
          </c:val>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5.74</c:v>
                </c:pt>
                <c:pt idx="2">
                  <c:v>#N/A</c:v>
                </c:pt>
                <c:pt idx="3">
                  <c:v>7.32</c:v>
                </c:pt>
                <c:pt idx="4">
                  <c:v>#N/A</c:v>
                </c:pt>
                <c:pt idx="5">
                  <c:v>8.4600000000000009</c:v>
                </c:pt>
                <c:pt idx="6">
                  <c:v>#N/A</c:v>
                </c:pt>
                <c:pt idx="7">
                  <c:v>8.7200000000000006</c:v>
                </c:pt>
                <c:pt idx="8">
                  <c:v>#N/A</c:v>
                </c:pt>
                <c:pt idx="9">
                  <c:v>9.3699999999999992</c:v>
                </c:pt>
              </c:numCache>
            </c:numRef>
          </c:val>
        </c:ser>
        <c:dLbls>
          <c:showLegendKey val="0"/>
          <c:showVal val="0"/>
          <c:showCatName val="0"/>
          <c:showSerName val="0"/>
          <c:showPercent val="0"/>
          <c:showBubbleSize val="0"/>
        </c:dLbls>
        <c:gapWidth val="150"/>
        <c:overlap val="100"/>
        <c:axId val="399535456"/>
        <c:axId val="399535848"/>
      </c:barChart>
      <c:catAx>
        <c:axId val="3995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535848"/>
        <c:crosses val="autoZero"/>
        <c:auto val="1"/>
        <c:lblAlgn val="ctr"/>
        <c:lblOffset val="100"/>
        <c:tickLblSkip val="1"/>
        <c:tickMarkSkip val="1"/>
        <c:noMultiLvlLbl val="0"/>
      </c:catAx>
      <c:valAx>
        <c:axId val="399535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3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2772</c:v>
                </c:pt>
                <c:pt idx="5">
                  <c:v>2747</c:v>
                </c:pt>
                <c:pt idx="8">
                  <c:v>2750</c:v>
                </c:pt>
                <c:pt idx="11">
                  <c:v>2648</c:v>
                </c:pt>
                <c:pt idx="14">
                  <c:v>2649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c:v>
                </c:pt>
                <c:pt idx="3">
                  <c:v>24</c:v>
                </c:pt>
                <c:pt idx="6">
                  <c:v>18</c:v>
                </c:pt>
                <c:pt idx="9">
                  <c:v>14</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175</c:v>
                </c:pt>
                <c:pt idx="3">
                  <c:v>126</c:v>
                </c:pt>
                <c:pt idx="6">
                  <c:v>56</c:v>
                </c:pt>
                <c:pt idx="9">
                  <c:v>55</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681</c:v>
                </c:pt>
                <c:pt idx="3">
                  <c:v>661</c:v>
                </c:pt>
                <c:pt idx="6">
                  <c:v>629</c:v>
                </c:pt>
                <c:pt idx="9">
                  <c:v>640</c:v>
                </c:pt>
                <c:pt idx="12">
                  <c:v>604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3935</c:v>
                </c:pt>
                <c:pt idx="3">
                  <c:v>3916</c:v>
                </c:pt>
                <c:pt idx="6">
                  <c:v>3794</c:v>
                </c:pt>
                <c:pt idx="9">
                  <c:v>3561</c:v>
                </c:pt>
                <c:pt idx="12">
                  <c:v>3451</c:v>
                </c:pt>
              </c:numCache>
            </c:numRef>
          </c:val>
        </c:ser>
        <c:dLbls>
          <c:showLegendKey val="0"/>
          <c:showVal val="0"/>
          <c:showCatName val="0"/>
          <c:showSerName val="0"/>
          <c:showPercent val="0"/>
          <c:showBubbleSize val="0"/>
        </c:dLbls>
        <c:gapWidth val="100"/>
        <c:overlap val="100"/>
        <c:axId val="399536632"/>
        <c:axId val="39953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2042</c:v>
                </c:pt>
                <c:pt idx="2">
                  <c:v>#N/A</c:v>
                </c:pt>
                <c:pt idx="3">
                  <c:v>#N/A</c:v>
                </c:pt>
                <c:pt idx="4">
                  <c:v>1980</c:v>
                </c:pt>
                <c:pt idx="5">
                  <c:v>#N/A</c:v>
                </c:pt>
                <c:pt idx="6">
                  <c:v>#N/A</c:v>
                </c:pt>
                <c:pt idx="7">
                  <c:v>1747</c:v>
                </c:pt>
                <c:pt idx="8">
                  <c:v>#N/A</c:v>
                </c:pt>
                <c:pt idx="9">
                  <c:v>#N/A</c:v>
                </c:pt>
                <c:pt idx="10">
                  <c:v>1622</c:v>
                </c:pt>
                <c:pt idx="11">
                  <c:v>#N/A</c:v>
                </c:pt>
                <c:pt idx="12">
                  <c:v>#N/A</c:v>
                </c:pt>
                <c:pt idx="13">
                  <c:v>1474</c:v>
                </c:pt>
                <c:pt idx="14">
                  <c:v>#N/A</c:v>
                </c:pt>
              </c:numCache>
            </c:numRef>
          </c:val>
          <c:smooth val="0"/>
        </c:ser>
        <c:dLbls>
          <c:showLegendKey val="0"/>
          <c:showVal val="0"/>
          <c:showCatName val="0"/>
          <c:showSerName val="0"/>
          <c:showPercent val="0"/>
          <c:showBubbleSize val="0"/>
        </c:dLbls>
        <c:marker val="1"/>
        <c:smooth val="0"/>
        <c:axId val="399536632"/>
        <c:axId val="399537024"/>
      </c:lineChart>
      <c:catAx>
        <c:axId val="39953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537024"/>
        <c:crosses val="autoZero"/>
        <c:auto val="1"/>
        <c:lblAlgn val="ctr"/>
        <c:lblOffset val="100"/>
        <c:tickLblSkip val="1"/>
        <c:tickMarkSkip val="1"/>
        <c:noMultiLvlLbl val="0"/>
      </c:catAx>
      <c:valAx>
        <c:axId val="39953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53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25225</c:v>
                </c:pt>
                <c:pt idx="5">
                  <c:v>24505</c:v>
                </c:pt>
                <c:pt idx="8">
                  <c:v>24703</c:v>
                </c:pt>
                <c:pt idx="11">
                  <c:v>24644</c:v>
                </c:pt>
                <c:pt idx="14">
                  <c:v>24484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1362</c:v>
                </c:pt>
                <c:pt idx="5">
                  <c:v>1267</c:v>
                </c:pt>
                <c:pt idx="8">
                  <c:v>1301</c:v>
                </c:pt>
                <c:pt idx="11">
                  <c:v>1288</c:v>
                </c:pt>
                <c:pt idx="14">
                  <c:v>1252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4297</c:v>
                </c:pt>
                <c:pt idx="5">
                  <c:v>4716</c:v>
                </c:pt>
                <c:pt idx="8">
                  <c:v>4529</c:v>
                </c:pt>
                <c:pt idx="11">
                  <c:v>4748</c:v>
                </c:pt>
                <c:pt idx="14">
                  <c:v>5051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6391</c:v>
                </c:pt>
                <c:pt idx="3">
                  <c:v>6425</c:v>
                </c:pt>
                <c:pt idx="6">
                  <c:v>6447</c:v>
                </c:pt>
                <c:pt idx="9">
                  <c:v>6146</c:v>
                </c:pt>
                <c:pt idx="12">
                  <c:v>5623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424</c:v>
                </c:pt>
                <c:pt idx="3">
                  <c:v>302</c:v>
                </c:pt>
                <c:pt idx="6">
                  <c:v>245</c:v>
                </c:pt>
                <c:pt idx="9">
                  <c:v>196</c:v>
                </c:pt>
                <c:pt idx="12">
                  <c:v>143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9764</c:v>
                </c:pt>
                <c:pt idx="3">
                  <c:v>9661</c:v>
                </c:pt>
                <c:pt idx="6">
                  <c:v>9546</c:v>
                </c:pt>
                <c:pt idx="9">
                  <c:v>7933</c:v>
                </c:pt>
                <c:pt idx="12">
                  <c:v>8377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93</c:v>
                </c:pt>
                <c:pt idx="3">
                  <c:v>76</c:v>
                </c:pt>
                <c:pt idx="6">
                  <c:v>72</c:v>
                </c:pt>
                <c:pt idx="9">
                  <c:v>72</c:v>
                </c:pt>
                <c:pt idx="12">
                  <c:v>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33250</c:v>
                </c:pt>
                <c:pt idx="3">
                  <c:v>32139</c:v>
                </c:pt>
                <c:pt idx="6">
                  <c:v>31546</c:v>
                </c:pt>
                <c:pt idx="9">
                  <c:v>31512</c:v>
                </c:pt>
                <c:pt idx="12">
                  <c:v>30401</c:v>
                </c:pt>
              </c:numCache>
            </c:numRef>
          </c:val>
        </c:ser>
        <c:dLbls>
          <c:showLegendKey val="0"/>
          <c:showVal val="0"/>
          <c:showCatName val="0"/>
          <c:showSerName val="0"/>
          <c:showPercent val="0"/>
          <c:showBubbleSize val="0"/>
        </c:dLbls>
        <c:gapWidth val="100"/>
        <c:overlap val="100"/>
        <c:axId val="3596736"/>
        <c:axId val="3596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19037</c:v>
                </c:pt>
                <c:pt idx="2">
                  <c:v>#N/A</c:v>
                </c:pt>
                <c:pt idx="3">
                  <c:v>#N/A</c:v>
                </c:pt>
                <c:pt idx="4">
                  <c:v>18116</c:v>
                </c:pt>
                <c:pt idx="5">
                  <c:v>#N/A</c:v>
                </c:pt>
                <c:pt idx="6">
                  <c:v>#N/A</c:v>
                </c:pt>
                <c:pt idx="7">
                  <c:v>17322</c:v>
                </c:pt>
                <c:pt idx="8">
                  <c:v>#N/A</c:v>
                </c:pt>
                <c:pt idx="9">
                  <c:v>#N/A</c:v>
                </c:pt>
                <c:pt idx="10">
                  <c:v>15178</c:v>
                </c:pt>
                <c:pt idx="11">
                  <c:v>#N/A</c:v>
                </c:pt>
                <c:pt idx="12">
                  <c:v>#N/A</c:v>
                </c:pt>
                <c:pt idx="13">
                  <c:v>13829</c:v>
                </c:pt>
                <c:pt idx="14">
                  <c:v>#N/A</c:v>
                </c:pt>
              </c:numCache>
            </c:numRef>
          </c:val>
          <c:smooth val="0"/>
        </c:ser>
        <c:dLbls>
          <c:showLegendKey val="0"/>
          <c:showVal val="0"/>
          <c:showCatName val="0"/>
          <c:showSerName val="0"/>
          <c:showPercent val="0"/>
          <c:showBubbleSize val="0"/>
        </c:dLbls>
        <c:marker val="1"/>
        <c:smooth val="0"/>
        <c:axId val="3596736"/>
        <c:axId val="3596344"/>
      </c:lineChart>
      <c:catAx>
        <c:axId val="35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96344"/>
        <c:crosses val="autoZero"/>
        <c:auto val="1"/>
        <c:lblAlgn val="ctr"/>
        <c:lblOffset val="100"/>
        <c:tickLblSkip val="1"/>
        <c:tickMarkSkip val="1"/>
        <c:noMultiLvlLbl val="0"/>
      </c:catAx>
      <c:valAx>
        <c:axId val="359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56,633
56,278
536.10
28,367,889
27,605,079
732,593
15,747,558
30,401,130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104.4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人口減少や少子高齢化に歯止めがかからないことに加え、依然として続く厳しい経済状況により、財政基盤が弱く、類似団体平均を大きく下回っている。</a:t>
          </a:r>
          <a:endParaRPr lang="ja-JP" altLang="ja-JP" sz="1300">
            <a:effectLst/>
          </a:endParaRPr>
        </a:p>
        <a:p>
          <a:pPr rtl="0" fontAlgn="base"/>
          <a:r>
            <a:rPr lang="ja-JP" altLang="ja-JP" sz="1300" b="0" i="0" baseline="0">
              <a:solidFill>
                <a:schemeClr val="dk1"/>
              </a:solidFill>
              <a:effectLst/>
              <a:latin typeface="+mn-lt"/>
              <a:ea typeface="+mn-ea"/>
              <a:cs typeface="+mn-cs"/>
            </a:rPr>
            <a:t>　そのため、退職者不補充等による職員数の削減等の行財政改革を行</a:t>
          </a:r>
          <a:r>
            <a:rPr lang="ja-JP" altLang="en-US" sz="1300" b="0" i="0" baseline="0">
              <a:solidFill>
                <a:schemeClr val="dk1"/>
              </a:solidFill>
              <a:effectLst/>
              <a:latin typeface="+mn-lt"/>
              <a:ea typeface="+mn-ea"/>
              <a:cs typeface="+mn-cs"/>
            </a:rPr>
            <a:t>うとともに</a:t>
          </a:r>
          <a:r>
            <a:rPr lang="ja-JP" altLang="ja-JP" sz="1300" b="0" i="0" baseline="0">
              <a:solidFill>
                <a:schemeClr val="dk1"/>
              </a:solidFill>
              <a:effectLst/>
              <a:latin typeface="+mn-lt"/>
              <a:ea typeface="+mn-ea"/>
              <a:cs typeface="+mn-cs"/>
            </a:rPr>
            <a:t>、地方税の徴収業務の強化</a:t>
          </a:r>
          <a:r>
            <a:rPr lang="ja-JP" altLang="en-US" sz="1300" b="0" i="0" baseline="0">
              <a:solidFill>
                <a:schemeClr val="dk1"/>
              </a:solidFill>
              <a:effectLst/>
              <a:latin typeface="+mn-lt"/>
              <a:ea typeface="+mn-ea"/>
              <a:cs typeface="+mn-cs"/>
            </a:rPr>
            <a:t>、使用料等の見直し等、自主財源の確保</a:t>
          </a:r>
          <a:r>
            <a:rPr lang="ja-JP" altLang="ja-JP" sz="1300" b="0" i="0" baseline="0">
              <a:solidFill>
                <a:schemeClr val="dk1"/>
              </a:solidFill>
              <a:effectLst/>
              <a:latin typeface="+mn-lt"/>
              <a:ea typeface="+mn-ea"/>
              <a:cs typeface="+mn-cs"/>
            </a:rPr>
            <a:t>に取り組む。</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89"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前年度に比べ</a:t>
          </a:r>
          <a:r>
            <a:rPr lang="ja-JP" altLang="en-US" sz="1300" b="0" i="0" baseline="0">
              <a:solidFill>
                <a:schemeClr val="dk1"/>
              </a:solidFill>
              <a:effectLst/>
              <a:latin typeface="+mn-lt"/>
              <a:ea typeface="+mn-ea"/>
              <a:cs typeface="+mn-cs"/>
            </a:rPr>
            <a:t>１．５</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し、依然として類似団体平均を上回</a:t>
          </a:r>
          <a:r>
            <a:rPr lang="ja-JP" altLang="en-US" sz="1300" b="0" i="0" baseline="0">
              <a:solidFill>
                <a:schemeClr val="dk1"/>
              </a:solidFill>
              <a:effectLst/>
              <a:latin typeface="+mn-lt"/>
              <a:ea typeface="+mn-ea"/>
              <a:cs typeface="+mn-cs"/>
            </a:rPr>
            <a:t>る状況が続いている。</a:t>
          </a:r>
          <a:r>
            <a:rPr lang="ja-JP" altLang="ja-JP" sz="1300" b="0" i="0" baseline="0">
              <a:solidFill>
                <a:schemeClr val="dk1"/>
              </a:solidFill>
              <a:effectLst/>
              <a:latin typeface="+mn-lt"/>
              <a:ea typeface="+mn-ea"/>
              <a:cs typeface="+mn-cs"/>
            </a:rPr>
            <a:t>主な要因としては、</a:t>
          </a:r>
          <a:r>
            <a:rPr lang="ja-JP" altLang="en-US" sz="1300" b="0" i="0" baseline="0">
              <a:solidFill>
                <a:schemeClr val="dk1"/>
              </a:solidFill>
              <a:effectLst/>
              <a:latin typeface="+mn-lt"/>
              <a:ea typeface="+mn-ea"/>
              <a:cs typeface="+mn-cs"/>
            </a:rPr>
            <a:t>地方交付税の減や扶助費の増</a:t>
          </a:r>
          <a:r>
            <a:rPr lang="ja-JP" altLang="ja-JP" sz="1300" b="0" i="0" baseline="0">
              <a:solidFill>
                <a:schemeClr val="dk1"/>
              </a:solidFill>
              <a:effectLst/>
              <a:latin typeface="+mn-lt"/>
              <a:ea typeface="+mn-ea"/>
              <a:cs typeface="+mn-cs"/>
            </a:rPr>
            <a:t>による</a:t>
          </a:r>
          <a:r>
            <a:rPr lang="ja-JP" altLang="en-US" sz="1300" b="0" i="0" baseline="0">
              <a:solidFill>
                <a:schemeClr val="dk1"/>
              </a:solidFill>
              <a:effectLst/>
              <a:latin typeface="+mn-lt"/>
              <a:ea typeface="+mn-ea"/>
              <a:cs typeface="+mn-cs"/>
            </a:rPr>
            <a:t>影響が大きい</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今後も、財政構造の弾力性回復のため、事務事業の見直しなどの行財政改革の着実な実行はもとより、市税をはじめとした自主財源の確保や経常経費の抑制に努めていく。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63</xdr:row>
      <xdr:rowOff>12954</xdr:rowOff>
    </xdr:to>
    <xdr:cxnSp macro="">
      <xdr:nvCxnSpPr>
        <xdr:cNvPr id="130" name="直線コネクタ 129"/>
        <xdr:cNvCxnSpPr/>
      </xdr:nvCxnSpPr>
      <xdr:spPr>
        <a:xfrm>
          <a:off x="4114800" y="1074191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46736</xdr:rowOff>
    </xdr:to>
    <xdr:cxnSp macro="">
      <xdr:nvCxnSpPr>
        <xdr:cNvPr id="133" name="直線コネクタ 132"/>
        <xdr:cNvCxnSpPr/>
      </xdr:nvCxnSpPr>
      <xdr:spPr>
        <a:xfrm flipV="1">
          <a:off x="3225800" y="1074191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63</xdr:row>
      <xdr:rowOff>46736</xdr:rowOff>
    </xdr:to>
    <xdr:cxnSp macro="">
      <xdr:nvCxnSpPr>
        <xdr:cNvPr id="136" name="直線コネクタ 135"/>
        <xdr:cNvCxnSpPr/>
      </xdr:nvCxnSpPr>
      <xdr:spPr>
        <a:xfrm>
          <a:off x="2336800" y="10823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63</xdr:row>
      <xdr:rowOff>22606</xdr:rowOff>
    </xdr:to>
    <xdr:cxnSp macro="">
      <xdr:nvCxnSpPr>
        <xdr:cNvPr id="139" name="直線コネクタ 138"/>
        <xdr:cNvCxnSpPr/>
      </xdr:nvCxnSpPr>
      <xdr:spPr>
        <a:xfrm>
          <a:off x="1447800" y="106502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49" name="円/楕円 148"/>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105681</xdr:rowOff>
    </xdr:from>
    <xdr:ext cx="762000" cy="259045"/>
    <xdr:sp macro="" textlink="">
      <xdr:nvSpPr>
        <xdr:cNvPr id="150" name="財政構造の弾力性該当値テキスト"/>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1" name="円/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2" name="テキスト ボックス 151"/>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3" name="円/楕円 152"/>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82313</xdr:rowOff>
    </xdr:from>
    <xdr:ext cx="762000" cy="259045"/>
    <xdr:sp macro="" textlink="">
      <xdr:nvSpPr>
        <xdr:cNvPr id="154" name="テキスト ボックス 153"/>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5" name="円/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6" name="テキスト ボックス 155"/>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7" name="円/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58" name="テキスト ボックス 15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[143,639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人件費、物件費及び維持補修費の合計額の人口１人当たりの金額が類似団体平均を上回っている</a:t>
          </a:r>
          <a:r>
            <a:rPr lang="ja-JP" altLang="en-US" sz="1300">
              <a:solidFill>
                <a:schemeClr val="dk1"/>
              </a:solidFill>
              <a:effectLst/>
              <a:latin typeface="+mn-lt"/>
              <a:ea typeface="+mn-ea"/>
              <a:cs typeface="+mn-cs"/>
            </a:rPr>
            <a:t>のは、</a:t>
          </a:r>
          <a:r>
            <a:rPr lang="ja-JP" altLang="ja-JP" sz="1300">
              <a:solidFill>
                <a:schemeClr val="dk1"/>
              </a:solidFill>
              <a:effectLst/>
              <a:latin typeface="+mn-lt"/>
              <a:ea typeface="+mn-ea"/>
              <a:cs typeface="+mn-cs"/>
            </a:rPr>
            <a:t>主</a:t>
          </a:r>
          <a:r>
            <a:rPr lang="ja-JP" altLang="en-US" sz="1300">
              <a:solidFill>
                <a:schemeClr val="dk1"/>
              </a:solidFill>
              <a:effectLst/>
              <a:latin typeface="+mn-lt"/>
              <a:ea typeface="+mn-ea"/>
              <a:cs typeface="+mn-cs"/>
            </a:rPr>
            <a:t>に</a:t>
          </a:r>
          <a:r>
            <a:rPr lang="ja-JP" altLang="ja-JP" sz="1300">
              <a:solidFill>
                <a:schemeClr val="dk1"/>
              </a:solidFill>
              <a:effectLst/>
              <a:latin typeface="+mn-lt"/>
              <a:ea typeface="+mn-ea"/>
              <a:cs typeface="+mn-cs"/>
            </a:rPr>
            <a:t>人件費</a:t>
          </a:r>
          <a:r>
            <a:rPr lang="ja-JP" altLang="en-US" sz="1300">
              <a:solidFill>
                <a:schemeClr val="dk1"/>
              </a:solidFill>
              <a:effectLst/>
              <a:latin typeface="+mn-lt"/>
              <a:ea typeface="+mn-ea"/>
              <a:cs typeface="+mn-cs"/>
            </a:rPr>
            <a:t>が要因となっている。</a:t>
          </a:r>
          <a:r>
            <a:rPr lang="ja-JP" altLang="ja-JP" sz="1300">
              <a:solidFill>
                <a:schemeClr val="dk1"/>
              </a:solidFill>
              <a:effectLst/>
              <a:latin typeface="+mn-lt"/>
              <a:ea typeface="+mn-ea"/>
              <a:cs typeface="+mn-cs"/>
            </a:rPr>
            <a:t>これは、現在も合併後の行政組織を整理している過程にあり、かつ、広い行政区域に対応すべく、支所・出張所を多数配置している状況にあるためである。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合併</a:t>
          </a:r>
          <a:r>
            <a:rPr lang="ja-JP" altLang="en-US" sz="1300" b="0" i="0" baseline="0">
              <a:solidFill>
                <a:schemeClr val="dk1"/>
              </a:solidFill>
              <a:effectLst/>
              <a:latin typeface="+mn-lt"/>
              <a:ea typeface="+mn-ea"/>
              <a:cs typeface="+mn-cs"/>
            </a:rPr>
            <a:t>１０</a:t>
          </a:r>
          <a:r>
            <a:rPr lang="ja-JP" altLang="ja-JP" sz="1300" b="0" i="0" baseline="0">
              <a:solidFill>
                <a:schemeClr val="dk1"/>
              </a:solidFill>
              <a:effectLst/>
              <a:latin typeface="+mn-lt"/>
              <a:ea typeface="+mn-ea"/>
              <a:cs typeface="+mn-cs"/>
            </a:rPr>
            <a:t>年後の職員数を類似団体の平均</a:t>
          </a:r>
          <a:r>
            <a:rPr lang="ja-JP" altLang="en-US" sz="1300" b="0" i="0" baseline="0">
              <a:solidFill>
                <a:schemeClr val="dk1"/>
              </a:solidFill>
              <a:effectLst/>
              <a:latin typeface="+mn-lt"/>
              <a:ea typeface="+mn-ea"/>
              <a:cs typeface="+mn-cs"/>
            </a:rPr>
            <a:t>程度と</a:t>
          </a:r>
          <a:r>
            <a:rPr lang="ja-JP" altLang="ja-JP" sz="1300" b="0" i="0" baseline="0">
              <a:solidFill>
                <a:schemeClr val="dk1"/>
              </a:solidFill>
              <a:effectLst/>
              <a:latin typeface="+mn-lt"/>
              <a:ea typeface="+mn-ea"/>
              <a:cs typeface="+mn-cs"/>
            </a:rPr>
            <a:t>するため、職員数や退職者の状況及び新規の行政需要への対応を勘案しながら、</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20258</xdr:rowOff>
    </xdr:from>
    <xdr:to>
      <xdr:col>7</xdr:col>
      <xdr:colOff>152400</xdr:colOff>
      <xdr:row>82</xdr:row>
      <xdr:rowOff>30601</xdr:rowOff>
    </xdr:to>
    <xdr:cxnSp macro="">
      <xdr:nvCxnSpPr>
        <xdr:cNvPr id="192" name="直線コネクタ 191"/>
        <xdr:cNvCxnSpPr/>
      </xdr:nvCxnSpPr>
      <xdr:spPr>
        <a:xfrm>
          <a:off x="4114800" y="14079158"/>
          <a:ext cx="8382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20258</xdr:rowOff>
    </xdr:from>
    <xdr:to>
      <xdr:col>6</xdr:col>
      <xdr:colOff>0</xdr:colOff>
      <xdr:row>82</xdr:row>
      <xdr:rowOff>24011</xdr:rowOff>
    </xdr:to>
    <xdr:cxnSp macro="">
      <xdr:nvCxnSpPr>
        <xdr:cNvPr id="195" name="直線コネクタ 194"/>
        <xdr:cNvCxnSpPr/>
      </xdr:nvCxnSpPr>
      <xdr:spPr>
        <a:xfrm flipV="1">
          <a:off x="3225800" y="14079158"/>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24011</xdr:rowOff>
    </xdr:from>
    <xdr:to>
      <xdr:col>4</xdr:col>
      <xdr:colOff>482600</xdr:colOff>
      <xdr:row>82</xdr:row>
      <xdr:rowOff>38055</xdr:rowOff>
    </xdr:to>
    <xdr:cxnSp macro="">
      <xdr:nvCxnSpPr>
        <xdr:cNvPr id="198" name="直線コネクタ 197"/>
        <xdr:cNvCxnSpPr/>
      </xdr:nvCxnSpPr>
      <xdr:spPr>
        <a:xfrm flipV="1">
          <a:off x="2336800" y="14082911"/>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30593</xdr:rowOff>
    </xdr:from>
    <xdr:to>
      <xdr:col>3</xdr:col>
      <xdr:colOff>279400</xdr:colOff>
      <xdr:row>82</xdr:row>
      <xdr:rowOff>38055</xdr:rowOff>
    </xdr:to>
    <xdr:cxnSp macro="">
      <xdr:nvCxnSpPr>
        <xdr:cNvPr id="201" name="直線コネクタ 200"/>
        <xdr:cNvCxnSpPr/>
      </xdr:nvCxnSpPr>
      <xdr:spPr>
        <a:xfrm>
          <a:off x="1447800" y="14089493"/>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151251</xdr:rowOff>
    </xdr:from>
    <xdr:to>
      <xdr:col>7</xdr:col>
      <xdr:colOff>203200</xdr:colOff>
      <xdr:row>82</xdr:row>
      <xdr:rowOff>81401</xdr:rowOff>
    </xdr:to>
    <xdr:sp macro="" textlink="">
      <xdr:nvSpPr>
        <xdr:cNvPr id="211" name="円/楕円 210"/>
        <xdr:cNvSpPr/>
      </xdr:nvSpPr>
      <xdr:spPr>
        <a:xfrm>
          <a:off x="4902200" y="140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123328</xdr:rowOff>
    </xdr:from>
    <xdr:ext cx="762000" cy="259045"/>
    <xdr:sp macro="" textlink="">
      <xdr:nvSpPr>
        <xdr:cNvPr id="212" name="人件費・物件費等の状況該当値テキスト"/>
        <xdr:cNvSpPr txBox="1"/>
      </xdr:nvSpPr>
      <xdr:spPr>
        <a:xfrm>
          <a:off x="5041900" y="1401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143,639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140908</xdr:rowOff>
    </xdr:from>
    <xdr:to>
      <xdr:col>6</xdr:col>
      <xdr:colOff>50800</xdr:colOff>
      <xdr:row>82</xdr:row>
      <xdr:rowOff>71058</xdr:rowOff>
    </xdr:to>
    <xdr:sp macro="" textlink="">
      <xdr:nvSpPr>
        <xdr:cNvPr id="213" name="円/楕円 212"/>
        <xdr:cNvSpPr/>
      </xdr:nvSpPr>
      <xdr:spPr>
        <a:xfrm>
          <a:off x="4064000" y="140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55835</xdr:rowOff>
    </xdr:from>
    <xdr:ext cx="736600" cy="259045"/>
    <xdr:sp macro="" textlink="">
      <xdr:nvSpPr>
        <xdr:cNvPr id="214" name="テキスト ボックス 213"/>
        <xdr:cNvSpPr txBox="1"/>
      </xdr:nvSpPr>
      <xdr:spPr>
        <a:xfrm>
          <a:off x="3733800" y="1411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144661</xdr:rowOff>
    </xdr:from>
    <xdr:to>
      <xdr:col>4</xdr:col>
      <xdr:colOff>533400</xdr:colOff>
      <xdr:row>82</xdr:row>
      <xdr:rowOff>74811</xdr:rowOff>
    </xdr:to>
    <xdr:sp macro="" textlink="">
      <xdr:nvSpPr>
        <xdr:cNvPr id="215" name="円/楕円 214"/>
        <xdr:cNvSpPr/>
      </xdr:nvSpPr>
      <xdr:spPr>
        <a:xfrm>
          <a:off x="3175000" y="140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59588</xdr:rowOff>
    </xdr:from>
    <xdr:ext cx="762000" cy="259045"/>
    <xdr:sp macro="" textlink="">
      <xdr:nvSpPr>
        <xdr:cNvPr id="216" name="テキスト ボックス 215"/>
        <xdr:cNvSpPr txBox="1"/>
      </xdr:nvSpPr>
      <xdr:spPr>
        <a:xfrm>
          <a:off x="2844800" y="141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158705</xdr:rowOff>
    </xdr:from>
    <xdr:to>
      <xdr:col>3</xdr:col>
      <xdr:colOff>330200</xdr:colOff>
      <xdr:row>82</xdr:row>
      <xdr:rowOff>88855</xdr:rowOff>
    </xdr:to>
    <xdr:sp macro="" textlink="">
      <xdr:nvSpPr>
        <xdr:cNvPr id="217" name="円/楕円 216"/>
        <xdr:cNvSpPr/>
      </xdr:nvSpPr>
      <xdr:spPr>
        <a:xfrm>
          <a:off x="2286000" y="140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73632</xdr:rowOff>
    </xdr:from>
    <xdr:ext cx="762000" cy="259045"/>
    <xdr:sp macro="" textlink="">
      <xdr:nvSpPr>
        <xdr:cNvPr id="218" name="テキスト ボックス 217"/>
        <xdr:cNvSpPr txBox="1"/>
      </xdr:nvSpPr>
      <xdr:spPr>
        <a:xfrm>
          <a:off x="1955800" y="1413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151243</xdr:rowOff>
    </xdr:from>
    <xdr:to>
      <xdr:col>2</xdr:col>
      <xdr:colOff>127000</xdr:colOff>
      <xdr:row>82</xdr:row>
      <xdr:rowOff>81393</xdr:rowOff>
    </xdr:to>
    <xdr:sp macro="" textlink="">
      <xdr:nvSpPr>
        <xdr:cNvPr id="219" name="円/楕円 218"/>
        <xdr:cNvSpPr/>
      </xdr:nvSpPr>
      <xdr:spPr>
        <a:xfrm>
          <a:off x="1397000" y="140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66170</xdr:rowOff>
    </xdr:from>
    <xdr:ext cx="762000" cy="259045"/>
    <xdr:sp macro="" textlink="">
      <xdr:nvSpPr>
        <xdr:cNvPr id="220" name="テキスト ボックス 219"/>
        <xdr:cNvSpPr txBox="1"/>
      </xdr:nvSpPr>
      <xdr:spPr>
        <a:xfrm>
          <a:off x="1066800" y="1412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平成２６年度は、全国市平均を下回る数値となった。</a:t>
          </a:r>
          <a:r>
            <a:rPr lang="ja-JP" altLang="ja-JP" sz="1300">
              <a:solidFill>
                <a:schemeClr val="dk1"/>
              </a:solidFill>
              <a:effectLst/>
              <a:latin typeface="+mn-lt"/>
              <a:ea typeface="+mn-ea"/>
              <a:cs typeface="+mn-cs"/>
            </a:rPr>
            <a:t>人事院勧告を尊重しながら、引き続き適正な給与水準を保つとともに、職務・職責・能力をより重視した給与制度への転換を検討する。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125730</xdr:rowOff>
    </xdr:to>
    <xdr:cxnSp macro="">
      <xdr:nvCxnSpPr>
        <xdr:cNvPr id="254" name="直線コネクタ 253"/>
        <xdr:cNvCxnSpPr/>
      </xdr:nvCxnSpPr>
      <xdr:spPr>
        <a:xfrm flipV="1">
          <a:off x="16179800" y="1480608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90</xdr:row>
      <xdr:rowOff>67311</xdr:rowOff>
    </xdr:to>
    <xdr:cxnSp macro="">
      <xdr:nvCxnSpPr>
        <xdr:cNvPr id="257" name="直線コネクタ 256"/>
        <xdr:cNvCxnSpPr/>
      </xdr:nvCxnSpPr>
      <xdr:spPr>
        <a:xfrm flipV="1">
          <a:off x="15290800" y="1487043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59" name="テキスト ボックス 25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67311</xdr:rowOff>
    </xdr:from>
    <xdr:to>
      <xdr:col>22</xdr:col>
      <xdr:colOff>203200</xdr:colOff>
      <xdr:row>90</xdr:row>
      <xdr:rowOff>75354</xdr:rowOff>
    </xdr:to>
    <xdr:cxnSp macro="">
      <xdr:nvCxnSpPr>
        <xdr:cNvPr id="260" name="直線コネクタ 259"/>
        <xdr:cNvCxnSpPr/>
      </xdr:nvCxnSpPr>
      <xdr:spPr>
        <a:xfrm flipV="1">
          <a:off x="14401800" y="154978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120243</xdr:rowOff>
    </xdr:from>
    <xdr:ext cx="762000" cy="259045"/>
    <xdr:sp macro="" textlink="">
      <xdr:nvSpPr>
        <xdr:cNvPr id="262" name="テキスト ボックス 261"/>
        <xdr:cNvSpPr txBox="1"/>
      </xdr:nvSpPr>
      <xdr:spPr>
        <a:xfrm>
          <a:off x="14909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90</xdr:row>
      <xdr:rowOff>75354</xdr:rowOff>
    </xdr:to>
    <xdr:cxnSp macro="">
      <xdr:nvCxnSpPr>
        <xdr:cNvPr id="263" name="直線コネクタ 262"/>
        <xdr:cNvCxnSpPr/>
      </xdr:nvCxnSpPr>
      <xdr:spPr>
        <a:xfrm>
          <a:off x="13512800" y="1486238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120243</xdr:rowOff>
    </xdr:from>
    <xdr:ext cx="762000" cy="259045"/>
    <xdr:sp macro="" textlink="">
      <xdr:nvSpPr>
        <xdr:cNvPr id="265" name="テキスト ボックス 264"/>
        <xdr:cNvSpPr txBox="1"/>
      </xdr:nvSpPr>
      <xdr:spPr>
        <a:xfrm>
          <a:off x="14020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7" name="テキスト ボックス 266"/>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3" name="円/楕円 272"/>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27111</xdr:rowOff>
    </xdr:from>
    <xdr:ext cx="762000" cy="259045"/>
    <xdr:sp macro="" textlink="">
      <xdr:nvSpPr>
        <xdr:cNvPr id="274"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5" name="円/楕円 274"/>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6" name="テキスト ボックス 275"/>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16511</xdr:rowOff>
    </xdr:from>
    <xdr:to>
      <xdr:col>22</xdr:col>
      <xdr:colOff>254000</xdr:colOff>
      <xdr:row>90</xdr:row>
      <xdr:rowOff>118111</xdr:rowOff>
    </xdr:to>
    <xdr:sp macro="" textlink="">
      <xdr:nvSpPr>
        <xdr:cNvPr id="277" name="円/楕円 276"/>
        <xdr:cNvSpPr/>
      </xdr:nvSpPr>
      <xdr:spPr>
        <a:xfrm>
          <a:off x="15240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102888</xdr:rowOff>
    </xdr:from>
    <xdr:ext cx="762000" cy="259045"/>
    <xdr:sp macro="" textlink="">
      <xdr:nvSpPr>
        <xdr:cNvPr id="278" name="テキスト ボックス 277"/>
        <xdr:cNvSpPr txBox="1"/>
      </xdr:nvSpPr>
      <xdr:spPr>
        <a:xfrm>
          <a:off x="14909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24554</xdr:rowOff>
    </xdr:from>
    <xdr:to>
      <xdr:col>21</xdr:col>
      <xdr:colOff>50800</xdr:colOff>
      <xdr:row>90</xdr:row>
      <xdr:rowOff>126154</xdr:rowOff>
    </xdr:to>
    <xdr:sp macro="" textlink="">
      <xdr:nvSpPr>
        <xdr:cNvPr id="279" name="円/楕円 278"/>
        <xdr:cNvSpPr/>
      </xdr:nvSpPr>
      <xdr:spPr>
        <a:xfrm>
          <a:off x="14351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110931</xdr:rowOff>
    </xdr:from>
    <xdr:ext cx="762000" cy="259045"/>
    <xdr:sp macro="" textlink="">
      <xdr:nvSpPr>
        <xdr:cNvPr id="280" name="テキスト ボックス 279"/>
        <xdr:cNvSpPr txBox="1"/>
      </xdr:nvSpPr>
      <xdr:spPr>
        <a:xfrm>
          <a:off x="14020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1" name="円/楕円 280"/>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153264</xdr:rowOff>
    </xdr:from>
    <xdr:ext cx="762000" cy="259045"/>
    <xdr:sp macro="" textlink="">
      <xdr:nvSpPr>
        <xdr:cNvPr id="282" name="テキスト ボックス 281"/>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前年度に比べ</a:t>
          </a:r>
          <a:r>
            <a:rPr lang="ja-JP" altLang="en-US" sz="1300">
              <a:solidFill>
                <a:schemeClr val="dk1"/>
              </a:solidFill>
              <a:effectLst/>
              <a:latin typeface="+mn-lt"/>
              <a:ea typeface="+mn-ea"/>
              <a:cs typeface="+mn-cs"/>
            </a:rPr>
            <a:t>０．１６</a:t>
          </a:r>
          <a:r>
            <a:rPr lang="ja-JP" altLang="ja-JP" sz="1300">
              <a:solidFill>
                <a:schemeClr val="dk1"/>
              </a:solidFill>
              <a:effectLst/>
              <a:latin typeface="+mn-lt"/>
              <a:ea typeface="+mn-ea"/>
              <a:cs typeface="+mn-cs"/>
            </a:rPr>
            <a:t>人減少したものの、現在も合併後の行政組織を整理している過程にあり、かつ、広い行政区域に対応すべく、支所・出張所を多数配置している状況にあることから、人口千人当たりの職員数は依然として類似団体平均を上回っている。</a:t>
          </a:r>
          <a:endParaRPr lang="ja-JP" altLang="ja-JP" sz="1300">
            <a:effectLst/>
          </a:endParaRPr>
        </a:p>
        <a:p>
          <a:r>
            <a:rPr lang="ja-JP" altLang="ja-JP" sz="1300">
              <a:solidFill>
                <a:schemeClr val="dk1"/>
              </a:solidFill>
              <a:effectLst/>
              <a:latin typeface="+mn-lt"/>
              <a:ea typeface="+mn-ea"/>
              <a:cs typeface="+mn-cs"/>
            </a:rPr>
            <a:t>　今後も、職員数や退職者の状況及び新規の行政需要への対応を勘案しながら、合併</a:t>
          </a:r>
          <a:r>
            <a:rPr lang="ja-JP" altLang="en-US" sz="1300">
              <a:solidFill>
                <a:schemeClr val="dk1"/>
              </a:solidFill>
              <a:effectLst/>
              <a:latin typeface="+mn-lt"/>
              <a:ea typeface="+mn-ea"/>
              <a:cs typeface="+mn-cs"/>
            </a:rPr>
            <a:t>１０</a:t>
          </a:r>
          <a:r>
            <a:rPr lang="ja-JP" altLang="ja-JP" sz="1300">
              <a:solidFill>
                <a:schemeClr val="dk1"/>
              </a:solidFill>
              <a:effectLst/>
              <a:latin typeface="+mn-lt"/>
              <a:ea typeface="+mn-ea"/>
              <a:cs typeface="+mn-cs"/>
            </a:rPr>
            <a:t>年後の職員数を類似団体の平均にする。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60537</xdr:rowOff>
    </xdr:from>
    <xdr:to>
      <xdr:col>24</xdr:col>
      <xdr:colOff>558800</xdr:colOff>
      <xdr:row>62</xdr:row>
      <xdr:rowOff>78922</xdr:rowOff>
    </xdr:to>
    <xdr:cxnSp macro="">
      <xdr:nvCxnSpPr>
        <xdr:cNvPr id="319" name="直線コネクタ 318"/>
        <xdr:cNvCxnSpPr/>
      </xdr:nvCxnSpPr>
      <xdr:spPr>
        <a:xfrm flipV="1">
          <a:off x="16179800" y="10690437"/>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78922</xdr:rowOff>
    </xdr:from>
    <xdr:to>
      <xdr:col>23</xdr:col>
      <xdr:colOff>406400</xdr:colOff>
      <xdr:row>62</xdr:row>
      <xdr:rowOff>113393</xdr:rowOff>
    </xdr:to>
    <xdr:cxnSp macro="">
      <xdr:nvCxnSpPr>
        <xdr:cNvPr id="322" name="直線コネクタ 321"/>
        <xdr:cNvCxnSpPr/>
      </xdr:nvCxnSpPr>
      <xdr:spPr>
        <a:xfrm flipV="1">
          <a:off x="15290800" y="107088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113393</xdr:rowOff>
    </xdr:from>
    <xdr:to>
      <xdr:col>22</xdr:col>
      <xdr:colOff>203200</xdr:colOff>
      <xdr:row>62</xdr:row>
      <xdr:rowOff>132927</xdr:rowOff>
    </xdr:to>
    <xdr:cxnSp macro="">
      <xdr:nvCxnSpPr>
        <xdr:cNvPr id="325" name="直線コネクタ 324"/>
        <xdr:cNvCxnSpPr/>
      </xdr:nvCxnSpPr>
      <xdr:spPr>
        <a:xfrm flipV="1">
          <a:off x="14401800" y="1074329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132927</xdr:rowOff>
    </xdr:from>
    <xdr:to>
      <xdr:col>21</xdr:col>
      <xdr:colOff>0</xdr:colOff>
      <xdr:row>62</xdr:row>
      <xdr:rowOff>143268</xdr:rowOff>
    </xdr:to>
    <xdr:cxnSp macro="">
      <xdr:nvCxnSpPr>
        <xdr:cNvPr id="328" name="直線コネクタ 327"/>
        <xdr:cNvCxnSpPr/>
      </xdr:nvCxnSpPr>
      <xdr:spPr>
        <a:xfrm flipV="1">
          <a:off x="13512800" y="107628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9737</xdr:rowOff>
    </xdr:from>
    <xdr:to>
      <xdr:col>24</xdr:col>
      <xdr:colOff>609600</xdr:colOff>
      <xdr:row>62</xdr:row>
      <xdr:rowOff>111337</xdr:rowOff>
    </xdr:to>
    <xdr:sp macro="" textlink="">
      <xdr:nvSpPr>
        <xdr:cNvPr id="338" name="円/楕円 337"/>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153264</xdr:rowOff>
    </xdr:from>
    <xdr:ext cx="762000" cy="259045"/>
    <xdr:sp macro="" textlink="">
      <xdr:nvSpPr>
        <xdr:cNvPr id="339" name="定員管理の状況該当値テキスト"/>
        <xdr:cNvSpPr txBox="1"/>
      </xdr:nvSpPr>
      <xdr:spPr>
        <a:xfrm>
          <a:off x="17106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28122</xdr:rowOff>
    </xdr:from>
    <xdr:to>
      <xdr:col>23</xdr:col>
      <xdr:colOff>457200</xdr:colOff>
      <xdr:row>62</xdr:row>
      <xdr:rowOff>129722</xdr:rowOff>
    </xdr:to>
    <xdr:sp macro="" textlink="">
      <xdr:nvSpPr>
        <xdr:cNvPr id="340" name="円/楕円 339"/>
        <xdr:cNvSpPr/>
      </xdr:nvSpPr>
      <xdr:spPr>
        <a:xfrm>
          <a:off x="16129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114499</xdr:rowOff>
    </xdr:from>
    <xdr:ext cx="736600" cy="259045"/>
    <xdr:sp macro="" textlink="">
      <xdr:nvSpPr>
        <xdr:cNvPr id="341" name="テキスト ボックス 340"/>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62593</xdr:rowOff>
    </xdr:from>
    <xdr:to>
      <xdr:col>22</xdr:col>
      <xdr:colOff>254000</xdr:colOff>
      <xdr:row>62</xdr:row>
      <xdr:rowOff>164193</xdr:rowOff>
    </xdr:to>
    <xdr:sp macro="" textlink="">
      <xdr:nvSpPr>
        <xdr:cNvPr id="342" name="円/楕円 341"/>
        <xdr:cNvSpPr/>
      </xdr:nvSpPr>
      <xdr:spPr>
        <a:xfrm>
          <a:off x="15240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148970</xdr:rowOff>
    </xdr:from>
    <xdr:ext cx="762000" cy="259045"/>
    <xdr:sp macro="" textlink="">
      <xdr:nvSpPr>
        <xdr:cNvPr id="343" name="テキスト ボックス 342"/>
        <xdr:cNvSpPr txBox="1"/>
      </xdr:nvSpPr>
      <xdr:spPr>
        <a:xfrm>
          <a:off x="14909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82127</xdr:rowOff>
    </xdr:from>
    <xdr:to>
      <xdr:col>21</xdr:col>
      <xdr:colOff>50800</xdr:colOff>
      <xdr:row>63</xdr:row>
      <xdr:rowOff>12277</xdr:rowOff>
    </xdr:to>
    <xdr:sp macro="" textlink="">
      <xdr:nvSpPr>
        <xdr:cNvPr id="344" name="円/楕円 343"/>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168504</xdr:rowOff>
    </xdr:from>
    <xdr:ext cx="762000" cy="259045"/>
    <xdr:sp macro="" textlink="">
      <xdr:nvSpPr>
        <xdr:cNvPr id="345" name="テキスト ボックス 344"/>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92468</xdr:rowOff>
    </xdr:from>
    <xdr:to>
      <xdr:col>19</xdr:col>
      <xdr:colOff>533400</xdr:colOff>
      <xdr:row>63</xdr:row>
      <xdr:rowOff>22618</xdr:rowOff>
    </xdr:to>
    <xdr:sp macro="" textlink="">
      <xdr:nvSpPr>
        <xdr:cNvPr id="346" name="円/楕円 345"/>
        <xdr:cNvSpPr/>
      </xdr:nvSpPr>
      <xdr:spPr>
        <a:xfrm>
          <a:off x="13462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7395</xdr:rowOff>
    </xdr:from>
    <xdr:ext cx="762000" cy="259045"/>
    <xdr:sp macro="" textlink="">
      <xdr:nvSpPr>
        <xdr:cNvPr id="347" name="テキスト ボックス 346"/>
        <xdr:cNvSpPr txBox="1"/>
      </xdr:nvSpPr>
      <xdr:spPr>
        <a:xfrm>
          <a:off x="13131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前年度に比べ</a:t>
          </a:r>
          <a:r>
            <a:rPr lang="ja-JP" altLang="en-US" sz="1300">
              <a:solidFill>
                <a:schemeClr val="dk1"/>
              </a:solidFill>
              <a:effectLst/>
              <a:latin typeface="+mn-lt"/>
              <a:ea typeface="+mn-ea"/>
              <a:cs typeface="+mn-cs"/>
            </a:rPr>
            <a:t>１．１</a:t>
          </a:r>
          <a:r>
            <a:rPr lang="ja-JP" altLang="ja-JP" sz="1300">
              <a:solidFill>
                <a:schemeClr val="dk1"/>
              </a:solidFill>
              <a:effectLst/>
              <a:latin typeface="+mn-lt"/>
              <a:ea typeface="+mn-ea"/>
              <a:cs typeface="+mn-cs"/>
            </a:rPr>
            <a:t>ポイント改善したものの、依然として類似団体平均を上回っている。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今後も、市債発行額の抑制や有利な地方債の選択を行い、実質公債費比率の改善に努める。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70168</xdr:rowOff>
    </xdr:from>
    <xdr:to>
      <xdr:col>24</xdr:col>
      <xdr:colOff>558800</xdr:colOff>
      <xdr:row>41</xdr:row>
      <xdr:rowOff>136525</xdr:rowOff>
    </xdr:to>
    <xdr:cxnSp macro="">
      <xdr:nvCxnSpPr>
        <xdr:cNvPr id="377" name="直線コネクタ 376"/>
        <xdr:cNvCxnSpPr/>
      </xdr:nvCxnSpPr>
      <xdr:spPr>
        <a:xfrm flipV="1">
          <a:off x="16179800" y="709961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136525</xdr:rowOff>
    </xdr:from>
    <xdr:to>
      <xdr:col>23</xdr:col>
      <xdr:colOff>406400</xdr:colOff>
      <xdr:row>42</xdr:row>
      <xdr:rowOff>13335</xdr:rowOff>
    </xdr:to>
    <xdr:cxnSp macro="">
      <xdr:nvCxnSpPr>
        <xdr:cNvPr id="380" name="直線コネクタ 379"/>
        <xdr:cNvCxnSpPr/>
      </xdr:nvCxnSpPr>
      <xdr:spPr>
        <a:xfrm flipV="1">
          <a:off x="15290800" y="71659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13335</xdr:rowOff>
    </xdr:from>
    <xdr:to>
      <xdr:col>22</xdr:col>
      <xdr:colOff>203200</xdr:colOff>
      <xdr:row>42</xdr:row>
      <xdr:rowOff>67628</xdr:rowOff>
    </xdr:to>
    <xdr:cxnSp macro="">
      <xdr:nvCxnSpPr>
        <xdr:cNvPr id="383" name="直線コネクタ 382"/>
        <xdr:cNvCxnSpPr/>
      </xdr:nvCxnSpPr>
      <xdr:spPr>
        <a:xfrm flipV="1">
          <a:off x="14401800" y="72142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42</xdr:row>
      <xdr:rowOff>127953</xdr:rowOff>
    </xdr:to>
    <xdr:cxnSp macro="">
      <xdr:nvCxnSpPr>
        <xdr:cNvPr id="386" name="直線コネクタ 385"/>
        <xdr:cNvCxnSpPr/>
      </xdr:nvCxnSpPr>
      <xdr:spPr>
        <a:xfrm flipV="1">
          <a:off x="13512800" y="72685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19368</xdr:rowOff>
    </xdr:from>
    <xdr:to>
      <xdr:col>24</xdr:col>
      <xdr:colOff>609600</xdr:colOff>
      <xdr:row>41</xdr:row>
      <xdr:rowOff>120968</xdr:rowOff>
    </xdr:to>
    <xdr:sp macro="" textlink="">
      <xdr:nvSpPr>
        <xdr:cNvPr id="396" name="円/楕円 395"/>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162895</xdr:rowOff>
    </xdr:from>
    <xdr:ext cx="762000" cy="259045"/>
    <xdr:sp macro="" textlink="">
      <xdr:nvSpPr>
        <xdr:cNvPr id="397"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398" name="円/楕円 397"/>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399" name="テキスト ボックス 398"/>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133985</xdr:rowOff>
    </xdr:from>
    <xdr:to>
      <xdr:col>22</xdr:col>
      <xdr:colOff>254000</xdr:colOff>
      <xdr:row>42</xdr:row>
      <xdr:rowOff>64135</xdr:rowOff>
    </xdr:to>
    <xdr:sp macro="" textlink="">
      <xdr:nvSpPr>
        <xdr:cNvPr id="400" name="円/楕円 399"/>
        <xdr:cNvSpPr/>
      </xdr:nvSpPr>
      <xdr:spPr>
        <a:xfrm>
          <a:off x="15240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48912</xdr:rowOff>
    </xdr:from>
    <xdr:ext cx="762000" cy="259045"/>
    <xdr:sp macro="" textlink="">
      <xdr:nvSpPr>
        <xdr:cNvPr id="401" name="テキスト ボックス 400"/>
        <xdr:cNvSpPr txBox="1"/>
      </xdr:nvSpPr>
      <xdr:spPr>
        <a:xfrm>
          <a:off x="14909800" y="724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402" name="円/楕円 401"/>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403" name="テキスト ボックス 402"/>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404" name="円/楕円 403"/>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405" name="テキスト ボックス 404"/>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地方債残高の減少により前年度に比べ</a:t>
          </a:r>
          <a:r>
            <a:rPr lang="ja-JP" altLang="en-US" sz="1300">
              <a:solidFill>
                <a:schemeClr val="dk1"/>
              </a:solidFill>
              <a:effectLst/>
              <a:latin typeface="+mn-lt"/>
              <a:ea typeface="+mn-ea"/>
              <a:cs typeface="+mn-cs"/>
            </a:rPr>
            <a:t>６．９</a:t>
          </a:r>
          <a:r>
            <a:rPr lang="ja-JP" altLang="ja-JP" sz="1300">
              <a:solidFill>
                <a:schemeClr val="dk1"/>
              </a:solidFill>
              <a:effectLst/>
              <a:latin typeface="+mn-lt"/>
              <a:ea typeface="+mn-ea"/>
              <a:cs typeface="+mn-cs"/>
            </a:rPr>
            <a:t>ポイント改善したものの、</a:t>
          </a:r>
          <a:r>
            <a:rPr lang="ja-JP" altLang="en-US" sz="1300">
              <a:solidFill>
                <a:schemeClr val="dk1"/>
              </a:solidFill>
              <a:effectLst/>
              <a:latin typeface="+mn-lt"/>
              <a:ea typeface="+mn-ea"/>
              <a:cs typeface="+mn-cs"/>
            </a:rPr>
            <a:t>依然として</a:t>
          </a:r>
          <a:r>
            <a:rPr lang="ja-JP" altLang="ja-JP" sz="1300">
              <a:solidFill>
                <a:schemeClr val="dk1"/>
              </a:solidFill>
              <a:effectLst/>
              <a:latin typeface="+mn-lt"/>
              <a:ea typeface="+mn-ea"/>
              <a:cs typeface="+mn-cs"/>
            </a:rPr>
            <a:t>類似団体平均を大きく上回っている。</a:t>
          </a:r>
          <a:endParaRPr lang="ja-JP" altLang="ja-JP" sz="1300">
            <a:effectLst/>
          </a:endParaRPr>
        </a:p>
        <a:p>
          <a:r>
            <a:rPr lang="ja-JP" altLang="ja-JP" sz="1300">
              <a:solidFill>
                <a:schemeClr val="dk1"/>
              </a:solidFill>
              <a:effectLst/>
              <a:latin typeface="+mn-lt"/>
              <a:ea typeface="+mn-ea"/>
              <a:cs typeface="+mn-cs"/>
            </a:rPr>
            <a:t>　今後も、市債発行額を抑制するとともに、職員数及び退職者の状況を見ながら、職員定数の適正化に努め、退職手当負担見込額の縮減を図っていく。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115443</xdr:rowOff>
    </xdr:from>
    <xdr:to>
      <xdr:col>24</xdr:col>
      <xdr:colOff>558800</xdr:colOff>
      <xdr:row>18</xdr:row>
      <xdr:rowOff>157067</xdr:rowOff>
    </xdr:to>
    <xdr:cxnSp macro="">
      <xdr:nvCxnSpPr>
        <xdr:cNvPr id="435" name="直線コネクタ 434"/>
        <xdr:cNvCxnSpPr/>
      </xdr:nvCxnSpPr>
      <xdr:spPr>
        <a:xfrm flipV="1">
          <a:off x="16179800" y="3201543"/>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157067</xdr:rowOff>
    </xdr:from>
    <xdr:to>
      <xdr:col>23</xdr:col>
      <xdr:colOff>406400</xdr:colOff>
      <xdr:row>19</xdr:row>
      <xdr:rowOff>80328</xdr:rowOff>
    </xdr:to>
    <xdr:cxnSp macro="">
      <xdr:nvCxnSpPr>
        <xdr:cNvPr id="438" name="直線コネクタ 437"/>
        <xdr:cNvCxnSpPr/>
      </xdr:nvCxnSpPr>
      <xdr:spPr>
        <a:xfrm flipV="1">
          <a:off x="15290800" y="3243167"/>
          <a:ext cx="889000" cy="9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80328</xdr:rowOff>
    </xdr:from>
    <xdr:to>
      <xdr:col>22</xdr:col>
      <xdr:colOff>203200</xdr:colOff>
      <xdr:row>19</xdr:row>
      <xdr:rowOff>106267</xdr:rowOff>
    </xdr:to>
    <xdr:cxnSp macro="">
      <xdr:nvCxnSpPr>
        <xdr:cNvPr id="441" name="直線コネクタ 440"/>
        <xdr:cNvCxnSpPr/>
      </xdr:nvCxnSpPr>
      <xdr:spPr>
        <a:xfrm flipV="1">
          <a:off x="14401800" y="333787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106267</xdr:rowOff>
    </xdr:from>
    <xdr:to>
      <xdr:col>21</xdr:col>
      <xdr:colOff>0</xdr:colOff>
      <xdr:row>19</xdr:row>
      <xdr:rowOff>128588</xdr:rowOff>
    </xdr:to>
    <xdr:cxnSp macro="">
      <xdr:nvCxnSpPr>
        <xdr:cNvPr id="444" name="直線コネクタ 443"/>
        <xdr:cNvCxnSpPr/>
      </xdr:nvCxnSpPr>
      <xdr:spPr>
        <a:xfrm flipV="1">
          <a:off x="13512800" y="3363817"/>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64643</xdr:rowOff>
    </xdr:from>
    <xdr:to>
      <xdr:col>24</xdr:col>
      <xdr:colOff>609600</xdr:colOff>
      <xdr:row>18</xdr:row>
      <xdr:rowOff>166243</xdr:rowOff>
    </xdr:to>
    <xdr:sp macro="" textlink="">
      <xdr:nvSpPr>
        <xdr:cNvPr id="454" name="円/楕円 453"/>
        <xdr:cNvSpPr/>
      </xdr:nvSpPr>
      <xdr:spPr>
        <a:xfrm>
          <a:off x="169672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36720</xdr:rowOff>
    </xdr:from>
    <xdr:ext cx="762000" cy="259045"/>
    <xdr:sp macro="" textlink="">
      <xdr:nvSpPr>
        <xdr:cNvPr id="455" name="将来負担の状況該当値テキスト"/>
        <xdr:cNvSpPr txBox="1"/>
      </xdr:nvSpPr>
      <xdr:spPr>
        <a:xfrm>
          <a:off x="17106900" y="31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106267</xdr:rowOff>
    </xdr:from>
    <xdr:to>
      <xdr:col>23</xdr:col>
      <xdr:colOff>457200</xdr:colOff>
      <xdr:row>19</xdr:row>
      <xdr:rowOff>36417</xdr:rowOff>
    </xdr:to>
    <xdr:sp macro="" textlink="">
      <xdr:nvSpPr>
        <xdr:cNvPr id="456" name="円/楕円 455"/>
        <xdr:cNvSpPr/>
      </xdr:nvSpPr>
      <xdr:spPr>
        <a:xfrm>
          <a:off x="16129000" y="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21194</xdr:rowOff>
    </xdr:from>
    <xdr:ext cx="736600" cy="259045"/>
    <xdr:sp macro="" textlink="">
      <xdr:nvSpPr>
        <xdr:cNvPr id="457" name="テキスト ボックス 456"/>
        <xdr:cNvSpPr txBox="1"/>
      </xdr:nvSpPr>
      <xdr:spPr>
        <a:xfrm>
          <a:off x="15798800" y="327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29528</xdr:rowOff>
    </xdr:from>
    <xdr:to>
      <xdr:col>22</xdr:col>
      <xdr:colOff>254000</xdr:colOff>
      <xdr:row>19</xdr:row>
      <xdr:rowOff>131128</xdr:rowOff>
    </xdr:to>
    <xdr:sp macro="" textlink="">
      <xdr:nvSpPr>
        <xdr:cNvPr id="458" name="円/楕円 457"/>
        <xdr:cNvSpPr/>
      </xdr:nvSpPr>
      <xdr:spPr>
        <a:xfrm>
          <a:off x="15240000" y="32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115905</xdr:rowOff>
    </xdr:from>
    <xdr:ext cx="762000" cy="259045"/>
    <xdr:sp macro="" textlink="">
      <xdr:nvSpPr>
        <xdr:cNvPr id="459" name="テキスト ボックス 458"/>
        <xdr:cNvSpPr txBox="1"/>
      </xdr:nvSpPr>
      <xdr:spPr>
        <a:xfrm>
          <a:off x="14909800" y="33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55467</xdr:rowOff>
    </xdr:from>
    <xdr:to>
      <xdr:col>21</xdr:col>
      <xdr:colOff>50800</xdr:colOff>
      <xdr:row>19</xdr:row>
      <xdr:rowOff>157067</xdr:rowOff>
    </xdr:to>
    <xdr:sp macro="" textlink="">
      <xdr:nvSpPr>
        <xdr:cNvPr id="460" name="円/楕円 459"/>
        <xdr:cNvSpPr/>
      </xdr:nvSpPr>
      <xdr:spPr>
        <a:xfrm>
          <a:off x="14351000" y="33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141844</xdr:rowOff>
    </xdr:from>
    <xdr:ext cx="762000" cy="259045"/>
    <xdr:sp macro="" textlink="">
      <xdr:nvSpPr>
        <xdr:cNvPr id="461" name="テキスト ボックス 460"/>
        <xdr:cNvSpPr txBox="1"/>
      </xdr:nvSpPr>
      <xdr:spPr>
        <a:xfrm>
          <a:off x="14020800" y="339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77788</xdr:rowOff>
    </xdr:from>
    <xdr:to>
      <xdr:col>19</xdr:col>
      <xdr:colOff>533400</xdr:colOff>
      <xdr:row>20</xdr:row>
      <xdr:rowOff>7938</xdr:rowOff>
    </xdr:to>
    <xdr:sp macro="" textlink="">
      <xdr:nvSpPr>
        <xdr:cNvPr id="462" name="円/楕円 461"/>
        <xdr:cNvSpPr/>
      </xdr:nvSpPr>
      <xdr:spPr>
        <a:xfrm>
          <a:off x="13462000" y="3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164165</xdr:rowOff>
    </xdr:from>
    <xdr:ext cx="762000" cy="259045"/>
    <xdr:sp macro="" textlink="">
      <xdr:nvSpPr>
        <xdr:cNvPr id="463" name="テキスト ボックス 462"/>
        <xdr:cNvSpPr txBox="1"/>
      </xdr:nvSpPr>
      <xdr:spPr>
        <a:xfrm>
          <a:off x="13131800" y="342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56,633
56,278
536.10
28,367,889
27,605,079
732,593
15,747,558
30,401,130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104.4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人件費に係る経常収支比率は</a:t>
          </a:r>
          <a:r>
            <a:rPr lang="ja-JP" altLang="en-US" sz="1300" b="0" i="0" baseline="0">
              <a:solidFill>
                <a:schemeClr val="dk1"/>
              </a:solidFill>
              <a:effectLst/>
              <a:latin typeface="+mn-lt"/>
              <a:ea typeface="+mn-ea"/>
              <a:cs typeface="+mn-cs"/>
            </a:rPr>
            <a:t>２７．５</a:t>
          </a:r>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％で、類似団体平均と比べて高い水準にある。これは、</a:t>
          </a:r>
          <a:r>
            <a:rPr lang="ja-JP" altLang="ja-JP" sz="1300">
              <a:solidFill>
                <a:schemeClr val="dk1"/>
              </a:solidFill>
              <a:effectLst/>
              <a:latin typeface="+mn-lt"/>
              <a:ea typeface="+mn-ea"/>
              <a:cs typeface="+mn-cs"/>
            </a:rPr>
            <a:t>現在も合併後の行政組織を整理している過程にあり、かつ、</a:t>
          </a:r>
          <a:r>
            <a:rPr lang="ja-JP" altLang="ja-JP" sz="1300" b="0" i="0" baseline="0">
              <a:solidFill>
                <a:schemeClr val="dk1"/>
              </a:solidFill>
              <a:effectLst/>
              <a:latin typeface="+mn-lt"/>
              <a:ea typeface="+mn-ea"/>
              <a:cs typeface="+mn-cs"/>
            </a:rPr>
            <a:t>合併後の広い行政区域に対応するため、支所・出張所を多く配置していることもあり、職員数が類似団体平均と比較して多いことが主な要因である。</a:t>
          </a:r>
          <a:endParaRPr lang="ja-JP" altLang="ja-JP" sz="1300">
            <a:effectLst/>
          </a:endParaRPr>
        </a:p>
        <a:p>
          <a:pPr rtl="0"/>
          <a:r>
            <a:rPr lang="ja-JP" altLang="ja-JP" sz="1300" b="0" i="0" baseline="0">
              <a:solidFill>
                <a:schemeClr val="dk1"/>
              </a:solidFill>
              <a:effectLst/>
              <a:latin typeface="+mn-lt"/>
              <a:ea typeface="+mn-ea"/>
              <a:cs typeface="+mn-cs"/>
            </a:rPr>
            <a:t>　今後も、合併</a:t>
          </a:r>
          <a:r>
            <a:rPr lang="ja-JP" altLang="en-US" sz="1300" b="0" i="0" baseline="0">
              <a:solidFill>
                <a:schemeClr val="dk1"/>
              </a:solidFill>
              <a:effectLst/>
              <a:latin typeface="+mn-lt"/>
              <a:ea typeface="+mn-ea"/>
              <a:cs typeface="+mn-cs"/>
            </a:rPr>
            <a:t>１０</a:t>
          </a:r>
          <a:r>
            <a:rPr lang="ja-JP" altLang="ja-JP" sz="1300" b="0" i="0" baseline="0">
              <a:solidFill>
                <a:schemeClr val="dk1"/>
              </a:solidFill>
              <a:effectLst/>
              <a:latin typeface="+mn-lt"/>
              <a:ea typeface="+mn-ea"/>
              <a:cs typeface="+mn-cs"/>
            </a:rPr>
            <a:t>年後の職員数を類似団体の平均にするため、職員数、退職者の状況や新規の行政需要への対応を勘案しながら、人件費の削減に努める。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96520</xdr:rowOff>
    </xdr:to>
    <xdr:cxnSp macro="">
      <xdr:nvCxnSpPr>
        <xdr:cNvPr id="64" name="直線コネクタ 63"/>
        <xdr:cNvCxnSpPr/>
      </xdr:nvCxnSpPr>
      <xdr:spPr>
        <a:xfrm flipV="1">
          <a:off x="3987800" y="6604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38</xdr:row>
      <xdr:rowOff>165100</xdr:rowOff>
    </xdr:to>
    <xdr:cxnSp macro="">
      <xdr:nvCxnSpPr>
        <xdr:cNvPr id="67" name="直線コネクタ 66"/>
        <xdr:cNvCxnSpPr/>
      </xdr:nvCxnSpPr>
      <xdr:spPr>
        <a:xfrm flipV="1">
          <a:off x="3098800" y="661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165100</xdr:rowOff>
    </xdr:to>
    <xdr:cxnSp macro="">
      <xdr:nvCxnSpPr>
        <xdr:cNvPr id="70" name="直線コネクタ 69"/>
        <xdr:cNvCxnSpPr/>
      </xdr:nvCxnSpPr>
      <xdr:spPr>
        <a:xfrm>
          <a:off x="2209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127000</xdr:rowOff>
    </xdr:to>
    <xdr:cxnSp macro="">
      <xdr:nvCxnSpPr>
        <xdr:cNvPr id="73" name="直線コネクタ 72"/>
        <xdr:cNvCxnSpPr/>
      </xdr:nvCxnSpPr>
      <xdr:spPr>
        <a:xfrm>
          <a:off x="1320800" y="657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3" name="円/楕円 82"/>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4"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5" name="円/楕円 84"/>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6" name="テキスト ボックス 85"/>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7" name="円/楕円 86"/>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88" name="テキスト ボックス 87"/>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9" name="円/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1" name="円/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effectLst/>
              <a:latin typeface="+mn-lt"/>
              <a:ea typeface="+mn-ea"/>
              <a:cs typeface="+mn-cs"/>
            </a:rPr>
            <a:t>　類似団体平均をわずかに下回るものの、経常収支比率が高い状況にある。</a:t>
          </a:r>
          <a:endParaRPr lang="ja-JP" altLang="ja-JP" sz="1300">
            <a:effectLst/>
          </a:endParaRPr>
        </a:p>
        <a:p>
          <a:pPr rtl="0" eaLnBrk="1" fontAlgn="base"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消費税率アップや職員人件費から委託料（物件費）へのシフト等による物件費増も想定されるが</a:t>
          </a:r>
          <a:r>
            <a:rPr lang="ja-JP" altLang="ja-JP" sz="1300" b="0" i="0" baseline="0">
              <a:solidFill>
                <a:schemeClr val="dk1"/>
              </a:solidFill>
              <a:effectLst/>
              <a:latin typeface="+mn-lt"/>
              <a:ea typeface="+mn-ea"/>
              <a:cs typeface="+mn-cs"/>
            </a:rPr>
            <a:t>、事務事業の見直しなどにより、経常的な事務経費の削減を図るとともに、</a:t>
          </a:r>
          <a:r>
            <a:rPr lang="ja-JP" altLang="en-US" sz="1300" b="0" i="0" baseline="0">
              <a:solidFill>
                <a:schemeClr val="dk1"/>
              </a:solidFill>
              <a:effectLst/>
              <a:latin typeface="+mn-lt"/>
              <a:ea typeface="+mn-ea"/>
              <a:cs typeface="+mn-cs"/>
            </a:rPr>
            <a:t>公共施設等総合管理計画を通じた</a:t>
          </a:r>
          <a:r>
            <a:rPr lang="ja-JP" altLang="ja-JP" sz="1300" b="0" i="0" baseline="0">
              <a:solidFill>
                <a:schemeClr val="dk1"/>
              </a:solidFill>
              <a:effectLst/>
              <a:latin typeface="+mn-lt"/>
              <a:ea typeface="+mn-ea"/>
              <a:cs typeface="+mn-cs"/>
            </a:rPr>
            <a:t>公共施設の整理・統合等による施設</a:t>
          </a:r>
          <a:r>
            <a:rPr lang="ja-JP" altLang="en-US" sz="1300" b="0" i="0" baseline="0">
              <a:solidFill>
                <a:schemeClr val="dk1"/>
              </a:solidFill>
              <a:effectLst/>
              <a:latin typeface="+mn-lt"/>
              <a:ea typeface="+mn-ea"/>
              <a:cs typeface="+mn-cs"/>
            </a:rPr>
            <a:t>維持</a:t>
          </a:r>
          <a:r>
            <a:rPr lang="ja-JP" altLang="ja-JP" sz="1300" b="0" i="0" baseline="0">
              <a:solidFill>
                <a:schemeClr val="dk1"/>
              </a:solidFill>
              <a:effectLst/>
              <a:latin typeface="+mn-lt"/>
              <a:ea typeface="+mn-ea"/>
              <a:cs typeface="+mn-cs"/>
            </a:rPr>
            <a:t>管理経費の縮減に努める。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142240</xdr:rowOff>
    </xdr:to>
    <xdr:cxnSp macro="">
      <xdr:nvCxnSpPr>
        <xdr:cNvPr id="125" name="直線コネクタ 124"/>
        <xdr:cNvCxnSpPr/>
      </xdr:nvCxnSpPr>
      <xdr:spPr>
        <a:xfrm>
          <a:off x="15671800" y="283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96520</xdr:rowOff>
    </xdr:to>
    <xdr:cxnSp macro="">
      <xdr:nvCxnSpPr>
        <xdr:cNvPr id="128" name="直線コネクタ 127"/>
        <xdr:cNvCxnSpPr/>
      </xdr:nvCxnSpPr>
      <xdr:spPr>
        <a:xfrm>
          <a:off x="14782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81280</xdr:rowOff>
    </xdr:to>
    <xdr:cxnSp macro="">
      <xdr:nvCxnSpPr>
        <xdr:cNvPr id="131" name="直線コネクタ 130"/>
        <xdr:cNvCxnSpPr/>
      </xdr:nvCxnSpPr>
      <xdr:spPr>
        <a:xfrm>
          <a:off x="13893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35560</xdr:rowOff>
    </xdr:to>
    <xdr:cxnSp macro="">
      <xdr:nvCxnSpPr>
        <xdr:cNvPr id="134" name="直線コネクタ 133"/>
        <xdr:cNvCxnSpPr/>
      </xdr:nvCxnSpPr>
      <xdr:spPr>
        <a:xfrm>
          <a:off x="13004800" y="274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4" name="円/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107967</xdr:rowOff>
    </xdr:from>
    <xdr:ext cx="762000" cy="259045"/>
    <xdr:sp macro="" textlink="">
      <xdr:nvSpPr>
        <xdr:cNvPr id="145"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6" name="円/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47" name="テキスト ボックス 146"/>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3" name="テキスト ボックス 152"/>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扶助費に係る経常収支比率は、前年度</a:t>
          </a:r>
          <a:r>
            <a:rPr lang="ja-JP" altLang="en-US" sz="1300" b="0" i="0" baseline="0">
              <a:solidFill>
                <a:schemeClr val="dk1"/>
              </a:solidFill>
              <a:effectLst/>
              <a:latin typeface="+mn-lt"/>
              <a:ea typeface="+mn-ea"/>
              <a:cs typeface="+mn-cs"/>
            </a:rPr>
            <a:t>に比べ０．６％上昇</a:t>
          </a:r>
          <a:r>
            <a:rPr lang="ja-JP" altLang="ja-JP" sz="1300" b="0" i="0" baseline="0">
              <a:solidFill>
                <a:schemeClr val="dk1"/>
              </a:solidFill>
              <a:effectLst/>
              <a:latin typeface="+mn-lt"/>
              <a:ea typeface="+mn-ea"/>
              <a:cs typeface="+mn-cs"/>
            </a:rPr>
            <a:t>し、依然として類似団体平均を上回っている。主な要因としては、障害者自立支援給付費の増加</a:t>
          </a:r>
          <a:r>
            <a:rPr lang="ja-JP" altLang="en-US" sz="1300" b="0" i="0" baseline="0">
              <a:solidFill>
                <a:schemeClr val="dk1"/>
              </a:solidFill>
              <a:effectLst/>
              <a:latin typeface="+mn-lt"/>
              <a:ea typeface="+mn-ea"/>
              <a:cs typeface="+mn-cs"/>
            </a:rPr>
            <a:t>、臨時福祉給付金事業等の実施</a:t>
          </a:r>
          <a:r>
            <a:rPr lang="ja-JP" altLang="ja-JP" sz="1300" b="0" i="0" baseline="0">
              <a:solidFill>
                <a:schemeClr val="dk1"/>
              </a:solidFill>
              <a:effectLst/>
              <a:latin typeface="+mn-lt"/>
              <a:ea typeface="+mn-ea"/>
              <a:cs typeface="+mn-cs"/>
            </a:rPr>
            <a:t>が挙げられる。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77470</xdr:rowOff>
    </xdr:from>
    <xdr:to>
      <xdr:col>7</xdr:col>
      <xdr:colOff>15875</xdr:colOff>
      <xdr:row>55</xdr:row>
      <xdr:rowOff>123190</xdr:rowOff>
    </xdr:to>
    <xdr:cxnSp macro="">
      <xdr:nvCxnSpPr>
        <xdr:cNvPr id="186" name="直線コネクタ 185"/>
        <xdr:cNvCxnSpPr/>
      </xdr:nvCxnSpPr>
      <xdr:spPr>
        <a:xfrm>
          <a:off x="3987800" y="9507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77470</xdr:rowOff>
    </xdr:from>
    <xdr:to>
      <xdr:col>5</xdr:col>
      <xdr:colOff>549275</xdr:colOff>
      <xdr:row>55</xdr:row>
      <xdr:rowOff>92710</xdr:rowOff>
    </xdr:to>
    <xdr:cxnSp macro="">
      <xdr:nvCxnSpPr>
        <xdr:cNvPr id="189" name="直線コネクタ 188"/>
        <xdr:cNvCxnSpPr/>
      </xdr:nvCxnSpPr>
      <xdr:spPr>
        <a:xfrm flipV="1">
          <a:off x="3098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62230</xdr:rowOff>
    </xdr:from>
    <xdr:to>
      <xdr:col>4</xdr:col>
      <xdr:colOff>346075</xdr:colOff>
      <xdr:row>55</xdr:row>
      <xdr:rowOff>92710</xdr:rowOff>
    </xdr:to>
    <xdr:cxnSp macro="">
      <xdr:nvCxnSpPr>
        <xdr:cNvPr id="192" name="直線コネクタ 191"/>
        <xdr:cNvCxnSpPr/>
      </xdr:nvCxnSpPr>
      <xdr:spPr>
        <a:xfrm>
          <a:off x="2209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xdr:rowOff>
    </xdr:from>
    <xdr:to>
      <xdr:col>3</xdr:col>
      <xdr:colOff>142875</xdr:colOff>
      <xdr:row>55</xdr:row>
      <xdr:rowOff>62230</xdr:rowOff>
    </xdr:to>
    <xdr:cxnSp macro="">
      <xdr:nvCxnSpPr>
        <xdr:cNvPr id="195" name="直線コネクタ 194"/>
        <xdr:cNvCxnSpPr/>
      </xdr:nvCxnSpPr>
      <xdr:spPr>
        <a:xfrm>
          <a:off x="1320800" y="9446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72390</xdr:rowOff>
    </xdr:from>
    <xdr:to>
      <xdr:col>7</xdr:col>
      <xdr:colOff>66675</xdr:colOff>
      <xdr:row>56</xdr:row>
      <xdr:rowOff>2540</xdr:rowOff>
    </xdr:to>
    <xdr:sp macro="" textlink="">
      <xdr:nvSpPr>
        <xdr:cNvPr id="205" name="円/楕円 204"/>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44467</xdr:rowOff>
    </xdr:from>
    <xdr:ext cx="762000" cy="259045"/>
    <xdr:sp macro="" textlink="">
      <xdr:nvSpPr>
        <xdr:cNvPr id="206" name="扶助費該当値テキスト"/>
        <xdr:cNvSpPr txBox="1"/>
      </xdr:nvSpPr>
      <xdr:spPr>
        <a:xfrm>
          <a:off x="4914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26670</xdr:rowOff>
    </xdr:from>
    <xdr:to>
      <xdr:col>5</xdr:col>
      <xdr:colOff>600075</xdr:colOff>
      <xdr:row>55</xdr:row>
      <xdr:rowOff>128270</xdr:rowOff>
    </xdr:to>
    <xdr:sp macro="" textlink="">
      <xdr:nvSpPr>
        <xdr:cNvPr id="207" name="円/楕円 206"/>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113047</xdr:rowOff>
    </xdr:from>
    <xdr:ext cx="736600" cy="259045"/>
    <xdr:sp macro="" textlink="">
      <xdr:nvSpPr>
        <xdr:cNvPr id="208" name="テキスト ボックス 207"/>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9" name="円/楕円 208"/>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210" name="テキスト ボックス 209"/>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xdr:rowOff>
    </xdr:from>
    <xdr:to>
      <xdr:col>3</xdr:col>
      <xdr:colOff>193675</xdr:colOff>
      <xdr:row>55</xdr:row>
      <xdr:rowOff>113030</xdr:rowOff>
    </xdr:to>
    <xdr:sp macro="" textlink="">
      <xdr:nvSpPr>
        <xdr:cNvPr id="211" name="円/楕円 210"/>
        <xdr:cNvSpPr/>
      </xdr:nvSpPr>
      <xdr:spPr>
        <a:xfrm>
          <a:off x="2159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97807</xdr:rowOff>
    </xdr:from>
    <xdr:ext cx="762000" cy="259045"/>
    <xdr:sp macro="" textlink="">
      <xdr:nvSpPr>
        <xdr:cNvPr id="212" name="テキスト ボックス 211"/>
        <xdr:cNvSpPr txBox="1"/>
      </xdr:nvSpPr>
      <xdr:spPr>
        <a:xfrm>
          <a:off x="1828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137160</xdr:rowOff>
    </xdr:from>
    <xdr:to>
      <xdr:col>1</xdr:col>
      <xdr:colOff>676275</xdr:colOff>
      <xdr:row>55</xdr:row>
      <xdr:rowOff>67310</xdr:rowOff>
    </xdr:to>
    <xdr:sp macro="" textlink="">
      <xdr:nvSpPr>
        <xdr:cNvPr id="213" name="円/楕円 212"/>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52087</xdr:rowOff>
    </xdr:from>
    <xdr:ext cx="762000" cy="259045"/>
    <xdr:sp macro="" textlink="">
      <xdr:nvSpPr>
        <xdr:cNvPr id="214" name="テキスト ボックス 213"/>
        <xdr:cNvSpPr txBox="1"/>
      </xdr:nvSpPr>
      <xdr:spPr>
        <a:xfrm>
          <a:off x="939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類似団体平均をわずかに下回っ</a:t>
          </a:r>
          <a:r>
            <a:rPr lang="ja-JP" altLang="en-US" sz="1300" b="0" i="0" baseline="0">
              <a:solidFill>
                <a:schemeClr val="dk1"/>
              </a:solidFill>
              <a:effectLst/>
              <a:latin typeface="+mn-lt"/>
              <a:ea typeface="+mn-ea"/>
              <a:cs typeface="+mn-cs"/>
            </a:rPr>
            <a:t>てはいるものの、</a:t>
          </a:r>
          <a:r>
            <a:rPr lang="ja-JP" altLang="ja-JP" sz="1300" b="0" i="0" baseline="0">
              <a:solidFill>
                <a:schemeClr val="dk1"/>
              </a:solidFill>
              <a:effectLst/>
              <a:latin typeface="+mn-lt"/>
              <a:ea typeface="+mn-ea"/>
              <a:cs typeface="+mn-cs"/>
            </a:rPr>
            <a:t>前年度より０．７％上昇し</a:t>
          </a:r>
          <a:r>
            <a:rPr lang="ja-JP" altLang="en-US" sz="1300" b="0" i="0" baseline="0">
              <a:solidFill>
                <a:schemeClr val="dk1"/>
              </a:solidFill>
              <a:effectLst/>
              <a:latin typeface="+mn-lt"/>
              <a:ea typeface="+mn-ea"/>
              <a:cs typeface="+mn-cs"/>
            </a:rPr>
            <a:t>ている</a:t>
          </a:r>
          <a:r>
            <a:rPr lang="ja-JP" altLang="ja-JP" sz="1300" b="0" i="0" baseline="0">
              <a:solidFill>
                <a:schemeClr val="dk1"/>
              </a:solidFill>
              <a:effectLst/>
              <a:latin typeface="+mn-lt"/>
              <a:ea typeface="+mn-ea"/>
              <a:cs typeface="+mn-cs"/>
            </a:rPr>
            <a:t>。その他に含まれるものは、維持補修費と繰出金となっており、国民健康保険特別会計や介護保険特別会計等への繰出金の増加が、経常収支比率の増加要因となっている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改善に向けて経費節減や運営の健全化に</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努める</a:t>
          </a:r>
          <a:r>
            <a:rPr lang="ja-JP" altLang="en-US" sz="1300" b="0" i="0" baseline="0">
              <a:solidFill>
                <a:schemeClr val="dk1"/>
              </a:solidFill>
              <a:effectLst/>
              <a:latin typeface="+mn-lt"/>
              <a:ea typeface="+mn-ea"/>
              <a:cs typeface="+mn-cs"/>
            </a:rPr>
            <a:t>が、特に国民健康保険財政は極めて厳しく、繰出金の増加圧力が高まる事態も想定される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142240</xdr:rowOff>
    </xdr:to>
    <xdr:cxnSp macro="">
      <xdr:nvCxnSpPr>
        <xdr:cNvPr id="247" name="直線コネクタ 246"/>
        <xdr:cNvCxnSpPr/>
      </xdr:nvCxnSpPr>
      <xdr:spPr>
        <a:xfrm>
          <a:off x="15671800" y="9690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119380</xdr:rowOff>
    </xdr:to>
    <xdr:cxnSp macro="">
      <xdr:nvCxnSpPr>
        <xdr:cNvPr id="250" name="直線コネクタ 249"/>
        <xdr:cNvCxnSpPr/>
      </xdr:nvCxnSpPr>
      <xdr:spPr>
        <a:xfrm flipV="1">
          <a:off x="14782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119380</xdr:rowOff>
    </xdr:to>
    <xdr:cxnSp macro="">
      <xdr:nvCxnSpPr>
        <xdr:cNvPr id="253" name="直線コネクタ 252"/>
        <xdr:cNvCxnSpPr/>
      </xdr:nvCxnSpPr>
      <xdr:spPr>
        <a:xfrm>
          <a:off x="13893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73660</xdr:rowOff>
    </xdr:to>
    <xdr:cxnSp macro="">
      <xdr:nvCxnSpPr>
        <xdr:cNvPr id="256" name="直線コネクタ 255"/>
        <xdr:cNvCxnSpPr/>
      </xdr:nvCxnSpPr>
      <xdr:spPr>
        <a:xfrm>
          <a:off x="13004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6" name="円/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7"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0" name="円/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1" name="テキスト ボックス 27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2" name="円/楕円 271"/>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3" name="テキスト ボックス 272"/>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4" name="円/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類似団体平均をわずかに下回るものの、経常収支比率が高い状況にある</a:t>
          </a:r>
          <a:r>
            <a:rPr lang="ja-JP" altLang="en-US" sz="1300" b="0" i="0" baseline="0">
              <a:solidFill>
                <a:schemeClr val="dk1"/>
              </a:solidFill>
              <a:effectLst/>
              <a:latin typeface="+mn-lt"/>
              <a:ea typeface="+mn-ea"/>
              <a:cs typeface="+mn-cs"/>
            </a:rPr>
            <a:t>ことから、</a:t>
          </a:r>
          <a:r>
            <a:rPr lang="ja-JP" altLang="ja-JP" sz="1300" b="0" i="0" baseline="0">
              <a:solidFill>
                <a:schemeClr val="dk1"/>
              </a:solidFill>
              <a:effectLst/>
              <a:latin typeface="+mn-lt"/>
              <a:ea typeface="+mn-ea"/>
              <a:cs typeface="+mn-cs"/>
            </a:rPr>
            <a:t>市単独の補助金・交付金</a:t>
          </a:r>
          <a:r>
            <a:rPr lang="ja-JP" altLang="en-US" sz="1300" b="0" i="0" baseline="0">
              <a:solidFill>
                <a:schemeClr val="dk1"/>
              </a:solidFill>
              <a:effectLst/>
              <a:latin typeface="+mn-lt"/>
              <a:ea typeface="+mn-ea"/>
              <a:cs typeface="+mn-cs"/>
            </a:rPr>
            <a:t>事業</a:t>
          </a:r>
          <a:r>
            <a:rPr lang="ja-JP" altLang="ja-JP" sz="1300" b="0" i="0" baseline="0">
              <a:solidFill>
                <a:schemeClr val="dk1"/>
              </a:solidFill>
              <a:effectLst/>
              <a:latin typeface="+mn-lt"/>
              <a:ea typeface="+mn-ea"/>
              <a:cs typeface="+mn-cs"/>
            </a:rPr>
            <a:t>の必要性</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妥当性</a:t>
          </a:r>
          <a:r>
            <a:rPr lang="ja-JP" altLang="en-US" sz="1300" b="0" i="0" baseline="0">
              <a:solidFill>
                <a:schemeClr val="dk1"/>
              </a:solidFill>
              <a:effectLst/>
              <a:latin typeface="+mn-lt"/>
              <a:ea typeface="+mn-ea"/>
              <a:cs typeface="+mn-cs"/>
            </a:rPr>
            <a:t>の再検討、終期の設定</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事業効果の検証等、計画的な</a:t>
          </a:r>
          <a:r>
            <a:rPr lang="ja-JP" altLang="ja-JP" sz="1300" b="0" i="0" baseline="0">
              <a:solidFill>
                <a:schemeClr val="dk1"/>
              </a:solidFill>
              <a:effectLst/>
              <a:latin typeface="+mn-lt"/>
              <a:ea typeface="+mn-ea"/>
              <a:cs typeface="+mn-cs"/>
            </a:rPr>
            <a:t>見直しを行っていく。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138430</xdr:rowOff>
    </xdr:to>
    <xdr:cxnSp macro="">
      <xdr:nvCxnSpPr>
        <xdr:cNvPr id="305" name="直線コネクタ 304"/>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138430</xdr:rowOff>
    </xdr:to>
    <xdr:cxnSp macro="">
      <xdr:nvCxnSpPr>
        <xdr:cNvPr id="308" name="直線コネクタ 307"/>
        <xdr:cNvCxnSpPr/>
      </xdr:nvCxnSpPr>
      <xdr:spPr>
        <a:xfrm>
          <a:off x="14782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170434</xdr:rowOff>
    </xdr:to>
    <xdr:cxnSp macro="">
      <xdr:nvCxnSpPr>
        <xdr:cNvPr id="311" name="直線コネクタ 310"/>
        <xdr:cNvCxnSpPr/>
      </xdr:nvCxnSpPr>
      <xdr:spPr>
        <a:xfrm flipV="1">
          <a:off x="13893800" y="6125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3556</xdr:rowOff>
    </xdr:to>
    <xdr:cxnSp macro="">
      <xdr:nvCxnSpPr>
        <xdr:cNvPr id="314" name="直線コネクタ 313"/>
        <xdr:cNvCxnSpPr/>
      </xdr:nvCxnSpPr>
      <xdr:spPr>
        <a:xfrm flipV="1">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4" name="円/楕円 323"/>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5"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6" name="円/楕円 32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7" name="テキスト ボックス 32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8" name="円/楕円 327"/>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9" name="テキスト ボックス 328"/>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0" name="円/楕円 329"/>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1" name="テキスト ボックス 330"/>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2" name="円/楕円 331"/>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3" name="テキスト ボックス 332"/>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市債残高の減少により</a:t>
          </a:r>
          <a:r>
            <a:rPr lang="ja-JP" altLang="ja-JP" sz="1300" b="0" i="0" baseline="0">
              <a:solidFill>
                <a:schemeClr val="dk1"/>
              </a:solidFill>
              <a:effectLst/>
              <a:latin typeface="+mn-lt"/>
              <a:ea typeface="+mn-ea"/>
              <a:cs typeface="+mn-cs"/>
            </a:rPr>
            <a:t>公債費に係る経常収支比率は、前年度より</a:t>
          </a:r>
          <a:r>
            <a:rPr lang="ja-JP" altLang="en-US" sz="1300" b="0" i="0" baseline="0">
              <a:solidFill>
                <a:schemeClr val="dk1"/>
              </a:solidFill>
              <a:effectLst/>
              <a:latin typeface="+mn-lt"/>
              <a:ea typeface="+mn-ea"/>
              <a:cs typeface="+mn-cs"/>
            </a:rPr>
            <a:t>０．３％</a:t>
          </a:r>
          <a:r>
            <a:rPr lang="ja-JP" altLang="ja-JP" sz="1300" b="0" i="0" baseline="0">
              <a:solidFill>
                <a:schemeClr val="dk1"/>
              </a:solidFill>
              <a:effectLst/>
              <a:latin typeface="+mn-lt"/>
              <a:ea typeface="+mn-ea"/>
              <a:cs typeface="+mn-cs"/>
            </a:rPr>
            <a:t>改善したが、公債費は歳出を圧迫し、経常収支比率を大きく上げている要因となっている。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今後も投資事業の計画的な実施や市債発行額の抑制に努め、公債費の削減を図っていく。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78</xdr:row>
      <xdr:rowOff>154432</xdr:rowOff>
    </xdr:to>
    <xdr:cxnSp macro="">
      <xdr:nvCxnSpPr>
        <xdr:cNvPr id="363" name="直線コネクタ 362"/>
        <xdr:cNvCxnSpPr/>
      </xdr:nvCxnSpPr>
      <xdr:spPr>
        <a:xfrm flipV="1">
          <a:off x="3987800" y="135138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79</xdr:row>
      <xdr:rowOff>37846</xdr:rowOff>
    </xdr:to>
    <xdr:cxnSp macro="">
      <xdr:nvCxnSpPr>
        <xdr:cNvPr id="366" name="直線コネクタ 365"/>
        <xdr:cNvCxnSpPr/>
      </xdr:nvCxnSpPr>
      <xdr:spPr>
        <a:xfrm flipV="1">
          <a:off x="3098800" y="13527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65278</xdr:rowOff>
    </xdr:to>
    <xdr:cxnSp macro="">
      <xdr:nvCxnSpPr>
        <xdr:cNvPr id="369" name="直線コネクタ 368"/>
        <xdr:cNvCxnSpPr/>
      </xdr:nvCxnSpPr>
      <xdr:spPr>
        <a:xfrm flipV="1">
          <a:off x="2209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65278</xdr:rowOff>
    </xdr:to>
    <xdr:cxnSp macro="">
      <xdr:nvCxnSpPr>
        <xdr:cNvPr id="372" name="直線コネクタ 371"/>
        <xdr:cNvCxnSpPr/>
      </xdr:nvCxnSpPr>
      <xdr:spPr>
        <a:xfrm>
          <a:off x="1320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2" name="円/楕円 381"/>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3"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4" name="円/楕円 383"/>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85" name="テキスト ボックス 384"/>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6" name="円/楕円 385"/>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87" name="テキスト ボックス 386"/>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14478</xdr:rowOff>
    </xdr:from>
    <xdr:to>
      <xdr:col>3</xdr:col>
      <xdr:colOff>193675</xdr:colOff>
      <xdr:row>79</xdr:row>
      <xdr:rowOff>116078</xdr:rowOff>
    </xdr:to>
    <xdr:sp macro="" textlink="">
      <xdr:nvSpPr>
        <xdr:cNvPr id="388" name="円/楕円 387"/>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100855</xdr:rowOff>
    </xdr:from>
    <xdr:ext cx="762000" cy="259045"/>
    <xdr:sp macro="" textlink="">
      <xdr:nvSpPr>
        <xdr:cNvPr id="389" name="テキスト ボックス 388"/>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90" name="円/楕円 389"/>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91" name="テキスト ボックス 390"/>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類似団体平均と比較すると、公債費以外に係る経常収支比率は</a:t>
          </a:r>
          <a:r>
            <a:rPr lang="ja-JP" altLang="en-US" sz="1300" b="0" i="0" baseline="0">
              <a:solidFill>
                <a:schemeClr val="dk1"/>
              </a:solidFill>
              <a:effectLst/>
              <a:latin typeface="+mn-lt"/>
              <a:ea typeface="+mn-ea"/>
              <a:cs typeface="+mn-cs"/>
            </a:rPr>
            <a:t>依然高い状況が続い</a:t>
          </a:r>
          <a:r>
            <a:rPr lang="ja-JP" altLang="ja-JP" sz="1300" b="0" i="0" baseline="0">
              <a:solidFill>
                <a:schemeClr val="dk1"/>
              </a:solidFill>
              <a:effectLst/>
              <a:latin typeface="+mn-lt"/>
              <a:ea typeface="+mn-ea"/>
              <a:cs typeface="+mn-cs"/>
            </a:rPr>
            <a:t>ている。これは、人件費や扶助費の経常収支比率が高い</a:t>
          </a:r>
          <a:r>
            <a:rPr lang="ja-JP" altLang="en-US" sz="1300" b="0" i="0" baseline="0">
              <a:solidFill>
                <a:schemeClr val="dk1"/>
              </a:solidFill>
              <a:effectLst/>
              <a:latin typeface="+mn-lt"/>
              <a:ea typeface="+mn-ea"/>
              <a:cs typeface="+mn-cs"/>
            </a:rPr>
            <a:t>水準</a:t>
          </a:r>
          <a:r>
            <a:rPr lang="ja-JP" altLang="ja-JP" sz="1300" b="0" i="0" baseline="0">
              <a:solidFill>
                <a:schemeClr val="dk1"/>
              </a:solidFill>
              <a:effectLst/>
              <a:latin typeface="+mn-lt"/>
              <a:ea typeface="+mn-ea"/>
              <a:cs typeface="+mn-cs"/>
            </a:rPr>
            <a:t>にあるためである。</a:t>
          </a:r>
          <a:r>
            <a:rPr lang="ja-JP" altLang="en-US" sz="1300" b="0" i="0" baseline="0">
              <a:solidFill>
                <a:schemeClr val="dk1"/>
              </a:solidFill>
              <a:effectLst/>
              <a:latin typeface="+mn-lt"/>
              <a:ea typeface="+mn-ea"/>
              <a:cs typeface="+mn-cs"/>
            </a:rPr>
            <a:t>社会保障経費</a:t>
          </a:r>
          <a:r>
            <a:rPr lang="ja-JP" altLang="ja-JP" sz="1300" b="0" i="0" baseline="0">
              <a:solidFill>
                <a:schemeClr val="dk1"/>
              </a:solidFill>
              <a:effectLst/>
              <a:latin typeface="+mn-lt"/>
              <a:ea typeface="+mn-ea"/>
              <a:cs typeface="+mn-cs"/>
            </a:rPr>
            <a:t>は、今後も上昇していくと予想されるため、それ以外の経費（人件費の削減、補助金・交付金等の見直しによる補助費等の削減、事務の効率化等による物件費の削減</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さらなる</a:t>
          </a:r>
          <a:r>
            <a:rPr lang="ja-JP" altLang="ja-JP" sz="1300" b="0" i="0" baseline="0">
              <a:solidFill>
                <a:schemeClr val="dk1"/>
              </a:solidFill>
              <a:effectLst/>
              <a:latin typeface="+mn-lt"/>
              <a:ea typeface="+mn-ea"/>
              <a:cs typeface="+mn-cs"/>
            </a:rPr>
            <a:t>歳出抑制に努める。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54611</xdr:rowOff>
    </xdr:to>
    <xdr:cxnSp macro="">
      <xdr:nvCxnSpPr>
        <xdr:cNvPr id="424" name="直線コネクタ 423"/>
        <xdr:cNvCxnSpPr/>
      </xdr:nvCxnSpPr>
      <xdr:spPr>
        <a:xfrm>
          <a:off x="15671800" y="130162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157480</xdr:rowOff>
    </xdr:from>
    <xdr:to>
      <xdr:col>22</xdr:col>
      <xdr:colOff>565150</xdr:colOff>
      <xdr:row>76</xdr:row>
      <xdr:rowOff>24130</xdr:rowOff>
    </xdr:to>
    <xdr:cxnSp macro="">
      <xdr:nvCxnSpPr>
        <xdr:cNvPr id="427" name="直線コネクタ 426"/>
        <xdr:cNvCxnSpPr/>
      </xdr:nvCxnSpPr>
      <xdr:spPr>
        <a:xfrm flipV="1">
          <a:off x="14782800" y="13016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24130</xdr:rowOff>
    </xdr:to>
    <xdr:cxnSp macro="">
      <xdr:nvCxnSpPr>
        <xdr:cNvPr id="430" name="直線コネクタ 429"/>
        <xdr:cNvCxnSpPr/>
      </xdr:nvCxnSpPr>
      <xdr:spPr>
        <a:xfrm>
          <a:off x="13893800" y="13012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153670</xdr:rowOff>
    </xdr:to>
    <xdr:cxnSp macro="">
      <xdr:nvCxnSpPr>
        <xdr:cNvPr id="433" name="直線コネクタ 432"/>
        <xdr:cNvCxnSpPr/>
      </xdr:nvCxnSpPr>
      <xdr:spPr>
        <a:xfrm>
          <a:off x="13004800" y="12898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43" name="円/楕円 442"/>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147338</xdr:rowOff>
    </xdr:from>
    <xdr:ext cx="762000" cy="259045"/>
    <xdr:sp macro="" textlink="">
      <xdr:nvSpPr>
        <xdr:cNvPr id="444" name="公債費以外該当値テキスト"/>
        <xdr:cNvSpPr txBox="1"/>
      </xdr:nvSpPr>
      <xdr:spPr>
        <a:xfrm>
          <a:off x="165989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45" name="円/楕円 444"/>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21607</xdr:rowOff>
    </xdr:from>
    <xdr:ext cx="736600" cy="259045"/>
    <xdr:sp macro="" textlink="">
      <xdr:nvSpPr>
        <xdr:cNvPr id="446" name="テキスト ボックス 445"/>
        <xdr:cNvSpPr txBox="1"/>
      </xdr:nvSpPr>
      <xdr:spPr>
        <a:xfrm>
          <a:off x="15290800" y="1305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47" name="円/楕円 446"/>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59707</xdr:rowOff>
    </xdr:from>
    <xdr:ext cx="762000" cy="259045"/>
    <xdr:sp macro="" textlink="">
      <xdr:nvSpPr>
        <xdr:cNvPr id="448" name="テキスト ボックス 447"/>
        <xdr:cNvSpPr txBox="1"/>
      </xdr:nvSpPr>
      <xdr:spPr>
        <a:xfrm>
          <a:off x="14401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49" name="円/楕円 448"/>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17797</xdr:rowOff>
    </xdr:from>
    <xdr:ext cx="762000" cy="259045"/>
    <xdr:sp macro="" textlink="">
      <xdr:nvSpPr>
        <xdr:cNvPr id="450" name="テキスト ボックス 449"/>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51" name="円/楕円 450"/>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74947</xdr:rowOff>
    </xdr:from>
    <xdr:ext cx="762000" cy="259045"/>
    <xdr:sp macro="" textlink="">
      <xdr:nvSpPr>
        <xdr:cNvPr id="452" name="テキスト ボックス 451"/>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116152</xdr:rowOff>
    </xdr:from>
    <xdr:to>
      <xdr:col>4</xdr:col>
      <xdr:colOff>1117600</xdr:colOff>
      <xdr:row>15</xdr:row>
      <xdr:rowOff>147111</xdr:rowOff>
    </xdr:to>
    <xdr:cxnSp macro="">
      <xdr:nvCxnSpPr>
        <xdr:cNvPr id="52" name="直線コネクタ 51"/>
        <xdr:cNvCxnSpPr/>
      </xdr:nvCxnSpPr>
      <xdr:spPr bwMode="auto">
        <a:xfrm flipV="1">
          <a:off x="5003800" y="2735527"/>
          <a:ext cx="647700" cy="3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113295</xdr:rowOff>
    </xdr:from>
    <xdr:to>
      <xdr:col>4</xdr:col>
      <xdr:colOff>469900</xdr:colOff>
      <xdr:row>15</xdr:row>
      <xdr:rowOff>147111</xdr:rowOff>
    </xdr:to>
    <xdr:cxnSp macro="">
      <xdr:nvCxnSpPr>
        <xdr:cNvPr id="55" name="直線コネクタ 54"/>
        <xdr:cNvCxnSpPr/>
      </xdr:nvCxnSpPr>
      <xdr:spPr bwMode="auto">
        <a:xfrm>
          <a:off x="4305300" y="2732670"/>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68881</xdr:rowOff>
    </xdr:from>
    <xdr:to>
      <xdr:col>3</xdr:col>
      <xdr:colOff>904875</xdr:colOff>
      <xdr:row>15</xdr:row>
      <xdr:rowOff>113295</xdr:rowOff>
    </xdr:to>
    <xdr:cxnSp macro="">
      <xdr:nvCxnSpPr>
        <xdr:cNvPr id="58" name="直線コネクタ 57"/>
        <xdr:cNvCxnSpPr/>
      </xdr:nvCxnSpPr>
      <xdr:spPr bwMode="auto">
        <a:xfrm>
          <a:off x="3606800" y="2688256"/>
          <a:ext cx="698500" cy="4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68881</xdr:rowOff>
    </xdr:from>
    <xdr:to>
      <xdr:col>3</xdr:col>
      <xdr:colOff>206375</xdr:colOff>
      <xdr:row>15</xdr:row>
      <xdr:rowOff>98517</xdr:rowOff>
    </xdr:to>
    <xdr:cxnSp macro="">
      <xdr:nvCxnSpPr>
        <xdr:cNvPr id="61" name="直線コネクタ 60"/>
        <xdr:cNvCxnSpPr/>
      </xdr:nvCxnSpPr>
      <xdr:spPr bwMode="auto">
        <a:xfrm flipV="1">
          <a:off x="2908300" y="2688256"/>
          <a:ext cx="698500" cy="2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65352</xdr:rowOff>
    </xdr:from>
    <xdr:to>
      <xdr:col>5</xdr:col>
      <xdr:colOff>34925</xdr:colOff>
      <xdr:row>15</xdr:row>
      <xdr:rowOff>166952</xdr:rowOff>
    </xdr:to>
    <xdr:sp macro="" textlink="">
      <xdr:nvSpPr>
        <xdr:cNvPr id="71" name="円/楕円 70"/>
        <xdr:cNvSpPr/>
      </xdr:nvSpPr>
      <xdr:spPr bwMode="auto">
        <a:xfrm>
          <a:off x="5600700" y="268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81879</xdr:rowOff>
    </xdr:from>
    <xdr:ext cx="762000" cy="259045"/>
    <xdr:sp macro="" textlink="">
      <xdr:nvSpPr>
        <xdr:cNvPr id="72" name="人口1人当たり決算額の推移該当値テキスト130"/>
        <xdr:cNvSpPr txBox="1"/>
      </xdr:nvSpPr>
      <xdr:spPr>
        <a:xfrm>
          <a:off x="5740400" y="252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93,581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96311</xdr:rowOff>
    </xdr:from>
    <xdr:to>
      <xdr:col>4</xdr:col>
      <xdr:colOff>520700</xdr:colOff>
      <xdr:row>16</xdr:row>
      <xdr:rowOff>26461</xdr:rowOff>
    </xdr:to>
    <xdr:sp macro="" textlink="">
      <xdr:nvSpPr>
        <xdr:cNvPr id="73" name="円/楕円 72"/>
        <xdr:cNvSpPr/>
      </xdr:nvSpPr>
      <xdr:spPr bwMode="auto">
        <a:xfrm>
          <a:off x="4953000" y="271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36638</xdr:rowOff>
    </xdr:from>
    <xdr:ext cx="736600" cy="259045"/>
    <xdr:sp macro="" textlink="">
      <xdr:nvSpPr>
        <xdr:cNvPr id="74" name="テキスト ボックス 73"/>
        <xdr:cNvSpPr txBox="1"/>
      </xdr:nvSpPr>
      <xdr:spPr>
        <a:xfrm>
          <a:off x="4622800" y="2484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62495</xdr:rowOff>
    </xdr:from>
    <xdr:to>
      <xdr:col>3</xdr:col>
      <xdr:colOff>955675</xdr:colOff>
      <xdr:row>15</xdr:row>
      <xdr:rowOff>164095</xdr:rowOff>
    </xdr:to>
    <xdr:sp macro="" textlink="">
      <xdr:nvSpPr>
        <xdr:cNvPr id="75" name="円/楕円 74"/>
        <xdr:cNvSpPr/>
      </xdr:nvSpPr>
      <xdr:spPr bwMode="auto">
        <a:xfrm>
          <a:off x="4254500" y="26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2822</xdr:rowOff>
    </xdr:from>
    <xdr:ext cx="762000" cy="259045"/>
    <xdr:sp macro="" textlink="">
      <xdr:nvSpPr>
        <xdr:cNvPr id="76" name="テキスト ボックス 75"/>
        <xdr:cNvSpPr txBox="1"/>
      </xdr:nvSpPr>
      <xdr:spPr>
        <a:xfrm>
          <a:off x="3924300" y="24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18081</xdr:rowOff>
    </xdr:from>
    <xdr:to>
      <xdr:col>3</xdr:col>
      <xdr:colOff>257175</xdr:colOff>
      <xdr:row>15</xdr:row>
      <xdr:rowOff>119681</xdr:rowOff>
    </xdr:to>
    <xdr:sp macro="" textlink="">
      <xdr:nvSpPr>
        <xdr:cNvPr id="77" name="円/楕円 76"/>
        <xdr:cNvSpPr/>
      </xdr:nvSpPr>
      <xdr:spPr bwMode="auto">
        <a:xfrm>
          <a:off x="3556000" y="263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129858</xdr:rowOff>
    </xdr:from>
    <xdr:ext cx="762000" cy="259045"/>
    <xdr:sp macro="" textlink="">
      <xdr:nvSpPr>
        <xdr:cNvPr id="78" name="テキスト ボックス 77"/>
        <xdr:cNvSpPr txBox="1"/>
      </xdr:nvSpPr>
      <xdr:spPr>
        <a:xfrm>
          <a:off x="3225800" y="240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47717</xdr:rowOff>
    </xdr:from>
    <xdr:to>
      <xdr:col>2</xdr:col>
      <xdr:colOff>692150</xdr:colOff>
      <xdr:row>15</xdr:row>
      <xdr:rowOff>149317</xdr:rowOff>
    </xdr:to>
    <xdr:sp macro="" textlink="">
      <xdr:nvSpPr>
        <xdr:cNvPr id="79" name="円/楕円 78"/>
        <xdr:cNvSpPr/>
      </xdr:nvSpPr>
      <xdr:spPr bwMode="auto">
        <a:xfrm>
          <a:off x="2857500" y="2667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159494</xdr:rowOff>
    </xdr:from>
    <xdr:ext cx="762000" cy="259045"/>
    <xdr:sp macro="" textlink="">
      <xdr:nvSpPr>
        <xdr:cNvPr id="80" name="テキスト ボックス 79"/>
        <xdr:cNvSpPr txBox="1"/>
      </xdr:nvSpPr>
      <xdr:spPr>
        <a:xfrm>
          <a:off x="2527300" y="24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26454</xdr:rowOff>
    </xdr:from>
    <xdr:to>
      <xdr:col>4</xdr:col>
      <xdr:colOff>1117600</xdr:colOff>
      <xdr:row>35</xdr:row>
      <xdr:rowOff>69964</xdr:rowOff>
    </xdr:to>
    <xdr:cxnSp macro="">
      <xdr:nvCxnSpPr>
        <xdr:cNvPr id="113" name="直線コネクタ 112"/>
        <xdr:cNvCxnSpPr/>
      </xdr:nvCxnSpPr>
      <xdr:spPr bwMode="auto">
        <a:xfrm>
          <a:off x="5003800" y="6636804"/>
          <a:ext cx="647700" cy="4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330397</xdr:rowOff>
    </xdr:from>
    <xdr:to>
      <xdr:col>4</xdr:col>
      <xdr:colOff>469900</xdr:colOff>
      <xdr:row>35</xdr:row>
      <xdr:rowOff>26454</xdr:rowOff>
    </xdr:to>
    <xdr:cxnSp macro="">
      <xdr:nvCxnSpPr>
        <xdr:cNvPr id="116" name="直線コネクタ 115"/>
        <xdr:cNvCxnSpPr/>
      </xdr:nvCxnSpPr>
      <xdr:spPr bwMode="auto">
        <a:xfrm>
          <a:off x="4305300" y="6597847"/>
          <a:ext cx="6985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258216</xdr:rowOff>
    </xdr:from>
    <xdr:to>
      <xdr:col>3</xdr:col>
      <xdr:colOff>904875</xdr:colOff>
      <xdr:row>34</xdr:row>
      <xdr:rowOff>330397</xdr:rowOff>
    </xdr:to>
    <xdr:cxnSp macro="">
      <xdr:nvCxnSpPr>
        <xdr:cNvPr id="119" name="直線コネクタ 118"/>
        <xdr:cNvCxnSpPr/>
      </xdr:nvCxnSpPr>
      <xdr:spPr bwMode="auto">
        <a:xfrm>
          <a:off x="3606800" y="6525666"/>
          <a:ext cx="698500" cy="7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244729</xdr:rowOff>
    </xdr:from>
    <xdr:to>
      <xdr:col>3</xdr:col>
      <xdr:colOff>206375</xdr:colOff>
      <xdr:row>34</xdr:row>
      <xdr:rowOff>258216</xdr:rowOff>
    </xdr:to>
    <xdr:cxnSp macro="">
      <xdr:nvCxnSpPr>
        <xdr:cNvPr id="122" name="直線コネクタ 121"/>
        <xdr:cNvCxnSpPr/>
      </xdr:nvCxnSpPr>
      <xdr:spPr bwMode="auto">
        <a:xfrm>
          <a:off x="2908300" y="6512179"/>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19164</xdr:rowOff>
    </xdr:from>
    <xdr:to>
      <xdr:col>5</xdr:col>
      <xdr:colOff>34925</xdr:colOff>
      <xdr:row>35</xdr:row>
      <xdr:rowOff>120764</xdr:rowOff>
    </xdr:to>
    <xdr:sp macro="" textlink="">
      <xdr:nvSpPr>
        <xdr:cNvPr id="132" name="円/楕円 131"/>
        <xdr:cNvSpPr/>
      </xdr:nvSpPr>
      <xdr:spPr bwMode="auto">
        <a:xfrm>
          <a:off x="5600700" y="662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207141</xdr:rowOff>
    </xdr:from>
    <xdr:ext cx="762000" cy="259045"/>
    <xdr:sp macro="" textlink="">
      <xdr:nvSpPr>
        <xdr:cNvPr id="133" name="人口1人当たり決算額の推移該当値テキスト445"/>
        <xdr:cNvSpPr txBox="1"/>
      </xdr:nvSpPr>
      <xdr:spPr>
        <a:xfrm>
          <a:off x="5740400" y="64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318554</xdr:rowOff>
    </xdr:from>
    <xdr:to>
      <xdr:col>4</xdr:col>
      <xdr:colOff>520700</xdr:colOff>
      <xdr:row>35</xdr:row>
      <xdr:rowOff>77254</xdr:rowOff>
    </xdr:to>
    <xdr:sp macro="" textlink="">
      <xdr:nvSpPr>
        <xdr:cNvPr id="134" name="円/楕円 133"/>
        <xdr:cNvSpPr/>
      </xdr:nvSpPr>
      <xdr:spPr bwMode="auto">
        <a:xfrm>
          <a:off x="4953000" y="658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87431</xdr:rowOff>
    </xdr:from>
    <xdr:ext cx="736600" cy="259045"/>
    <xdr:sp macro="" textlink="">
      <xdr:nvSpPr>
        <xdr:cNvPr id="135" name="テキスト ボックス 134"/>
        <xdr:cNvSpPr txBox="1"/>
      </xdr:nvSpPr>
      <xdr:spPr>
        <a:xfrm>
          <a:off x="4622800" y="635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279597</xdr:rowOff>
    </xdr:from>
    <xdr:to>
      <xdr:col>3</xdr:col>
      <xdr:colOff>955675</xdr:colOff>
      <xdr:row>35</xdr:row>
      <xdr:rowOff>38297</xdr:rowOff>
    </xdr:to>
    <xdr:sp macro="" textlink="">
      <xdr:nvSpPr>
        <xdr:cNvPr id="136" name="円/楕円 135"/>
        <xdr:cNvSpPr/>
      </xdr:nvSpPr>
      <xdr:spPr bwMode="auto">
        <a:xfrm>
          <a:off x="4254500" y="654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48474</xdr:rowOff>
    </xdr:from>
    <xdr:ext cx="762000" cy="259045"/>
    <xdr:sp macro="" textlink="">
      <xdr:nvSpPr>
        <xdr:cNvPr id="137" name="テキスト ボックス 136"/>
        <xdr:cNvSpPr txBox="1"/>
      </xdr:nvSpPr>
      <xdr:spPr>
        <a:xfrm>
          <a:off x="3924300" y="631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207416</xdr:rowOff>
    </xdr:from>
    <xdr:to>
      <xdr:col>3</xdr:col>
      <xdr:colOff>257175</xdr:colOff>
      <xdr:row>34</xdr:row>
      <xdr:rowOff>309017</xdr:rowOff>
    </xdr:to>
    <xdr:sp macro="" textlink="">
      <xdr:nvSpPr>
        <xdr:cNvPr id="138" name="円/楕円 137"/>
        <xdr:cNvSpPr/>
      </xdr:nvSpPr>
      <xdr:spPr bwMode="auto">
        <a:xfrm>
          <a:off x="3556000" y="64748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319193</xdr:rowOff>
    </xdr:from>
    <xdr:ext cx="762000" cy="259045"/>
    <xdr:sp macro="" textlink="">
      <xdr:nvSpPr>
        <xdr:cNvPr id="139" name="テキスト ボックス 138"/>
        <xdr:cNvSpPr txBox="1"/>
      </xdr:nvSpPr>
      <xdr:spPr>
        <a:xfrm>
          <a:off x="3225800" y="624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193929</xdr:rowOff>
    </xdr:from>
    <xdr:to>
      <xdr:col>2</xdr:col>
      <xdr:colOff>692150</xdr:colOff>
      <xdr:row>34</xdr:row>
      <xdr:rowOff>295529</xdr:rowOff>
    </xdr:to>
    <xdr:sp macro="" textlink="">
      <xdr:nvSpPr>
        <xdr:cNvPr id="140" name="円/楕円 139"/>
        <xdr:cNvSpPr/>
      </xdr:nvSpPr>
      <xdr:spPr bwMode="auto">
        <a:xfrm>
          <a:off x="2857500" y="646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305706</xdr:rowOff>
    </xdr:from>
    <xdr:ext cx="762000" cy="259045"/>
    <xdr:sp macro="" textlink="">
      <xdr:nvSpPr>
        <xdr:cNvPr id="141" name="テキスト ボックス 140"/>
        <xdr:cNvSpPr txBox="1"/>
      </xdr:nvSpPr>
      <xdr:spPr>
        <a:xfrm>
          <a:off x="2527300" y="623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標準財政規模については、普通交付税減少の影響などにより前年度比約３９０百万円の減となった。（分母の減）</a:t>
          </a:r>
          <a:endParaRPr kumimoji="1" lang="en-US" altLang="ja-JP" sz="1300">
            <a:solidFill>
              <a:schemeClr val="dk1"/>
            </a:solidFill>
            <a:effectLst/>
            <a:latin typeface="+mn-lt"/>
            <a:ea typeface="+mn-ea"/>
            <a:cs typeface="+mn-cs"/>
          </a:endParaRPr>
        </a:p>
        <a:p>
          <a:pPr rtl="0" fontAlgn="base"/>
          <a:r>
            <a:rPr kumimoji="1"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財政調整基金残高については、</a:t>
          </a:r>
          <a:r>
            <a:rPr lang="ja-JP" altLang="en-US" sz="1300" b="0" i="0" baseline="0">
              <a:solidFill>
                <a:schemeClr val="dk1"/>
              </a:solidFill>
              <a:effectLst/>
              <a:latin typeface="+mn-lt"/>
              <a:ea typeface="+mn-ea"/>
              <a:cs typeface="+mn-cs"/>
            </a:rPr>
            <a:t>前年度比▲０．１百万</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の微減であったが</a:t>
          </a:r>
          <a:r>
            <a:rPr lang="ja-JP" altLang="ja-JP" sz="1300" b="0" i="0" baseline="0">
              <a:solidFill>
                <a:schemeClr val="dk1"/>
              </a:solidFill>
              <a:effectLst/>
              <a:latin typeface="+mn-lt"/>
              <a:ea typeface="+mn-ea"/>
              <a:cs typeface="+mn-cs"/>
            </a:rPr>
            <a:t>、標準財政規模に占める割合は</a:t>
          </a:r>
          <a:r>
            <a:rPr lang="ja-JP" altLang="en-US" sz="1300" b="0" i="0" baseline="0">
              <a:solidFill>
                <a:schemeClr val="dk1"/>
              </a:solidFill>
              <a:effectLst/>
              <a:latin typeface="+mn-lt"/>
              <a:ea typeface="+mn-ea"/>
              <a:cs typeface="+mn-cs"/>
            </a:rPr>
            <a:t>同０．３３％</a:t>
          </a:r>
          <a:r>
            <a:rPr lang="ja-JP" altLang="ja-JP" sz="1300" b="0" i="0" baseline="0">
              <a:solidFill>
                <a:schemeClr val="dk1"/>
              </a:solidFill>
              <a:effectLst/>
              <a:latin typeface="+mn-lt"/>
              <a:ea typeface="+mn-ea"/>
              <a:cs typeface="+mn-cs"/>
            </a:rPr>
            <a:t>増加した。</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実質収支額については、形式収支は</a:t>
          </a:r>
          <a:r>
            <a:rPr lang="ja-JP" altLang="en-US" sz="1300" b="0" i="0" baseline="0">
              <a:solidFill>
                <a:schemeClr val="dk1"/>
              </a:solidFill>
              <a:effectLst/>
              <a:latin typeface="+mn-lt"/>
              <a:ea typeface="+mn-ea"/>
              <a:cs typeface="+mn-cs"/>
            </a:rPr>
            <a:t>前年度比▲６２百万円</a:t>
          </a:r>
          <a:r>
            <a:rPr lang="ja-JP" altLang="ja-JP" sz="1300" b="0" i="0" baseline="0">
              <a:solidFill>
                <a:schemeClr val="dk1"/>
              </a:solidFill>
              <a:effectLst/>
              <a:latin typeface="+mn-lt"/>
              <a:ea typeface="+mn-ea"/>
              <a:cs typeface="+mn-cs"/>
            </a:rPr>
            <a:t>、翌年度に繰り越すべき財源</a:t>
          </a:r>
          <a:r>
            <a:rPr lang="ja-JP" altLang="en-US" sz="1300" b="0" i="0" baseline="0">
              <a:solidFill>
                <a:schemeClr val="dk1"/>
              </a:solidFill>
              <a:effectLst/>
              <a:latin typeface="+mn-lt"/>
              <a:ea typeface="+mn-ea"/>
              <a:cs typeface="+mn-cs"/>
            </a:rPr>
            <a:t>は同▲５０百万円となった結果</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実質収支額は同▲１２百万円、</a:t>
          </a:r>
          <a:r>
            <a:rPr lang="ja-JP" altLang="ja-JP" sz="1300" b="0" i="0" baseline="0">
              <a:solidFill>
                <a:schemeClr val="dk1"/>
              </a:solidFill>
              <a:effectLst/>
              <a:latin typeface="+mn-lt"/>
              <a:ea typeface="+mn-ea"/>
              <a:cs typeface="+mn-cs"/>
            </a:rPr>
            <a:t>標準財政規模に占める割合は</a:t>
          </a:r>
          <a:r>
            <a:rPr lang="ja-JP" altLang="en-US" sz="1300" b="0" i="0" baseline="0">
              <a:solidFill>
                <a:schemeClr val="dk1"/>
              </a:solidFill>
              <a:effectLst/>
              <a:latin typeface="+mn-lt"/>
              <a:ea typeface="+mn-ea"/>
              <a:cs typeface="+mn-cs"/>
            </a:rPr>
            <a:t>同０．０３％</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となった</a:t>
          </a:r>
          <a:r>
            <a:rPr lang="ja-JP" altLang="ja-JP" sz="1300" b="0" i="0" baseline="0">
              <a:solidFill>
                <a:schemeClr val="dk1"/>
              </a:solidFill>
              <a:effectLst/>
              <a:latin typeface="+mn-lt"/>
              <a:ea typeface="+mn-ea"/>
              <a:cs typeface="+mn-cs"/>
            </a:rPr>
            <a:t>。</a:t>
          </a:r>
          <a:endParaRPr lang="ja-JP" altLang="ja-JP" sz="1300">
            <a:effectLst/>
          </a:endParaRPr>
        </a:p>
        <a:p>
          <a:pPr rtl="0" fontAlgn="base"/>
          <a:r>
            <a:rPr lang="ja-JP" altLang="ja-JP" sz="1300" b="0" i="0" baseline="0">
              <a:solidFill>
                <a:schemeClr val="dk1"/>
              </a:solidFill>
              <a:effectLst/>
              <a:latin typeface="+mn-lt"/>
              <a:ea typeface="+mn-ea"/>
              <a:cs typeface="+mn-cs"/>
            </a:rPr>
            <a:t>　実質単年度収支については、</a:t>
          </a:r>
          <a:r>
            <a:rPr lang="ja-JP" altLang="en-US" sz="1300" b="0" i="0" baseline="0">
              <a:solidFill>
                <a:schemeClr val="dk1"/>
              </a:solidFill>
              <a:effectLst/>
              <a:latin typeface="+mn-lt"/>
              <a:ea typeface="+mn-ea"/>
              <a:cs typeface="+mn-cs"/>
            </a:rPr>
            <a:t>実質収支の減及び</a:t>
          </a:r>
          <a:r>
            <a:rPr lang="ja-JP" altLang="ja-JP" sz="1300" b="0" i="0" baseline="0">
              <a:solidFill>
                <a:schemeClr val="dk1"/>
              </a:solidFill>
              <a:effectLst/>
              <a:latin typeface="+mn-lt"/>
              <a:ea typeface="+mn-ea"/>
              <a:cs typeface="+mn-cs"/>
            </a:rPr>
            <a:t>財政調整基金残高</a:t>
          </a:r>
          <a:r>
            <a:rPr lang="ja-JP" altLang="en-US" sz="1300" b="0" i="0" baseline="0">
              <a:solidFill>
                <a:schemeClr val="dk1"/>
              </a:solidFill>
              <a:effectLst/>
              <a:latin typeface="+mn-lt"/>
              <a:ea typeface="+mn-ea"/>
              <a:cs typeface="+mn-cs"/>
            </a:rPr>
            <a:t>の減により</a:t>
          </a:r>
          <a:r>
            <a:rPr lang="ja-JP" altLang="ja-JP" sz="1300" b="0" i="0" baseline="0">
              <a:solidFill>
                <a:schemeClr val="dk1"/>
              </a:solidFill>
              <a:effectLst/>
              <a:latin typeface="+mn-lt"/>
              <a:ea typeface="+mn-ea"/>
              <a:cs typeface="+mn-cs"/>
            </a:rPr>
            <a:t>、標準財政規模に占める割合は</a:t>
          </a:r>
          <a:r>
            <a:rPr lang="ja-JP" altLang="en-US" sz="1300" b="0" i="0" baseline="0">
              <a:solidFill>
                <a:schemeClr val="dk1"/>
              </a:solidFill>
              <a:effectLst/>
              <a:latin typeface="+mn-lt"/>
              <a:ea typeface="+mn-ea"/>
              <a:cs typeface="+mn-cs"/>
            </a:rPr>
            <a:t>前年比１．９％減少</a:t>
          </a:r>
          <a:r>
            <a:rPr lang="ja-JP" altLang="ja-JP" sz="1300" b="0" i="0" baseline="0">
              <a:solidFill>
                <a:schemeClr val="dk1"/>
              </a:solidFill>
              <a:effectLst/>
              <a:latin typeface="+mn-lt"/>
              <a:ea typeface="+mn-ea"/>
              <a:cs typeface="+mn-cs"/>
            </a:rPr>
            <a:t>した。</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標準財政規模に占める黒字の割合は、水道事業会計の占める割合が最も大きく、次いで一般会計、国民健康保険特別会計の順となっている。</a:t>
          </a:r>
          <a:endParaRPr lang="ja-JP" altLang="ja-JP" sz="1300">
            <a:effectLst/>
          </a:endParaRPr>
        </a:p>
        <a:p>
          <a:pPr rtl="0" fontAlgn="base"/>
          <a:r>
            <a:rPr lang="ja-JP" altLang="ja-JP" sz="1300" b="0" i="0" baseline="0">
              <a:solidFill>
                <a:schemeClr val="dk1"/>
              </a:solidFill>
              <a:effectLst/>
              <a:latin typeface="+mn-lt"/>
              <a:ea typeface="+mn-ea"/>
              <a:cs typeface="+mn-cs"/>
            </a:rPr>
            <a:t>　前年度と比較すると、</a:t>
          </a:r>
          <a:r>
            <a:rPr lang="ja-JP" altLang="en-US" sz="1300" b="0" i="0" baseline="0">
              <a:solidFill>
                <a:schemeClr val="dk1"/>
              </a:solidFill>
              <a:effectLst/>
              <a:latin typeface="+mn-lt"/>
              <a:ea typeface="+mn-ea"/>
              <a:cs typeface="+mn-cs"/>
            </a:rPr>
            <a:t>国民健康保険特別会計</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２．０７％（▲３４２．４百万円）減少</a:t>
          </a:r>
          <a:r>
            <a:rPr lang="ja-JP" altLang="ja-JP" sz="1300" b="0" i="0" baseline="0">
              <a:solidFill>
                <a:schemeClr val="dk1"/>
              </a:solidFill>
              <a:effectLst/>
              <a:latin typeface="+mn-lt"/>
              <a:ea typeface="+mn-ea"/>
              <a:cs typeface="+mn-cs"/>
            </a:rPr>
            <a:t>した。その主な要因は、</a:t>
          </a:r>
          <a:r>
            <a:rPr lang="ja-JP" altLang="en-US" sz="1300" b="0" i="0" baseline="0">
              <a:solidFill>
                <a:schemeClr val="dk1"/>
              </a:solidFill>
              <a:effectLst/>
              <a:latin typeface="+mn-lt"/>
              <a:ea typeface="+mn-ea"/>
              <a:cs typeface="+mn-cs"/>
            </a:rPr>
            <a:t>繰入金等の減による歳入減のほか、基金積立金や国県支出金等精算返納金の増による歳出増による実質収支の減である。</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このほか水道事業会計においては、０．６５％（＋６９．１百万円）増加した。その主な要因は、新会計基準の適用による数値の変動等が考えられる。</a:t>
          </a:r>
          <a:endParaRPr lang="ja-JP" altLang="ja-JP" sz="1300">
            <a:effectLst/>
          </a:endParaRPr>
        </a:p>
        <a:p>
          <a:pPr rtl="0"/>
          <a:r>
            <a:rPr lang="ja-JP" altLang="ja-JP" sz="1300" b="0" i="0" baseline="0">
              <a:solidFill>
                <a:schemeClr val="dk1"/>
              </a:solidFill>
              <a:effectLst/>
              <a:latin typeface="+mn-lt"/>
              <a:ea typeface="+mn-ea"/>
              <a:cs typeface="+mn-cs"/>
            </a:rPr>
            <a:t>　それ以外の会計については、前年度と同程度の構成比率で推移している。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実質公債費比率における分子の構造は、元利償還金の占める額が最も大きく、次いで公営企業債の元利償還金に対する</a:t>
          </a:r>
          <a:r>
            <a:rPr lang="ja-JP" altLang="en-US" sz="1300" b="0" i="0" baseline="0">
              <a:solidFill>
                <a:schemeClr val="dk1"/>
              </a:solidFill>
              <a:effectLst/>
              <a:latin typeface="+mn-lt"/>
              <a:ea typeface="+mn-ea"/>
              <a:cs typeface="+mn-cs"/>
            </a:rPr>
            <a:t>繰入</a:t>
          </a:r>
          <a:r>
            <a:rPr lang="ja-JP" altLang="ja-JP" sz="1300" b="0" i="0" baseline="0">
              <a:solidFill>
                <a:schemeClr val="dk1"/>
              </a:solidFill>
              <a:effectLst/>
              <a:latin typeface="+mn-lt"/>
              <a:ea typeface="+mn-ea"/>
              <a:cs typeface="+mn-cs"/>
            </a:rPr>
            <a:t>金等の順になっている。</a:t>
          </a:r>
          <a:endParaRPr lang="ja-JP" altLang="ja-JP" sz="1300">
            <a:effectLst/>
          </a:endParaRPr>
        </a:p>
        <a:p>
          <a:pPr rtl="0" eaLnBrk="1" fontAlgn="base" latinLnBrk="0" hangingPunct="1"/>
          <a:r>
            <a:rPr lang="ja-JP" altLang="ja-JP" sz="1300" b="0" i="0" baseline="0">
              <a:solidFill>
                <a:schemeClr val="dk1"/>
              </a:solidFill>
              <a:effectLst/>
              <a:latin typeface="+mn-lt"/>
              <a:ea typeface="+mn-ea"/>
              <a:cs typeface="+mn-cs"/>
            </a:rPr>
            <a:t>　実質公債費比率</a:t>
          </a:r>
          <a:r>
            <a:rPr lang="ja-JP" altLang="en-US" sz="1300" b="0" i="0" baseline="0">
              <a:solidFill>
                <a:schemeClr val="dk1"/>
              </a:solidFill>
              <a:effectLst/>
              <a:latin typeface="+mn-lt"/>
              <a:ea typeface="+mn-ea"/>
              <a:cs typeface="+mn-cs"/>
            </a:rPr>
            <a:t>（３ヵ年平均）</a:t>
          </a:r>
          <a:r>
            <a:rPr lang="ja-JP" altLang="ja-JP" sz="1300" b="0" i="0" baseline="0">
              <a:solidFill>
                <a:schemeClr val="dk1"/>
              </a:solidFill>
              <a:effectLst/>
              <a:latin typeface="+mn-lt"/>
              <a:ea typeface="+mn-ea"/>
              <a:cs typeface="+mn-cs"/>
            </a:rPr>
            <a:t>は、前年度に比べ</a:t>
          </a:r>
          <a:r>
            <a:rPr lang="ja-JP" altLang="en-US" sz="1300" b="0" i="0" baseline="0">
              <a:solidFill>
                <a:schemeClr val="dk1"/>
              </a:solidFill>
              <a:effectLst/>
              <a:latin typeface="+mn-lt"/>
              <a:ea typeface="+mn-ea"/>
              <a:cs typeface="+mn-cs"/>
            </a:rPr>
            <a:t>１．１</a:t>
          </a:r>
          <a:r>
            <a:rPr lang="ja-JP" altLang="ja-JP" sz="1300" b="0" i="0" baseline="0">
              <a:solidFill>
                <a:schemeClr val="dk1"/>
              </a:solidFill>
              <a:effectLst/>
              <a:latin typeface="+mn-lt"/>
              <a:ea typeface="+mn-ea"/>
              <a:cs typeface="+mn-cs"/>
            </a:rPr>
            <a:t>ポイント改善し、</a:t>
          </a:r>
          <a:r>
            <a:rPr lang="ja-JP" altLang="en-US" sz="1300" b="0" i="0" baseline="0">
              <a:solidFill>
                <a:schemeClr val="dk1"/>
              </a:solidFill>
              <a:effectLst/>
              <a:latin typeface="+mn-lt"/>
              <a:ea typeface="+mn-ea"/>
              <a:cs typeface="+mn-cs"/>
            </a:rPr>
            <a:t>１１．９</a:t>
          </a:r>
          <a:r>
            <a:rPr lang="ja-JP" altLang="ja-JP" sz="1300" b="0" i="0" baseline="0">
              <a:solidFill>
                <a:schemeClr val="dk1"/>
              </a:solidFill>
              <a:effectLst/>
              <a:latin typeface="+mn-lt"/>
              <a:ea typeface="+mn-ea"/>
              <a:cs typeface="+mn-cs"/>
            </a:rPr>
            <a:t>％となった。その主な要因は、元利償還金の減によるものである。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今後も、計画的な市債発行により公債費の抑制に努める。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将来負担比率の分子における構造は、一般会計等に係る地方債の現在高の占める額が最も大きく、次いで公営企業債などの繰入見込額、退職手当負担見込額の順となっている。</a:t>
          </a:r>
        </a:p>
        <a:p>
          <a:r>
            <a:rPr kumimoji="1" lang="ja-JP" altLang="en-US" sz="1400">
              <a:latin typeface="ＭＳ ゴシック" pitchFamily="49" charset="-128"/>
              <a:ea typeface="ＭＳ ゴシック" pitchFamily="49" charset="-128"/>
            </a:rPr>
            <a:t>　将来負担比率は、前年度に比べ６．９ポイント改善し、１０４．４％となった。その主な要因は、一般会計等に係る地方債の現在高が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約１，１１０．６百万円減少したことによるものである。</a:t>
          </a:r>
        </a:p>
        <a:p>
          <a:r>
            <a:rPr kumimoji="1" lang="ja-JP" altLang="en-US" sz="1400">
              <a:latin typeface="ＭＳ ゴシック" pitchFamily="49" charset="-128"/>
              <a:ea typeface="ＭＳ ゴシック" pitchFamily="49" charset="-128"/>
            </a:rPr>
            <a:t>　今後も財政健全化を図るため、地方債発行額の抑制及び職員定数管理の適正化に努める。</a:t>
          </a:r>
        </a:p>
        <a:p>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5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2.95000000000000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28367889</v>
      </c>
      <c r="BO4" s="379"/>
      <c r="BP4" s="379"/>
      <c r="BQ4" s="379"/>
      <c r="BR4" s="379"/>
      <c r="BS4" s="379"/>
      <c r="BT4" s="379"/>
      <c r="BU4" s="380"/>
      <c r="BV4" s="378">
        <v>28730157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27605079</v>
      </c>
      <c r="BO5" s="384"/>
      <c r="BP5" s="384"/>
      <c r="BQ5" s="384"/>
      <c r="BR5" s="384"/>
      <c r="BS5" s="384"/>
      <c r="BT5" s="384"/>
      <c r="BU5" s="385"/>
      <c r="BV5" s="383">
        <v>27905308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95.4</v>
      </c>
      <c r="CU5" s="354"/>
      <c r="CV5" s="354"/>
      <c r="CW5" s="354"/>
      <c r="CX5" s="354"/>
      <c r="CY5" s="354"/>
      <c r="CZ5" s="354"/>
      <c r="DA5" s="355"/>
      <c r="DB5" s="353">
        <v>93.9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762810</v>
      </c>
      <c r="BO6" s="384"/>
      <c r="BP6" s="384"/>
      <c r="BQ6" s="384"/>
      <c r="BR6" s="384"/>
      <c r="BS6" s="384"/>
      <c r="BT6" s="384"/>
      <c r="BU6" s="385"/>
      <c r="BV6" s="383">
        <v>824849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101.1</v>
      </c>
      <c r="CU6" s="530"/>
      <c r="CV6" s="530"/>
      <c r="CW6" s="530"/>
      <c r="CX6" s="530"/>
      <c r="CY6" s="530"/>
      <c r="CZ6" s="530"/>
      <c r="DA6" s="531"/>
      <c r="DB6" s="529">
        <v>100.1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30217</v>
      </c>
      <c r="BO7" s="384"/>
      <c r="BP7" s="384"/>
      <c r="BQ7" s="384"/>
      <c r="BR7" s="384"/>
      <c r="BS7" s="384"/>
      <c r="BT7" s="384"/>
      <c r="BU7" s="385"/>
      <c r="BV7" s="383">
        <v>79987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15747558</v>
      </c>
      <c r="CU7" s="384"/>
      <c r="CV7" s="384"/>
      <c r="CW7" s="384"/>
      <c r="CX7" s="384"/>
      <c r="CY7" s="384"/>
      <c r="CZ7" s="384"/>
      <c r="DA7" s="385"/>
      <c r="DB7" s="383">
        <v>16137238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732593</v>
      </c>
      <c r="BO8" s="384"/>
      <c r="BP8" s="384"/>
      <c r="BQ8" s="384"/>
      <c r="BR8" s="384"/>
      <c r="BS8" s="384"/>
      <c r="BT8" s="384"/>
      <c r="BU8" s="385"/>
      <c r="BV8" s="383">
        <v>744862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57689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-12269</v>
      </c>
      <c r="BO9" s="384"/>
      <c r="BP9" s="384"/>
      <c r="BQ9" s="384"/>
      <c r="BR9" s="384"/>
      <c r="BS9" s="384"/>
      <c r="BT9" s="384"/>
      <c r="BU9" s="385"/>
      <c r="BV9" s="383">
        <v>137903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17.7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60914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517801</v>
      </c>
      <c r="BO10" s="384"/>
      <c r="BP10" s="384"/>
      <c r="BQ10" s="384"/>
      <c r="BR10" s="384"/>
      <c r="BS10" s="384"/>
      <c r="BT10" s="384"/>
      <c r="BU10" s="385"/>
      <c r="BV10" s="383">
        <v>456383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56633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517914</v>
      </c>
      <c r="BO12" s="384"/>
      <c r="BP12" s="384"/>
      <c r="BQ12" s="384"/>
      <c r="BR12" s="384"/>
      <c r="BS12" s="384"/>
      <c r="BT12" s="384"/>
      <c r="BU12" s="385"/>
      <c r="BV12" s="383">
        <v>300000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56278</v>
      </c>
      <c r="S13" s="485"/>
      <c r="T13" s="485"/>
      <c r="U13" s="485"/>
      <c r="V13" s="486"/>
      <c r="W13" s="472" t="s">
        <v>124</v>
      </c>
      <c r="X13" s="396"/>
      <c r="Y13" s="396"/>
      <c r="Z13" s="396"/>
      <c r="AA13" s="396"/>
      <c r="AB13" s="397"/>
      <c r="AC13" s="359">
        <v>3454</v>
      </c>
      <c r="AD13" s="360"/>
      <c r="AE13" s="360"/>
      <c r="AF13" s="360"/>
      <c r="AG13" s="361"/>
      <c r="AH13" s="359">
        <v>4078</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-12382</v>
      </c>
      <c r="BO13" s="384"/>
      <c r="BP13" s="384"/>
      <c r="BQ13" s="384"/>
      <c r="BR13" s="384"/>
      <c r="BS13" s="384"/>
      <c r="BT13" s="384"/>
      <c r="BU13" s="385"/>
      <c r="BV13" s="383">
        <v>294286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57324</v>
      </c>
      <c r="S14" s="485"/>
      <c r="T14" s="485"/>
      <c r="U14" s="485"/>
      <c r="V14" s="486"/>
      <c r="W14" s="487"/>
      <c r="X14" s="399"/>
      <c r="Y14" s="399"/>
      <c r="Z14" s="399"/>
      <c r="AA14" s="399"/>
      <c r="AB14" s="400"/>
      <c r="AC14" s="477">
        <v>13.5</v>
      </c>
      <c r="AD14" s="478"/>
      <c r="AE14" s="478"/>
      <c r="AF14" s="478"/>
      <c r="AG14" s="479"/>
      <c r="AH14" s="477">
        <v>14.6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104.4</v>
      </c>
      <c r="CU14" s="456"/>
      <c r="CV14" s="456"/>
      <c r="CW14" s="456"/>
      <c r="CX14" s="456"/>
      <c r="CY14" s="456"/>
      <c r="CZ14" s="456"/>
      <c r="DA14" s="457"/>
      <c r="DB14" s="488">
        <v>111.3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56963</v>
      </c>
      <c r="S15" s="485"/>
      <c r="T15" s="485"/>
      <c r="U15" s="485"/>
      <c r="V15" s="486"/>
      <c r="W15" s="472" t="s">
        <v>130</v>
      </c>
      <c r="X15" s="396"/>
      <c r="Y15" s="396"/>
      <c r="Z15" s="396"/>
      <c r="AA15" s="396"/>
      <c r="AB15" s="397"/>
      <c r="AC15" s="359">
        <v>5675</v>
      </c>
      <c r="AD15" s="360"/>
      <c r="AE15" s="360"/>
      <c r="AF15" s="360"/>
      <c r="AG15" s="361"/>
      <c r="AH15" s="359">
        <v>6566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4712813</v>
      </c>
      <c r="BO15" s="379"/>
      <c r="BP15" s="379"/>
      <c r="BQ15" s="379"/>
      <c r="BR15" s="379"/>
      <c r="BS15" s="379"/>
      <c r="BT15" s="379"/>
      <c r="BU15" s="380"/>
      <c r="BV15" s="378">
        <v>4577855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22.2</v>
      </c>
      <c r="AD16" s="478"/>
      <c r="AE16" s="478"/>
      <c r="AF16" s="478"/>
      <c r="AG16" s="479"/>
      <c r="AH16" s="477">
        <v>23.5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12313574</v>
      </c>
      <c r="BO16" s="384"/>
      <c r="BP16" s="384"/>
      <c r="BQ16" s="384"/>
      <c r="BR16" s="384"/>
      <c r="BS16" s="384"/>
      <c r="BT16" s="384"/>
      <c r="BU16" s="385"/>
      <c r="BV16" s="383">
        <v>12505905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16460</v>
      </c>
      <c r="AD17" s="360"/>
      <c r="AE17" s="360"/>
      <c r="AF17" s="360"/>
      <c r="AG17" s="361"/>
      <c r="AH17" s="359">
        <v>17173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6010640</v>
      </c>
      <c r="BO17" s="384"/>
      <c r="BP17" s="384"/>
      <c r="BQ17" s="384"/>
      <c r="BR17" s="384"/>
      <c r="BS17" s="384"/>
      <c r="BT17" s="384"/>
      <c r="BU17" s="385"/>
      <c r="BV17" s="383">
        <v>5867017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536.1</v>
      </c>
      <c r="M18" s="448"/>
      <c r="N18" s="448"/>
      <c r="O18" s="448"/>
      <c r="P18" s="448"/>
      <c r="Q18" s="448"/>
      <c r="R18" s="449"/>
      <c r="S18" s="449"/>
      <c r="T18" s="449"/>
      <c r="U18" s="449"/>
      <c r="V18" s="450"/>
      <c r="W18" s="464"/>
      <c r="X18" s="465"/>
      <c r="Y18" s="465"/>
      <c r="Z18" s="465"/>
      <c r="AA18" s="465"/>
      <c r="AB18" s="473"/>
      <c r="AC18" s="347">
        <v>64.3</v>
      </c>
      <c r="AD18" s="348"/>
      <c r="AE18" s="348"/>
      <c r="AF18" s="348"/>
      <c r="AG18" s="451"/>
      <c r="AH18" s="347">
        <v>61.5</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15542269</v>
      </c>
      <c r="BO18" s="384"/>
      <c r="BP18" s="384"/>
      <c r="BQ18" s="384"/>
      <c r="BR18" s="384"/>
      <c r="BS18" s="384"/>
      <c r="BT18" s="384"/>
      <c r="BU18" s="385"/>
      <c r="BV18" s="383">
        <v>15526350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108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18938612</v>
      </c>
      <c r="BO19" s="384"/>
      <c r="BP19" s="384"/>
      <c r="BQ19" s="384"/>
      <c r="BR19" s="384"/>
      <c r="BS19" s="384"/>
      <c r="BT19" s="384"/>
      <c r="BU19" s="385"/>
      <c r="BV19" s="383">
        <v>19310599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23228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30401130</v>
      </c>
      <c r="BO23" s="384"/>
      <c r="BP23" s="384"/>
      <c r="BQ23" s="384"/>
      <c r="BR23" s="384"/>
      <c r="BS23" s="384"/>
      <c r="BT23" s="384"/>
      <c r="BU23" s="385"/>
      <c r="BV23" s="383">
        <v>31511750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7830</v>
      </c>
      <c r="R24" s="360"/>
      <c r="S24" s="360"/>
      <c r="T24" s="360"/>
      <c r="U24" s="360"/>
      <c r="V24" s="361"/>
      <c r="W24" s="425"/>
      <c r="X24" s="416"/>
      <c r="Y24" s="417"/>
      <c r="Z24" s="356" t="s">
        <v>153</v>
      </c>
      <c r="AA24" s="357"/>
      <c r="AB24" s="357"/>
      <c r="AC24" s="357"/>
      <c r="AD24" s="357"/>
      <c r="AE24" s="357"/>
      <c r="AF24" s="357"/>
      <c r="AG24" s="358"/>
      <c r="AH24" s="359">
        <v>539</v>
      </c>
      <c r="AI24" s="360"/>
      <c r="AJ24" s="360"/>
      <c r="AK24" s="360"/>
      <c r="AL24" s="361"/>
      <c r="AM24" s="359">
        <v>1763608</v>
      </c>
      <c r="AN24" s="360"/>
      <c r="AO24" s="360"/>
      <c r="AP24" s="360"/>
      <c r="AQ24" s="360"/>
      <c r="AR24" s="361"/>
      <c r="AS24" s="359">
        <v>3272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23852501</v>
      </c>
      <c r="BO24" s="384"/>
      <c r="BP24" s="384"/>
      <c r="BQ24" s="384"/>
      <c r="BR24" s="384"/>
      <c r="BS24" s="384"/>
      <c r="BT24" s="384"/>
      <c r="BU24" s="385"/>
      <c r="BV24" s="383">
        <v>24158851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6380</v>
      </c>
      <c r="R25" s="360"/>
      <c r="S25" s="360"/>
      <c r="T25" s="360"/>
      <c r="U25" s="360"/>
      <c r="V25" s="361"/>
      <c r="W25" s="425"/>
      <c r="X25" s="416"/>
      <c r="Y25" s="417"/>
      <c r="Z25" s="356" t="s">
        <v>156</v>
      </c>
      <c r="AA25" s="357"/>
      <c r="AB25" s="357"/>
      <c r="AC25" s="357"/>
      <c r="AD25" s="357"/>
      <c r="AE25" s="357"/>
      <c r="AF25" s="357"/>
      <c r="AG25" s="358"/>
      <c r="AH25" s="359">
        <v>82</v>
      </c>
      <c r="AI25" s="360"/>
      <c r="AJ25" s="360"/>
      <c r="AK25" s="360"/>
      <c r="AL25" s="361"/>
      <c r="AM25" s="359">
        <v>250182</v>
      </c>
      <c r="AN25" s="360"/>
      <c r="AO25" s="360"/>
      <c r="AP25" s="360"/>
      <c r="AQ25" s="360"/>
      <c r="AR25" s="361"/>
      <c r="AS25" s="359">
        <v>3051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3006434</v>
      </c>
      <c r="BO25" s="379"/>
      <c r="BP25" s="379"/>
      <c r="BQ25" s="379"/>
      <c r="BR25" s="379"/>
      <c r="BS25" s="379"/>
      <c r="BT25" s="379"/>
      <c r="BU25" s="380"/>
      <c r="BV25" s="378">
        <v>752593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5450</v>
      </c>
      <c r="R26" s="360"/>
      <c r="S26" s="360"/>
      <c r="T26" s="360"/>
      <c r="U26" s="360"/>
      <c r="V26" s="361"/>
      <c r="W26" s="425"/>
      <c r="X26" s="416"/>
      <c r="Y26" s="417"/>
      <c r="Z26" s="356" t="s">
        <v>159</v>
      </c>
      <c r="AA26" s="438"/>
      <c r="AB26" s="438"/>
      <c r="AC26" s="438"/>
      <c r="AD26" s="438"/>
      <c r="AE26" s="438"/>
      <c r="AF26" s="438"/>
      <c r="AG26" s="439"/>
      <c r="AH26" s="359">
        <v>42</v>
      </c>
      <c r="AI26" s="360"/>
      <c r="AJ26" s="360"/>
      <c r="AK26" s="360"/>
      <c r="AL26" s="361"/>
      <c r="AM26" s="359">
        <v>146706</v>
      </c>
      <c r="AN26" s="360"/>
      <c r="AO26" s="360"/>
      <c r="AP26" s="360"/>
      <c r="AQ26" s="360"/>
      <c r="AR26" s="361"/>
      <c r="AS26" s="359">
        <v>3493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3780</v>
      </c>
      <c r="R27" s="360"/>
      <c r="S27" s="360"/>
      <c r="T27" s="360"/>
      <c r="U27" s="360"/>
      <c r="V27" s="361"/>
      <c r="W27" s="425"/>
      <c r="X27" s="416"/>
      <c r="Y27" s="417"/>
      <c r="Z27" s="356" t="s">
        <v>162</v>
      </c>
      <c r="AA27" s="357"/>
      <c r="AB27" s="357"/>
      <c r="AC27" s="357"/>
      <c r="AD27" s="357"/>
      <c r="AE27" s="357"/>
      <c r="AF27" s="357"/>
      <c r="AG27" s="358"/>
      <c r="AH27" s="359">
        <v>4</v>
      </c>
      <c r="AI27" s="360"/>
      <c r="AJ27" s="360"/>
      <c r="AK27" s="360"/>
      <c r="AL27" s="361"/>
      <c r="AM27" s="359">
        <v>15308</v>
      </c>
      <c r="AN27" s="360"/>
      <c r="AO27" s="360"/>
      <c r="AP27" s="360"/>
      <c r="AQ27" s="360"/>
      <c r="AR27" s="361"/>
      <c r="AS27" s="359">
        <v>3827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769664</v>
      </c>
      <c r="BO27" s="387"/>
      <c r="BP27" s="387"/>
      <c r="BQ27" s="387"/>
      <c r="BR27" s="387"/>
      <c r="BS27" s="387"/>
      <c r="BT27" s="387"/>
      <c r="BU27" s="388"/>
      <c r="BV27" s="386">
        <v>769664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3250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2152508</v>
      </c>
      <c r="BO28" s="379"/>
      <c r="BP28" s="379"/>
      <c r="BQ28" s="379"/>
      <c r="BR28" s="379"/>
      <c r="BS28" s="379"/>
      <c r="BT28" s="379"/>
      <c r="BU28" s="380"/>
      <c r="BV28" s="378">
        <v>2152621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28</v>
      </c>
      <c r="M29" s="360"/>
      <c r="N29" s="360"/>
      <c r="O29" s="360"/>
      <c r="P29" s="361"/>
      <c r="Q29" s="359">
        <v>3110</v>
      </c>
      <c r="R29" s="360"/>
      <c r="S29" s="360"/>
      <c r="T29" s="360"/>
      <c r="U29" s="360"/>
      <c r="V29" s="361"/>
      <c r="W29" s="426"/>
      <c r="X29" s="427"/>
      <c r="Y29" s="428"/>
      <c r="Z29" s="356" t="s">
        <v>169</v>
      </c>
      <c r="AA29" s="357"/>
      <c r="AB29" s="357"/>
      <c r="AC29" s="357"/>
      <c r="AD29" s="357"/>
      <c r="AE29" s="357"/>
      <c r="AF29" s="357"/>
      <c r="AG29" s="358"/>
      <c r="AH29" s="359">
        <v>543</v>
      </c>
      <c r="AI29" s="360"/>
      <c r="AJ29" s="360"/>
      <c r="AK29" s="360"/>
      <c r="AL29" s="361"/>
      <c r="AM29" s="359">
        <v>1778916</v>
      </c>
      <c r="AN29" s="360"/>
      <c r="AO29" s="360"/>
      <c r="AP29" s="360"/>
      <c r="AQ29" s="360"/>
      <c r="AR29" s="361"/>
      <c r="AS29" s="359">
        <v>3276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100372</v>
      </c>
      <c r="BO29" s="384"/>
      <c r="BP29" s="384"/>
      <c r="BQ29" s="384"/>
      <c r="BR29" s="384"/>
      <c r="BS29" s="384"/>
      <c r="BT29" s="384"/>
      <c r="BU29" s="385"/>
      <c r="BV29" s="383">
        <v>99627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2045633</v>
      </c>
      <c r="BO30" s="387"/>
      <c r="BP30" s="387"/>
      <c r="BQ30" s="387"/>
      <c r="BR30" s="387"/>
      <c r="BS30" s="387"/>
      <c r="BT30" s="387"/>
      <c r="BU30" s="388"/>
      <c r="BV30" s="386">
        <v>2367849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日南市国民健康保険特別会計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日南市水道事業会計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日南市簡易水道特別会計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宮崎県自治会館管理組合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日南市土地開発公社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日南市後期高齢者医療特別会計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日南市公共下水道事業会計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日南市農業集落排水特別会計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日南串間広域不燃物処理組合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ドリームランドはまゆう</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日南市介護保険特別会計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日南市特定環境保全公共下水道事業会計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日南市漁業集落排水特別会計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宮崎県市町村総合事務組合（一般会計）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北郷町温泉協会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8</v>
      </c>
      <c r="AN37" s="343"/>
      <c r="AO37" s="342" t="str">
        <f>IF('各会計、関係団体の財政状況及び健全化判断比率'!B34="","",'各会計、関係団体の財政状況及び健全化判断比率'!B34)</f>
        <v>日南市病院事業会計</v>
      </c>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日南市公設合併処理浄化槽特別会計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宮崎県市町村総合事務組合（市町村交通災害共済事業特別会計）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宮崎県後期高齢者医療広域連合（一般会計)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宮崎県後期高齢者医療広域連合(後期高齢者医療特別会計)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4.95" customHeight="1" x14ac:dyDescent="0.15"/>
    <row r="2" ht="14.95" customHeight="1" x14ac:dyDescent="0.15"/>
    <row r="3" ht="14.95" customHeight="1" x14ac:dyDescent="0.15"/>
    <row r="4" ht="14.95" customHeight="1" x14ac:dyDescent="0.15"/>
    <row r="5" ht="14.95" customHeight="1" x14ac:dyDescent="0.15"/>
    <row r="6" ht="14.95" customHeight="1" x14ac:dyDescent="0.15"/>
    <row r="7" ht="14.95" customHeight="1" x14ac:dyDescent="0.15"/>
    <row r="8" ht="14.95" customHeight="1" x14ac:dyDescent="0.15"/>
    <row r="9" ht="14.95" customHeight="1" x14ac:dyDescent="0.15"/>
    <row r="10" ht="14.95" customHeight="1" x14ac:dyDescent="0.15"/>
    <row r="11" ht="14.95" customHeight="1" x14ac:dyDescent="0.15"/>
    <row r="12" ht="14.95" customHeight="1" x14ac:dyDescent="0.15"/>
    <row r="13" ht="14.95" customHeight="1" x14ac:dyDescent="0.15"/>
    <row r="14" ht="14.95" customHeight="1" x14ac:dyDescent="0.15"/>
    <row r="15" ht="14.95" customHeight="1" x14ac:dyDescent="0.15"/>
    <row r="16" ht="14.95" customHeight="1" x14ac:dyDescent="0.15"/>
    <row r="17" ht="14.95" customHeight="1" x14ac:dyDescent="0.15"/>
    <row r="18" ht="14.95" customHeight="1" x14ac:dyDescent="0.15"/>
    <row r="19" ht="14.95" customHeight="1" x14ac:dyDescent="0.15"/>
    <row r="20" ht="14.95" customHeight="1" x14ac:dyDescent="0.15"/>
    <row r="21" ht="14.95" customHeight="1" x14ac:dyDescent="0.15"/>
    <row r="22" ht="14.95" customHeight="1" x14ac:dyDescent="0.15"/>
    <row r="23" ht="14.95" customHeight="1" x14ac:dyDescent="0.15"/>
    <row r="24" ht="14.95" customHeight="1" x14ac:dyDescent="0.15"/>
    <row r="25" ht="14.95" customHeight="1" x14ac:dyDescent="0.15"/>
    <row r="26" ht="14.95" customHeight="1" x14ac:dyDescent="0.15"/>
    <row r="27" ht="14.95" customHeight="1" x14ac:dyDescent="0.15"/>
    <row r="28" ht="14.95" customHeight="1" x14ac:dyDescent="0.15"/>
    <row r="29" ht="14.95" customHeight="1" x14ac:dyDescent="0.15"/>
    <row r="30" ht="14.95" customHeight="1" x14ac:dyDescent="0.15"/>
    <row r="31" ht="14.95" customHeight="1" x14ac:dyDescent="0.15"/>
    <row r="32" ht="14.95" customHeight="1" x14ac:dyDescent="0.15"/>
    <row r="33" spans="2:13" ht="14.95" customHeight="1" x14ac:dyDescent="0.15"/>
    <row r="34" spans="2:13" ht="14.95" customHeight="1" x14ac:dyDescent="0.15"/>
    <row r="35" spans="2:13" ht="14.95" customHeight="1" x14ac:dyDescent="0.15"/>
    <row r="36" spans="2:13" ht="14.95" customHeight="1" x14ac:dyDescent="0.15"/>
    <row r="37" spans="2:13" ht="14.95" customHeight="1" x14ac:dyDescent="0.15"/>
    <row r="38" spans="2:13" ht="14.95" customHeight="1" x14ac:dyDescent="0.15"/>
    <row r="39" spans="2:13" ht="27.75" customHeight="1" thickBot="1" x14ac:dyDescent="0.2">
      <c r="M39" s="73" t="s">
        <v>9</v>
      </c>
    </row>
    <row r="40" spans="2:13" ht="27.75" customHeight="1" thickBot="1" x14ac:dyDescent="0.25">
      <c r="B40" s="74" t="s">
        <v>10</v>
      </c>
      <c r="C40" s="75"/>
      <c r="D40" s="75"/>
      <c r="E40" s="76"/>
      <c r="F40" s="76"/>
      <c r="G40" s="76"/>
      <c r="H40" s="77" t="s">
        <v>2</v>
      </c>
      <c r="I40" s="78" t="s">
        <v>527</v>
      </c>
      <c r="J40" s="79" t="s">
        <v>528</v>
      </c>
      <c r="K40" s="79" t="s">
        <v>529</v>
      </c>
      <c r="L40" s="79" t="s">
        <v>530</v>
      </c>
      <c r="M40" s="80" t="s">
        <v>531</v>
      </c>
    </row>
    <row r="41" spans="2:13" ht="27.75" customHeight="1" x14ac:dyDescent="0.15">
      <c r="B41" s="1181" t="s">
        <v>24</v>
      </c>
      <c r="C41" s="1182"/>
      <c r="D41" s="81"/>
      <c r="E41" s="1183" t="s">
        <v>25</v>
      </c>
      <c r="F41" s="1183"/>
      <c r="G41" s="1183"/>
      <c r="H41" s="1184"/>
      <c r="I41" s="82">
        <v>33250</v>
      </c>
      <c r="J41" s="83">
        <v>32139</v>
      </c>
      <c r="K41" s="83">
        <v>31546</v>
      </c>
      <c r="L41" s="83">
        <v>31512</v>
      </c>
      <c r="M41" s="84">
        <v>30401</v>
      </c>
    </row>
    <row r="42" spans="2:13" ht="27.75" customHeight="1" x14ac:dyDescent="0.15">
      <c r="B42" s="1171"/>
      <c r="C42" s="1172"/>
      <c r="D42" s="85"/>
      <c r="E42" s="1175" t="s">
        <v>26</v>
      </c>
      <c r="F42" s="1175"/>
      <c r="G42" s="1175"/>
      <c r="H42" s="1176"/>
      <c r="I42" s="86">
        <v>93</v>
      </c>
      <c r="J42" s="87">
        <v>76</v>
      </c>
      <c r="K42" s="87">
        <v>72</v>
      </c>
      <c r="L42" s="87">
        <v>72</v>
      </c>
      <c r="M42" s="88">
        <v>72</v>
      </c>
    </row>
    <row r="43" spans="2:13" ht="27.75" customHeight="1" x14ac:dyDescent="0.15">
      <c r="B43" s="1171"/>
      <c r="C43" s="1172"/>
      <c r="D43" s="85"/>
      <c r="E43" s="1175" t="s">
        <v>27</v>
      </c>
      <c r="F43" s="1175"/>
      <c r="G43" s="1175"/>
      <c r="H43" s="1176"/>
      <c r="I43" s="86">
        <v>9764</v>
      </c>
      <c r="J43" s="87">
        <v>9661</v>
      </c>
      <c r="K43" s="87">
        <v>9546</v>
      </c>
      <c r="L43" s="87">
        <v>7933</v>
      </c>
      <c r="M43" s="88">
        <v>8377</v>
      </c>
    </row>
    <row r="44" spans="2:13" ht="27.75" customHeight="1" x14ac:dyDescent="0.15">
      <c r="B44" s="1171"/>
      <c r="C44" s="1172"/>
      <c r="D44" s="85"/>
      <c r="E44" s="1175" t="s">
        <v>28</v>
      </c>
      <c r="F44" s="1175"/>
      <c r="G44" s="1175"/>
      <c r="H44" s="1176"/>
      <c r="I44" s="86">
        <v>424</v>
      </c>
      <c r="J44" s="87">
        <v>302</v>
      </c>
      <c r="K44" s="87">
        <v>245</v>
      </c>
      <c r="L44" s="87">
        <v>196</v>
      </c>
      <c r="M44" s="88">
        <v>143</v>
      </c>
    </row>
    <row r="45" spans="2:13" ht="27.75" customHeight="1" x14ac:dyDescent="0.15">
      <c r="B45" s="1171"/>
      <c r="C45" s="1172"/>
      <c r="D45" s="85"/>
      <c r="E45" s="1175" t="s">
        <v>29</v>
      </c>
      <c r="F45" s="1175"/>
      <c r="G45" s="1175"/>
      <c r="H45" s="1176"/>
      <c r="I45" s="86">
        <v>6391</v>
      </c>
      <c r="J45" s="87">
        <v>6425</v>
      </c>
      <c r="K45" s="87">
        <v>6447</v>
      </c>
      <c r="L45" s="87">
        <v>6146</v>
      </c>
      <c r="M45" s="88">
        <v>5623</v>
      </c>
    </row>
    <row r="46" spans="2:13" ht="27.75" customHeight="1" x14ac:dyDescent="0.15">
      <c r="B46" s="1171"/>
      <c r="C46" s="1172"/>
      <c r="D46" s="85"/>
      <c r="E46" s="1175" t="s">
        <v>30</v>
      </c>
      <c r="F46" s="1175"/>
      <c r="G46" s="1175"/>
      <c r="H46" s="1176"/>
      <c r="I46" s="86" t="s">
        <v>489</v>
      </c>
      <c r="J46" s="87" t="s">
        <v>489</v>
      </c>
      <c r="K46" s="87" t="s">
        <v>489</v>
      </c>
      <c r="L46" s="87" t="s">
        <v>489</v>
      </c>
      <c r="M46" s="88" t="s">
        <v>489</v>
      </c>
    </row>
    <row r="47" spans="2:13" ht="27.75" customHeight="1" x14ac:dyDescent="0.15">
      <c r="B47" s="1171"/>
      <c r="C47" s="1172"/>
      <c r="D47" s="85"/>
      <c r="E47" s="1175" t="s">
        <v>31</v>
      </c>
      <c r="F47" s="1175"/>
      <c r="G47" s="1175"/>
      <c r="H47" s="1176"/>
      <c r="I47" s="86" t="s">
        <v>489</v>
      </c>
      <c r="J47" s="87" t="s">
        <v>489</v>
      </c>
      <c r="K47" s="87" t="s">
        <v>489</v>
      </c>
      <c r="L47" s="87" t="s">
        <v>489</v>
      </c>
      <c r="M47" s="88" t="s">
        <v>489</v>
      </c>
    </row>
    <row r="48" spans="2:13" ht="27.75" customHeight="1" x14ac:dyDescent="0.15">
      <c r="B48" s="1173"/>
      <c r="C48" s="1174"/>
      <c r="D48" s="85"/>
      <c r="E48" s="1175" t="s">
        <v>32</v>
      </c>
      <c r="F48" s="1175"/>
      <c r="G48" s="1175"/>
      <c r="H48" s="1176"/>
      <c r="I48" s="86" t="s">
        <v>489</v>
      </c>
      <c r="J48" s="87" t="s">
        <v>489</v>
      </c>
      <c r="K48" s="87" t="s">
        <v>489</v>
      </c>
      <c r="L48" s="87" t="s">
        <v>489</v>
      </c>
      <c r="M48" s="88" t="s">
        <v>489</v>
      </c>
    </row>
    <row r="49" spans="2:13" ht="27.75" customHeight="1" x14ac:dyDescent="0.15">
      <c r="B49" s="1169" t="s">
        <v>33</v>
      </c>
      <c r="C49" s="1170"/>
      <c r="D49" s="89"/>
      <c r="E49" s="1175" t="s">
        <v>34</v>
      </c>
      <c r="F49" s="1175"/>
      <c r="G49" s="1175"/>
      <c r="H49" s="1176"/>
      <c r="I49" s="86">
        <v>4297</v>
      </c>
      <c r="J49" s="87">
        <v>4716</v>
      </c>
      <c r="K49" s="87">
        <v>4529</v>
      </c>
      <c r="L49" s="87">
        <v>4748</v>
      </c>
      <c r="M49" s="88">
        <v>5051</v>
      </c>
    </row>
    <row r="50" spans="2:13" ht="27.75" customHeight="1" x14ac:dyDescent="0.15">
      <c r="B50" s="1171"/>
      <c r="C50" s="1172"/>
      <c r="D50" s="85"/>
      <c r="E50" s="1175" t="s">
        <v>35</v>
      </c>
      <c r="F50" s="1175"/>
      <c r="G50" s="1175"/>
      <c r="H50" s="1176"/>
      <c r="I50" s="86">
        <v>1362</v>
      </c>
      <c r="J50" s="87">
        <v>1267</v>
      </c>
      <c r="K50" s="87">
        <v>1301</v>
      </c>
      <c r="L50" s="87">
        <v>1288</v>
      </c>
      <c r="M50" s="88">
        <v>1252</v>
      </c>
    </row>
    <row r="51" spans="2:13" ht="27.75" customHeight="1" x14ac:dyDescent="0.15">
      <c r="B51" s="1173"/>
      <c r="C51" s="1174"/>
      <c r="D51" s="85"/>
      <c r="E51" s="1175" t="s">
        <v>36</v>
      </c>
      <c r="F51" s="1175"/>
      <c r="G51" s="1175"/>
      <c r="H51" s="1176"/>
      <c r="I51" s="86">
        <v>25225</v>
      </c>
      <c r="J51" s="87">
        <v>24505</v>
      </c>
      <c r="K51" s="87">
        <v>24703</v>
      </c>
      <c r="L51" s="87">
        <v>24644</v>
      </c>
      <c r="M51" s="88">
        <v>24484</v>
      </c>
    </row>
    <row r="52" spans="2:13" ht="27.75" customHeight="1" thickBot="1" x14ac:dyDescent="0.2">
      <c r="B52" s="1177" t="s">
        <v>37</v>
      </c>
      <c r="C52" s="1178"/>
      <c r="D52" s="90"/>
      <c r="E52" s="1179" t="s">
        <v>38</v>
      </c>
      <c r="F52" s="1179"/>
      <c r="G52" s="1179"/>
      <c r="H52" s="1180"/>
      <c r="I52" s="91">
        <v>19037</v>
      </c>
      <c r="J52" s="92">
        <v>18116</v>
      </c>
      <c r="K52" s="92">
        <v>17322</v>
      </c>
      <c r="L52" s="92">
        <v>15178</v>
      </c>
      <c r="M52" s="93">
        <v>13829</v>
      </c>
    </row>
    <row r="53" spans="2:13" ht="27.75" customHeight="1" x14ac:dyDescent="0.2">
      <c r="B53" s="94" t="s">
        <v>39</v>
      </c>
      <c r="C53" s="95"/>
      <c r="D53" s="95"/>
      <c r="E53" s="96"/>
      <c r="F53" s="96"/>
      <c r="G53" s="96"/>
      <c r="H53" s="96"/>
      <c r="I53" s="97"/>
      <c r="J53" s="97"/>
      <c r="K53" s="97"/>
      <c r="L53" s="97"/>
      <c r="M53" s="97"/>
    </row>
    <row r="54" spans="2:13" ht="12.8" customHeight="1" x14ac:dyDescent="0.15"/>
    <row r="55" spans="2:13" ht="12.8" hidden="1" customHeight="1" x14ac:dyDescent="0.15"/>
    <row r="56" spans="2:13" ht="12.8" hidden="1" customHeight="1" x14ac:dyDescent="0.15"/>
    <row r="57" spans="2:13" ht="12.8" hidden="1" customHeight="1" x14ac:dyDescent="0.15"/>
    <row r="58" spans="2:13" ht="13" hidden="1" x14ac:dyDescent="0.15"/>
    <row r="59" spans="2:13" ht="13" hidden="1" x14ac:dyDescent="0.15"/>
    <row r="60" spans="2:13" ht="13" hidden="1" x14ac:dyDescent="0.15"/>
    <row r="61" spans="2:13" ht="13" hidden="1" x14ac:dyDescent="0.15"/>
    <row r="62" spans="2:13" ht="13" hidden="1" x14ac:dyDescent="0.15"/>
    <row r="63" spans="2:13" ht="13" hidden="1" x14ac:dyDescent="0.15"/>
    <row r="64" spans="2:13" ht="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60734</v>
      </c>
      <c r="E3" s="116"/>
      <c r="F3" s="117">
        <v>61882</v>
      </c>
      <c r="G3" s="118"/>
      <c r="H3" s="119"/>
    </row>
    <row r="4" spans="1:8" x14ac:dyDescent="0.15">
      <c r="A4" s="120"/>
      <c r="B4" s="121"/>
      <c r="C4" s="122"/>
      <c r="D4" s="123">
        <v>38601</v>
      </c>
      <c r="E4" s="124"/>
      <c r="F4" s="125">
        <v>32175</v>
      </c>
      <c r="G4" s="126"/>
      <c r="H4" s="127"/>
    </row>
    <row r="5" spans="1:8" x14ac:dyDescent="0.15">
      <c r="A5" s="108" t="s">
        <v>521</v>
      </c>
      <c r="B5" s="113"/>
      <c r="C5" s="114"/>
      <c r="D5" s="115">
        <v>51225</v>
      </c>
      <c r="E5" s="116"/>
      <c r="F5" s="117">
        <v>47569</v>
      </c>
      <c r="G5" s="118"/>
      <c r="H5" s="119"/>
    </row>
    <row r="6" spans="1:8" x14ac:dyDescent="0.15">
      <c r="A6" s="120"/>
      <c r="B6" s="121"/>
      <c r="C6" s="122"/>
      <c r="D6" s="123">
        <v>26837</v>
      </c>
      <c r="E6" s="124"/>
      <c r="F6" s="125">
        <v>26255</v>
      </c>
      <c r="G6" s="126"/>
      <c r="H6" s="127"/>
    </row>
    <row r="7" spans="1:8" x14ac:dyDescent="0.15">
      <c r="A7" s="108" t="s">
        <v>522</v>
      </c>
      <c r="B7" s="113"/>
      <c r="C7" s="114"/>
      <c r="D7" s="115">
        <v>57058</v>
      </c>
      <c r="E7" s="116"/>
      <c r="F7" s="117">
        <v>50880</v>
      </c>
      <c r="G7" s="118"/>
      <c r="H7" s="119"/>
    </row>
    <row r="8" spans="1:8" x14ac:dyDescent="0.15">
      <c r="A8" s="120"/>
      <c r="B8" s="121"/>
      <c r="C8" s="122"/>
      <c r="D8" s="123">
        <v>30774</v>
      </c>
      <c r="E8" s="124"/>
      <c r="F8" s="125">
        <v>26879</v>
      </c>
      <c r="G8" s="126"/>
      <c r="H8" s="127"/>
    </row>
    <row r="9" spans="1:8" x14ac:dyDescent="0.15">
      <c r="A9" s="108" t="s">
        <v>523</v>
      </c>
      <c r="B9" s="113"/>
      <c r="C9" s="114"/>
      <c r="D9" s="115">
        <v>68982</v>
      </c>
      <c r="E9" s="116"/>
      <c r="F9" s="117">
        <v>63956</v>
      </c>
      <c r="G9" s="118"/>
      <c r="H9" s="119"/>
    </row>
    <row r="10" spans="1:8" x14ac:dyDescent="0.15">
      <c r="A10" s="120"/>
      <c r="B10" s="121"/>
      <c r="C10" s="122"/>
      <c r="D10" s="123">
        <v>46448</v>
      </c>
      <c r="E10" s="124"/>
      <c r="F10" s="125">
        <v>29239</v>
      </c>
      <c r="G10" s="126"/>
      <c r="H10" s="127"/>
    </row>
    <row r="11" spans="1:8" x14ac:dyDescent="0.15">
      <c r="A11" s="108" t="s">
        <v>524</v>
      </c>
      <c r="B11" s="113"/>
      <c r="C11" s="114"/>
      <c r="D11" s="115">
        <v>63390</v>
      </c>
      <c r="E11" s="116"/>
      <c r="F11" s="117">
        <v>66255</v>
      </c>
      <c r="G11" s="118"/>
      <c r="H11" s="119"/>
    </row>
    <row r="12" spans="1:8" x14ac:dyDescent="0.15">
      <c r="A12" s="120"/>
      <c r="B12" s="121"/>
      <c r="C12" s="128"/>
      <c r="D12" s="123">
        <v>22746</v>
      </c>
      <c r="E12" s="124"/>
      <c r="F12" s="125">
        <v>31822</v>
      </c>
      <c r="G12" s="126"/>
      <c r="H12" s="127"/>
    </row>
    <row r="13" spans="1:8" x14ac:dyDescent="0.15">
      <c r="A13" s="108"/>
      <c r="B13" s="113"/>
      <c r="C13" s="129"/>
      <c r="D13" s="130">
        <v>60278</v>
      </c>
      <c r="E13" s="131"/>
      <c r="F13" s="132">
        <v>58108</v>
      </c>
      <c r="G13" s="133"/>
      <c r="H13" s="119"/>
    </row>
    <row r="14" spans="1:8" x14ac:dyDescent="0.15">
      <c r="A14" s="120"/>
      <c r="B14" s="121"/>
      <c r="C14" s="122"/>
      <c r="D14" s="123">
        <v>33081</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4.21</v>
      </c>
      <c r="C19" s="134">
        <f>ROUND(VALUE(SUBSTITUTE(実質収支比率等に係る経年分析!G$48,"▲","-")),2)</f>
        <v>4.4000000000000004</v>
      </c>
      <c r="D19" s="134">
        <f>ROUND(VALUE(SUBSTITUTE(実質収支比率等に係る経年分析!H$48,"▲","-")),2)</f>
        <v>3.74</v>
      </c>
      <c r="E19" s="134">
        <f>ROUND(VALUE(SUBSTITUTE(実質収支比率等に係る経年分析!I$48,"▲","-")),2)</f>
        <v>4.62</v>
      </c>
      <c r="F19" s="134">
        <f>ROUND(VALUE(SUBSTITUTE(実質収支比率等に係る経年分析!J$48,"▲","-")),2)</f>
        <v>4.6500000000000004</v>
      </c>
    </row>
    <row r="20" spans="1:11" x14ac:dyDescent="0.15">
      <c r="A20" s="134" t="s">
        <v>43</v>
      </c>
      <c r="B20" s="134">
        <f>ROUND(VALUE(SUBSTITUTE(実質収支比率等に係る経年分析!F$47,"▲","-")),2)</f>
        <v>9.7799999999999994</v>
      </c>
      <c r="C20" s="134">
        <f>ROUND(VALUE(SUBSTITUTE(実質収支比率等に係る経年分析!G$47,"▲","-")),2)</f>
        <v>12.12</v>
      </c>
      <c r="D20" s="134">
        <f>ROUND(VALUE(SUBSTITUTE(実質収支比率等に係る経年分析!H$47,"▲","-")),2)</f>
        <v>12.3</v>
      </c>
      <c r="E20" s="134">
        <f>ROUND(VALUE(SUBSTITUTE(実質収支比率等に係る経年分析!I$47,"▲","-")),2)</f>
        <v>13.34</v>
      </c>
      <c r="F20" s="134">
        <f>ROUND(VALUE(SUBSTITUTE(実質収支比率等に係る経年分析!J$47,"▲","-")),2)</f>
        <v>13.67</v>
      </c>
    </row>
    <row r="21" spans="1:11" x14ac:dyDescent="0.15">
      <c r="A21" s="134" t="s">
        <v>44</v>
      </c>
      <c r="B21" s="134">
        <f>IF(ISNUMBER(VALUE(SUBSTITUTE(実質収支比率等に係る経年分析!F$49,"▲","-"))),ROUND(VALUE(SUBSTITUTE(実質収支比率等に係る経年分析!F$49,"▲","-")),2),NA())</f>
        <v>4.24</v>
      </c>
      <c r="C21" s="134">
        <f>IF(ISNUMBER(VALUE(SUBSTITUTE(実質収支比率等に係る経年分析!G$49,"▲","-"))),ROUND(VALUE(SUBSTITUTE(実質収支比率等に係る経年分析!G$49,"▲","-")),2),NA())</f>
        <v>2.2599999999999998</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1.82</v>
      </c>
      <c r="F21" s="134">
        <f>IF(ISNUMBER(VALUE(SUBSTITUTE(実質収支比率等に係る経年分析!J$49,"▲","-"))),ROUND(VALUE(SUBSTITUTE(実質収支比率等に係る経年分析!J$49,"▲","-")),2),NA())</f>
        <v>-0.08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日南市特定環境保全公共下水道事業会計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x14ac:dyDescent="0.15">
      <c r="A30" s="135" t="str">
        <f>IF(連結実質赤字比率に係る赤字・黒字の構成分析!C$40="",NA(),連結実質赤字比率に係る赤字・黒字の構成分析!C$40)</f>
        <v>日南市公設合併処理浄化槽特別会計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x14ac:dyDescent="0.15">
      <c r="A31" s="135" t="str">
        <f>IF(連結実質赤字比率に係る赤字・黒字の構成分析!C$39="",NA(),連結実質赤字比率に係る赤字・黒字の構成分析!C$39)</f>
        <v>日南市介護保険特別会計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0.73</v>
      </c>
    </row>
    <row r="32" spans="1:11" x14ac:dyDescent="0.15">
      <c r="A32" s="135" t="str">
        <f>IF(連結実質赤字比率に係る赤字・黒字の構成分析!C$38="",NA(),連結実質赤字比率に係る赤字・黒字の構成分析!C$38)</f>
        <v>日南市公共下水道事業会計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1.1000000000000001</v>
      </c>
    </row>
    <row r="33" spans="1:16" x14ac:dyDescent="0.15">
      <c r="A33" s="135" t="str">
        <f>IF(連結実質赤字比率に係る赤字・黒字の構成分析!C$37="",NA(),連結実質赤字比率に係る赤字・黒字の構成分析!C$37)</f>
        <v>日南市病院事業会計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1.58</v>
      </c>
    </row>
    <row r="34" spans="1:16" x14ac:dyDescent="0.15">
      <c r="A34" s="135" t="str">
        <f>IF(連結実質赤字比率に係る赤字・黒字の構成分析!C$36="",NA(),連結実質赤字比率に係る赤字・黒字の構成分析!C$36)</f>
        <v>日南市国民健康保険特別会計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4.6500000000000004</v>
      </c>
    </row>
    <row r="36" spans="1:16" x14ac:dyDescent="0.15">
      <c r="A36" s="135" t="str">
        <f>IF(連結実質赤字比率に係る赤字・黒字の構成分析!C$34="",NA(),連結実質赤字比率に係る赤字・黒字の構成分析!C$34)</f>
        <v>日南市水道事業会計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8.4600000000000009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9.3699999999999992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2772</v>
      </c>
      <c r="E42" s="136"/>
      <c r="F42" s="136"/>
      <c r="G42" s="136">
        <f>'実質公債費比率（分子）の構造'!L$52</f>
        <v>2747</v>
      </c>
      <c r="H42" s="136"/>
      <c r="I42" s="136"/>
      <c r="J42" s="136">
        <f>'実質公債費比率（分子）の構造'!M$52</f>
        <v>2750</v>
      </c>
      <c r="K42" s="136"/>
      <c r="L42" s="136"/>
      <c r="M42" s="136">
        <f>'実質公債費比率（分子）の構造'!N$52</f>
        <v>2648</v>
      </c>
      <c r="N42" s="136"/>
      <c r="O42" s="136"/>
      <c r="P42" s="136">
        <f>'実質公債費比率（分子）の構造'!O$52</f>
        <v>2649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23</v>
      </c>
      <c r="C44" s="136"/>
      <c r="D44" s="136"/>
      <c r="E44" s="136">
        <f>'実質公債費比率（分子）の構造'!L$50</f>
        <v>24</v>
      </c>
      <c r="F44" s="136"/>
      <c r="G44" s="136"/>
      <c r="H44" s="136">
        <f>'実質公債費比率（分子）の構造'!M$50</f>
        <v>18</v>
      </c>
      <c r="I44" s="136"/>
      <c r="J44" s="136"/>
      <c r="K44" s="136">
        <f>'実質公債費比率（分子）の構造'!N$50</f>
        <v>14</v>
      </c>
      <c r="L44" s="136"/>
      <c r="M44" s="136"/>
      <c r="N44" s="136">
        <f>'実質公債費比率（分子）の構造'!O$50</f>
        <v>13</v>
      </c>
      <c r="O44" s="136"/>
      <c r="P44" s="136"/>
    </row>
    <row r="45" spans="1:16" x14ac:dyDescent="0.15">
      <c r="A45" s="136" t="s">
        <v>54</v>
      </c>
      <c r="B45" s="136">
        <f>'実質公債費比率（分子）の構造'!K$49</f>
        <v>175</v>
      </c>
      <c r="C45" s="136"/>
      <c r="D45" s="136"/>
      <c r="E45" s="136">
        <f>'実質公債費比率（分子）の構造'!L$49</f>
        <v>126</v>
      </c>
      <c r="F45" s="136"/>
      <c r="G45" s="136"/>
      <c r="H45" s="136">
        <f>'実質公債費比率（分子）の構造'!M$49</f>
        <v>56</v>
      </c>
      <c r="I45" s="136"/>
      <c r="J45" s="136"/>
      <c r="K45" s="136">
        <f>'実質公債費比率（分子）の構造'!N$49</f>
        <v>55</v>
      </c>
      <c r="L45" s="136"/>
      <c r="M45" s="136"/>
      <c r="N45" s="136">
        <f>'実質公債費比率（分子）の構造'!O$49</f>
        <v>55</v>
      </c>
      <c r="O45" s="136"/>
      <c r="P45" s="136"/>
    </row>
    <row r="46" spans="1:16" x14ac:dyDescent="0.15">
      <c r="A46" s="136" t="s">
        <v>55</v>
      </c>
      <c r="B46" s="136">
        <f>'実質公債費比率（分子）の構造'!K$48</f>
        <v>681</v>
      </c>
      <c r="C46" s="136"/>
      <c r="D46" s="136"/>
      <c r="E46" s="136">
        <f>'実質公債費比率（分子）の構造'!L$48</f>
        <v>661</v>
      </c>
      <c r="F46" s="136"/>
      <c r="G46" s="136"/>
      <c r="H46" s="136">
        <f>'実質公債費比率（分子）の構造'!M$48</f>
        <v>629</v>
      </c>
      <c r="I46" s="136"/>
      <c r="J46" s="136"/>
      <c r="K46" s="136">
        <f>'実質公債費比率（分子）の構造'!N$48</f>
        <v>640</v>
      </c>
      <c r="L46" s="136"/>
      <c r="M46" s="136"/>
      <c r="N46" s="136">
        <f>'実質公債費比率（分子）の構造'!O$48</f>
        <v>604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3935</v>
      </c>
      <c r="C49" s="136"/>
      <c r="D49" s="136"/>
      <c r="E49" s="136">
        <f>'実質公債費比率（分子）の構造'!L$45</f>
        <v>3916</v>
      </c>
      <c r="F49" s="136"/>
      <c r="G49" s="136"/>
      <c r="H49" s="136">
        <f>'実質公債費比率（分子）の構造'!M$45</f>
        <v>3794</v>
      </c>
      <c r="I49" s="136"/>
      <c r="J49" s="136"/>
      <c r="K49" s="136">
        <f>'実質公債費比率（分子）の構造'!N$45</f>
        <v>3561</v>
      </c>
      <c r="L49" s="136"/>
      <c r="M49" s="136"/>
      <c r="N49" s="136">
        <f>'実質公債費比率（分子）の構造'!O$45</f>
        <v>3451</v>
      </c>
      <c r="O49" s="136"/>
      <c r="P49" s="136"/>
    </row>
    <row r="50" spans="1:16" x14ac:dyDescent="0.15">
      <c r="A50" s="136" t="s">
        <v>59</v>
      </c>
      <c r="B50" s="136" t="e">
        <f>NA()</f>
        <v>#N/A</v>
      </c>
      <c r="C50" s="136">
        <f>IF(ISNUMBER('実質公債費比率（分子）の構造'!K$53),'実質公債費比率（分子）の構造'!K$53,NA())</f>
        <v>2042</v>
      </c>
      <c r="D50" s="136" t="e">
        <f>NA()</f>
        <v>#N/A</v>
      </c>
      <c r="E50" s="136" t="e">
        <f>NA()</f>
        <v>#N/A</v>
      </c>
      <c r="F50" s="136">
        <f>IF(ISNUMBER('実質公債費比率（分子）の構造'!L$53),'実質公債費比率（分子）の構造'!L$53,NA())</f>
        <v>1980</v>
      </c>
      <c r="G50" s="136" t="e">
        <f>NA()</f>
        <v>#N/A</v>
      </c>
      <c r="H50" s="136" t="e">
        <f>NA()</f>
        <v>#N/A</v>
      </c>
      <c r="I50" s="136">
        <f>IF(ISNUMBER('実質公債費比率（分子）の構造'!M$53),'実質公債費比率（分子）の構造'!M$53,NA())</f>
        <v>1747</v>
      </c>
      <c r="J50" s="136" t="e">
        <f>NA()</f>
        <v>#N/A</v>
      </c>
      <c r="K50" s="136" t="e">
        <f>NA()</f>
        <v>#N/A</v>
      </c>
      <c r="L50" s="136">
        <f>IF(ISNUMBER('実質公債費比率（分子）の構造'!N$53),'実質公債費比率（分子）の構造'!N$53,NA())</f>
        <v>1622</v>
      </c>
      <c r="M50" s="136" t="e">
        <f>NA()</f>
        <v>#N/A</v>
      </c>
      <c r="N50" s="136" t="e">
        <f>NA()</f>
        <v>#N/A</v>
      </c>
      <c r="O50" s="136">
        <f>IF(ISNUMBER('実質公債費比率（分子）の構造'!O$53),'実質公債費比率（分子）の構造'!O$53,NA())</f>
        <v>1474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25225</v>
      </c>
      <c r="E56" s="135"/>
      <c r="F56" s="135"/>
      <c r="G56" s="135">
        <f>'将来負担比率（分子）の構造'!J$51</f>
        <v>24505</v>
      </c>
      <c r="H56" s="135"/>
      <c r="I56" s="135"/>
      <c r="J56" s="135">
        <f>'将来負担比率（分子）の構造'!K$51</f>
        <v>24703</v>
      </c>
      <c r="K56" s="135"/>
      <c r="L56" s="135"/>
      <c r="M56" s="135">
        <f>'将来負担比率（分子）の構造'!L$51</f>
        <v>24644</v>
      </c>
      <c r="N56" s="135"/>
      <c r="O56" s="135"/>
      <c r="P56" s="135">
        <f>'将来負担比率（分子）の構造'!M$51</f>
        <v>24484</v>
      </c>
    </row>
    <row r="57" spans="1:16" x14ac:dyDescent="0.15">
      <c r="A57" s="135" t="s">
        <v>35</v>
      </c>
      <c r="B57" s="135"/>
      <c r="C57" s="135"/>
      <c r="D57" s="135">
        <f>'将来負担比率（分子）の構造'!I$50</f>
        <v>1362</v>
      </c>
      <c r="E57" s="135"/>
      <c r="F57" s="135"/>
      <c r="G57" s="135">
        <f>'将来負担比率（分子）の構造'!J$50</f>
        <v>1267</v>
      </c>
      <c r="H57" s="135"/>
      <c r="I57" s="135"/>
      <c r="J57" s="135">
        <f>'将来負担比率（分子）の構造'!K$50</f>
        <v>1301</v>
      </c>
      <c r="K57" s="135"/>
      <c r="L57" s="135"/>
      <c r="M57" s="135">
        <f>'将来負担比率（分子）の構造'!L$50</f>
        <v>1288</v>
      </c>
      <c r="N57" s="135"/>
      <c r="O57" s="135"/>
      <c r="P57" s="135">
        <f>'将来負担比率（分子）の構造'!M$50</f>
        <v>1252</v>
      </c>
    </row>
    <row r="58" spans="1:16" x14ac:dyDescent="0.15">
      <c r="A58" s="135" t="s">
        <v>34</v>
      </c>
      <c r="B58" s="135"/>
      <c r="C58" s="135"/>
      <c r="D58" s="135">
        <f>'将来負担比率（分子）の構造'!I$49</f>
        <v>4297</v>
      </c>
      <c r="E58" s="135"/>
      <c r="F58" s="135"/>
      <c r="G58" s="135">
        <f>'将来負担比率（分子）の構造'!J$49</f>
        <v>4716</v>
      </c>
      <c r="H58" s="135"/>
      <c r="I58" s="135"/>
      <c r="J58" s="135">
        <f>'将来負担比率（分子）の構造'!K$49</f>
        <v>4529</v>
      </c>
      <c r="K58" s="135"/>
      <c r="L58" s="135"/>
      <c r="M58" s="135">
        <f>'将来負担比率（分子）の構造'!L$49</f>
        <v>4748</v>
      </c>
      <c r="N58" s="135"/>
      <c r="O58" s="135"/>
      <c r="P58" s="135">
        <f>'将来負担比率（分子）の構造'!M$49</f>
        <v>5051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6391</v>
      </c>
      <c r="C62" s="135"/>
      <c r="D62" s="135"/>
      <c r="E62" s="135">
        <f>'将来負担比率（分子）の構造'!J$45</f>
        <v>6425</v>
      </c>
      <c r="F62" s="135"/>
      <c r="G62" s="135"/>
      <c r="H62" s="135">
        <f>'将来負担比率（分子）の構造'!K$45</f>
        <v>6447</v>
      </c>
      <c r="I62" s="135"/>
      <c r="J62" s="135"/>
      <c r="K62" s="135">
        <f>'将来負担比率（分子）の構造'!L$45</f>
        <v>6146</v>
      </c>
      <c r="L62" s="135"/>
      <c r="M62" s="135"/>
      <c r="N62" s="135">
        <f>'将来負担比率（分子）の構造'!M$45</f>
        <v>5623</v>
      </c>
      <c r="O62" s="135"/>
      <c r="P62" s="135"/>
    </row>
    <row r="63" spans="1:16" x14ac:dyDescent="0.15">
      <c r="A63" s="135" t="s">
        <v>28</v>
      </c>
      <c r="B63" s="135">
        <f>'将来負担比率（分子）の構造'!I$44</f>
        <v>424</v>
      </c>
      <c r="C63" s="135"/>
      <c r="D63" s="135"/>
      <c r="E63" s="135">
        <f>'将来負担比率（分子）の構造'!J$44</f>
        <v>302</v>
      </c>
      <c r="F63" s="135"/>
      <c r="G63" s="135"/>
      <c r="H63" s="135">
        <f>'将来負担比率（分子）の構造'!K$44</f>
        <v>245</v>
      </c>
      <c r="I63" s="135"/>
      <c r="J63" s="135"/>
      <c r="K63" s="135">
        <f>'将来負担比率（分子）の構造'!L$44</f>
        <v>196</v>
      </c>
      <c r="L63" s="135"/>
      <c r="M63" s="135"/>
      <c r="N63" s="135">
        <f>'将来負担比率（分子）の構造'!M$44</f>
        <v>143</v>
      </c>
      <c r="O63" s="135"/>
      <c r="P63" s="135"/>
    </row>
    <row r="64" spans="1:16" x14ac:dyDescent="0.15">
      <c r="A64" s="135" t="s">
        <v>27</v>
      </c>
      <c r="B64" s="135">
        <f>'将来負担比率（分子）の構造'!I$43</f>
        <v>9764</v>
      </c>
      <c r="C64" s="135"/>
      <c r="D64" s="135"/>
      <c r="E64" s="135">
        <f>'将来負担比率（分子）の構造'!J$43</f>
        <v>9661</v>
      </c>
      <c r="F64" s="135"/>
      <c r="G64" s="135"/>
      <c r="H64" s="135">
        <f>'将来負担比率（分子）の構造'!K$43</f>
        <v>9546</v>
      </c>
      <c r="I64" s="135"/>
      <c r="J64" s="135"/>
      <c r="K64" s="135">
        <f>'将来負担比率（分子）の構造'!L$43</f>
        <v>7933</v>
      </c>
      <c r="L64" s="135"/>
      <c r="M64" s="135"/>
      <c r="N64" s="135">
        <f>'将来負担比率（分子）の構造'!M$43</f>
        <v>8377</v>
      </c>
      <c r="O64" s="135"/>
      <c r="P64" s="135"/>
    </row>
    <row r="65" spans="1:16" x14ac:dyDescent="0.15">
      <c r="A65" s="135" t="s">
        <v>26</v>
      </c>
      <c r="B65" s="135">
        <f>'将来負担比率（分子）の構造'!I$42</f>
        <v>93</v>
      </c>
      <c r="C65" s="135"/>
      <c r="D65" s="135"/>
      <c r="E65" s="135">
        <f>'将来負担比率（分子）の構造'!J$42</f>
        <v>76</v>
      </c>
      <c r="F65" s="135"/>
      <c r="G65" s="135"/>
      <c r="H65" s="135">
        <f>'将来負担比率（分子）の構造'!K$42</f>
        <v>72</v>
      </c>
      <c r="I65" s="135"/>
      <c r="J65" s="135"/>
      <c r="K65" s="135">
        <f>'将来負担比率（分子）の構造'!L$42</f>
        <v>72</v>
      </c>
      <c r="L65" s="135"/>
      <c r="M65" s="135"/>
      <c r="N65" s="135">
        <f>'将来負担比率（分子）の構造'!M$42</f>
        <v>72</v>
      </c>
      <c r="O65" s="135"/>
      <c r="P65" s="135"/>
    </row>
    <row r="66" spans="1:16" x14ac:dyDescent="0.15">
      <c r="A66" s="135" t="s">
        <v>25</v>
      </c>
      <c r="B66" s="135">
        <f>'将来負担比率（分子）の構造'!I$41</f>
        <v>33250</v>
      </c>
      <c r="C66" s="135"/>
      <c r="D66" s="135"/>
      <c r="E66" s="135">
        <f>'将来負担比率（分子）の構造'!J$41</f>
        <v>32139</v>
      </c>
      <c r="F66" s="135"/>
      <c r="G66" s="135"/>
      <c r="H66" s="135">
        <f>'将来負担比率（分子）の構造'!K$41</f>
        <v>31546</v>
      </c>
      <c r="I66" s="135"/>
      <c r="J66" s="135"/>
      <c r="K66" s="135">
        <f>'将来負担比率（分子）の構造'!L$41</f>
        <v>31512</v>
      </c>
      <c r="L66" s="135"/>
      <c r="M66" s="135"/>
      <c r="N66" s="135">
        <f>'将来負担比率（分子）の構造'!M$41</f>
        <v>30401</v>
      </c>
      <c r="O66" s="135"/>
      <c r="P66" s="135"/>
    </row>
    <row r="67" spans="1:16" x14ac:dyDescent="0.15">
      <c r="A67" s="135" t="s">
        <v>63</v>
      </c>
      <c r="B67" s="135" t="e">
        <f>NA()</f>
        <v>#N/A</v>
      </c>
      <c r="C67" s="135">
        <f>IF(ISNUMBER('将来負担比率（分子）の構造'!I$52), IF('将来負担比率（分子）の構造'!I$52 &lt; 0, 0, '将来負担比率（分子）の構造'!I$52), NA())</f>
        <v>19037</v>
      </c>
      <c r="D67" s="135" t="e">
        <f>NA()</f>
        <v>#N/A</v>
      </c>
      <c r="E67" s="135" t="e">
        <f>NA()</f>
        <v>#N/A</v>
      </c>
      <c r="F67" s="135">
        <f>IF(ISNUMBER('将来負担比率（分子）の構造'!J$52), IF('将来負担比率（分子）の構造'!J$52 &lt; 0, 0, '将来負担比率（分子）の構造'!J$52), NA())</f>
        <v>18116</v>
      </c>
      <c r="G67" s="135" t="e">
        <f>NA()</f>
        <v>#N/A</v>
      </c>
      <c r="H67" s="135" t="e">
        <f>NA()</f>
        <v>#N/A</v>
      </c>
      <c r="I67" s="135">
        <f>IF(ISNUMBER('将来負担比率（分子）の構造'!K$52), IF('将来負担比率（分子）の構造'!K$52 &lt; 0, 0, '将来負担比率（分子）の構造'!K$52), NA())</f>
        <v>17322</v>
      </c>
      <c r="J67" s="135" t="e">
        <f>NA()</f>
        <v>#N/A</v>
      </c>
      <c r="K67" s="135" t="e">
        <f>NA()</f>
        <v>#N/A</v>
      </c>
      <c r="L67" s="135">
        <f>IF(ISNUMBER('将来負担比率（分子）の構造'!L$52), IF('将来負担比率（分子）の構造'!L$52 &lt; 0, 0, '将来負担比率（分子）の構造'!L$52), NA())</f>
        <v>15178</v>
      </c>
      <c r="M67" s="135" t="e">
        <f>NA()</f>
        <v>#N/A</v>
      </c>
      <c r="N67" s="135" t="e">
        <f>NA()</f>
        <v>#N/A</v>
      </c>
      <c r="O67" s="135">
        <f>IF(ISNUMBER('将来負担比率（分子）の構造'!M$52), IF('将来負担比率（分子）の構造'!M$52 &lt; 0, 0, '将来負担比率（分子）の構造'!M$52), NA())</f>
        <v>13829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3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3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3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35" customHeight="1" x14ac:dyDescent="0.15">
      <c r="B5" s="675" t="s">
        <v>206</v>
      </c>
      <c r="C5" s="676"/>
      <c r="D5" s="676"/>
      <c r="E5" s="676"/>
      <c r="F5" s="676"/>
      <c r="G5" s="676"/>
      <c r="H5" s="676"/>
      <c r="I5" s="676"/>
      <c r="J5" s="676"/>
      <c r="K5" s="676"/>
      <c r="L5" s="676"/>
      <c r="M5" s="676"/>
      <c r="N5" s="676"/>
      <c r="O5" s="676"/>
      <c r="P5" s="676"/>
      <c r="Q5" s="677"/>
      <c r="R5" s="638">
        <v>5464071</v>
      </c>
      <c r="S5" s="639"/>
      <c r="T5" s="639"/>
      <c r="U5" s="639"/>
      <c r="V5" s="639"/>
      <c r="W5" s="639"/>
      <c r="X5" s="639"/>
      <c r="Y5" s="686"/>
      <c r="Z5" s="699">
        <v>19.3</v>
      </c>
      <c r="AA5" s="699"/>
      <c r="AB5" s="699"/>
      <c r="AC5" s="699"/>
      <c r="AD5" s="700">
        <v>5464071</v>
      </c>
      <c r="AE5" s="700"/>
      <c r="AF5" s="700"/>
      <c r="AG5" s="700"/>
      <c r="AH5" s="700"/>
      <c r="AI5" s="700"/>
      <c r="AJ5" s="700"/>
      <c r="AK5" s="700"/>
      <c r="AL5" s="687">
        <v>35.6</v>
      </c>
      <c r="AM5" s="656"/>
      <c r="AN5" s="656"/>
      <c r="AO5" s="688"/>
      <c r="AP5" s="675" t="s">
        <v>207</v>
      </c>
      <c r="AQ5" s="676"/>
      <c r="AR5" s="676"/>
      <c r="AS5" s="676"/>
      <c r="AT5" s="676"/>
      <c r="AU5" s="676"/>
      <c r="AV5" s="676"/>
      <c r="AW5" s="676"/>
      <c r="AX5" s="676"/>
      <c r="AY5" s="676"/>
      <c r="AZ5" s="676"/>
      <c r="BA5" s="676"/>
      <c r="BB5" s="676"/>
      <c r="BC5" s="676"/>
      <c r="BD5" s="676"/>
      <c r="BE5" s="676"/>
      <c r="BF5" s="677"/>
      <c r="BG5" s="588">
        <v>5452470</v>
      </c>
      <c r="BH5" s="589"/>
      <c r="BI5" s="589"/>
      <c r="BJ5" s="589"/>
      <c r="BK5" s="589"/>
      <c r="BL5" s="589"/>
      <c r="BM5" s="589"/>
      <c r="BN5" s="590"/>
      <c r="BO5" s="641">
        <v>99.8</v>
      </c>
      <c r="BP5" s="641"/>
      <c r="BQ5" s="641"/>
      <c r="BR5" s="641"/>
      <c r="BS5" s="642">
        <v>367304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35" customHeight="1" x14ac:dyDescent="0.15">
      <c r="B6" s="585" t="s">
        <v>211</v>
      </c>
      <c r="C6" s="586"/>
      <c r="D6" s="586"/>
      <c r="E6" s="586"/>
      <c r="F6" s="586"/>
      <c r="G6" s="586"/>
      <c r="H6" s="586"/>
      <c r="I6" s="586"/>
      <c r="J6" s="586"/>
      <c r="K6" s="586"/>
      <c r="L6" s="586"/>
      <c r="M6" s="586"/>
      <c r="N6" s="586"/>
      <c r="O6" s="586"/>
      <c r="P6" s="586"/>
      <c r="Q6" s="587"/>
      <c r="R6" s="588">
        <v>251829</v>
      </c>
      <c r="S6" s="589"/>
      <c r="T6" s="589"/>
      <c r="U6" s="589"/>
      <c r="V6" s="589"/>
      <c r="W6" s="589"/>
      <c r="X6" s="589"/>
      <c r="Y6" s="590"/>
      <c r="Z6" s="641">
        <v>0.9</v>
      </c>
      <c r="AA6" s="641"/>
      <c r="AB6" s="641"/>
      <c r="AC6" s="641"/>
      <c r="AD6" s="642">
        <v>251829</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5452470</v>
      </c>
      <c r="BH6" s="589"/>
      <c r="BI6" s="589"/>
      <c r="BJ6" s="589"/>
      <c r="BK6" s="589"/>
      <c r="BL6" s="589"/>
      <c r="BM6" s="589"/>
      <c r="BN6" s="590"/>
      <c r="BO6" s="641">
        <v>99.8</v>
      </c>
      <c r="BP6" s="641"/>
      <c r="BQ6" s="641"/>
      <c r="BR6" s="641"/>
      <c r="BS6" s="642">
        <v>367304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274578</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274578</v>
      </c>
      <c r="DR6" s="589"/>
      <c r="DS6" s="589"/>
      <c r="DT6" s="589"/>
      <c r="DU6" s="589"/>
      <c r="DV6" s="589"/>
      <c r="DW6" s="589"/>
      <c r="DX6" s="589"/>
      <c r="DY6" s="589"/>
      <c r="DZ6" s="589"/>
      <c r="EA6" s="589"/>
      <c r="EB6" s="589"/>
      <c r="EC6" s="624"/>
    </row>
    <row r="7" spans="2:143" ht="11.35" customHeight="1" x14ac:dyDescent="0.15">
      <c r="B7" s="585" t="s">
        <v>215</v>
      </c>
      <c r="C7" s="586"/>
      <c r="D7" s="586"/>
      <c r="E7" s="586"/>
      <c r="F7" s="586"/>
      <c r="G7" s="586"/>
      <c r="H7" s="586"/>
      <c r="I7" s="586"/>
      <c r="J7" s="586"/>
      <c r="K7" s="586"/>
      <c r="L7" s="586"/>
      <c r="M7" s="586"/>
      <c r="N7" s="586"/>
      <c r="O7" s="586"/>
      <c r="P7" s="586"/>
      <c r="Q7" s="587"/>
      <c r="R7" s="588">
        <v>7429</v>
      </c>
      <c r="S7" s="589"/>
      <c r="T7" s="589"/>
      <c r="U7" s="589"/>
      <c r="V7" s="589"/>
      <c r="W7" s="589"/>
      <c r="X7" s="589"/>
      <c r="Y7" s="590"/>
      <c r="Z7" s="641">
        <v>0</v>
      </c>
      <c r="AA7" s="641"/>
      <c r="AB7" s="641"/>
      <c r="AC7" s="641"/>
      <c r="AD7" s="642">
        <v>7429</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2166440</v>
      </c>
      <c r="BH7" s="589"/>
      <c r="BI7" s="589"/>
      <c r="BJ7" s="589"/>
      <c r="BK7" s="589"/>
      <c r="BL7" s="589"/>
      <c r="BM7" s="589"/>
      <c r="BN7" s="590"/>
      <c r="BO7" s="641">
        <v>39.6</v>
      </c>
      <c r="BP7" s="641"/>
      <c r="BQ7" s="641"/>
      <c r="BR7" s="641"/>
      <c r="BS7" s="642">
        <v>38953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3721725</v>
      </c>
      <c r="CS7" s="589"/>
      <c r="CT7" s="589"/>
      <c r="CU7" s="589"/>
      <c r="CV7" s="589"/>
      <c r="CW7" s="589"/>
      <c r="CX7" s="589"/>
      <c r="CY7" s="590"/>
      <c r="CZ7" s="641">
        <v>13.5</v>
      </c>
      <c r="DA7" s="641"/>
      <c r="DB7" s="641"/>
      <c r="DC7" s="641"/>
      <c r="DD7" s="594">
        <v>15398</v>
      </c>
      <c r="DE7" s="589"/>
      <c r="DF7" s="589"/>
      <c r="DG7" s="589"/>
      <c r="DH7" s="589"/>
      <c r="DI7" s="589"/>
      <c r="DJ7" s="589"/>
      <c r="DK7" s="589"/>
      <c r="DL7" s="589"/>
      <c r="DM7" s="589"/>
      <c r="DN7" s="589"/>
      <c r="DO7" s="589"/>
      <c r="DP7" s="590"/>
      <c r="DQ7" s="594">
        <v>3253459</v>
      </c>
      <c r="DR7" s="589"/>
      <c r="DS7" s="589"/>
      <c r="DT7" s="589"/>
      <c r="DU7" s="589"/>
      <c r="DV7" s="589"/>
      <c r="DW7" s="589"/>
      <c r="DX7" s="589"/>
      <c r="DY7" s="589"/>
      <c r="DZ7" s="589"/>
      <c r="EA7" s="589"/>
      <c r="EB7" s="589"/>
      <c r="EC7" s="624"/>
    </row>
    <row r="8" spans="2:143" ht="11.35" customHeight="1" x14ac:dyDescent="0.15">
      <c r="B8" s="585" t="s">
        <v>218</v>
      </c>
      <c r="C8" s="586"/>
      <c r="D8" s="586"/>
      <c r="E8" s="586"/>
      <c r="F8" s="586"/>
      <c r="G8" s="586"/>
      <c r="H8" s="586"/>
      <c r="I8" s="586"/>
      <c r="J8" s="586"/>
      <c r="K8" s="586"/>
      <c r="L8" s="586"/>
      <c r="M8" s="586"/>
      <c r="N8" s="586"/>
      <c r="O8" s="586"/>
      <c r="P8" s="586"/>
      <c r="Q8" s="587"/>
      <c r="R8" s="588">
        <v>25623</v>
      </c>
      <c r="S8" s="589"/>
      <c r="T8" s="589"/>
      <c r="U8" s="589"/>
      <c r="V8" s="589"/>
      <c r="W8" s="589"/>
      <c r="X8" s="589"/>
      <c r="Y8" s="590"/>
      <c r="Z8" s="641">
        <v>0.1</v>
      </c>
      <c r="AA8" s="641"/>
      <c r="AB8" s="641"/>
      <c r="AC8" s="641"/>
      <c r="AD8" s="642">
        <v>25623</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83610</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9069085</v>
      </c>
      <c r="CS8" s="589"/>
      <c r="CT8" s="589"/>
      <c r="CU8" s="589"/>
      <c r="CV8" s="589"/>
      <c r="CW8" s="589"/>
      <c r="CX8" s="589"/>
      <c r="CY8" s="590"/>
      <c r="CZ8" s="641">
        <v>32.9</v>
      </c>
      <c r="DA8" s="641"/>
      <c r="DB8" s="641"/>
      <c r="DC8" s="641"/>
      <c r="DD8" s="594">
        <v>53126</v>
      </c>
      <c r="DE8" s="589"/>
      <c r="DF8" s="589"/>
      <c r="DG8" s="589"/>
      <c r="DH8" s="589"/>
      <c r="DI8" s="589"/>
      <c r="DJ8" s="589"/>
      <c r="DK8" s="589"/>
      <c r="DL8" s="589"/>
      <c r="DM8" s="589"/>
      <c r="DN8" s="589"/>
      <c r="DO8" s="589"/>
      <c r="DP8" s="590"/>
      <c r="DQ8" s="594">
        <v>4690361</v>
      </c>
      <c r="DR8" s="589"/>
      <c r="DS8" s="589"/>
      <c r="DT8" s="589"/>
      <c r="DU8" s="589"/>
      <c r="DV8" s="589"/>
      <c r="DW8" s="589"/>
      <c r="DX8" s="589"/>
      <c r="DY8" s="589"/>
      <c r="DZ8" s="589"/>
      <c r="EA8" s="589"/>
      <c r="EB8" s="589"/>
      <c r="EC8" s="624"/>
    </row>
    <row r="9" spans="2:143" ht="11.35" customHeight="1" x14ac:dyDescent="0.15">
      <c r="B9" s="585" t="s">
        <v>222</v>
      </c>
      <c r="C9" s="586"/>
      <c r="D9" s="586"/>
      <c r="E9" s="586"/>
      <c r="F9" s="586"/>
      <c r="G9" s="586"/>
      <c r="H9" s="586"/>
      <c r="I9" s="586"/>
      <c r="J9" s="586"/>
      <c r="K9" s="586"/>
      <c r="L9" s="586"/>
      <c r="M9" s="586"/>
      <c r="N9" s="586"/>
      <c r="O9" s="586"/>
      <c r="P9" s="586"/>
      <c r="Q9" s="587"/>
      <c r="R9" s="588">
        <v>14735</v>
      </c>
      <c r="S9" s="589"/>
      <c r="T9" s="589"/>
      <c r="U9" s="589"/>
      <c r="V9" s="589"/>
      <c r="W9" s="589"/>
      <c r="X9" s="589"/>
      <c r="Y9" s="590"/>
      <c r="Z9" s="641">
        <v>0.1</v>
      </c>
      <c r="AA9" s="641"/>
      <c r="AB9" s="641"/>
      <c r="AC9" s="641"/>
      <c r="AD9" s="642">
        <v>14735</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1714442</v>
      </c>
      <c r="BH9" s="589"/>
      <c r="BI9" s="589"/>
      <c r="BJ9" s="589"/>
      <c r="BK9" s="589"/>
      <c r="BL9" s="589"/>
      <c r="BM9" s="589"/>
      <c r="BN9" s="590"/>
      <c r="BO9" s="641">
        <v>31.4</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2332199</v>
      </c>
      <c r="CS9" s="589"/>
      <c r="CT9" s="589"/>
      <c r="CU9" s="589"/>
      <c r="CV9" s="589"/>
      <c r="CW9" s="589"/>
      <c r="CX9" s="589"/>
      <c r="CY9" s="590"/>
      <c r="CZ9" s="641">
        <v>8.4</v>
      </c>
      <c r="DA9" s="641"/>
      <c r="DB9" s="641"/>
      <c r="DC9" s="641"/>
      <c r="DD9" s="594">
        <v>574511</v>
      </c>
      <c r="DE9" s="589"/>
      <c r="DF9" s="589"/>
      <c r="DG9" s="589"/>
      <c r="DH9" s="589"/>
      <c r="DI9" s="589"/>
      <c r="DJ9" s="589"/>
      <c r="DK9" s="589"/>
      <c r="DL9" s="589"/>
      <c r="DM9" s="589"/>
      <c r="DN9" s="589"/>
      <c r="DO9" s="589"/>
      <c r="DP9" s="590"/>
      <c r="DQ9" s="594">
        <v>1629778</v>
      </c>
      <c r="DR9" s="589"/>
      <c r="DS9" s="589"/>
      <c r="DT9" s="589"/>
      <c r="DU9" s="589"/>
      <c r="DV9" s="589"/>
      <c r="DW9" s="589"/>
      <c r="DX9" s="589"/>
      <c r="DY9" s="589"/>
      <c r="DZ9" s="589"/>
      <c r="EA9" s="589"/>
      <c r="EB9" s="589"/>
      <c r="EC9" s="624"/>
    </row>
    <row r="10" spans="2:143" ht="11.35" customHeight="1" x14ac:dyDescent="0.15">
      <c r="B10" s="585" t="s">
        <v>225</v>
      </c>
      <c r="C10" s="586"/>
      <c r="D10" s="586"/>
      <c r="E10" s="586"/>
      <c r="F10" s="586"/>
      <c r="G10" s="586"/>
      <c r="H10" s="586"/>
      <c r="I10" s="586"/>
      <c r="J10" s="586"/>
      <c r="K10" s="586"/>
      <c r="L10" s="586"/>
      <c r="M10" s="586"/>
      <c r="N10" s="586"/>
      <c r="O10" s="586"/>
      <c r="P10" s="586"/>
      <c r="Q10" s="587"/>
      <c r="R10" s="588">
        <v>627308</v>
      </c>
      <c r="S10" s="589"/>
      <c r="T10" s="589"/>
      <c r="U10" s="589"/>
      <c r="V10" s="589"/>
      <c r="W10" s="589"/>
      <c r="X10" s="589"/>
      <c r="Y10" s="590"/>
      <c r="Z10" s="641">
        <v>2.2000000000000002</v>
      </c>
      <c r="AA10" s="641"/>
      <c r="AB10" s="641"/>
      <c r="AC10" s="641"/>
      <c r="AD10" s="642">
        <v>627308</v>
      </c>
      <c r="AE10" s="642"/>
      <c r="AF10" s="642"/>
      <c r="AG10" s="642"/>
      <c r="AH10" s="642"/>
      <c r="AI10" s="642"/>
      <c r="AJ10" s="642"/>
      <c r="AK10" s="642"/>
      <c r="AL10" s="611">
        <v>4.0999999999999996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129783</v>
      </c>
      <c r="BH10" s="589"/>
      <c r="BI10" s="589"/>
      <c r="BJ10" s="589"/>
      <c r="BK10" s="589"/>
      <c r="BL10" s="589"/>
      <c r="BM10" s="589"/>
      <c r="BN10" s="590"/>
      <c r="BO10" s="641">
        <v>2.4</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46547</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5608</v>
      </c>
      <c r="DR10" s="589"/>
      <c r="DS10" s="589"/>
      <c r="DT10" s="589"/>
      <c r="DU10" s="589"/>
      <c r="DV10" s="589"/>
      <c r="DW10" s="589"/>
      <c r="DX10" s="589"/>
      <c r="DY10" s="589"/>
      <c r="DZ10" s="589"/>
      <c r="EA10" s="589"/>
      <c r="EB10" s="589"/>
      <c r="EC10" s="624"/>
    </row>
    <row r="11" spans="2:143" ht="11.35" customHeight="1" x14ac:dyDescent="0.15">
      <c r="B11" s="585" t="s">
        <v>228</v>
      </c>
      <c r="C11" s="586"/>
      <c r="D11" s="586"/>
      <c r="E11" s="586"/>
      <c r="F11" s="586"/>
      <c r="G11" s="586"/>
      <c r="H11" s="586"/>
      <c r="I11" s="586"/>
      <c r="J11" s="586"/>
      <c r="K11" s="586"/>
      <c r="L11" s="586"/>
      <c r="M11" s="586"/>
      <c r="N11" s="586"/>
      <c r="O11" s="586"/>
      <c r="P11" s="586"/>
      <c r="Q11" s="587"/>
      <c r="R11" s="588">
        <v>10383</v>
      </c>
      <c r="S11" s="589"/>
      <c r="T11" s="589"/>
      <c r="U11" s="589"/>
      <c r="V11" s="589"/>
      <c r="W11" s="589"/>
      <c r="X11" s="589"/>
      <c r="Y11" s="590"/>
      <c r="Z11" s="641">
        <v>0</v>
      </c>
      <c r="AA11" s="641"/>
      <c r="AB11" s="641"/>
      <c r="AC11" s="641"/>
      <c r="AD11" s="642">
        <v>10383</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238605</v>
      </c>
      <c r="BH11" s="589"/>
      <c r="BI11" s="589"/>
      <c r="BJ11" s="589"/>
      <c r="BK11" s="589"/>
      <c r="BL11" s="589"/>
      <c r="BM11" s="589"/>
      <c r="BN11" s="590"/>
      <c r="BO11" s="641">
        <v>4.4000000000000004</v>
      </c>
      <c r="BP11" s="641"/>
      <c r="BQ11" s="641"/>
      <c r="BR11" s="641"/>
      <c r="BS11" s="594">
        <v>38953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2017722</v>
      </c>
      <c r="CS11" s="589"/>
      <c r="CT11" s="589"/>
      <c r="CU11" s="589"/>
      <c r="CV11" s="589"/>
      <c r="CW11" s="589"/>
      <c r="CX11" s="589"/>
      <c r="CY11" s="590"/>
      <c r="CZ11" s="641">
        <v>7.3</v>
      </c>
      <c r="DA11" s="641"/>
      <c r="DB11" s="641"/>
      <c r="DC11" s="641"/>
      <c r="DD11" s="594">
        <v>1120537</v>
      </c>
      <c r="DE11" s="589"/>
      <c r="DF11" s="589"/>
      <c r="DG11" s="589"/>
      <c r="DH11" s="589"/>
      <c r="DI11" s="589"/>
      <c r="DJ11" s="589"/>
      <c r="DK11" s="589"/>
      <c r="DL11" s="589"/>
      <c r="DM11" s="589"/>
      <c r="DN11" s="589"/>
      <c r="DO11" s="589"/>
      <c r="DP11" s="590"/>
      <c r="DQ11" s="594">
        <v>659128</v>
      </c>
      <c r="DR11" s="589"/>
      <c r="DS11" s="589"/>
      <c r="DT11" s="589"/>
      <c r="DU11" s="589"/>
      <c r="DV11" s="589"/>
      <c r="DW11" s="589"/>
      <c r="DX11" s="589"/>
      <c r="DY11" s="589"/>
      <c r="DZ11" s="589"/>
      <c r="EA11" s="589"/>
      <c r="EB11" s="589"/>
      <c r="EC11" s="624"/>
    </row>
    <row r="12" spans="2:143" ht="11.3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2748927</v>
      </c>
      <c r="BH12" s="589"/>
      <c r="BI12" s="589"/>
      <c r="BJ12" s="589"/>
      <c r="BK12" s="589"/>
      <c r="BL12" s="589"/>
      <c r="BM12" s="589"/>
      <c r="BN12" s="590"/>
      <c r="BO12" s="641">
        <v>50.3</v>
      </c>
      <c r="BP12" s="641"/>
      <c r="BQ12" s="641"/>
      <c r="BR12" s="641"/>
      <c r="BS12" s="594">
        <v>328351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746398</v>
      </c>
      <c r="CS12" s="589"/>
      <c r="CT12" s="589"/>
      <c r="CU12" s="589"/>
      <c r="CV12" s="589"/>
      <c r="CW12" s="589"/>
      <c r="CX12" s="589"/>
      <c r="CY12" s="590"/>
      <c r="CZ12" s="641">
        <v>2.7</v>
      </c>
      <c r="DA12" s="641"/>
      <c r="DB12" s="641"/>
      <c r="DC12" s="641"/>
      <c r="DD12" s="594">
        <v>38301</v>
      </c>
      <c r="DE12" s="589"/>
      <c r="DF12" s="589"/>
      <c r="DG12" s="589"/>
      <c r="DH12" s="589"/>
      <c r="DI12" s="589"/>
      <c r="DJ12" s="589"/>
      <c r="DK12" s="589"/>
      <c r="DL12" s="589"/>
      <c r="DM12" s="589"/>
      <c r="DN12" s="589"/>
      <c r="DO12" s="589"/>
      <c r="DP12" s="590"/>
      <c r="DQ12" s="594">
        <v>329429</v>
      </c>
      <c r="DR12" s="589"/>
      <c r="DS12" s="589"/>
      <c r="DT12" s="589"/>
      <c r="DU12" s="589"/>
      <c r="DV12" s="589"/>
      <c r="DW12" s="589"/>
      <c r="DX12" s="589"/>
      <c r="DY12" s="589"/>
      <c r="DZ12" s="589"/>
      <c r="EA12" s="589"/>
      <c r="EB12" s="589"/>
      <c r="EC12" s="624"/>
    </row>
    <row r="13" spans="2:143" ht="11.35" customHeight="1" x14ac:dyDescent="0.15">
      <c r="B13" s="585" t="s">
        <v>234</v>
      </c>
      <c r="C13" s="586"/>
      <c r="D13" s="586"/>
      <c r="E13" s="586"/>
      <c r="F13" s="586"/>
      <c r="G13" s="586"/>
      <c r="H13" s="586"/>
      <c r="I13" s="586"/>
      <c r="J13" s="586"/>
      <c r="K13" s="586"/>
      <c r="L13" s="586"/>
      <c r="M13" s="586"/>
      <c r="N13" s="586"/>
      <c r="O13" s="586"/>
      <c r="P13" s="586"/>
      <c r="Q13" s="587"/>
      <c r="R13" s="588">
        <v>17033</v>
      </c>
      <c r="S13" s="589"/>
      <c r="T13" s="589"/>
      <c r="U13" s="589"/>
      <c r="V13" s="589"/>
      <c r="W13" s="589"/>
      <c r="X13" s="589"/>
      <c r="Y13" s="590"/>
      <c r="Z13" s="641">
        <v>0.1</v>
      </c>
      <c r="AA13" s="641"/>
      <c r="AB13" s="641"/>
      <c r="AC13" s="641"/>
      <c r="AD13" s="642">
        <v>17033</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2668391</v>
      </c>
      <c r="BH13" s="589"/>
      <c r="BI13" s="589"/>
      <c r="BJ13" s="589"/>
      <c r="BK13" s="589"/>
      <c r="BL13" s="589"/>
      <c r="BM13" s="589"/>
      <c r="BN13" s="590"/>
      <c r="BO13" s="641">
        <v>48.8</v>
      </c>
      <c r="BP13" s="641"/>
      <c r="BQ13" s="641"/>
      <c r="BR13" s="641"/>
      <c r="BS13" s="594">
        <v>328351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2017037</v>
      </c>
      <c r="CS13" s="589"/>
      <c r="CT13" s="589"/>
      <c r="CU13" s="589"/>
      <c r="CV13" s="589"/>
      <c r="CW13" s="589"/>
      <c r="CX13" s="589"/>
      <c r="CY13" s="590"/>
      <c r="CZ13" s="641">
        <v>7.3</v>
      </c>
      <c r="DA13" s="641"/>
      <c r="DB13" s="641"/>
      <c r="DC13" s="641"/>
      <c r="DD13" s="594">
        <v>814820</v>
      </c>
      <c r="DE13" s="589"/>
      <c r="DF13" s="589"/>
      <c r="DG13" s="589"/>
      <c r="DH13" s="589"/>
      <c r="DI13" s="589"/>
      <c r="DJ13" s="589"/>
      <c r="DK13" s="589"/>
      <c r="DL13" s="589"/>
      <c r="DM13" s="589"/>
      <c r="DN13" s="589"/>
      <c r="DO13" s="589"/>
      <c r="DP13" s="590"/>
      <c r="DQ13" s="594">
        <v>1281244</v>
      </c>
      <c r="DR13" s="589"/>
      <c r="DS13" s="589"/>
      <c r="DT13" s="589"/>
      <c r="DU13" s="589"/>
      <c r="DV13" s="589"/>
      <c r="DW13" s="589"/>
      <c r="DX13" s="589"/>
      <c r="DY13" s="589"/>
      <c r="DZ13" s="589"/>
      <c r="EA13" s="589"/>
      <c r="EB13" s="589"/>
      <c r="EC13" s="624"/>
    </row>
    <row r="14" spans="2:143" ht="11.3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147579</v>
      </c>
      <c r="BH14" s="589"/>
      <c r="BI14" s="589"/>
      <c r="BJ14" s="589"/>
      <c r="BK14" s="589"/>
      <c r="BL14" s="589"/>
      <c r="BM14" s="589"/>
      <c r="BN14" s="590"/>
      <c r="BO14" s="641">
        <v>2.7</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1089384</v>
      </c>
      <c r="CS14" s="589"/>
      <c r="CT14" s="589"/>
      <c r="CU14" s="589"/>
      <c r="CV14" s="589"/>
      <c r="CW14" s="589"/>
      <c r="CX14" s="589"/>
      <c r="CY14" s="590"/>
      <c r="CZ14" s="641">
        <v>3.9</v>
      </c>
      <c r="DA14" s="641"/>
      <c r="DB14" s="641"/>
      <c r="DC14" s="641"/>
      <c r="DD14" s="594">
        <v>179576</v>
      </c>
      <c r="DE14" s="589"/>
      <c r="DF14" s="589"/>
      <c r="DG14" s="589"/>
      <c r="DH14" s="589"/>
      <c r="DI14" s="589"/>
      <c r="DJ14" s="589"/>
      <c r="DK14" s="589"/>
      <c r="DL14" s="589"/>
      <c r="DM14" s="589"/>
      <c r="DN14" s="589"/>
      <c r="DO14" s="589"/>
      <c r="DP14" s="590"/>
      <c r="DQ14" s="594">
        <v>854194</v>
      </c>
      <c r="DR14" s="589"/>
      <c r="DS14" s="589"/>
      <c r="DT14" s="589"/>
      <c r="DU14" s="589"/>
      <c r="DV14" s="589"/>
      <c r="DW14" s="589"/>
      <c r="DX14" s="589"/>
      <c r="DY14" s="589"/>
      <c r="DZ14" s="589"/>
      <c r="EA14" s="589"/>
      <c r="EB14" s="589"/>
      <c r="EC14" s="624"/>
    </row>
    <row r="15" spans="2:143" ht="11.35" customHeight="1" x14ac:dyDescent="0.15">
      <c r="B15" s="585" t="s">
        <v>240</v>
      </c>
      <c r="C15" s="586"/>
      <c r="D15" s="586"/>
      <c r="E15" s="586"/>
      <c r="F15" s="586"/>
      <c r="G15" s="586"/>
      <c r="H15" s="586"/>
      <c r="I15" s="586"/>
      <c r="J15" s="586"/>
      <c r="K15" s="586"/>
      <c r="L15" s="586"/>
      <c r="M15" s="586"/>
      <c r="N15" s="586"/>
      <c r="O15" s="586"/>
      <c r="P15" s="586"/>
      <c r="Q15" s="587"/>
      <c r="R15" s="588">
        <v>15002</v>
      </c>
      <c r="S15" s="589"/>
      <c r="T15" s="589"/>
      <c r="U15" s="589"/>
      <c r="V15" s="589"/>
      <c r="W15" s="589"/>
      <c r="X15" s="589"/>
      <c r="Y15" s="590"/>
      <c r="Z15" s="641">
        <v>0.1</v>
      </c>
      <c r="AA15" s="641"/>
      <c r="AB15" s="641"/>
      <c r="AC15" s="641"/>
      <c r="AD15" s="642">
        <v>15002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389524</v>
      </c>
      <c r="BH15" s="589"/>
      <c r="BI15" s="589"/>
      <c r="BJ15" s="589"/>
      <c r="BK15" s="589"/>
      <c r="BL15" s="589"/>
      <c r="BM15" s="589"/>
      <c r="BN15" s="590"/>
      <c r="BO15" s="641">
        <v>7.1</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2682107</v>
      </c>
      <c r="CS15" s="589"/>
      <c r="CT15" s="589"/>
      <c r="CU15" s="589"/>
      <c r="CV15" s="589"/>
      <c r="CW15" s="589"/>
      <c r="CX15" s="589"/>
      <c r="CY15" s="590"/>
      <c r="CZ15" s="641">
        <v>9.6999999999999993</v>
      </c>
      <c r="DA15" s="641"/>
      <c r="DB15" s="641"/>
      <c r="DC15" s="641"/>
      <c r="DD15" s="594">
        <v>793690</v>
      </c>
      <c r="DE15" s="589"/>
      <c r="DF15" s="589"/>
      <c r="DG15" s="589"/>
      <c r="DH15" s="589"/>
      <c r="DI15" s="589"/>
      <c r="DJ15" s="589"/>
      <c r="DK15" s="589"/>
      <c r="DL15" s="589"/>
      <c r="DM15" s="589"/>
      <c r="DN15" s="589"/>
      <c r="DO15" s="589"/>
      <c r="DP15" s="590"/>
      <c r="DQ15" s="594">
        <v>1851443</v>
      </c>
      <c r="DR15" s="589"/>
      <c r="DS15" s="589"/>
      <c r="DT15" s="589"/>
      <c r="DU15" s="589"/>
      <c r="DV15" s="589"/>
      <c r="DW15" s="589"/>
      <c r="DX15" s="589"/>
      <c r="DY15" s="589"/>
      <c r="DZ15" s="589"/>
      <c r="EA15" s="589"/>
      <c r="EB15" s="589"/>
      <c r="EC15" s="624"/>
    </row>
    <row r="16" spans="2:143" ht="11.35" customHeight="1" x14ac:dyDescent="0.15">
      <c r="B16" s="585" t="s">
        <v>243</v>
      </c>
      <c r="C16" s="586"/>
      <c r="D16" s="586"/>
      <c r="E16" s="586"/>
      <c r="F16" s="586"/>
      <c r="G16" s="586"/>
      <c r="H16" s="586"/>
      <c r="I16" s="586"/>
      <c r="J16" s="586"/>
      <c r="K16" s="586"/>
      <c r="L16" s="586"/>
      <c r="M16" s="586"/>
      <c r="N16" s="586"/>
      <c r="O16" s="586"/>
      <c r="P16" s="586"/>
      <c r="Q16" s="587"/>
      <c r="R16" s="588">
        <v>9918376</v>
      </c>
      <c r="S16" s="589"/>
      <c r="T16" s="589"/>
      <c r="U16" s="589"/>
      <c r="V16" s="589"/>
      <c r="W16" s="589"/>
      <c r="X16" s="589"/>
      <c r="Y16" s="590"/>
      <c r="Z16" s="641">
        <v>35</v>
      </c>
      <c r="AA16" s="641"/>
      <c r="AB16" s="641"/>
      <c r="AC16" s="641"/>
      <c r="AD16" s="642">
        <v>8808250</v>
      </c>
      <c r="AE16" s="642"/>
      <c r="AF16" s="642"/>
      <c r="AG16" s="642"/>
      <c r="AH16" s="642"/>
      <c r="AI16" s="642"/>
      <c r="AJ16" s="642"/>
      <c r="AK16" s="642"/>
      <c r="AL16" s="611">
        <v>57.3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157644</v>
      </c>
      <c r="CS16" s="589"/>
      <c r="CT16" s="589"/>
      <c r="CU16" s="589"/>
      <c r="CV16" s="589"/>
      <c r="CW16" s="589"/>
      <c r="CX16" s="589"/>
      <c r="CY16" s="590"/>
      <c r="CZ16" s="641">
        <v>0.6</v>
      </c>
      <c r="DA16" s="641"/>
      <c r="DB16" s="641"/>
      <c r="DC16" s="641"/>
      <c r="DD16" s="594" t="s">
        <v>220</v>
      </c>
      <c r="DE16" s="589"/>
      <c r="DF16" s="589"/>
      <c r="DG16" s="589"/>
      <c r="DH16" s="589"/>
      <c r="DI16" s="589"/>
      <c r="DJ16" s="589"/>
      <c r="DK16" s="589"/>
      <c r="DL16" s="589"/>
      <c r="DM16" s="589"/>
      <c r="DN16" s="589"/>
      <c r="DO16" s="589"/>
      <c r="DP16" s="590"/>
      <c r="DQ16" s="594">
        <v>46183</v>
      </c>
      <c r="DR16" s="589"/>
      <c r="DS16" s="589"/>
      <c r="DT16" s="589"/>
      <c r="DU16" s="589"/>
      <c r="DV16" s="589"/>
      <c r="DW16" s="589"/>
      <c r="DX16" s="589"/>
      <c r="DY16" s="589"/>
      <c r="DZ16" s="589"/>
      <c r="EA16" s="589"/>
      <c r="EB16" s="589"/>
      <c r="EC16" s="624"/>
    </row>
    <row r="17" spans="2:133" ht="11.35" customHeight="1" x14ac:dyDescent="0.15">
      <c r="B17" s="585" t="s">
        <v>246</v>
      </c>
      <c r="C17" s="586"/>
      <c r="D17" s="586"/>
      <c r="E17" s="586"/>
      <c r="F17" s="586"/>
      <c r="G17" s="586"/>
      <c r="H17" s="586"/>
      <c r="I17" s="586"/>
      <c r="J17" s="586"/>
      <c r="K17" s="586"/>
      <c r="L17" s="586"/>
      <c r="M17" s="586"/>
      <c r="N17" s="586"/>
      <c r="O17" s="586"/>
      <c r="P17" s="586"/>
      <c r="Q17" s="587"/>
      <c r="R17" s="588">
        <v>8808250</v>
      </c>
      <c r="S17" s="589"/>
      <c r="T17" s="589"/>
      <c r="U17" s="589"/>
      <c r="V17" s="589"/>
      <c r="W17" s="589"/>
      <c r="X17" s="589"/>
      <c r="Y17" s="590"/>
      <c r="Z17" s="641">
        <v>31.1</v>
      </c>
      <c r="AA17" s="641"/>
      <c r="AB17" s="641"/>
      <c r="AC17" s="641"/>
      <c r="AD17" s="642">
        <v>8808250</v>
      </c>
      <c r="AE17" s="642"/>
      <c r="AF17" s="642"/>
      <c r="AG17" s="642"/>
      <c r="AH17" s="642"/>
      <c r="AI17" s="642"/>
      <c r="AJ17" s="642"/>
      <c r="AK17" s="642"/>
      <c r="AL17" s="611">
        <v>57.3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3450653</v>
      </c>
      <c r="CS17" s="589"/>
      <c r="CT17" s="589"/>
      <c r="CU17" s="589"/>
      <c r="CV17" s="589"/>
      <c r="CW17" s="589"/>
      <c r="CX17" s="589"/>
      <c r="CY17" s="590"/>
      <c r="CZ17" s="641">
        <v>12.5</v>
      </c>
      <c r="DA17" s="641"/>
      <c r="DB17" s="641"/>
      <c r="DC17" s="641"/>
      <c r="DD17" s="594" t="s">
        <v>220</v>
      </c>
      <c r="DE17" s="589"/>
      <c r="DF17" s="589"/>
      <c r="DG17" s="589"/>
      <c r="DH17" s="589"/>
      <c r="DI17" s="589"/>
      <c r="DJ17" s="589"/>
      <c r="DK17" s="589"/>
      <c r="DL17" s="589"/>
      <c r="DM17" s="589"/>
      <c r="DN17" s="589"/>
      <c r="DO17" s="589"/>
      <c r="DP17" s="590"/>
      <c r="DQ17" s="594">
        <v>3300397</v>
      </c>
      <c r="DR17" s="589"/>
      <c r="DS17" s="589"/>
      <c r="DT17" s="589"/>
      <c r="DU17" s="589"/>
      <c r="DV17" s="589"/>
      <c r="DW17" s="589"/>
      <c r="DX17" s="589"/>
      <c r="DY17" s="589"/>
      <c r="DZ17" s="589"/>
      <c r="EA17" s="589"/>
      <c r="EB17" s="589"/>
      <c r="EC17" s="624"/>
    </row>
    <row r="18" spans="2:133" ht="11.35" customHeight="1" x14ac:dyDescent="0.15">
      <c r="B18" s="585" t="s">
        <v>249</v>
      </c>
      <c r="C18" s="586"/>
      <c r="D18" s="586"/>
      <c r="E18" s="586"/>
      <c r="F18" s="586"/>
      <c r="G18" s="586"/>
      <c r="H18" s="586"/>
      <c r="I18" s="586"/>
      <c r="J18" s="586"/>
      <c r="K18" s="586"/>
      <c r="L18" s="586"/>
      <c r="M18" s="586"/>
      <c r="N18" s="586"/>
      <c r="O18" s="586"/>
      <c r="P18" s="586"/>
      <c r="Q18" s="587"/>
      <c r="R18" s="588">
        <v>1110125</v>
      </c>
      <c r="S18" s="589"/>
      <c r="T18" s="589"/>
      <c r="U18" s="589"/>
      <c r="V18" s="589"/>
      <c r="W18" s="589"/>
      <c r="X18" s="589"/>
      <c r="Y18" s="590"/>
      <c r="Z18" s="641">
        <v>3.9</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35" customHeight="1" x14ac:dyDescent="0.15">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11601</v>
      </c>
      <c r="BH19" s="589"/>
      <c r="BI19" s="589"/>
      <c r="BJ19" s="589"/>
      <c r="BK19" s="589"/>
      <c r="BL19" s="589"/>
      <c r="BM19" s="589"/>
      <c r="BN19" s="590"/>
      <c r="BO19" s="641">
        <v>0.2</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35" customHeight="1" x14ac:dyDescent="0.15">
      <c r="B20" s="585" t="s">
        <v>255</v>
      </c>
      <c r="C20" s="586"/>
      <c r="D20" s="586"/>
      <c r="E20" s="586"/>
      <c r="F20" s="586"/>
      <c r="G20" s="586"/>
      <c r="H20" s="586"/>
      <c r="I20" s="586"/>
      <c r="J20" s="586"/>
      <c r="K20" s="586"/>
      <c r="L20" s="586"/>
      <c r="M20" s="586"/>
      <c r="N20" s="586"/>
      <c r="O20" s="586"/>
      <c r="P20" s="586"/>
      <c r="Q20" s="587"/>
      <c r="R20" s="588">
        <v>16351789</v>
      </c>
      <c r="S20" s="589"/>
      <c r="T20" s="589"/>
      <c r="U20" s="589"/>
      <c r="V20" s="589"/>
      <c r="W20" s="589"/>
      <c r="X20" s="589"/>
      <c r="Y20" s="590"/>
      <c r="Z20" s="641">
        <v>57.6</v>
      </c>
      <c r="AA20" s="641"/>
      <c r="AB20" s="641"/>
      <c r="AC20" s="641"/>
      <c r="AD20" s="642">
        <v>15241663</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11601</v>
      </c>
      <c r="BH20" s="589"/>
      <c r="BI20" s="589"/>
      <c r="BJ20" s="589"/>
      <c r="BK20" s="589"/>
      <c r="BL20" s="589"/>
      <c r="BM20" s="589"/>
      <c r="BN20" s="590"/>
      <c r="BO20" s="641">
        <v>0.2</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27605079</v>
      </c>
      <c r="CS20" s="589"/>
      <c r="CT20" s="589"/>
      <c r="CU20" s="589"/>
      <c r="CV20" s="589"/>
      <c r="CW20" s="589"/>
      <c r="CX20" s="589"/>
      <c r="CY20" s="590"/>
      <c r="CZ20" s="641">
        <v>100</v>
      </c>
      <c r="DA20" s="641"/>
      <c r="DB20" s="641"/>
      <c r="DC20" s="641"/>
      <c r="DD20" s="594">
        <v>3589959</v>
      </c>
      <c r="DE20" s="589"/>
      <c r="DF20" s="589"/>
      <c r="DG20" s="589"/>
      <c r="DH20" s="589"/>
      <c r="DI20" s="589"/>
      <c r="DJ20" s="589"/>
      <c r="DK20" s="589"/>
      <c r="DL20" s="589"/>
      <c r="DM20" s="589"/>
      <c r="DN20" s="589"/>
      <c r="DO20" s="589"/>
      <c r="DP20" s="590"/>
      <c r="DQ20" s="594">
        <v>18175802</v>
      </c>
      <c r="DR20" s="589"/>
      <c r="DS20" s="589"/>
      <c r="DT20" s="589"/>
      <c r="DU20" s="589"/>
      <c r="DV20" s="589"/>
      <c r="DW20" s="589"/>
      <c r="DX20" s="589"/>
      <c r="DY20" s="589"/>
      <c r="DZ20" s="589"/>
      <c r="EA20" s="589"/>
      <c r="EB20" s="589"/>
      <c r="EC20" s="624"/>
    </row>
    <row r="21" spans="2:133" ht="11.35" customHeight="1" x14ac:dyDescent="0.15">
      <c r="B21" s="585" t="s">
        <v>258</v>
      </c>
      <c r="C21" s="586"/>
      <c r="D21" s="586"/>
      <c r="E21" s="586"/>
      <c r="F21" s="586"/>
      <c r="G21" s="586"/>
      <c r="H21" s="586"/>
      <c r="I21" s="586"/>
      <c r="J21" s="586"/>
      <c r="K21" s="586"/>
      <c r="L21" s="586"/>
      <c r="M21" s="586"/>
      <c r="N21" s="586"/>
      <c r="O21" s="586"/>
      <c r="P21" s="586"/>
      <c r="Q21" s="587"/>
      <c r="R21" s="588">
        <v>9702</v>
      </c>
      <c r="S21" s="589"/>
      <c r="T21" s="589"/>
      <c r="U21" s="589"/>
      <c r="V21" s="589"/>
      <c r="W21" s="589"/>
      <c r="X21" s="589"/>
      <c r="Y21" s="590"/>
      <c r="Z21" s="641">
        <v>0</v>
      </c>
      <c r="AA21" s="641"/>
      <c r="AB21" s="641"/>
      <c r="AC21" s="641"/>
      <c r="AD21" s="642">
        <v>9702</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11601</v>
      </c>
      <c r="BH21" s="589"/>
      <c r="BI21" s="589"/>
      <c r="BJ21" s="589"/>
      <c r="BK21" s="589"/>
      <c r="BL21" s="589"/>
      <c r="BM21" s="589"/>
      <c r="BN21" s="590"/>
      <c r="BO21" s="641">
        <v>0.2</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35" customHeight="1" x14ac:dyDescent="0.15">
      <c r="B22" s="585" t="s">
        <v>260</v>
      </c>
      <c r="C22" s="586"/>
      <c r="D22" s="586"/>
      <c r="E22" s="586"/>
      <c r="F22" s="586"/>
      <c r="G22" s="586"/>
      <c r="H22" s="586"/>
      <c r="I22" s="586"/>
      <c r="J22" s="586"/>
      <c r="K22" s="586"/>
      <c r="L22" s="586"/>
      <c r="M22" s="586"/>
      <c r="N22" s="586"/>
      <c r="O22" s="586"/>
      <c r="P22" s="586"/>
      <c r="Q22" s="587"/>
      <c r="R22" s="588">
        <v>264625</v>
      </c>
      <c r="S22" s="589"/>
      <c r="T22" s="589"/>
      <c r="U22" s="589"/>
      <c r="V22" s="589"/>
      <c r="W22" s="589"/>
      <c r="X22" s="589"/>
      <c r="Y22" s="590"/>
      <c r="Z22" s="641">
        <v>0.9</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35" customHeight="1" x14ac:dyDescent="0.15">
      <c r="B23" s="585" t="s">
        <v>263</v>
      </c>
      <c r="C23" s="586"/>
      <c r="D23" s="586"/>
      <c r="E23" s="586"/>
      <c r="F23" s="586"/>
      <c r="G23" s="586"/>
      <c r="H23" s="586"/>
      <c r="I23" s="586"/>
      <c r="J23" s="586"/>
      <c r="K23" s="586"/>
      <c r="L23" s="586"/>
      <c r="M23" s="586"/>
      <c r="N23" s="586"/>
      <c r="O23" s="586"/>
      <c r="P23" s="586"/>
      <c r="Q23" s="587"/>
      <c r="R23" s="588">
        <v>457736</v>
      </c>
      <c r="S23" s="589"/>
      <c r="T23" s="589"/>
      <c r="U23" s="589"/>
      <c r="V23" s="589"/>
      <c r="W23" s="589"/>
      <c r="X23" s="589"/>
      <c r="Y23" s="590"/>
      <c r="Z23" s="641">
        <v>1.6</v>
      </c>
      <c r="AA23" s="641"/>
      <c r="AB23" s="641"/>
      <c r="AC23" s="641"/>
      <c r="AD23" s="642">
        <v>14366</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35" customHeight="1" x14ac:dyDescent="0.15">
      <c r="B24" s="585" t="s">
        <v>270</v>
      </c>
      <c r="C24" s="586"/>
      <c r="D24" s="586"/>
      <c r="E24" s="586"/>
      <c r="F24" s="586"/>
      <c r="G24" s="586"/>
      <c r="H24" s="586"/>
      <c r="I24" s="586"/>
      <c r="J24" s="586"/>
      <c r="K24" s="586"/>
      <c r="L24" s="586"/>
      <c r="M24" s="586"/>
      <c r="N24" s="586"/>
      <c r="O24" s="586"/>
      <c r="P24" s="586"/>
      <c r="Q24" s="587"/>
      <c r="R24" s="588">
        <v>141476</v>
      </c>
      <c r="S24" s="589"/>
      <c r="T24" s="589"/>
      <c r="U24" s="589"/>
      <c r="V24" s="589"/>
      <c r="W24" s="589"/>
      <c r="X24" s="589"/>
      <c r="Y24" s="590"/>
      <c r="Z24" s="641">
        <v>0.5</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14111445</v>
      </c>
      <c r="CS24" s="639"/>
      <c r="CT24" s="639"/>
      <c r="CU24" s="639"/>
      <c r="CV24" s="639"/>
      <c r="CW24" s="639"/>
      <c r="CX24" s="639"/>
      <c r="CY24" s="686"/>
      <c r="CZ24" s="690">
        <v>51.1</v>
      </c>
      <c r="DA24" s="691"/>
      <c r="DB24" s="691"/>
      <c r="DC24" s="692"/>
      <c r="DD24" s="685">
        <v>9861382</v>
      </c>
      <c r="DE24" s="639"/>
      <c r="DF24" s="639"/>
      <c r="DG24" s="639"/>
      <c r="DH24" s="639"/>
      <c r="DI24" s="639"/>
      <c r="DJ24" s="639"/>
      <c r="DK24" s="686"/>
      <c r="DL24" s="685">
        <v>9601169</v>
      </c>
      <c r="DM24" s="639"/>
      <c r="DN24" s="639"/>
      <c r="DO24" s="639"/>
      <c r="DP24" s="639"/>
      <c r="DQ24" s="639"/>
      <c r="DR24" s="639"/>
      <c r="DS24" s="639"/>
      <c r="DT24" s="639"/>
      <c r="DU24" s="639"/>
      <c r="DV24" s="686"/>
      <c r="DW24" s="687">
        <v>58.9</v>
      </c>
      <c r="DX24" s="656"/>
      <c r="DY24" s="656"/>
      <c r="DZ24" s="656"/>
      <c r="EA24" s="656"/>
      <c r="EB24" s="656"/>
      <c r="EC24" s="688"/>
    </row>
    <row r="25" spans="2:133" ht="11.35" customHeight="1" x14ac:dyDescent="0.15">
      <c r="B25" s="585" t="s">
        <v>273</v>
      </c>
      <c r="C25" s="586"/>
      <c r="D25" s="586"/>
      <c r="E25" s="586"/>
      <c r="F25" s="586"/>
      <c r="G25" s="586"/>
      <c r="H25" s="586"/>
      <c r="I25" s="586"/>
      <c r="J25" s="586"/>
      <c r="K25" s="586"/>
      <c r="L25" s="586"/>
      <c r="M25" s="586"/>
      <c r="N25" s="586"/>
      <c r="O25" s="586"/>
      <c r="P25" s="586"/>
      <c r="Q25" s="587"/>
      <c r="R25" s="588">
        <v>3290064</v>
      </c>
      <c r="S25" s="589"/>
      <c r="T25" s="589"/>
      <c r="U25" s="589"/>
      <c r="V25" s="589"/>
      <c r="W25" s="589"/>
      <c r="X25" s="589"/>
      <c r="Y25" s="590"/>
      <c r="Z25" s="641">
        <v>11.6</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5116661</v>
      </c>
      <c r="CS25" s="607"/>
      <c r="CT25" s="607"/>
      <c r="CU25" s="607"/>
      <c r="CV25" s="607"/>
      <c r="CW25" s="607"/>
      <c r="CX25" s="607"/>
      <c r="CY25" s="608"/>
      <c r="CZ25" s="591">
        <v>18.5</v>
      </c>
      <c r="DA25" s="609"/>
      <c r="DB25" s="609"/>
      <c r="DC25" s="610"/>
      <c r="DD25" s="594">
        <v>4742765</v>
      </c>
      <c r="DE25" s="607"/>
      <c r="DF25" s="607"/>
      <c r="DG25" s="607"/>
      <c r="DH25" s="607"/>
      <c r="DI25" s="607"/>
      <c r="DJ25" s="607"/>
      <c r="DK25" s="608"/>
      <c r="DL25" s="594">
        <v>4482553</v>
      </c>
      <c r="DM25" s="607"/>
      <c r="DN25" s="607"/>
      <c r="DO25" s="607"/>
      <c r="DP25" s="607"/>
      <c r="DQ25" s="607"/>
      <c r="DR25" s="607"/>
      <c r="DS25" s="607"/>
      <c r="DT25" s="607"/>
      <c r="DU25" s="607"/>
      <c r="DV25" s="608"/>
      <c r="DW25" s="611">
        <v>27.5</v>
      </c>
      <c r="DX25" s="612"/>
      <c r="DY25" s="612"/>
      <c r="DZ25" s="612"/>
      <c r="EA25" s="612"/>
      <c r="EB25" s="612"/>
      <c r="EC25" s="613"/>
    </row>
    <row r="26" spans="2:133" ht="11.35" customHeight="1" x14ac:dyDescent="0.15">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3259374</v>
      </c>
      <c r="CS26" s="589"/>
      <c r="CT26" s="589"/>
      <c r="CU26" s="589"/>
      <c r="CV26" s="589"/>
      <c r="CW26" s="589"/>
      <c r="CX26" s="589"/>
      <c r="CY26" s="590"/>
      <c r="CZ26" s="591">
        <v>11.8</v>
      </c>
      <c r="DA26" s="609"/>
      <c r="DB26" s="609"/>
      <c r="DC26" s="610"/>
      <c r="DD26" s="594">
        <v>3051871</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35" customHeight="1" x14ac:dyDescent="0.15">
      <c r="B27" s="585" t="s">
        <v>279</v>
      </c>
      <c r="C27" s="586"/>
      <c r="D27" s="586"/>
      <c r="E27" s="586"/>
      <c r="F27" s="586"/>
      <c r="G27" s="586"/>
      <c r="H27" s="586"/>
      <c r="I27" s="586"/>
      <c r="J27" s="586"/>
      <c r="K27" s="586"/>
      <c r="L27" s="586"/>
      <c r="M27" s="586"/>
      <c r="N27" s="586"/>
      <c r="O27" s="586"/>
      <c r="P27" s="586"/>
      <c r="Q27" s="587"/>
      <c r="R27" s="588">
        <v>3025954</v>
      </c>
      <c r="S27" s="589"/>
      <c r="T27" s="589"/>
      <c r="U27" s="589"/>
      <c r="V27" s="589"/>
      <c r="W27" s="589"/>
      <c r="X27" s="589"/>
      <c r="Y27" s="590"/>
      <c r="Z27" s="641">
        <v>10.7</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5464071</v>
      </c>
      <c r="BH27" s="589"/>
      <c r="BI27" s="589"/>
      <c r="BJ27" s="589"/>
      <c r="BK27" s="589"/>
      <c r="BL27" s="589"/>
      <c r="BM27" s="589"/>
      <c r="BN27" s="590"/>
      <c r="BO27" s="641">
        <v>100</v>
      </c>
      <c r="BP27" s="641"/>
      <c r="BQ27" s="641"/>
      <c r="BR27" s="641"/>
      <c r="BS27" s="594">
        <v>367304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5544131</v>
      </c>
      <c r="CS27" s="607"/>
      <c r="CT27" s="607"/>
      <c r="CU27" s="607"/>
      <c r="CV27" s="607"/>
      <c r="CW27" s="607"/>
      <c r="CX27" s="607"/>
      <c r="CY27" s="608"/>
      <c r="CZ27" s="591">
        <v>20.100000000000001</v>
      </c>
      <c r="DA27" s="609"/>
      <c r="DB27" s="609"/>
      <c r="DC27" s="610"/>
      <c r="DD27" s="594">
        <v>1818220</v>
      </c>
      <c r="DE27" s="607"/>
      <c r="DF27" s="607"/>
      <c r="DG27" s="607"/>
      <c r="DH27" s="607"/>
      <c r="DI27" s="607"/>
      <c r="DJ27" s="607"/>
      <c r="DK27" s="608"/>
      <c r="DL27" s="594">
        <v>1818220</v>
      </c>
      <c r="DM27" s="607"/>
      <c r="DN27" s="607"/>
      <c r="DO27" s="607"/>
      <c r="DP27" s="607"/>
      <c r="DQ27" s="607"/>
      <c r="DR27" s="607"/>
      <c r="DS27" s="607"/>
      <c r="DT27" s="607"/>
      <c r="DU27" s="607"/>
      <c r="DV27" s="608"/>
      <c r="DW27" s="611">
        <v>11.2</v>
      </c>
      <c r="DX27" s="612"/>
      <c r="DY27" s="612"/>
      <c r="DZ27" s="612"/>
      <c r="EA27" s="612"/>
      <c r="EB27" s="612"/>
      <c r="EC27" s="613"/>
    </row>
    <row r="28" spans="2:133" ht="11.35" customHeight="1" x14ac:dyDescent="0.15">
      <c r="B28" s="585" t="s">
        <v>282</v>
      </c>
      <c r="C28" s="586"/>
      <c r="D28" s="586"/>
      <c r="E28" s="586"/>
      <c r="F28" s="586"/>
      <c r="G28" s="586"/>
      <c r="H28" s="586"/>
      <c r="I28" s="586"/>
      <c r="J28" s="586"/>
      <c r="K28" s="586"/>
      <c r="L28" s="586"/>
      <c r="M28" s="586"/>
      <c r="N28" s="586"/>
      <c r="O28" s="586"/>
      <c r="P28" s="586"/>
      <c r="Q28" s="587"/>
      <c r="R28" s="588">
        <v>219529</v>
      </c>
      <c r="S28" s="589"/>
      <c r="T28" s="589"/>
      <c r="U28" s="589"/>
      <c r="V28" s="589"/>
      <c r="W28" s="589"/>
      <c r="X28" s="589"/>
      <c r="Y28" s="590"/>
      <c r="Z28" s="641">
        <v>0.8</v>
      </c>
      <c r="AA28" s="641"/>
      <c r="AB28" s="641"/>
      <c r="AC28" s="641"/>
      <c r="AD28" s="642">
        <v>99786</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3450653</v>
      </c>
      <c r="CS28" s="589"/>
      <c r="CT28" s="589"/>
      <c r="CU28" s="589"/>
      <c r="CV28" s="589"/>
      <c r="CW28" s="589"/>
      <c r="CX28" s="589"/>
      <c r="CY28" s="590"/>
      <c r="CZ28" s="591">
        <v>12.5</v>
      </c>
      <c r="DA28" s="609"/>
      <c r="DB28" s="609"/>
      <c r="DC28" s="610"/>
      <c r="DD28" s="594">
        <v>3300397</v>
      </c>
      <c r="DE28" s="589"/>
      <c r="DF28" s="589"/>
      <c r="DG28" s="589"/>
      <c r="DH28" s="589"/>
      <c r="DI28" s="589"/>
      <c r="DJ28" s="589"/>
      <c r="DK28" s="590"/>
      <c r="DL28" s="594">
        <v>3300396</v>
      </c>
      <c r="DM28" s="589"/>
      <c r="DN28" s="589"/>
      <c r="DO28" s="589"/>
      <c r="DP28" s="589"/>
      <c r="DQ28" s="589"/>
      <c r="DR28" s="589"/>
      <c r="DS28" s="589"/>
      <c r="DT28" s="589"/>
      <c r="DU28" s="589"/>
      <c r="DV28" s="590"/>
      <c r="DW28" s="611">
        <v>20.3</v>
      </c>
      <c r="DX28" s="612"/>
      <c r="DY28" s="612"/>
      <c r="DZ28" s="612"/>
      <c r="EA28" s="612"/>
      <c r="EB28" s="612"/>
      <c r="EC28" s="613"/>
    </row>
    <row r="29" spans="2:133" ht="11.35" customHeight="1" x14ac:dyDescent="0.15">
      <c r="B29" s="585" t="s">
        <v>284</v>
      </c>
      <c r="C29" s="586"/>
      <c r="D29" s="586"/>
      <c r="E29" s="586"/>
      <c r="F29" s="586"/>
      <c r="G29" s="586"/>
      <c r="H29" s="586"/>
      <c r="I29" s="586"/>
      <c r="J29" s="586"/>
      <c r="K29" s="586"/>
      <c r="L29" s="586"/>
      <c r="M29" s="586"/>
      <c r="N29" s="586"/>
      <c r="O29" s="586"/>
      <c r="P29" s="586"/>
      <c r="Q29" s="587"/>
      <c r="R29" s="588">
        <v>20151</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3450653</v>
      </c>
      <c r="CS29" s="607"/>
      <c r="CT29" s="607"/>
      <c r="CU29" s="607"/>
      <c r="CV29" s="607"/>
      <c r="CW29" s="607"/>
      <c r="CX29" s="607"/>
      <c r="CY29" s="608"/>
      <c r="CZ29" s="591">
        <v>12.5</v>
      </c>
      <c r="DA29" s="609"/>
      <c r="DB29" s="609"/>
      <c r="DC29" s="610"/>
      <c r="DD29" s="594">
        <v>3300397</v>
      </c>
      <c r="DE29" s="607"/>
      <c r="DF29" s="607"/>
      <c r="DG29" s="607"/>
      <c r="DH29" s="607"/>
      <c r="DI29" s="607"/>
      <c r="DJ29" s="607"/>
      <c r="DK29" s="608"/>
      <c r="DL29" s="594">
        <v>3300396</v>
      </c>
      <c r="DM29" s="607"/>
      <c r="DN29" s="607"/>
      <c r="DO29" s="607"/>
      <c r="DP29" s="607"/>
      <c r="DQ29" s="607"/>
      <c r="DR29" s="607"/>
      <c r="DS29" s="607"/>
      <c r="DT29" s="607"/>
      <c r="DU29" s="607"/>
      <c r="DV29" s="608"/>
      <c r="DW29" s="611">
        <v>20.3</v>
      </c>
      <c r="DX29" s="612"/>
      <c r="DY29" s="612"/>
      <c r="DZ29" s="612"/>
      <c r="EA29" s="612"/>
      <c r="EB29" s="612"/>
      <c r="EC29" s="613"/>
    </row>
    <row r="30" spans="2:133" ht="11.35" customHeight="1" x14ac:dyDescent="0.15">
      <c r="B30" s="585" t="s">
        <v>289</v>
      </c>
      <c r="C30" s="586"/>
      <c r="D30" s="586"/>
      <c r="E30" s="586"/>
      <c r="F30" s="586"/>
      <c r="G30" s="586"/>
      <c r="H30" s="586"/>
      <c r="I30" s="586"/>
      <c r="J30" s="586"/>
      <c r="K30" s="586"/>
      <c r="L30" s="586"/>
      <c r="M30" s="586"/>
      <c r="N30" s="586"/>
      <c r="O30" s="586"/>
      <c r="P30" s="586"/>
      <c r="Q30" s="587"/>
      <c r="R30" s="588">
        <v>1005967</v>
      </c>
      <c r="S30" s="589"/>
      <c r="T30" s="589"/>
      <c r="U30" s="589"/>
      <c r="V30" s="589"/>
      <c r="W30" s="589"/>
      <c r="X30" s="589"/>
      <c r="Y30" s="590"/>
      <c r="Z30" s="641">
        <v>3.5</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98.4</v>
      </c>
      <c r="BH30" s="655"/>
      <c r="BI30" s="655"/>
      <c r="BJ30" s="655"/>
      <c r="BK30" s="655"/>
      <c r="BL30" s="655"/>
      <c r="BM30" s="656">
        <v>93.4</v>
      </c>
      <c r="BN30" s="655"/>
      <c r="BO30" s="655"/>
      <c r="BP30" s="655"/>
      <c r="BQ30" s="657"/>
      <c r="BR30" s="654">
        <v>97.9</v>
      </c>
      <c r="BS30" s="655"/>
      <c r="BT30" s="655"/>
      <c r="BU30" s="655"/>
      <c r="BV30" s="655"/>
      <c r="BW30" s="655"/>
      <c r="BX30" s="656">
        <v>92.4</v>
      </c>
      <c r="BY30" s="655"/>
      <c r="BZ30" s="655"/>
      <c r="CA30" s="655"/>
      <c r="CB30" s="657"/>
      <c r="CD30" s="660"/>
      <c r="CE30" s="661"/>
      <c r="CF30" s="625" t="s">
        <v>292</v>
      </c>
      <c r="CG30" s="622"/>
      <c r="CH30" s="622"/>
      <c r="CI30" s="622"/>
      <c r="CJ30" s="622"/>
      <c r="CK30" s="622"/>
      <c r="CL30" s="622"/>
      <c r="CM30" s="622"/>
      <c r="CN30" s="622"/>
      <c r="CO30" s="622"/>
      <c r="CP30" s="622"/>
      <c r="CQ30" s="623"/>
      <c r="CR30" s="588">
        <v>3050188</v>
      </c>
      <c r="CS30" s="589"/>
      <c r="CT30" s="589"/>
      <c r="CU30" s="589"/>
      <c r="CV30" s="589"/>
      <c r="CW30" s="589"/>
      <c r="CX30" s="589"/>
      <c r="CY30" s="590"/>
      <c r="CZ30" s="591">
        <v>11</v>
      </c>
      <c r="DA30" s="609"/>
      <c r="DB30" s="609"/>
      <c r="DC30" s="610"/>
      <c r="DD30" s="594">
        <v>2900048</v>
      </c>
      <c r="DE30" s="589"/>
      <c r="DF30" s="589"/>
      <c r="DG30" s="589"/>
      <c r="DH30" s="589"/>
      <c r="DI30" s="589"/>
      <c r="DJ30" s="589"/>
      <c r="DK30" s="590"/>
      <c r="DL30" s="594">
        <v>2900048</v>
      </c>
      <c r="DM30" s="589"/>
      <c r="DN30" s="589"/>
      <c r="DO30" s="589"/>
      <c r="DP30" s="589"/>
      <c r="DQ30" s="589"/>
      <c r="DR30" s="589"/>
      <c r="DS30" s="589"/>
      <c r="DT30" s="589"/>
      <c r="DU30" s="589"/>
      <c r="DV30" s="590"/>
      <c r="DW30" s="611">
        <v>17.8</v>
      </c>
      <c r="DX30" s="612"/>
      <c r="DY30" s="612"/>
      <c r="DZ30" s="612"/>
      <c r="EA30" s="612"/>
      <c r="EB30" s="612"/>
      <c r="EC30" s="613"/>
    </row>
    <row r="31" spans="2:133" ht="11.35" customHeight="1" x14ac:dyDescent="0.15">
      <c r="B31" s="585" t="s">
        <v>293</v>
      </c>
      <c r="C31" s="586"/>
      <c r="D31" s="586"/>
      <c r="E31" s="586"/>
      <c r="F31" s="586"/>
      <c r="G31" s="586"/>
      <c r="H31" s="586"/>
      <c r="I31" s="586"/>
      <c r="J31" s="586"/>
      <c r="K31" s="586"/>
      <c r="L31" s="586"/>
      <c r="M31" s="586"/>
      <c r="N31" s="586"/>
      <c r="O31" s="586"/>
      <c r="P31" s="586"/>
      <c r="Q31" s="587"/>
      <c r="R31" s="588">
        <v>824849</v>
      </c>
      <c r="S31" s="589"/>
      <c r="T31" s="589"/>
      <c r="U31" s="589"/>
      <c r="V31" s="589"/>
      <c r="W31" s="589"/>
      <c r="X31" s="589"/>
      <c r="Y31" s="590"/>
      <c r="Z31" s="641">
        <v>2.9</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98.3</v>
      </c>
      <c r="BH31" s="607"/>
      <c r="BI31" s="607"/>
      <c r="BJ31" s="607"/>
      <c r="BK31" s="607"/>
      <c r="BL31" s="607"/>
      <c r="BM31" s="643">
        <v>93.4</v>
      </c>
      <c r="BN31" s="653"/>
      <c r="BO31" s="653"/>
      <c r="BP31" s="653"/>
      <c r="BQ31" s="617"/>
      <c r="BR31" s="652">
        <v>97.7</v>
      </c>
      <c r="BS31" s="607"/>
      <c r="BT31" s="607"/>
      <c r="BU31" s="607"/>
      <c r="BV31" s="607"/>
      <c r="BW31" s="607"/>
      <c r="BX31" s="643">
        <v>92.1</v>
      </c>
      <c r="BY31" s="653"/>
      <c r="BZ31" s="653"/>
      <c r="CA31" s="653"/>
      <c r="CB31" s="617"/>
      <c r="CD31" s="660"/>
      <c r="CE31" s="661"/>
      <c r="CF31" s="625" t="s">
        <v>296</v>
      </c>
      <c r="CG31" s="622"/>
      <c r="CH31" s="622"/>
      <c r="CI31" s="622"/>
      <c r="CJ31" s="622"/>
      <c r="CK31" s="622"/>
      <c r="CL31" s="622"/>
      <c r="CM31" s="622"/>
      <c r="CN31" s="622"/>
      <c r="CO31" s="622"/>
      <c r="CP31" s="622"/>
      <c r="CQ31" s="623"/>
      <c r="CR31" s="588">
        <v>400465</v>
      </c>
      <c r="CS31" s="607"/>
      <c r="CT31" s="607"/>
      <c r="CU31" s="607"/>
      <c r="CV31" s="607"/>
      <c r="CW31" s="607"/>
      <c r="CX31" s="607"/>
      <c r="CY31" s="608"/>
      <c r="CZ31" s="591">
        <v>1.5</v>
      </c>
      <c r="DA31" s="609"/>
      <c r="DB31" s="609"/>
      <c r="DC31" s="610"/>
      <c r="DD31" s="594">
        <v>400349</v>
      </c>
      <c r="DE31" s="607"/>
      <c r="DF31" s="607"/>
      <c r="DG31" s="607"/>
      <c r="DH31" s="607"/>
      <c r="DI31" s="607"/>
      <c r="DJ31" s="607"/>
      <c r="DK31" s="608"/>
      <c r="DL31" s="594">
        <v>400348</v>
      </c>
      <c r="DM31" s="607"/>
      <c r="DN31" s="607"/>
      <c r="DO31" s="607"/>
      <c r="DP31" s="607"/>
      <c r="DQ31" s="607"/>
      <c r="DR31" s="607"/>
      <c r="DS31" s="607"/>
      <c r="DT31" s="607"/>
      <c r="DU31" s="607"/>
      <c r="DV31" s="608"/>
      <c r="DW31" s="611">
        <v>2.5</v>
      </c>
      <c r="DX31" s="612"/>
      <c r="DY31" s="612"/>
      <c r="DZ31" s="612"/>
      <c r="EA31" s="612"/>
      <c r="EB31" s="612"/>
      <c r="EC31" s="613"/>
    </row>
    <row r="32" spans="2:133" ht="11.35" customHeight="1" x14ac:dyDescent="0.15">
      <c r="B32" s="585" t="s">
        <v>297</v>
      </c>
      <c r="C32" s="586"/>
      <c r="D32" s="586"/>
      <c r="E32" s="586"/>
      <c r="F32" s="586"/>
      <c r="G32" s="586"/>
      <c r="H32" s="586"/>
      <c r="I32" s="586"/>
      <c r="J32" s="586"/>
      <c r="K32" s="586"/>
      <c r="L32" s="586"/>
      <c r="M32" s="586"/>
      <c r="N32" s="586"/>
      <c r="O32" s="586"/>
      <c r="P32" s="586"/>
      <c r="Q32" s="587"/>
      <c r="R32" s="588">
        <v>816479</v>
      </c>
      <c r="S32" s="589"/>
      <c r="T32" s="589"/>
      <c r="U32" s="589"/>
      <c r="V32" s="589"/>
      <c r="W32" s="589"/>
      <c r="X32" s="589"/>
      <c r="Y32" s="590"/>
      <c r="Z32" s="641">
        <v>2.9</v>
      </c>
      <c r="AA32" s="641"/>
      <c r="AB32" s="641"/>
      <c r="AC32" s="641"/>
      <c r="AD32" s="642">
        <v>2751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98.1</v>
      </c>
      <c r="BH32" s="573"/>
      <c r="BI32" s="573"/>
      <c r="BJ32" s="573"/>
      <c r="BK32" s="573"/>
      <c r="BL32" s="573"/>
      <c r="BM32" s="636">
        <v>92.2</v>
      </c>
      <c r="BN32" s="573"/>
      <c r="BO32" s="573"/>
      <c r="BP32" s="573"/>
      <c r="BQ32" s="630"/>
      <c r="BR32" s="651">
        <v>97.8</v>
      </c>
      <c r="BS32" s="573"/>
      <c r="BT32" s="573"/>
      <c r="BU32" s="573"/>
      <c r="BV32" s="573"/>
      <c r="BW32" s="573"/>
      <c r="BX32" s="636">
        <v>91.4</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35" customHeight="1" x14ac:dyDescent="0.15">
      <c r="B33" s="585" t="s">
        <v>300</v>
      </c>
      <c r="C33" s="586"/>
      <c r="D33" s="586"/>
      <c r="E33" s="586"/>
      <c r="F33" s="586"/>
      <c r="G33" s="586"/>
      <c r="H33" s="586"/>
      <c r="I33" s="586"/>
      <c r="J33" s="586"/>
      <c r="K33" s="586"/>
      <c r="L33" s="586"/>
      <c r="M33" s="586"/>
      <c r="N33" s="586"/>
      <c r="O33" s="586"/>
      <c r="P33" s="586"/>
      <c r="Q33" s="587"/>
      <c r="R33" s="588">
        <v>1939568</v>
      </c>
      <c r="S33" s="589"/>
      <c r="T33" s="589"/>
      <c r="U33" s="589"/>
      <c r="V33" s="589"/>
      <c r="W33" s="589"/>
      <c r="X33" s="589"/>
      <c r="Y33" s="590"/>
      <c r="Z33" s="641">
        <v>6.8</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9746031</v>
      </c>
      <c r="CS33" s="607"/>
      <c r="CT33" s="607"/>
      <c r="CU33" s="607"/>
      <c r="CV33" s="607"/>
      <c r="CW33" s="607"/>
      <c r="CX33" s="607"/>
      <c r="CY33" s="608"/>
      <c r="CZ33" s="591">
        <v>35.299999999999997</v>
      </c>
      <c r="DA33" s="609"/>
      <c r="DB33" s="609"/>
      <c r="DC33" s="610"/>
      <c r="DD33" s="594">
        <v>7639860</v>
      </c>
      <c r="DE33" s="607"/>
      <c r="DF33" s="607"/>
      <c r="DG33" s="607"/>
      <c r="DH33" s="607"/>
      <c r="DI33" s="607"/>
      <c r="DJ33" s="607"/>
      <c r="DK33" s="608"/>
      <c r="DL33" s="594">
        <v>5941100</v>
      </c>
      <c r="DM33" s="607"/>
      <c r="DN33" s="607"/>
      <c r="DO33" s="607"/>
      <c r="DP33" s="607"/>
      <c r="DQ33" s="607"/>
      <c r="DR33" s="607"/>
      <c r="DS33" s="607"/>
      <c r="DT33" s="607"/>
      <c r="DU33" s="607"/>
      <c r="DV33" s="608"/>
      <c r="DW33" s="611">
        <v>36.5</v>
      </c>
      <c r="DX33" s="612"/>
      <c r="DY33" s="612"/>
      <c r="DZ33" s="612"/>
      <c r="EA33" s="612"/>
      <c r="EB33" s="612"/>
      <c r="EC33" s="613"/>
    </row>
    <row r="34" spans="2:133" ht="11.3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3314867</v>
      </c>
      <c r="CS34" s="589"/>
      <c r="CT34" s="589"/>
      <c r="CU34" s="589"/>
      <c r="CV34" s="589"/>
      <c r="CW34" s="589"/>
      <c r="CX34" s="589"/>
      <c r="CY34" s="590"/>
      <c r="CZ34" s="591">
        <v>12</v>
      </c>
      <c r="DA34" s="609"/>
      <c r="DB34" s="609"/>
      <c r="DC34" s="610"/>
      <c r="DD34" s="594">
        <v>2674086</v>
      </c>
      <c r="DE34" s="589"/>
      <c r="DF34" s="589"/>
      <c r="DG34" s="589"/>
      <c r="DH34" s="589"/>
      <c r="DI34" s="589"/>
      <c r="DJ34" s="589"/>
      <c r="DK34" s="590"/>
      <c r="DL34" s="594">
        <v>2228773</v>
      </c>
      <c r="DM34" s="589"/>
      <c r="DN34" s="589"/>
      <c r="DO34" s="589"/>
      <c r="DP34" s="589"/>
      <c r="DQ34" s="589"/>
      <c r="DR34" s="589"/>
      <c r="DS34" s="589"/>
      <c r="DT34" s="589"/>
      <c r="DU34" s="589"/>
      <c r="DV34" s="590"/>
      <c r="DW34" s="611">
        <v>13.7</v>
      </c>
      <c r="DX34" s="612"/>
      <c r="DY34" s="612"/>
      <c r="DZ34" s="612"/>
      <c r="EA34" s="612"/>
      <c r="EB34" s="612"/>
      <c r="EC34" s="613"/>
    </row>
    <row r="35" spans="2:133" ht="11.35" customHeight="1" x14ac:dyDescent="0.15">
      <c r="B35" s="585" t="s">
        <v>306</v>
      </c>
      <c r="C35" s="586"/>
      <c r="D35" s="586"/>
      <c r="E35" s="586"/>
      <c r="F35" s="586"/>
      <c r="G35" s="586"/>
      <c r="H35" s="586"/>
      <c r="I35" s="586"/>
      <c r="J35" s="586"/>
      <c r="K35" s="586"/>
      <c r="L35" s="586"/>
      <c r="M35" s="586"/>
      <c r="N35" s="586"/>
      <c r="O35" s="586"/>
      <c r="P35" s="586"/>
      <c r="Q35" s="587"/>
      <c r="R35" s="588">
        <v>928668</v>
      </c>
      <c r="S35" s="589"/>
      <c r="T35" s="589"/>
      <c r="U35" s="589"/>
      <c r="V35" s="589"/>
      <c r="W35" s="589"/>
      <c r="X35" s="589"/>
      <c r="Y35" s="590"/>
      <c r="Z35" s="641">
        <v>3.3</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3650290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325637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276152</v>
      </c>
      <c r="CS35" s="607"/>
      <c r="CT35" s="607"/>
      <c r="CU35" s="607"/>
      <c r="CV35" s="607"/>
      <c r="CW35" s="607"/>
      <c r="CX35" s="607"/>
      <c r="CY35" s="608"/>
      <c r="CZ35" s="591">
        <v>1</v>
      </c>
      <c r="DA35" s="609"/>
      <c r="DB35" s="609"/>
      <c r="DC35" s="610"/>
      <c r="DD35" s="594">
        <v>219395</v>
      </c>
      <c r="DE35" s="607"/>
      <c r="DF35" s="607"/>
      <c r="DG35" s="607"/>
      <c r="DH35" s="607"/>
      <c r="DI35" s="607"/>
      <c r="DJ35" s="607"/>
      <c r="DK35" s="608"/>
      <c r="DL35" s="594">
        <v>219395</v>
      </c>
      <c r="DM35" s="607"/>
      <c r="DN35" s="607"/>
      <c r="DO35" s="607"/>
      <c r="DP35" s="607"/>
      <c r="DQ35" s="607"/>
      <c r="DR35" s="607"/>
      <c r="DS35" s="607"/>
      <c r="DT35" s="607"/>
      <c r="DU35" s="607"/>
      <c r="DV35" s="608"/>
      <c r="DW35" s="611">
        <v>1.3</v>
      </c>
      <c r="DX35" s="612"/>
      <c r="DY35" s="612"/>
      <c r="DZ35" s="612"/>
      <c r="EA35" s="612"/>
      <c r="EB35" s="612"/>
      <c r="EC35" s="613"/>
    </row>
    <row r="36" spans="2:133" ht="11.35" customHeight="1" x14ac:dyDescent="0.15">
      <c r="B36" s="569" t="s">
        <v>310</v>
      </c>
      <c r="C36" s="570"/>
      <c r="D36" s="570"/>
      <c r="E36" s="570"/>
      <c r="F36" s="570"/>
      <c r="G36" s="570"/>
      <c r="H36" s="570"/>
      <c r="I36" s="570"/>
      <c r="J36" s="570"/>
      <c r="K36" s="570"/>
      <c r="L36" s="570"/>
      <c r="M36" s="570"/>
      <c r="N36" s="570"/>
      <c r="O36" s="570"/>
      <c r="P36" s="570"/>
      <c r="Q36" s="571"/>
      <c r="R36" s="572">
        <v>28367889</v>
      </c>
      <c r="S36" s="629"/>
      <c r="T36" s="629"/>
      <c r="U36" s="629"/>
      <c r="V36" s="629"/>
      <c r="W36" s="629"/>
      <c r="X36" s="629"/>
      <c r="Y36" s="632"/>
      <c r="Z36" s="633">
        <v>100</v>
      </c>
      <c r="AA36" s="633"/>
      <c r="AB36" s="633"/>
      <c r="AC36" s="633"/>
      <c r="AD36" s="634">
        <v>15368268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699321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-206124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2437699</v>
      </c>
      <c r="CS36" s="589"/>
      <c r="CT36" s="589"/>
      <c r="CU36" s="589"/>
      <c r="CV36" s="589"/>
      <c r="CW36" s="589"/>
      <c r="CX36" s="589"/>
      <c r="CY36" s="590"/>
      <c r="CZ36" s="591">
        <v>8.8000000000000007</v>
      </c>
      <c r="DA36" s="609"/>
      <c r="DB36" s="609"/>
      <c r="DC36" s="610"/>
      <c r="DD36" s="594">
        <v>1940392</v>
      </c>
      <c r="DE36" s="589"/>
      <c r="DF36" s="589"/>
      <c r="DG36" s="589"/>
      <c r="DH36" s="589"/>
      <c r="DI36" s="589"/>
      <c r="DJ36" s="589"/>
      <c r="DK36" s="590"/>
      <c r="DL36" s="594">
        <v>1470849</v>
      </c>
      <c r="DM36" s="589"/>
      <c r="DN36" s="589"/>
      <c r="DO36" s="589"/>
      <c r="DP36" s="589"/>
      <c r="DQ36" s="589"/>
      <c r="DR36" s="589"/>
      <c r="DS36" s="589"/>
      <c r="DT36" s="589"/>
      <c r="DU36" s="589"/>
      <c r="DV36" s="590"/>
      <c r="DW36" s="611">
        <v>9</v>
      </c>
      <c r="DX36" s="612"/>
      <c r="DY36" s="612"/>
      <c r="DZ36" s="612"/>
      <c r="EA36" s="612"/>
      <c r="EB36" s="612"/>
      <c r="EC36" s="613"/>
    </row>
    <row r="37" spans="2:133" ht="11.35" customHeight="1" x14ac:dyDescent="0.15">
      <c r="AQ37" s="614" t="s">
        <v>314</v>
      </c>
      <c r="AR37" s="615"/>
      <c r="AS37" s="615"/>
      <c r="AT37" s="615"/>
      <c r="AU37" s="615"/>
      <c r="AV37" s="615"/>
      <c r="AW37" s="615"/>
      <c r="AX37" s="615"/>
      <c r="AY37" s="616"/>
      <c r="AZ37" s="588">
        <v>370000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9572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143370</v>
      </c>
      <c r="CS37" s="607"/>
      <c r="CT37" s="607"/>
      <c r="CU37" s="607"/>
      <c r="CV37" s="607"/>
      <c r="CW37" s="607"/>
      <c r="CX37" s="607"/>
      <c r="CY37" s="608"/>
      <c r="CZ37" s="591">
        <v>0.5</v>
      </c>
      <c r="DA37" s="609"/>
      <c r="DB37" s="609"/>
      <c r="DC37" s="610"/>
      <c r="DD37" s="594">
        <v>143370</v>
      </c>
      <c r="DE37" s="607"/>
      <c r="DF37" s="607"/>
      <c r="DG37" s="607"/>
      <c r="DH37" s="607"/>
      <c r="DI37" s="607"/>
      <c r="DJ37" s="607"/>
      <c r="DK37" s="608"/>
      <c r="DL37" s="594">
        <v>134633</v>
      </c>
      <c r="DM37" s="607"/>
      <c r="DN37" s="607"/>
      <c r="DO37" s="607"/>
      <c r="DP37" s="607"/>
      <c r="DQ37" s="607"/>
      <c r="DR37" s="607"/>
      <c r="DS37" s="607"/>
      <c r="DT37" s="607"/>
      <c r="DU37" s="607"/>
      <c r="DV37" s="608"/>
      <c r="DW37" s="611">
        <v>0.8</v>
      </c>
      <c r="DX37" s="612"/>
      <c r="DY37" s="612"/>
      <c r="DZ37" s="612"/>
      <c r="EA37" s="612"/>
      <c r="EB37" s="612"/>
      <c r="EC37" s="613"/>
    </row>
    <row r="38" spans="2:133" ht="11.35" customHeight="1" x14ac:dyDescent="0.15">
      <c r="AQ38" s="614" t="s">
        <v>317</v>
      </c>
      <c r="AR38" s="615"/>
      <c r="AS38" s="615"/>
      <c r="AT38" s="615"/>
      <c r="AU38" s="615"/>
      <c r="AV38" s="615"/>
      <c r="AW38" s="615"/>
      <c r="AX38" s="615"/>
      <c r="AY38" s="616"/>
      <c r="AZ38" s="588">
        <v>32301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15354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2627110</v>
      </c>
      <c r="CS38" s="589"/>
      <c r="CT38" s="589"/>
      <c r="CU38" s="589"/>
      <c r="CV38" s="589"/>
      <c r="CW38" s="589"/>
      <c r="CX38" s="589"/>
      <c r="CY38" s="590"/>
      <c r="CZ38" s="591">
        <v>9.5</v>
      </c>
      <c r="DA38" s="609"/>
      <c r="DB38" s="609"/>
      <c r="DC38" s="610"/>
      <c r="DD38" s="594">
        <v>2184836</v>
      </c>
      <c r="DE38" s="589"/>
      <c r="DF38" s="589"/>
      <c r="DG38" s="589"/>
      <c r="DH38" s="589"/>
      <c r="DI38" s="589"/>
      <c r="DJ38" s="589"/>
      <c r="DK38" s="590"/>
      <c r="DL38" s="594">
        <v>2022083</v>
      </c>
      <c r="DM38" s="589"/>
      <c r="DN38" s="589"/>
      <c r="DO38" s="589"/>
      <c r="DP38" s="589"/>
      <c r="DQ38" s="589"/>
      <c r="DR38" s="589"/>
      <c r="DS38" s="589"/>
      <c r="DT38" s="589"/>
      <c r="DU38" s="589"/>
      <c r="DV38" s="590"/>
      <c r="DW38" s="611">
        <v>12.4</v>
      </c>
      <c r="DX38" s="612"/>
      <c r="DY38" s="612"/>
      <c r="DZ38" s="612"/>
      <c r="EA38" s="612"/>
      <c r="EB38" s="612"/>
      <c r="EC38" s="613"/>
    </row>
    <row r="39" spans="2:133" ht="11.35" customHeight="1" x14ac:dyDescent="0.15">
      <c r="AQ39" s="614" t="s">
        <v>320</v>
      </c>
      <c r="AR39" s="615"/>
      <c r="AS39" s="615"/>
      <c r="AT39" s="615"/>
      <c r="AU39" s="615"/>
      <c r="AV39" s="615"/>
      <c r="AW39" s="615"/>
      <c r="AX39" s="615"/>
      <c r="AY39" s="616"/>
      <c r="AZ39" s="588">
        <v>9642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682903</v>
      </c>
      <c r="CS39" s="607"/>
      <c r="CT39" s="607"/>
      <c r="CU39" s="607"/>
      <c r="CV39" s="607"/>
      <c r="CW39" s="607"/>
      <c r="CX39" s="607"/>
      <c r="CY39" s="608"/>
      <c r="CZ39" s="591">
        <v>2.5</v>
      </c>
      <c r="DA39" s="609"/>
      <c r="DB39" s="609"/>
      <c r="DC39" s="610"/>
      <c r="DD39" s="594">
        <v>621151</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3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638389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407300</v>
      </c>
      <c r="CS40" s="589"/>
      <c r="CT40" s="589"/>
      <c r="CU40" s="589"/>
      <c r="CV40" s="589"/>
      <c r="CW40" s="589"/>
      <c r="CX40" s="589"/>
      <c r="CY40" s="590"/>
      <c r="CZ40" s="591">
        <v>1.5</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3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1900637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367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3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3747603</v>
      </c>
      <c r="CS42" s="589"/>
      <c r="CT42" s="589"/>
      <c r="CU42" s="589"/>
      <c r="CV42" s="589"/>
      <c r="CW42" s="589"/>
      <c r="CX42" s="589"/>
      <c r="CY42" s="590"/>
      <c r="CZ42" s="591">
        <v>13.6</v>
      </c>
      <c r="DA42" s="592"/>
      <c r="DB42" s="592"/>
      <c r="DC42" s="593"/>
      <c r="DD42" s="594">
        <v>674560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3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93282</v>
      </c>
      <c r="CS43" s="607"/>
      <c r="CT43" s="607"/>
      <c r="CU43" s="607"/>
      <c r="CV43" s="607"/>
      <c r="CW43" s="607"/>
      <c r="CX43" s="607"/>
      <c r="CY43" s="608"/>
      <c r="CZ43" s="591">
        <v>0.3</v>
      </c>
      <c r="DA43" s="609"/>
      <c r="DB43" s="609"/>
      <c r="DC43" s="610"/>
      <c r="DD43" s="594">
        <v>87553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35" customHeight="1" x14ac:dyDescent="0.15">
      <c r="B44" s="192" t="s">
        <v>336</v>
      </c>
      <c r="CD44" s="601" t="s">
        <v>287</v>
      </c>
      <c r="CE44" s="602"/>
      <c r="CF44" s="585" t="s">
        <v>337</v>
      </c>
      <c r="CG44" s="586"/>
      <c r="CH44" s="586"/>
      <c r="CI44" s="586"/>
      <c r="CJ44" s="586"/>
      <c r="CK44" s="586"/>
      <c r="CL44" s="586"/>
      <c r="CM44" s="586"/>
      <c r="CN44" s="586"/>
      <c r="CO44" s="586"/>
      <c r="CP44" s="586"/>
      <c r="CQ44" s="587"/>
      <c r="CR44" s="588">
        <v>3589959</v>
      </c>
      <c r="CS44" s="589"/>
      <c r="CT44" s="589"/>
      <c r="CU44" s="589"/>
      <c r="CV44" s="589"/>
      <c r="CW44" s="589"/>
      <c r="CX44" s="589"/>
      <c r="CY44" s="590"/>
      <c r="CZ44" s="591">
        <v>13</v>
      </c>
      <c r="DA44" s="592"/>
      <c r="DB44" s="592"/>
      <c r="DC44" s="593"/>
      <c r="DD44" s="594">
        <v>628377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35" customHeight="1" x14ac:dyDescent="0.15">
      <c r="CD45" s="603"/>
      <c r="CE45" s="604"/>
      <c r="CF45" s="585" t="s">
        <v>338</v>
      </c>
      <c r="CG45" s="586"/>
      <c r="CH45" s="586"/>
      <c r="CI45" s="586"/>
      <c r="CJ45" s="586"/>
      <c r="CK45" s="586"/>
      <c r="CL45" s="586"/>
      <c r="CM45" s="586"/>
      <c r="CN45" s="586"/>
      <c r="CO45" s="586"/>
      <c r="CP45" s="586"/>
      <c r="CQ45" s="587"/>
      <c r="CR45" s="588">
        <v>2139560</v>
      </c>
      <c r="CS45" s="607"/>
      <c r="CT45" s="607"/>
      <c r="CU45" s="607"/>
      <c r="CV45" s="607"/>
      <c r="CW45" s="607"/>
      <c r="CX45" s="607"/>
      <c r="CY45" s="608"/>
      <c r="CZ45" s="591">
        <v>7.8</v>
      </c>
      <c r="DA45" s="609"/>
      <c r="DB45" s="609"/>
      <c r="DC45" s="610"/>
      <c r="DD45" s="594">
        <v>140040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35" customHeight="1" x14ac:dyDescent="0.15">
      <c r="CD46" s="603"/>
      <c r="CE46" s="604"/>
      <c r="CF46" s="585" t="s">
        <v>339</v>
      </c>
      <c r="CG46" s="586"/>
      <c r="CH46" s="586"/>
      <c r="CI46" s="586"/>
      <c r="CJ46" s="586"/>
      <c r="CK46" s="586"/>
      <c r="CL46" s="586"/>
      <c r="CM46" s="586"/>
      <c r="CN46" s="586"/>
      <c r="CO46" s="586"/>
      <c r="CP46" s="586"/>
      <c r="CQ46" s="587"/>
      <c r="CR46" s="588">
        <v>1288200</v>
      </c>
      <c r="CS46" s="589"/>
      <c r="CT46" s="589"/>
      <c r="CU46" s="589"/>
      <c r="CV46" s="589"/>
      <c r="CW46" s="589"/>
      <c r="CX46" s="589"/>
      <c r="CY46" s="590"/>
      <c r="CZ46" s="591">
        <v>4.7</v>
      </c>
      <c r="DA46" s="592"/>
      <c r="DB46" s="592"/>
      <c r="DC46" s="593"/>
      <c r="DD46" s="594">
        <v>466688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35" customHeight="1" x14ac:dyDescent="0.15">
      <c r="CD47" s="603"/>
      <c r="CE47" s="604"/>
      <c r="CF47" s="585" t="s">
        <v>340</v>
      </c>
      <c r="CG47" s="586"/>
      <c r="CH47" s="586"/>
      <c r="CI47" s="586"/>
      <c r="CJ47" s="586"/>
      <c r="CK47" s="586"/>
      <c r="CL47" s="586"/>
      <c r="CM47" s="586"/>
      <c r="CN47" s="586"/>
      <c r="CO47" s="586"/>
      <c r="CP47" s="586"/>
      <c r="CQ47" s="587"/>
      <c r="CR47" s="588">
        <v>157644</v>
      </c>
      <c r="CS47" s="607"/>
      <c r="CT47" s="607"/>
      <c r="CU47" s="607"/>
      <c r="CV47" s="607"/>
      <c r="CW47" s="607"/>
      <c r="CX47" s="607"/>
      <c r="CY47" s="608"/>
      <c r="CZ47" s="591">
        <v>0.6</v>
      </c>
      <c r="DA47" s="609"/>
      <c r="DB47" s="609"/>
      <c r="DC47" s="610"/>
      <c r="DD47" s="594">
        <v>46183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1.55" x14ac:dyDescent="0.15">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35" customHeight="1" x14ac:dyDescent="0.15">
      <c r="CD49" s="569" t="s">
        <v>343</v>
      </c>
      <c r="CE49" s="570"/>
      <c r="CF49" s="570"/>
      <c r="CG49" s="570"/>
      <c r="CH49" s="570"/>
      <c r="CI49" s="570"/>
      <c r="CJ49" s="570"/>
      <c r="CK49" s="570"/>
      <c r="CL49" s="570"/>
      <c r="CM49" s="570"/>
      <c r="CN49" s="570"/>
      <c r="CO49" s="570"/>
      <c r="CP49" s="570"/>
      <c r="CQ49" s="571"/>
      <c r="CR49" s="572">
        <v>27605079</v>
      </c>
      <c r="CS49" s="573"/>
      <c r="CT49" s="573"/>
      <c r="CU49" s="573"/>
      <c r="CV49" s="573"/>
      <c r="CW49" s="573"/>
      <c r="CX49" s="573"/>
      <c r="CY49" s="574"/>
      <c r="CZ49" s="575">
        <v>100</v>
      </c>
      <c r="DA49" s="576"/>
      <c r="DB49" s="576"/>
      <c r="DC49" s="577"/>
      <c r="DD49" s="578">
        <v>18175802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1.55" hidden="1" x14ac:dyDescent="0.15"/>
    <row r="51" spans="82:133" ht="11.55"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 zeroHeight="1" x14ac:dyDescent="0.15"/>
  <cols>
    <col min="1" max="130" width="2.75" style="240" customWidth="1"/>
    <col min="131" max="131" width="1.625" style="240" customWidth="1"/>
    <col min="132" max="16384" width="9" style="240" hidden="1"/>
  </cols>
  <sheetData>
    <row r="1" spans="1:131" s="198" customFormat="1" ht="11.3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3"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3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3"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3"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3"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3" customHeight="1" thickTop="1" x14ac:dyDescent="0.15">
      <c r="A7" s="209">
        <v>1</v>
      </c>
      <c r="B7" s="1046" t="s">
        <v>366</v>
      </c>
      <c r="C7" s="1047"/>
      <c r="D7" s="1047"/>
      <c r="E7" s="1047"/>
      <c r="F7" s="1047"/>
      <c r="G7" s="1047"/>
      <c r="H7" s="1047"/>
      <c r="I7" s="1047"/>
      <c r="J7" s="1047"/>
      <c r="K7" s="1047"/>
      <c r="L7" s="1047"/>
      <c r="M7" s="1047"/>
      <c r="N7" s="1047"/>
      <c r="O7" s="1047"/>
      <c r="P7" s="1048"/>
      <c r="Q7" s="1100">
        <v>28367</v>
      </c>
      <c r="R7" s="1101"/>
      <c r="S7" s="1101"/>
      <c r="T7" s="1101"/>
      <c r="U7" s="1101"/>
      <c r="V7" s="1101">
        <v>27604</v>
      </c>
      <c r="W7" s="1101"/>
      <c r="X7" s="1101"/>
      <c r="Y7" s="1101"/>
      <c r="Z7" s="1101"/>
      <c r="AA7" s="1101">
        <v>763</v>
      </c>
      <c r="AB7" s="1101"/>
      <c r="AC7" s="1101"/>
      <c r="AD7" s="1101"/>
      <c r="AE7" s="1102"/>
      <c r="AF7" s="1103">
        <v>733</v>
      </c>
      <c r="AG7" s="1104"/>
      <c r="AH7" s="1104"/>
      <c r="AI7" s="1104"/>
      <c r="AJ7" s="1105"/>
      <c r="AK7" s="1087">
        <v>1006</v>
      </c>
      <c r="AL7" s="1088"/>
      <c r="AM7" s="1088"/>
      <c r="AN7" s="1088"/>
      <c r="AO7" s="1088"/>
      <c r="AP7" s="1088">
        <v>30401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0</v>
      </c>
      <c r="CI7" s="1085"/>
      <c r="CJ7" s="1085"/>
      <c r="CK7" s="1085"/>
      <c r="CL7" s="1086"/>
      <c r="CM7" s="1084">
        <v>201</v>
      </c>
      <c r="CN7" s="1085"/>
      <c r="CO7" s="1085"/>
      <c r="CP7" s="1085"/>
      <c r="CQ7" s="1086"/>
      <c r="CR7" s="1084">
        <v>3</v>
      </c>
      <c r="CS7" s="1085"/>
      <c r="CT7" s="1085"/>
      <c r="CU7" s="1085"/>
      <c r="CV7" s="1086"/>
      <c r="CW7" s="1084" t="s">
        <v>549</v>
      </c>
      <c r="CX7" s="1085"/>
      <c r="CY7" s="1085"/>
      <c r="CZ7" s="1085"/>
      <c r="DA7" s="1086"/>
      <c r="DB7" s="1084">
        <v>390</v>
      </c>
      <c r="DC7" s="1085"/>
      <c r="DD7" s="1085"/>
      <c r="DE7" s="1085"/>
      <c r="DF7" s="1086"/>
      <c r="DG7" s="1084" t="s">
        <v>549</v>
      </c>
      <c r="DH7" s="1085"/>
      <c r="DI7" s="1085"/>
      <c r="DJ7" s="1085"/>
      <c r="DK7" s="1086"/>
      <c r="DL7" s="1084" t="s">
        <v>489</v>
      </c>
      <c r="DM7" s="1085"/>
      <c r="DN7" s="1085"/>
      <c r="DO7" s="1085"/>
      <c r="DP7" s="1086"/>
      <c r="DQ7" s="1084" t="s">
        <v>489</v>
      </c>
      <c r="DR7" s="1085"/>
      <c r="DS7" s="1085"/>
      <c r="DT7" s="1085"/>
      <c r="DU7" s="1086"/>
      <c r="DV7" s="1111"/>
      <c r="DW7" s="1112"/>
      <c r="DX7" s="1112"/>
      <c r="DY7" s="1112"/>
      <c r="DZ7" s="1113"/>
      <c r="EA7" s="205"/>
    </row>
    <row r="8" spans="1:131" s="206" customFormat="1" ht="26.3"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4</v>
      </c>
      <c r="CI8" s="986"/>
      <c r="CJ8" s="986"/>
      <c r="CK8" s="986"/>
      <c r="CL8" s="987"/>
      <c r="CM8" s="985">
        <v>19</v>
      </c>
      <c r="CN8" s="986"/>
      <c r="CO8" s="986"/>
      <c r="CP8" s="986"/>
      <c r="CQ8" s="987"/>
      <c r="CR8" s="985">
        <v>5</v>
      </c>
      <c r="CS8" s="986"/>
      <c r="CT8" s="986"/>
      <c r="CU8" s="986"/>
      <c r="CV8" s="987"/>
      <c r="CW8" s="985" t="s">
        <v>549</v>
      </c>
      <c r="CX8" s="986"/>
      <c r="CY8" s="986"/>
      <c r="CZ8" s="986"/>
      <c r="DA8" s="987"/>
      <c r="DB8" s="985" t="s">
        <v>549</v>
      </c>
      <c r="DC8" s="986"/>
      <c r="DD8" s="986"/>
      <c r="DE8" s="986"/>
      <c r="DF8" s="987"/>
      <c r="DG8" s="985" t="s">
        <v>549</v>
      </c>
      <c r="DH8" s="986"/>
      <c r="DI8" s="986"/>
      <c r="DJ8" s="986"/>
      <c r="DK8" s="987"/>
      <c r="DL8" s="985" t="s">
        <v>489</v>
      </c>
      <c r="DM8" s="986"/>
      <c r="DN8" s="986"/>
      <c r="DO8" s="986"/>
      <c r="DP8" s="987"/>
      <c r="DQ8" s="985" t="s">
        <v>489</v>
      </c>
      <c r="DR8" s="986"/>
      <c r="DS8" s="986"/>
      <c r="DT8" s="986"/>
      <c r="DU8" s="987"/>
      <c r="DV8" s="988"/>
      <c r="DW8" s="989"/>
      <c r="DX8" s="989"/>
      <c r="DY8" s="989"/>
      <c r="DZ8" s="990"/>
      <c r="EA8" s="205"/>
    </row>
    <row r="9" spans="1:131" s="206" customFormat="1" ht="26.3"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546</v>
      </c>
      <c r="BT9" s="1011"/>
      <c r="BU9" s="1011"/>
      <c r="BV9" s="1011"/>
      <c r="BW9" s="1011"/>
      <c r="BX9" s="1011"/>
      <c r="BY9" s="1011"/>
      <c r="BZ9" s="1011"/>
      <c r="CA9" s="1011"/>
      <c r="CB9" s="1011"/>
      <c r="CC9" s="1011"/>
      <c r="CD9" s="1011"/>
      <c r="CE9" s="1011"/>
      <c r="CF9" s="1011"/>
      <c r="CG9" s="1012"/>
      <c r="CH9" s="985">
        <v>0</v>
      </c>
      <c r="CI9" s="986"/>
      <c r="CJ9" s="986"/>
      <c r="CK9" s="986"/>
      <c r="CL9" s="987"/>
      <c r="CM9" s="985">
        <v>93</v>
      </c>
      <c r="CN9" s="986"/>
      <c r="CO9" s="986"/>
      <c r="CP9" s="986"/>
      <c r="CQ9" s="987"/>
      <c r="CR9" s="985">
        <v>118</v>
      </c>
      <c r="CS9" s="986"/>
      <c r="CT9" s="986"/>
      <c r="CU9" s="986"/>
      <c r="CV9" s="987"/>
      <c r="CW9" s="985">
        <v>11</v>
      </c>
      <c r="CX9" s="986"/>
      <c r="CY9" s="986"/>
      <c r="CZ9" s="986"/>
      <c r="DA9" s="987"/>
      <c r="DB9" s="985" t="s">
        <v>549</v>
      </c>
      <c r="DC9" s="986"/>
      <c r="DD9" s="986"/>
      <c r="DE9" s="986"/>
      <c r="DF9" s="987"/>
      <c r="DG9" s="985" t="s">
        <v>549</v>
      </c>
      <c r="DH9" s="986"/>
      <c r="DI9" s="986"/>
      <c r="DJ9" s="986"/>
      <c r="DK9" s="987"/>
      <c r="DL9" s="985" t="s">
        <v>489</v>
      </c>
      <c r="DM9" s="986"/>
      <c r="DN9" s="986"/>
      <c r="DO9" s="986"/>
      <c r="DP9" s="987"/>
      <c r="DQ9" s="985" t="s">
        <v>489</v>
      </c>
      <c r="DR9" s="986"/>
      <c r="DS9" s="986"/>
      <c r="DT9" s="986"/>
      <c r="DU9" s="987"/>
      <c r="DV9" s="988"/>
      <c r="DW9" s="989"/>
      <c r="DX9" s="989"/>
      <c r="DY9" s="989"/>
      <c r="DZ9" s="990"/>
      <c r="EA9" s="205"/>
    </row>
    <row r="10" spans="1:131" s="206" customFormat="1" ht="26.3"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3"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3"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3"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3"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3"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3"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3"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3"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3"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3"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3"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3"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3" customHeight="1" thickBot="1" x14ac:dyDescent="0.2">
      <c r="A23" s="215" t="s">
        <v>368</v>
      </c>
      <c r="B23" s="940" t="s">
        <v>369</v>
      </c>
      <c r="C23" s="941"/>
      <c r="D23" s="941"/>
      <c r="E23" s="941"/>
      <c r="F23" s="941"/>
      <c r="G23" s="941"/>
      <c r="H23" s="941"/>
      <c r="I23" s="941"/>
      <c r="J23" s="941"/>
      <c r="K23" s="941"/>
      <c r="L23" s="941"/>
      <c r="M23" s="941"/>
      <c r="N23" s="941"/>
      <c r="O23" s="941"/>
      <c r="P23" s="942"/>
      <c r="Q23" s="1064">
        <v>28368</v>
      </c>
      <c r="R23" s="1065"/>
      <c r="S23" s="1065"/>
      <c r="T23" s="1065"/>
      <c r="U23" s="1065"/>
      <c r="V23" s="1065">
        <v>27605</v>
      </c>
      <c r="W23" s="1065"/>
      <c r="X23" s="1065"/>
      <c r="Y23" s="1065"/>
      <c r="Z23" s="1065"/>
      <c r="AA23" s="1065">
        <v>763</v>
      </c>
      <c r="AB23" s="1065"/>
      <c r="AC23" s="1065"/>
      <c r="AD23" s="1065"/>
      <c r="AE23" s="1066"/>
      <c r="AF23" s="1067">
        <v>733</v>
      </c>
      <c r="AG23" s="1065"/>
      <c r="AH23" s="1065"/>
      <c r="AI23" s="1065"/>
      <c r="AJ23" s="1068"/>
      <c r="AK23" s="1069"/>
      <c r="AL23" s="1070"/>
      <c r="AM23" s="1070"/>
      <c r="AN23" s="1070"/>
      <c r="AO23" s="1070"/>
      <c r="AP23" s="1065">
        <v>30401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3"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3"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3"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3"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3"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8982</v>
      </c>
      <c r="R28" s="1050"/>
      <c r="S28" s="1050"/>
      <c r="T28" s="1050"/>
      <c r="U28" s="1050"/>
      <c r="V28" s="1050">
        <v>8656</v>
      </c>
      <c r="W28" s="1050"/>
      <c r="X28" s="1050"/>
      <c r="Y28" s="1050"/>
      <c r="Z28" s="1050"/>
      <c r="AA28" s="1050">
        <v>326</v>
      </c>
      <c r="AB28" s="1050"/>
      <c r="AC28" s="1050"/>
      <c r="AD28" s="1050"/>
      <c r="AE28" s="1051"/>
      <c r="AF28" s="1052">
        <v>326</v>
      </c>
      <c r="AG28" s="1050"/>
      <c r="AH28" s="1050"/>
      <c r="AI28" s="1050"/>
      <c r="AJ28" s="1053"/>
      <c r="AK28" s="1054">
        <v>923</v>
      </c>
      <c r="AL28" s="1042"/>
      <c r="AM28" s="1042"/>
      <c r="AN28" s="1042"/>
      <c r="AO28" s="1042"/>
      <c r="AP28" s="1042" t="s">
        <v>549</v>
      </c>
      <c r="AQ28" s="1042"/>
      <c r="AR28" s="1042"/>
      <c r="AS28" s="1042"/>
      <c r="AT28" s="1042"/>
      <c r="AU28" s="1042" t="s">
        <v>549</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3" customHeight="1" x14ac:dyDescent="0.15">
      <c r="A29" s="217">
        <v>2</v>
      </c>
      <c r="B29" s="1027" t="s">
        <v>381</v>
      </c>
      <c r="C29" s="1028"/>
      <c r="D29" s="1028"/>
      <c r="E29" s="1028"/>
      <c r="F29" s="1028"/>
      <c r="G29" s="1028"/>
      <c r="H29" s="1028"/>
      <c r="I29" s="1028"/>
      <c r="J29" s="1028"/>
      <c r="K29" s="1028"/>
      <c r="L29" s="1028"/>
      <c r="M29" s="1028"/>
      <c r="N29" s="1028"/>
      <c r="O29" s="1028"/>
      <c r="P29" s="1029"/>
      <c r="Q29" s="1039">
        <v>844</v>
      </c>
      <c r="R29" s="1040"/>
      <c r="S29" s="1040"/>
      <c r="T29" s="1040"/>
      <c r="U29" s="1040"/>
      <c r="V29" s="1040">
        <v>838</v>
      </c>
      <c r="W29" s="1040"/>
      <c r="X29" s="1040"/>
      <c r="Y29" s="1040"/>
      <c r="Z29" s="1040"/>
      <c r="AA29" s="1040">
        <v>6</v>
      </c>
      <c r="AB29" s="1040"/>
      <c r="AC29" s="1040"/>
      <c r="AD29" s="1040"/>
      <c r="AE29" s="1041"/>
      <c r="AF29" s="1033">
        <v>6</v>
      </c>
      <c r="AG29" s="1034"/>
      <c r="AH29" s="1034"/>
      <c r="AI29" s="1034"/>
      <c r="AJ29" s="1035"/>
      <c r="AK29" s="976">
        <v>322</v>
      </c>
      <c r="AL29" s="967"/>
      <c r="AM29" s="967"/>
      <c r="AN29" s="967"/>
      <c r="AO29" s="967"/>
      <c r="AP29" s="967" t="s">
        <v>549</v>
      </c>
      <c r="AQ29" s="967"/>
      <c r="AR29" s="967"/>
      <c r="AS29" s="967"/>
      <c r="AT29" s="967"/>
      <c r="AU29" s="967" t="s">
        <v>549</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3" customHeight="1" x14ac:dyDescent="0.15">
      <c r="A30" s="217">
        <v>3</v>
      </c>
      <c r="B30" s="1027" t="s">
        <v>382</v>
      </c>
      <c r="C30" s="1028"/>
      <c r="D30" s="1028"/>
      <c r="E30" s="1028"/>
      <c r="F30" s="1028"/>
      <c r="G30" s="1028"/>
      <c r="H30" s="1028"/>
      <c r="I30" s="1028"/>
      <c r="J30" s="1028"/>
      <c r="K30" s="1028"/>
      <c r="L30" s="1028"/>
      <c r="M30" s="1028"/>
      <c r="N30" s="1028"/>
      <c r="O30" s="1028"/>
      <c r="P30" s="1029"/>
      <c r="Q30" s="1039">
        <v>6138</v>
      </c>
      <c r="R30" s="1040"/>
      <c r="S30" s="1040"/>
      <c r="T30" s="1040"/>
      <c r="U30" s="1040"/>
      <c r="V30" s="1040">
        <v>6022</v>
      </c>
      <c r="W30" s="1040"/>
      <c r="X30" s="1040"/>
      <c r="Y30" s="1040"/>
      <c r="Z30" s="1040"/>
      <c r="AA30" s="1040">
        <v>116</v>
      </c>
      <c r="AB30" s="1040"/>
      <c r="AC30" s="1040"/>
      <c r="AD30" s="1040"/>
      <c r="AE30" s="1041"/>
      <c r="AF30" s="1033">
        <v>116</v>
      </c>
      <c r="AG30" s="1034"/>
      <c r="AH30" s="1034"/>
      <c r="AI30" s="1034"/>
      <c r="AJ30" s="1035"/>
      <c r="AK30" s="976">
        <v>861</v>
      </c>
      <c r="AL30" s="967"/>
      <c r="AM30" s="967"/>
      <c r="AN30" s="967"/>
      <c r="AO30" s="967"/>
      <c r="AP30" s="967" t="s">
        <v>549</v>
      </c>
      <c r="AQ30" s="967"/>
      <c r="AR30" s="967"/>
      <c r="AS30" s="967"/>
      <c r="AT30" s="967"/>
      <c r="AU30" s="967" t="s">
        <v>549</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3" customHeight="1" x14ac:dyDescent="0.15">
      <c r="A31" s="217">
        <v>4</v>
      </c>
      <c r="B31" s="1027" t="s">
        <v>383</v>
      </c>
      <c r="C31" s="1028"/>
      <c r="D31" s="1028"/>
      <c r="E31" s="1028"/>
      <c r="F31" s="1028"/>
      <c r="G31" s="1028"/>
      <c r="H31" s="1028"/>
      <c r="I31" s="1028"/>
      <c r="J31" s="1028"/>
      <c r="K31" s="1028"/>
      <c r="L31" s="1028"/>
      <c r="M31" s="1028"/>
      <c r="N31" s="1028"/>
      <c r="O31" s="1028"/>
      <c r="P31" s="1029"/>
      <c r="Q31" s="1039">
        <v>1341</v>
      </c>
      <c r="R31" s="1040"/>
      <c r="S31" s="1040"/>
      <c r="T31" s="1040"/>
      <c r="U31" s="1040"/>
      <c r="V31" s="1040">
        <v>1152</v>
      </c>
      <c r="W31" s="1040"/>
      <c r="X31" s="1040"/>
      <c r="Y31" s="1040"/>
      <c r="Z31" s="1040"/>
      <c r="AA31" s="1040">
        <v>189</v>
      </c>
      <c r="AB31" s="1040"/>
      <c r="AC31" s="1040"/>
      <c r="AD31" s="1040"/>
      <c r="AE31" s="1041"/>
      <c r="AF31" s="1033">
        <v>1476</v>
      </c>
      <c r="AG31" s="1034"/>
      <c r="AH31" s="1034"/>
      <c r="AI31" s="1034"/>
      <c r="AJ31" s="1035"/>
      <c r="AK31" s="976">
        <v>10</v>
      </c>
      <c r="AL31" s="967"/>
      <c r="AM31" s="967"/>
      <c r="AN31" s="967"/>
      <c r="AO31" s="967"/>
      <c r="AP31" s="967">
        <v>5502</v>
      </c>
      <c r="AQ31" s="967"/>
      <c r="AR31" s="967"/>
      <c r="AS31" s="967"/>
      <c r="AT31" s="967"/>
      <c r="AU31" s="967">
        <v>61</v>
      </c>
      <c r="AV31" s="967"/>
      <c r="AW31" s="967"/>
      <c r="AX31" s="967"/>
      <c r="AY31" s="967"/>
      <c r="AZ31" s="1038" t="s">
        <v>549</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3" customHeight="1" x14ac:dyDescent="0.15">
      <c r="A32" s="217">
        <v>5</v>
      </c>
      <c r="B32" s="1027" t="s">
        <v>385</v>
      </c>
      <c r="C32" s="1028"/>
      <c r="D32" s="1028"/>
      <c r="E32" s="1028"/>
      <c r="F32" s="1028"/>
      <c r="G32" s="1028"/>
      <c r="H32" s="1028"/>
      <c r="I32" s="1028"/>
      <c r="J32" s="1028"/>
      <c r="K32" s="1028"/>
      <c r="L32" s="1028"/>
      <c r="M32" s="1028"/>
      <c r="N32" s="1028"/>
      <c r="O32" s="1028"/>
      <c r="P32" s="1029"/>
      <c r="Q32" s="1039">
        <v>1082</v>
      </c>
      <c r="R32" s="1040"/>
      <c r="S32" s="1040"/>
      <c r="T32" s="1040"/>
      <c r="U32" s="1040"/>
      <c r="V32" s="1040">
        <v>1250</v>
      </c>
      <c r="W32" s="1040"/>
      <c r="X32" s="1040"/>
      <c r="Y32" s="1040"/>
      <c r="Z32" s="1040"/>
      <c r="AA32" s="1040">
        <v>-168</v>
      </c>
      <c r="AB32" s="1040"/>
      <c r="AC32" s="1040"/>
      <c r="AD32" s="1040"/>
      <c r="AE32" s="1041"/>
      <c r="AF32" s="1033">
        <v>175</v>
      </c>
      <c r="AG32" s="1034"/>
      <c r="AH32" s="1034"/>
      <c r="AI32" s="1034"/>
      <c r="AJ32" s="1035"/>
      <c r="AK32" s="976">
        <v>536</v>
      </c>
      <c r="AL32" s="967"/>
      <c r="AM32" s="967"/>
      <c r="AN32" s="967"/>
      <c r="AO32" s="967"/>
      <c r="AP32" s="967">
        <v>7483</v>
      </c>
      <c r="AQ32" s="967"/>
      <c r="AR32" s="967"/>
      <c r="AS32" s="967"/>
      <c r="AT32" s="967"/>
      <c r="AU32" s="967">
        <v>5598</v>
      </c>
      <c r="AV32" s="967"/>
      <c r="AW32" s="967"/>
      <c r="AX32" s="967"/>
      <c r="AY32" s="967"/>
      <c r="AZ32" s="1038" t="s">
        <v>549</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3" customHeight="1" x14ac:dyDescent="0.15">
      <c r="A33" s="217">
        <v>6</v>
      </c>
      <c r="B33" s="1027" t="s">
        <v>386</v>
      </c>
      <c r="C33" s="1028"/>
      <c r="D33" s="1028"/>
      <c r="E33" s="1028"/>
      <c r="F33" s="1028"/>
      <c r="G33" s="1028"/>
      <c r="H33" s="1028"/>
      <c r="I33" s="1028"/>
      <c r="J33" s="1028"/>
      <c r="K33" s="1028"/>
      <c r="L33" s="1028"/>
      <c r="M33" s="1028"/>
      <c r="N33" s="1028"/>
      <c r="O33" s="1028"/>
      <c r="P33" s="1029"/>
      <c r="Q33" s="1039">
        <v>154</v>
      </c>
      <c r="R33" s="1040"/>
      <c r="S33" s="1040"/>
      <c r="T33" s="1040"/>
      <c r="U33" s="1040"/>
      <c r="V33" s="1040">
        <v>147</v>
      </c>
      <c r="W33" s="1040"/>
      <c r="X33" s="1040"/>
      <c r="Y33" s="1040"/>
      <c r="Z33" s="1040"/>
      <c r="AA33" s="1040">
        <v>7</v>
      </c>
      <c r="AB33" s="1040"/>
      <c r="AC33" s="1040"/>
      <c r="AD33" s="1040"/>
      <c r="AE33" s="1041"/>
      <c r="AF33" s="1033">
        <v>26</v>
      </c>
      <c r="AG33" s="1034"/>
      <c r="AH33" s="1034"/>
      <c r="AI33" s="1034"/>
      <c r="AJ33" s="1035"/>
      <c r="AK33" s="976">
        <v>108</v>
      </c>
      <c r="AL33" s="967"/>
      <c r="AM33" s="967"/>
      <c r="AN33" s="967"/>
      <c r="AO33" s="967"/>
      <c r="AP33" s="967">
        <v>964</v>
      </c>
      <c r="AQ33" s="967"/>
      <c r="AR33" s="967"/>
      <c r="AS33" s="967"/>
      <c r="AT33" s="967"/>
      <c r="AU33" s="967">
        <v>859</v>
      </c>
      <c r="AV33" s="967"/>
      <c r="AW33" s="967"/>
      <c r="AX33" s="967"/>
      <c r="AY33" s="967"/>
      <c r="AZ33" s="1038" t="s">
        <v>549</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3" customHeight="1" x14ac:dyDescent="0.15">
      <c r="A34" s="217">
        <v>7</v>
      </c>
      <c r="B34" s="1027" t="s">
        <v>387</v>
      </c>
      <c r="C34" s="1028"/>
      <c r="D34" s="1028"/>
      <c r="E34" s="1028"/>
      <c r="F34" s="1028"/>
      <c r="G34" s="1028"/>
      <c r="H34" s="1028"/>
      <c r="I34" s="1028"/>
      <c r="J34" s="1028"/>
      <c r="K34" s="1028"/>
      <c r="L34" s="1028"/>
      <c r="M34" s="1028"/>
      <c r="N34" s="1028"/>
      <c r="O34" s="1028"/>
      <c r="P34" s="1029"/>
      <c r="Q34" s="1039">
        <v>1232</v>
      </c>
      <c r="R34" s="1040"/>
      <c r="S34" s="1040"/>
      <c r="T34" s="1040"/>
      <c r="U34" s="1040"/>
      <c r="V34" s="1040">
        <v>1231</v>
      </c>
      <c r="W34" s="1040"/>
      <c r="X34" s="1040"/>
      <c r="Y34" s="1040"/>
      <c r="Z34" s="1040"/>
      <c r="AA34" s="1040">
        <v>1</v>
      </c>
      <c r="AB34" s="1040"/>
      <c r="AC34" s="1040"/>
      <c r="AD34" s="1040"/>
      <c r="AE34" s="1041"/>
      <c r="AF34" s="1033">
        <v>250</v>
      </c>
      <c r="AG34" s="1034"/>
      <c r="AH34" s="1034"/>
      <c r="AI34" s="1034"/>
      <c r="AJ34" s="1035"/>
      <c r="AK34" s="976">
        <v>370</v>
      </c>
      <c r="AL34" s="967"/>
      <c r="AM34" s="967"/>
      <c r="AN34" s="967"/>
      <c r="AO34" s="967"/>
      <c r="AP34" s="967">
        <v>1510</v>
      </c>
      <c r="AQ34" s="967"/>
      <c r="AR34" s="967"/>
      <c r="AS34" s="967"/>
      <c r="AT34" s="967"/>
      <c r="AU34" s="967">
        <v>1096</v>
      </c>
      <c r="AV34" s="967"/>
      <c r="AW34" s="967"/>
      <c r="AX34" s="967"/>
      <c r="AY34" s="967"/>
      <c r="AZ34" s="1038" t="s">
        <v>549</v>
      </c>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3" customHeight="1" x14ac:dyDescent="0.15">
      <c r="A35" s="217">
        <v>8</v>
      </c>
      <c r="B35" s="1027" t="s">
        <v>388</v>
      </c>
      <c r="C35" s="1028"/>
      <c r="D35" s="1028"/>
      <c r="E35" s="1028"/>
      <c r="F35" s="1028"/>
      <c r="G35" s="1028"/>
      <c r="H35" s="1028"/>
      <c r="I35" s="1028"/>
      <c r="J35" s="1028"/>
      <c r="K35" s="1028"/>
      <c r="L35" s="1028"/>
      <c r="M35" s="1028"/>
      <c r="N35" s="1028"/>
      <c r="O35" s="1028"/>
      <c r="P35" s="1029"/>
      <c r="Q35" s="1039">
        <v>231</v>
      </c>
      <c r="R35" s="1040"/>
      <c r="S35" s="1040"/>
      <c r="T35" s="1040"/>
      <c r="U35" s="1040"/>
      <c r="V35" s="1040">
        <v>208</v>
      </c>
      <c r="W35" s="1040"/>
      <c r="X35" s="1040"/>
      <c r="Y35" s="1040"/>
      <c r="Z35" s="1040"/>
      <c r="AA35" s="1040">
        <v>23</v>
      </c>
      <c r="AB35" s="1040"/>
      <c r="AC35" s="1040"/>
      <c r="AD35" s="1040"/>
      <c r="AE35" s="1041"/>
      <c r="AF35" s="1033">
        <v>23</v>
      </c>
      <c r="AG35" s="1034"/>
      <c r="AH35" s="1034"/>
      <c r="AI35" s="1034"/>
      <c r="AJ35" s="1035"/>
      <c r="AK35" s="976">
        <v>32</v>
      </c>
      <c r="AL35" s="967"/>
      <c r="AM35" s="967"/>
      <c r="AN35" s="967"/>
      <c r="AO35" s="967"/>
      <c r="AP35" s="967">
        <v>1237</v>
      </c>
      <c r="AQ35" s="967"/>
      <c r="AR35" s="967"/>
      <c r="AS35" s="967"/>
      <c r="AT35" s="967"/>
      <c r="AU35" s="967">
        <v>464</v>
      </c>
      <c r="AV35" s="967"/>
      <c r="AW35" s="967"/>
      <c r="AX35" s="967"/>
      <c r="AY35" s="967"/>
      <c r="AZ35" s="1038" t="s">
        <v>549</v>
      </c>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3" customHeight="1" x14ac:dyDescent="0.15">
      <c r="A36" s="217">
        <v>9</v>
      </c>
      <c r="B36" s="1027" t="s">
        <v>390</v>
      </c>
      <c r="C36" s="1028"/>
      <c r="D36" s="1028"/>
      <c r="E36" s="1028"/>
      <c r="F36" s="1028"/>
      <c r="G36" s="1028"/>
      <c r="H36" s="1028"/>
      <c r="I36" s="1028"/>
      <c r="J36" s="1028"/>
      <c r="K36" s="1028"/>
      <c r="L36" s="1028"/>
      <c r="M36" s="1028"/>
      <c r="N36" s="1028"/>
      <c r="O36" s="1028"/>
      <c r="P36" s="1029"/>
      <c r="Q36" s="1039">
        <v>28</v>
      </c>
      <c r="R36" s="1040"/>
      <c r="S36" s="1040"/>
      <c r="T36" s="1040"/>
      <c r="U36" s="1040"/>
      <c r="V36" s="1040">
        <v>25</v>
      </c>
      <c r="W36" s="1040"/>
      <c r="X36" s="1040"/>
      <c r="Y36" s="1040"/>
      <c r="Z36" s="1040"/>
      <c r="AA36" s="1040">
        <v>3</v>
      </c>
      <c r="AB36" s="1040"/>
      <c r="AC36" s="1040"/>
      <c r="AD36" s="1040"/>
      <c r="AE36" s="1041"/>
      <c r="AF36" s="1033">
        <v>3</v>
      </c>
      <c r="AG36" s="1034"/>
      <c r="AH36" s="1034"/>
      <c r="AI36" s="1034"/>
      <c r="AJ36" s="1035"/>
      <c r="AK36" s="976">
        <v>17</v>
      </c>
      <c r="AL36" s="967"/>
      <c r="AM36" s="967"/>
      <c r="AN36" s="967"/>
      <c r="AO36" s="967"/>
      <c r="AP36" s="967">
        <v>123</v>
      </c>
      <c r="AQ36" s="967"/>
      <c r="AR36" s="967"/>
      <c r="AS36" s="967"/>
      <c r="AT36" s="967"/>
      <c r="AU36" s="967">
        <v>123</v>
      </c>
      <c r="AV36" s="967"/>
      <c r="AW36" s="967"/>
      <c r="AX36" s="967"/>
      <c r="AY36" s="967"/>
      <c r="AZ36" s="1038" t="s">
        <v>549</v>
      </c>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3" customHeight="1" x14ac:dyDescent="0.15">
      <c r="A37" s="217">
        <v>10</v>
      </c>
      <c r="B37" s="1027" t="s">
        <v>391</v>
      </c>
      <c r="C37" s="1028"/>
      <c r="D37" s="1028"/>
      <c r="E37" s="1028"/>
      <c r="F37" s="1028"/>
      <c r="G37" s="1028"/>
      <c r="H37" s="1028"/>
      <c r="I37" s="1028"/>
      <c r="J37" s="1028"/>
      <c r="K37" s="1028"/>
      <c r="L37" s="1028"/>
      <c r="M37" s="1028"/>
      <c r="N37" s="1028"/>
      <c r="O37" s="1028"/>
      <c r="P37" s="1029"/>
      <c r="Q37" s="1039">
        <v>23</v>
      </c>
      <c r="R37" s="1040"/>
      <c r="S37" s="1040"/>
      <c r="T37" s="1040"/>
      <c r="U37" s="1040"/>
      <c r="V37" s="1040">
        <v>22</v>
      </c>
      <c r="W37" s="1040"/>
      <c r="X37" s="1040"/>
      <c r="Y37" s="1040"/>
      <c r="Z37" s="1040"/>
      <c r="AA37" s="1040">
        <v>1</v>
      </c>
      <c r="AB37" s="1040"/>
      <c r="AC37" s="1040"/>
      <c r="AD37" s="1040"/>
      <c r="AE37" s="1041"/>
      <c r="AF37" s="1033">
        <v>1</v>
      </c>
      <c r="AG37" s="1034"/>
      <c r="AH37" s="1034"/>
      <c r="AI37" s="1034"/>
      <c r="AJ37" s="1035"/>
      <c r="AK37" s="976">
        <v>17</v>
      </c>
      <c r="AL37" s="967"/>
      <c r="AM37" s="967"/>
      <c r="AN37" s="967"/>
      <c r="AO37" s="967"/>
      <c r="AP37" s="967">
        <v>177</v>
      </c>
      <c r="AQ37" s="967"/>
      <c r="AR37" s="967"/>
      <c r="AS37" s="967"/>
      <c r="AT37" s="967"/>
      <c r="AU37" s="967">
        <v>177</v>
      </c>
      <c r="AV37" s="967"/>
      <c r="AW37" s="967"/>
      <c r="AX37" s="967"/>
      <c r="AY37" s="967"/>
      <c r="AZ37" s="1038" t="s">
        <v>549</v>
      </c>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3" customHeight="1" x14ac:dyDescent="0.15">
      <c r="A38" s="217">
        <v>11</v>
      </c>
      <c r="B38" s="1027" t="s">
        <v>392</v>
      </c>
      <c r="C38" s="1028"/>
      <c r="D38" s="1028"/>
      <c r="E38" s="1028"/>
      <c r="F38" s="1028"/>
      <c r="G38" s="1028"/>
      <c r="H38" s="1028"/>
      <c r="I38" s="1028"/>
      <c r="J38" s="1028"/>
      <c r="K38" s="1028"/>
      <c r="L38" s="1028"/>
      <c r="M38" s="1028"/>
      <c r="N38" s="1028"/>
      <c r="O38" s="1028"/>
      <c r="P38" s="1029"/>
      <c r="Q38" s="1039">
        <v>148</v>
      </c>
      <c r="R38" s="1040"/>
      <c r="S38" s="1040"/>
      <c r="T38" s="1040"/>
      <c r="U38" s="1040"/>
      <c r="V38" s="1040">
        <v>105</v>
      </c>
      <c r="W38" s="1040"/>
      <c r="X38" s="1040"/>
      <c r="Y38" s="1040"/>
      <c r="Z38" s="1040"/>
      <c r="AA38" s="1040">
        <v>43</v>
      </c>
      <c r="AB38" s="1040"/>
      <c r="AC38" s="1040"/>
      <c r="AD38" s="1040"/>
      <c r="AE38" s="1041"/>
      <c r="AF38" s="1033">
        <v>43</v>
      </c>
      <c r="AG38" s="1034"/>
      <c r="AH38" s="1034"/>
      <c r="AI38" s="1034"/>
      <c r="AJ38" s="1035"/>
      <c r="AK38" s="976">
        <v>21</v>
      </c>
      <c r="AL38" s="967"/>
      <c r="AM38" s="967"/>
      <c r="AN38" s="967"/>
      <c r="AO38" s="967"/>
      <c r="AP38" s="967">
        <v>81</v>
      </c>
      <c r="AQ38" s="967"/>
      <c r="AR38" s="967"/>
      <c r="AS38" s="967"/>
      <c r="AT38" s="967"/>
      <c r="AU38" s="967">
        <v>0</v>
      </c>
      <c r="AV38" s="967"/>
      <c r="AW38" s="967"/>
      <c r="AX38" s="967"/>
      <c r="AY38" s="967"/>
      <c r="AZ38" s="1038" t="s">
        <v>549</v>
      </c>
      <c r="BA38" s="1038"/>
      <c r="BB38" s="1038"/>
      <c r="BC38" s="1038"/>
      <c r="BD38" s="1038"/>
      <c r="BE38" s="1022" t="s">
        <v>389</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3"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3"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3"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3"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3"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3"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3"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3"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3"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3"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3"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3"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3"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3"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3"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3"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3"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3"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3"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3"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3"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3"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3"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3"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3" customHeight="1" thickBot="1" x14ac:dyDescent="0.2">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2444</v>
      </c>
      <c r="AG63" s="955"/>
      <c r="AH63" s="955"/>
      <c r="AI63" s="955"/>
      <c r="AJ63" s="1020"/>
      <c r="AK63" s="1021"/>
      <c r="AL63" s="959"/>
      <c r="AM63" s="959"/>
      <c r="AN63" s="959"/>
      <c r="AO63" s="959"/>
      <c r="AP63" s="955">
        <v>17077</v>
      </c>
      <c r="AQ63" s="955"/>
      <c r="AR63" s="955"/>
      <c r="AS63" s="955"/>
      <c r="AT63" s="955"/>
      <c r="AU63" s="955">
        <v>8377</v>
      </c>
      <c r="AV63" s="955"/>
      <c r="AW63" s="955"/>
      <c r="AX63" s="955"/>
      <c r="AY63" s="955"/>
      <c r="AZ63" s="1015"/>
      <c r="BA63" s="1015"/>
      <c r="BB63" s="1015"/>
      <c r="BC63" s="1015"/>
      <c r="BD63" s="1015"/>
      <c r="BE63" s="956"/>
      <c r="BF63" s="956"/>
      <c r="BG63" s="956"/>
      <c r="BH63" s="956"/>
      <c r="BI63" s="957"/>
      <c r="BJ63" s="1016" t="s">
        <v>395</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3"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3"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3" customHeight="1" x14ac:dyDescent="0.15">
      <c r="A66" s="991" t="s">
        <v>397</v>
      </c>
      <c r="B66" s="992"/>
      <c r="C66" s="992"/>
      <c r="D66" s="992"/>
      <c r="E66" s="992"/>
      <c r="F66" s="992"/>
      <c r="G66" s="992"/>
      <c r="H66" s="992"/>
      <c r="I66" s="992"/>
      <c r="J66" s="992"/>
      <c r="K66" s="992"/>
      <c r="L66" s="992"/>
      <c r="M66" s="992"/>
      <c r="N66" s="992"/>
      <c r="O66" s="992"/>
      <c r="P66" s="993"/>
      <c r="Q66" s="997" t="s">
        <v>398</v>
      </c>
      <c r="R66" s="998"/>
      <c r="S66" s="998"/>
      <c r="T66" s="998"/>
      <c r="U66" s="999"/>
      <c r="V66" s="997" t="s">
        <v>399</v>
      </c>
      <c r="W66" s="998"/>
      <c r="X66" s="998"/>
      <c r="Y66" s="998"/>
      <c r="Z66" s="999"/>
      <c r="AA66" s="997" t="s">
        <v>400</v>
      </c>
      <c r="AB66" s="998"/>
      <c r="AC66" s="998"/>
      <c r="AD66" s="998"/>
      <c r="AE66" s="999"/>
      <c r="AF66" s="1003" t="s">
        <v>401</v>
      </c>
      <c r="AG66" s="1004"/>
      <c r="AH66" s="1004"/>
      <c r="AI66" s="1004"/>
      <c r="AJ66" s="1005"/>
      <c r="AK66" s="997" t="s">
        <v>402</v>
      </c>
      <c r="AL66" s="992"/>
      <c r="AM66" s="992"/>
      <c r="AN66" s="992"/>
      <c r="AO66" s="993"/>
      <c r="AP66" s="997" t="s">
        <v>403</v>
      </c>
      <c r="AQ66" s="998"/>
      <c r="AR66" s="998"/>
      <c r="AS66" s="998"/>
      <c r="AT66" s="999"/>
      <c r="AU66" s="997" t="s">
        <v>404</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3"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3" customHeight="1" thickTop="1" x14ac:dyDescent="0.15">
      <c r="A68" s="209">
        <v>1</v>
      </c>
      <c r="B68" s="981" t="s">
        <v>547</v>
      </c>
      <c r="C68" s="982"/>
      <c r="D68" s="982"/>
      <c r="E68" s="982"/>
      <c r="F68" s="982"/>
      <c r="G68" s="982"/>
      <c r="H68" s="982"/>
      <c r="I68" s="982"/>
      <c r="J68" s="982"/>
      <c r="K68" s="982"/>
      <c r="L68" s="982"/>
      <c r="M68" s="982"/>
      <c r="N68" s="982"/>
      <c r="O68" s="982"/>
      <c r="P68" s="983"/>
      <c r="Q68" s="984">
        <v>124</v>
      </c>
      <c r="R68" s="978"/>
      <c r="S68" s="978"/>
      <c r="T68" s="978"/>
      <c r="U68" s="978"/>
      <c r="V68" s="978">
        <v>119</v>
      </c>
      <c r="W68" s="978"/>
      <c r="X68" s="978"/>
      <c r="Y68" s="978"/>
      <c r="Z68" s="978"/>
      <c r="AA68" s="978">
        <v>4</v>
      </c>
      <c r="AB68" s="978"/>
      <c r="AC68" s="978"/>
      <c r="AD68" s="978"/>
      <c r="AE68" s="978"/>
      <c r="AF68" s="978">
        <v>4</v>
      </c>
      <c r="AG68" s="978"/>
      <c r="AH68" s="978"/>
      <c r="AI68" s="978"/>
      <c r="AJ68" s="978"/>
      <c r="AK68" s="978">
        <v>69</v>
      </c>
      <c r="AL68" s="978"/>
      <c r="AM68" s="978"/>
      <c r="AN68" s="978"/>
      <c r="AO68" s="978"/>
      <c r="AP68" s="978" t="s">
        <v>549</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3" customHeight="1" x14ac:dyDescent="0.15">
      <c r="A69" s="212">
        <v>2</v>
      </c>
      <c r="B69" s="970" t="s">
        <v>548</v>
      </c>
      <c r="C69" s="971"/>
      <c r="D69" s="971"/>
      <c r="E69" s="971"/>
      <c r="F69" s="971"/>
      <c r="G69" s="971"/>
      <c r="H69" s="971"/>
      <c r="I69" s="971"/>
      <c r="J69" s="971"/>
      <c r="K69" s="971"/>
      <c r="L69" s="971"/>
      <c r="M69" s="971"/>
      <c r="N69" s="971"/>
      <c r="O69" s="971"/>
      <c r="P69" s="972"/>
      <c r="Q69" s="973">
        <v>252</v>
      </c>
      <c r="R69" s="967"/>
      <c r="S69" s="967"/>
      <c r="T69" s="967"/>
      <c r="U69" s="967"/>
      <c r="V69" s="967">
        <v>246</v>
      </c>
      <c r="W69" s="967"/>
      <c r="X69" s="967"/>
      <c r="Y69" s="967"/>
      <c r="Z69" s="967"/>
      <c r="AA69" s="967">
        <v>6</v>
      </c>
      <c r="AB69" s="967"/>
      <c r="AC69" s="967"/>
      <c r="AD69" s="967"/>
      <c r="AE69" s="967"/>
      <c r="AF69" s="967">
        <v>6</v>
      </c>
      <c r="AG69" s="967"/>
      <c r="AH69" s="967"/>
      <c r="AI69" s="967"/>
      <c r="AJ69" s="967"/>
      <c r="AK69" s="967" t="s">
        <v>549</v>
      </c>
      <c r="AL69" s="967"/>
      <c r="AM69" s="967"/>
      <c r="AN69" s="967"/>
      <c r="AO69" s="967"/>
      <c r="AP69" s="967">
        <v>194</v>
      </c>
      <c r="AQ69" s="967"/>
      <c r="AR69" s="967"/>
      <c r="AS69" s="967"/>
      <c r="AT69" s="967"/>
      <c r="AU69" s="967">
        <v>143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3" customHeight="1" x14ac:dyDescent="0.15">
      <c r="A70" s="212">
        <v>3</v>
      </c>
      <c r="B70" s="970" t="s">
        <v>550</v>
      </c>
      <c r="C70" s="971"/>
      <c r="D70" s="971"/>
      <c r="E70" s="971"/>
      <c r="F70" s="971"/>
      <c r="G70" s="971"/>
      <c r="H70" s="971"/>
      <c r="I70" s="971"/>
      <c r="J70" s="971"/>
      <c r="K70" s="971"/>
      <c r="L70" s="971"/>
      <c r="M70" s="971"/>
      <c r="N70" s="971"/>
      <c r="O70" s="971"/>
      <c r="P70" s="972"/>
      <c r="Q70" s="973">
        <v>2655</v>
      </c>
      <c r="R70" s="967"/>
      <c r="S70" s="967"/>
      <c r="T70" s="967"/>
      <c r="U70" s="967"/>
      <c r="V70" s="967">
        <v>2321</v>
      </c>
      <c r="W70" s="967"/>
      <c r="X70" s="967"/>
      <c r="Y70" s="967"/>
      <c r="Z70" s="967"/>
      <c r="AA70" s="967">
        <v>334</v>
      </c>
      <c r="AB70" s="967"/>
      <c r="AC70" s="967"/>
      <c r="AD70" s="967"/>
      <c r="AE70" s="967"/>
      <c r="AF70" s="967">
        <v>334</v>
      </c>
      <c r="AG70" s="967"/>
      <c r="AH70" s="967"/>
      <c r="AI70" s="967"/>
      <c r="AJ70" s="967"/>
      <c r="AK70" s="967">
        <v>5</v>
      </c>
      <c r="AL70" s="967"/>
      <c r="AM70" s="967"/>
      <c r="AN70" s="967"/>
      <c r="AO70" s="967"/>
      <c r="AP70" s="967" t="s">
        <v>549</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3" customHeight="1" x14ac:dyDescent="0.15">
      <c r="A71" s="212">
        <v>4</v>
      </c>
      <c r="B71" s="970" t="s">
        <v>551</v>
      </c>
      <c r="C71" s="971"/>
      <c r="D71" s="971"/>
      <c r="E71" s="971"/>
      <c r="F71" s="971"/>
      <c r="G71" s="971"/>
      <c r="H71" s="971"/>
      <c r="I71" s="971"/>
      <c r="J71" s="971"/>
      <c r="K71" s="971"/>
      <c r="L71" s="971"/>
      <c r="M71" s="971"/>
      <c r="N71" s="971"/>
      <c r="O71" s="971"/>
      <c r="P71" s="972"/>
      <c r="Q71" s="973">
        <v>28</v>
      </c>
      <c r="R71" s="967"/>
      <c r="S71" s="967"/>
      <c r="T71" s="967"/>
      <c r="U71" s="967"/>
      <c r="V71" s="967">
        <v>24</v>
      </c>
      <c r="W71" s="967"/>
      <c r="X71" s="967"/>
      <c r="Y71" s="967"/>
      <c r="Z71" s="967"/>
      <c r="AA71" s="967">
        <v>4</v>
      </c>
      <c r="AB71" s="967"/>
      <c r="AC71" s="967"/>
      <c r="AD71" s="967"/>
      <c r="AE71" s="967"/>
      <c r="AF71" s="967">
        <v>4</v>
      </c>
      <c r="AG71" s="967"/>
      <c r="AH71" s="967"/>
      <c r="AI71" s="967"/>
      <c r="AJ71" s="967"/>
      <c r="AK71" s="967" t="s">
        <v>554</v>
      </c>
      <c r="AL71" s="967"/>
      <c r="AM71" s="967"/>
      <c r="AN71" s="967"/>
      <c r="AO71" s="967"/>
      <c r="AP71" s="967" t="s">
        <v>549</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3" customHeight="1" x14ac:dyDescent="0.15">
      <c r="A72" s="212">
        <v>5</v>
      </c>
      <c r="B72" s="970" t="s">
        <v>552</v>
      </c>
      <c r="C72" s="971"/>
      <c r="D72" s="971"/>
      <c r="E72" s="971"/>
      <c r="F72" s="971"/>
      <c r="G72" s="971"/>
      <c r="H72" s="971"/>
      <c r="I72" s="971"/>
      <c r="J72" s="971"/>
      <c r="K72" s="971"/>
      <c r="L72" s="971"/>
      <c r="M72" s="971"/>
      <c r="N72" s="971"/>
      <c r="O72" s="971"/>
      <c r="P72" s="972"/>
      <c r="Q72" s="973">
        <v>192</v>
      </c>
      <c r="R72" s="967"/>
      <c r="S72" s="967"/>
      <c r="T72" s="967"/>
      <c r="U72" s="967"/>
      <c r="V72" s="967">
        <v>189</v>
      </c>
      <c r="W72" s="967"/>
      <c r="X72" s="967"/>
      <c r="Y72" s="967"/>
      <c r="Z72" s="967"/>
      <c r="AA72" s="967">
        <v>3</v>
      </c>
      <c r="AB72" s="967"/>
      <c r="AC72" s="967"/>
      <c r="AD72" s="967"/>
      <c r="AE72" s="967"/>
      <c r="AF72" s="967">
        <v>3</v>
      </c>
      <c r="AG72" s="967"/>
      <c r="AH72" s="967"/>
      <c r="AI72" s="967"/>
      <c r="AJ72" s="967"/>
      <c r="AK72" s="967">
        <v>3</v>
      </c>
      <c r="AL72" s="967"/>
      <c r="AM72" s="967"/>
      <c r="AN72" s="967"/>
      <c r="AO72" s="967"/>
      <c r="AP72" s="967" t="s">
        <v>549</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3" customHeight="1" x14ac:dyDescent="0.15">
      <c r="A73" s="212">
        <v>6</v>
      </c>
      <c r="B73" s="970" t="s">
        <v>553</v>
      </c>
      <c r="C73" s="971"/>
      <c r="D73" s="971"/>
      <c r="E73" s="971"/>
      <c r="F73" s="971"/>
      <c r="G73" s="971"/>
      <c r="H73" s="971"/>
      <c r="I73" s="971"/>
      <c r="J73" s="971"/>
      <c r="K73" s="971"/>
      <c r="L73" s="971"/>
      <c r="M73" s="971"/>
      <c r="N73" s="971"/>
      <c r="O73" s="971"/>
      <c r="P73" s="972"/>
      <c r="Q73" s="973">
        <v>156563</v>
      </c>
      <c r="R73" s="967"/>
      <c r="S73" s="967"/>
      <c r="T73" s="967"/>
      <c r="U73" s="967"/>
      <c r="V73" s="967">
        <v>149758</v>
      </c>
      <c r="W73" s="967"/>
      <c r="X73" s="967"/>
      <c r="Y73" s="967"/>
      <c r="Z73" s="967"/>
      <c r="AA73" s="967">
        <v>6805</v>
      </c>
      <c r="AB73" s="967"/>
      <c r="AC73" s="967"/>
      <c r="AD73" s="967"/>
      <c r="AE73" s="967"/>
      <c r="AF73" s="967">
        <v>6805</v>
      </c>
      <c r="AG73" s="967"/>
      <c r="AH73" s="967"/>
      <c r="AI73" s="967"/>
      <c r="AJ73" s="967"/>
      <c r="AK73" s="967">
        <v>1369</v>
      </c>
      <c r="AL73" s="967"/>
      <c r="AM73" s="967"/>
      <c r="AN73" s="967"/>
      <c r="AO73" s="967"/>
      <c r="AP73" s="967" t="s">
        <v>549</v>
      </c>
      <c r="AQ73" s="967"/>
      <c r="AR73" s="967"/>
      <c r="AS73" s="967"/>
      <c r="AT73" s="967"/>
      <c r="AU73" s="967" t="s">
        <v>549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3"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3"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3"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3"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3"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3"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3"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3"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3"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3"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3"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3"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3"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3"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3" customHeight="1" thickBot="1" x14ac:dyDescent="0.2">
      <c r="A88" s="215" t="s">
        <v>368</v>
      </c>
      <c r="B88" s="940" t="s">
        <v>405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6818</v>
      </c>
      <c r="AG88" s="955"/>
      <c r="AH88" s="955"/>
      <c r="AI88" s="955"/>
      <c r="AJ88" s="955"/>
      <c r="AK88" s="959"/>
      <c r="AL88" s="959"/>
      <c r="AM88" s="959"/>
      <c r="AN88" s="959"/>
      <c r="AO88" s="959"/>
      <c r="AP88" s="955">
        <v>194</v>
      </c>
      <c r="AQ88" s="955"/>
      <c r="AR88" s="955"/>
      <c r="AS88" s="955"/>
      <c r="AT88" s="955"/>
      <c r="AU88" s="955">
        <v>143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3"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3"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3"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3"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3"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3"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3"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3"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3"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3"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3"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3"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3"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3"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3"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3"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3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3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3" customHeight="1" thickBot="1" x14ac:dyDescent="0.2">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3" customHeight="1" x14ac:dyDescent="0.15">
      <c r="A108" s="934" t="s">
        <v>411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3" customHeight="1" x14ac:dyDescent="0.15">
      <c r="A109" s="887" t="s">
        <v>413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414</v>
      </c>
      <c r="AB109" s="888"/>
      <c r="AC109" s="888"/>
      <c r="AD109" s="888"/>
      <c r="AE109" s="889"/>
      <c r="AF109" s="890" t="s">
        <v>286</v>
      </c>
      <c r="AG109" s="888"/>
      <c r="AH109" s="888"/>
      <c r="AI109" s="888"/>
      <c r="AJ109" s="889"/>
      <c r="AK109" s="890" t="s">
        <v>285</v>
      </c>
      <c r="AL109" s="888"/>
      <c r="AM109" s="888"/>
      <c r="AN109" s="888"/>
      <c r="AO109" s="889"/>
      <c r="AP109" s="890" t="s">
        <v>415</v>
      </c>
      <c r="AQ109" s="888"/>
      <c r="AR109" s="888"/>
      <c r="AS109" s="888"/>
      <c r="AT109" s="919"/>
      <c r="AU109" s="887" t="s">
        <v>413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414</v>
      </c>
      <c r="BR109" s="888"/>
      <c r="BS109" s="888"/>
      <c r="BT109" s="888"/>
      <c r="BU109" s="889"/>
      <c r="BV109" s="890" t="s">
        <v>286</v>
      </c>
      <c r="BW109" s="888"/>
      <c r="BX109" s="888"/>
      <c r="BY109" s="888"/>
      <c r="BZ109" s="889"/>
      <c r="CA109" s="890" t="s">
        <v>285</v>
      </c>
      <c r="CB109" s="888"/>
      <c r="CC109" s="888"/>
      <c r="CD109" s="888"/>
      <c r="CE109" s="889"/>
      <c r="CF109" s="928" t="s">
        <v>415</v>
      </c>
      <c r="CG109" s="928"/>
      <c r="CH109" s="928"/>
      <c r="CI109" s="928"/>
      <c r="CJ109" s="928"/>
      <c r="CK109" s="890" t="s">
        <v>416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414</v>
      </c>
      <c r="DH109" s="888"/>
      <c r="DI109" s="888"/>
      <c r="DJ109" s="888"/>
      <c r="DK109" s="889"/>
      <c r="DL109" s="890" t="s">
        <v>286</v>
      </c>
      <c r="DM109" s="888"/>
      <c r="DN109" s="888"/>
      <c r="DO109" s="888"/>
      <c r="DP109" s="889"/>
      <c r="DQ109" s="890" t="s">
        <v>285</v>
      </c>
      <c r="DR109" s="888"/>
      <c r="DS109" s="888"/>
      <c r="DT109" s="888"/>
      <c r="DU109" s="889"/>
      <c r="DV109" s="890" t="s">
        <v>415</v>
      </c>
      <c r="DW109" s="888"/>
      <c r="DX109" s="888"/>
      <c r="DY109" s="888"/>
      <c r="DZ109" s="919"/>
    </row>
    <row r="110" spans="1:131" s="197" customFormat="1" ht="26.3" customHeight="1" x14ac:dyDescent="0.15">
      <c r="A110" s="757" t="s">
        <v>417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3793680</v>
      </c>
      <c r="AB110" s="873"/>
      <c r="AC110" s="873"/>
      <c r="AD110" s="873"/>
      <c r="AE110" s="874"/>
      <c r="AF110" s="875">
        <v>3560853</v>
      </c>
      <c r="AG110" s="873"/>
      <c r="AH110" s="873"/>
      <c r="AI110" s="873"/>
      <c r="AJ110" s="874"/>
      <c r="AK110" s="875">
        <v>3450653</v>
      </c>
      <c r="AL110" s="873"/>
      <c r="AM110" s="873"/>
      <c r="AN110" s="873"/>
      <c r="AO110" s="874"/>
      <c r="AP110" s="876">
        <v>26.1</v>
      </c>
      <c r="AQ110" s="877"/>
      <c r="AR110" s="877"/>
      <c r="AS110" s="877"/>
      <c r="AT110" s="878"/>
      <c r="AU110" s="920" t="s">
        <v>61</v>
      </c>
      <c r="AV110" s="921"/>
      <c r="AW110" s="921"/>
      <c r="AX110" s="921"/>
      <c r="AY110" s="922"/>
      <c r="AZ110" s="816" t="s">
        <v>418</v>
      </c>
      <c r="BA110" s="758"/>
      <c r="BB110" s="758"/>
      <c r="BC110" s="758"/>
      <c r="BD110" s="758"/>
      <c r="BE110" s="758"/>
      <c r="BF110" s="758"/>
      <c r="BG110" s="758"/>
      <c r="BH110" s="758"/>
      <c r="BI110" s="758"/>
      <c r="BJ110" s="758"/>
      <c r="BK110" s="758"/>
      <c r="BL110" s="758"/>
      <c r="BM110" s="758"/>
      <c r="BN110" s="758"/>
      <c r="BO110" s="758"/>
      <c r="BP110" s="759"/>
      <c r="BQ110" s="799">
        <v>31546216</v>
      </c>
      <c r="BR110" s="800"/>
      <c r="BS110" s="800"/>
      <c r="BT110" s="800"/>
      <c r="BU110" s="800"/>
      <c r="BV110" s="800">
        <v>31511750</v>
      </c>
      <c r="BW110" s="800"/>
      <c r="BX110" s="800"/>
      <c r="BY110" s="800"/>
      <c r="BZ110" s="800"/>
      <c r="CA110" s="800">
        <v>30401130</v>
      </c>
      <c r="CB110" s="800"/>
      <c r="CC110" s="800"/>
      <c r="CD110" s="800"/>
      <c r="CE110" s="800"/>
      <c r="CF110" s="861">
        <v>229.5</v>
      </c>
      <c r="CG110" s="862"/>
      <c r="CH110" s="862"/>
      <c r="CI110" s="862"/>
      <c r="CJ110" s="862"/>
      <c r="CK110" s="916" t="s">
        <v>419</v>
      </c>
      <c r="CL110" s="864"/>
      <c r="CM110" s="869" t="s">
        <v>420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3" customHeight="1" x14ac:dyDescent="0.15">
      <c r="A111" s="778" t="s">
        <v>421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422</v>
      </c>
      <c r="BA111" s="768"/>
      <c r="BB111" s="768"/>
      <c r="BC111" s="768"/>
      <c r="BD111" s="768"/>
      <c r="BE111" s="768"/>
      <c r="BF111" s="768"/>
      <c r="BG111" s="768"/>
      <c r="BH111" s="768"/>
      <c r="BI111" s="768"/>
      <c r="BJ111" s="768"/>
      <c r="BK111" s="768"/>
      <c r="BL111" s="768"/>
      <c r="BM111" s="768"/>
      <c r="BN111" s="768"/>
      <c r="BO111" s="768"/>
      <c r="BP111" s="769"/>
      <c r="BQ111" s="770">
        <v>71902</v>
      </c>
      <c r="BR111" s="771"/>
      <c r="BS111" s="771"/>
      <c r="BT111" s="771"/>
      <c r="BU111" s="771"/>
      <c r="BV111" s="771">
        <v>71979</v>
      </c>
      <c r="BW111" s="771"/>
      <c r="BX111" s="771"/>
      <c r="BY111" s="771"/>
      <c r="BZ111" s="771"/>
      <c r="CA111" s="771">
        <v>71557</v>
      </c>
      <c r="CB111" s="771"/>
      <c r="CC111" s="771"/>
      <c r="CD111" s="771"/>
      <c r="CE111" s="771"/>
      <c r="CF111" s="848">
        <v>0.5</v>
      </c>
      <c r="CG111" s="849"/>
      <c r="CH111" s="849"/>
      <c r="CI111" s="849"/>
      <c r="CJ111" s="849"/>
      <c r="CK111" s="917"/>
      <c r="CL111" s="866"/>
      <c r="CM111" s="803" t="s">
        <v>423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3" customHeight="1" x14ac:dyDescent="0.15">
      <c r="A112" s="902" t="s">
        <v>424</v>
      </c>
      <c r="B112" s="903"/>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426</v>
      </c>
      <c r="BA112" s="768"/>
      <c r="BB112" s="768"/>
      <c r="BC112" s="768"/>
      <c r="BD112" s="768"/>
      <c r="BE112" s="768"/>
      <c r="BF112" s="768"/>
      <c r="BG112" s="768"/>
      <c r="BH112" s="768"/>
      <c r="BI112" s="768"/>
      <c r="BJ112" s="768"/>
      <c r="BK112" s="768"/>
      <c r="BL112" s="768"/>
      <c r="BM112" s="768"/>
      <c r="BN112" s="768"/>
      <c r="BO112" s="768"/>
      <c r="BP112" s="769"/>
      <c r="BQ112" s="770">
        <v>9545666</v>
      </c>
      <c r="BR112" s="771"/>
      <c r="BS112" s="771"/>
      <c r="BT112" s="771"/>
      <c r="BU112" s="771"/>
      <c r="BV112" s="771">
        <v>7933337</v>
      </c>
      <c r="BW112" s="771"/>
      <c r="BX112" s="771"/>
      <c r="BY112" s="771"/>
      <c r="BZ112" s="771"/>
      <c r="CA112" s="771">
        <v>8377146</v>
      </c>
      <c r="CB112" s="771"/>
      <c r="CC112" s="771"/>
      <c r="CD112" s="771"/>
      <c r="CE112" s="771"/>
      <c r="CF112" s="848">
        <v>63.3</v>
      </c>
      <c r="CG112" s="849"/>
      <c r="CH112" s="849"/>
      <c r="CI112" s="849"/>
      <c r="CJ112" s="849"/>
      <c r="CK112" s="917"/>
      <c r="CL112" s="866"/>
      <c r="CM112" s="803" t="s">
        <v>427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3" customHeight="1" x14ac:dyDescent="0.15">
      <c r="A113" s="904"/>
      <c r="B113" s="905"/>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628531</v>
      </c>
      <c r="AB113" s="909"/>
      <c r="AC113" s="909"/>
      <c r="AD113" s="909"/>
      <c r="AE113" s="910"/>
      <c r="AF113" s="911">
        <v>639680</v>
      </c>
      <c r="AG113" s="909"/>
      <c r="AH113" s="909"/>
      <c r="AI113" s="909"/>
      <c r="AJ113" s="910"/>
      <c r="AK113" s="911">
        <v>603671</v>
      </c>
      <c r="AL113" s="909"/>
      <c r="AM113" s="909"/>
      <c r="AN113" s="909"/>
      <c r="AO113" s="910"/>
      <c r="AP113" s="912">
        <v>4.5999999999999996</v>
      </c>
      <c r="AQ113" s="913"/>
      <c r="AR113" s="913"/>
      <c r="AS113" s="913"/>
      <c r="AT113" s="914"/>
      <c r="AU113" s="923"/>
      <c r="AV113" s="924"/>
      <c r="AW113" s="924"/>
      <c r="AX113" s="924"/>
      <c r="AY113" s="925"/>
      <c r="AZ113" s="767" t="s">
        <v>429</v>
      </c>
      <c r="BA113" s="768"/>
      <c r="BB113" s="768"/>
      <c r="BC113" s="768"/>
      <c r="BD113" s="768"/>
      <c r="BE113" s="768"/>
      <c r="BF113" s="768"/>
      <c r="BG113" s="768"/>
      <c r="BH113" s="768"/>
      <c r="BI113" s="768"/>
      <c r="BJ113" s="768"/>
      <c r="BK113" s="768"/>
      <c r="BL113" s="768"/>
      <c r="BM113" s="768"/>
      <c r="BN113" s="768"/>
      <c r="BO113" s="768"/>
      <c r="BP113" s="769"/>
      <c r="BQ113" s="770">
        <v>244675</v>
      </c>
      <c r="BR113" s="771"/>
      <c r="BS113" s="771"/>
      <c r="BT113" s="771"/>
      <c r="BU113" s="771"/>
      <c r="BV113" s="771">
        <v>195953</v>
      </c>
      <c r="BW113" s="771"/>
      <c r="BX113" s="771"/>
      <c r="BY113" s="771"/>
      <c r="BZ113" s="771"/>
      <c r="CA113" s="771">
        <v>142690</v>
      </c>
      <c r="CB113" s="771"/>
      <c r="CC113" s="771"/>
      <c r="CD113" s="771"/>
      <c r="CE113" s="771"/>
      <c r="CF113" s="848">
        <v>1.1000000000000001</v>
      </c>
      <c r="CG113" s="849"/>
      <c r="CH113" s="849"/>
      <c r="CI113" s="849"/>
      <c r="CJ113" s="849"/>
      <c r="CK113" s="917"/>
      <c r="CL113" s="866"/>
      <c r="CM113" s="803" t="s">
        <v>430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3" customHeight="1" x14ac:dyDescent="0.15">
      <c r="A114" s="904"/>
      <c r="B114" s="905"/>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56222</v>
      </c>
      <c r="AB114" s="784"/>
      <c r="AC114" s="784"/>
      <c r="AD114" s="784"/>
      <c r="AE114" s="785"/>
      <c r="AF114" s="786">
        <v>54894</v>
      </c>
      <c r="AG114" s="784"/>
      <c r="AH114" s="784"/>
      <c r="AI114" s="784"/>
      <c r="AJ114" s="785"/>
      <c r="AK114" s="786">
        <v>54819</v>
      </c>
      <c r="AL114" s="784"/>
      <c r="AM114" s="784"/>
      <c r="AN114" s="784"/>
      <c r="AO114" s="785"/>
      <c r="AP114" s="754">
        <v>0.4</v>
      </c>
      <c r="AQ114" s="755"/>
      <c r="AR114" s="755"/>
      <c r="AS114" s="755"/>
      <c r="AT114" s="756"/>
      <c r="AU114" s="923"/>
      <c r="AV114" s="924"/>
      <c r="AW114" s="924"/>
      <c r="AX114" s="924"/>
      <c r="AY114" s="925"/>
      <c r="AZ114" s="767" t="s">
        <v>432</v>
      </c>
      <c r="BA114" s="768"/>
      <c r="BB114" s="768"/>
      <c r="BC114" s="768"/>
      <c r="BD114" s="768"/>
      <c r="BE114" s="768"/>
      <c r="BF114" s="768"/>
      <c r="BG114" s="768"/>
      <c r="BH114" s="768"/>
      <c r="BI114" s="768"/>
      <c r="BJ114" s="768"/>
      <c r="BK114" s="768"/>
      <c r="BL114" s="768"/>
      <c r="BM114" s="768"/>
      <c r="BN114" s="768"/>
      <c r="BO114" s="768"/>
      <c r="BP114" s="769"/>
      <c r="BQ114" s="770">
        <v>6447187</v>
      </c>
      <c r="BR114" s="771"/>
      <c r="BS114" s="771"/>
      <c r="BT114" s="771"/>
      <c r="BU114" s="771"/>
      <c r="BV114" s="771">
        <v>6145635</v>
      </c>
      <c r="BW114" s="771"/>
      <c r="BX114" s="771"/>
      <c r="BY114" s="771"/>
      <c r="BZ114" s="771"/>
      <c r="CA114" s="771">
        <v>5623190</v>
      </c>
      <c r="CB114" s="771"/>
      <c r="CC114" s="771"/>
      <c r="CD114" s="771"/>
      <c r="CE114" s="771"/>
      <c r="CF114" s="848">
        <v>42.5</v>
      </c>
      <c r="CG114" s="849"/>
      <c r="CH114" s="849"/>
      <c r="CI114" s="849"/>
      <c r="CJ114" s="849"/>
      <c r="CK114" s="917"/>
      <c r="CL114" s="866"/>
      <c r="CM114" s="803" t="s">
        <v>433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3" customHeight="1" x14ac:dyDescent="0.15">
      <c r="A115" s="904"/>
      <c r="B115" s="905"/>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18222</v>
      </c>
      <c r="AB115" s="909"/>
      <c r="AC115" s="909"/>
      <c r="AD115" s="909"/>
      <c r="AE115" s="910"/>
      <c r="AF115" s="911">
        <v>13789</v>
      </c>
      <c r="AG115" s="909"/>
      <c r="AH115" s="909"/>
      <c r="AI115" s="909"/>
      <c r="AJ115" s="910"/>
      <c r="AK115" s="911">
        <v>12803</v>
      </c>
      <c r="AL115" s="909"/>
      <c r="AM115" s="909"/>
      <c r="AN115" s="909"/>
      <c r="AO115" s="910"/>
      <c r="AP115" s="912">
        <v>0.1</v>
      </c>
      <c r="AQ115" s="913"/>
      <c r="AR115" s="913"/>
      <c r="AS115" s="913"/>
      <c r="AT115" s="914"/>
      <c r="AU115" s="923"/>
      <c r="AV115" s="924"/>
      <c r="AW115" s="924"/>
      <c r="AX115" s="924"/>
      <c r="AY115" s="925"/>
      <c r="AZ115" s="767" t="s">
        <v>435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3" customHeight="1" x14ac:dyDescent="0.15">
      <c r="A116" s="906"/>
      <c r="B116" s="907"/>
      <c r="C116" s="846" t="s">
        <v>437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3"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440</v>
      </c>
      <c r="Z117" s="889"/>
      <c r="AA117" s="894">
        <v>4496655</v>
      </c>
      <c r="AB117" s="895"/>
      <c r="AC117" s="895"/>
      <c r="AD117" s="895"/>
      <c r="AE117" s="896"/>
      <c r="AF117" s="898">
        <v>4269216</v>
      </c>
      <c r="AG117" s="895"/>
      <c r="AH117" s="895"/>
      <c r="AI117" s="895"/>
      <c r="AJ117" s="896"/>
      <c r="AK117" s="898">
        <v>4121946</v>
      </c>
      <c r="AL117" s="895"/>
      <c r="AM117" s="895"/>
      <c r="AN117" s="895"/>
      <c r="AO117" s="896"/>
      <c r="AP117" s="899"/>
      <c r="AQ117" s="900"/>
      <c r="AR117" s="900"/>
      <c r="AS117" s="900"/>
      <c r="AT117" s="901"/>
      <c r="AU117" s="923"/>
      <c r="AV117" s="924"/>
      <c r="AW117" s="924"/>
      <c r="AX117" s="924"/>
      <c r="AY117" s="925"/>
      <c r="AZ117" s="845" t="s">
        <v>441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442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3" customHeight="1" x14ac:dyDescent="0.15">
      <c r="A118" s="887" t="s">
        <v>416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414</v>
      </c>
      <c r="AB118" s="888"/>
      <c r="AC118" s="888"/>
      <c r="AD118" s="888"/>
      <c r="AE118" s="889"/>
      <c r="AF118" s="890" t="s">
        <v>286</v>
      </c>
      <c r="AG118" s="888"/>
      <c r="AH118" s="888"/>
      <c r="AI118" s="888"/>
      <c r="AJ118" s="889"/>
      <c r="AK118" s="890" t="s">
        <v>285</v>
      </c>
      <c r="AL118" s="888"/>
      <c r="AM118" s="888"/>
      <c r="AN118" s="888"/>
      <c r="AO118" s="889"/>
      <c r="AP118" s="891" t="s">
        <v>415</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443</v>
      </c>
      <c r="BP118" s="838"/>
      <c r="BQ118" s="857">
        <v>47855646</v>
      </c>
      <c r="BR118" s="858"/>
      <c r="BS118" s="858"/>
      <c r="BT118" s="858"/>
      <c r="BU118" s="858"/>
      <c r="BV118" s="858">
        <v>45858654</v>
      </c>
      <c r="BW118" s="858"/>
      <c r="BX118" s="858"/>
      <c r="BY118" s="858"/>
      <c r="BZ118" s="858"/>
      <c r="CA118" s="858">
        <v>44615713</v>
      </c>
      <c r="CB118" s="858"/>
      <c r="CC118" s="858"/>
      <c r="CD118" s="858"/>
      <c r="CE118" s="858"/>
      <c r="CF118" s="743"/>
      <c r="CG118" s="744"/>
      <c r="CH118" s="744"/>
      <c r="CI118" s="744"/>
      <c r="CJ118" s="841"/>
      <c r="CK118" s="917"/>
      <c r="CL118" s="866"/>
      <c r="CM118" s="803" t="s">
        <v>444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3" customHeight="1" x14ac:dyDescent="0.15">
      <c r="A119" s="863" t="s">
        <v>419</v>
      </c>
      <c r="B119" s="864"/>
      <c r="C119" s="869" t="s">
        <v>420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445</v>
      </c>
      <c r="AV119" s="880"/>
      <c r="AW119" s="880"/>
      <c r="AX119" s="880"/>
      <c r="AY119" s="881"/>
      <c r="AZ119" s="816" t="s">
        <v>446</v>
      </c>
      <c r="BA119" s="758"/>
      <c r="BB119" s="758"/>
      <c r="BC119" s="758"/>
      <c r="BD119" s="758"/>
      <c r="BE119" s="758"/>
      <c r="BF119" s="758"/>
      <c r="BG119" s="758"/>
      <c r="BH119" s="758"/>
      <c r="BI119" s="758"/>
      <c r="BJ119" s="758"/>
      <c r="BK119" s="758"/>
      <c r="BL119" s="758"/>
      <c r="BM119" s="758"/>
      <c r="BN119" s="758"/>
      <c r="BO119" s="758"/>
      <c r="BP119" s="759"/>
      <c r="BQ119" s="799">
        <v>4529050</v>
      </c>
      <c r="BR119" s="800"/>
      <c r="BS119" s="800"/>
      <c r="BT119" s="800"/>
      <c r="BU119" s="800"/>
      <c r="BV119" s="800">
        <v>4748490</v>
      </c>
      <c r="BW119" s="800"/>
      <c r="BX119" s="800"/>
      <c r="BY119" s="800"/>
      <c r="BZ119" s="800"/>
      <c r="CA119" s="800">
        <v>5051246</v>
      </c>
      <c r="CB119" s="800"/>
      <c r="CC119" s="800"/>
      <c r="CD119" s="800"/>
      <c r="CE119" s="800"/>
      <c r="CF119" s="861">
        <v>38.1</v>
      </c>
      <c r="CG119" s="862"/>
      <c r="CH119" s="862"/>
      <c r="CI119" s="862"/>
      <c r="CJ119" s="862"/>
      <c r="CK119" s="918"/>
      <c r="CL119" s="868"/>
      <c r="CM119" s="825" t="s">
        <v>447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71902</v>
      </c>
      <c r="DH119" s="717"/>
      <c r="DI119" s="717"/>
      <c r="DJ119" s="717"/>
      <c r="DK119" s="718"/>
      <c r="DL119" s="719">
        <v>71979</v>
      </c>
      <c r="DM119" s="717"/>
      <c r="DN119" s="717"/>
      <c r="DO119" s="717"/>
      <c r="DP119" s="718"/>
      <c r="DQ119" s="719">
        <v>71557</v>
      </c>
      <c r="DR119" s="717"/>
      <c r="DS119" s="717"/>
      <c r="DT119" s="717"/>
      <c r="DU119" s="718"/>
      <c r="DV119" s="807">
        <v>0.5</v>
      </c>
      <c r="DW119" s="808"/>
      <c r="DX119" s="808"/>
      <c r="DY119" s="808"/>
      <c r="DZ119" s="809"/>
    </row>
    <row r="120" spans="1:130" s="197" customFormat="1" ht="26.3" customHeight="1" x14ac:dyDescent="0.15">
      <c r="A120" s="865"/>
      <c r="B120" s="866"/>
      <c r="C120" s="803" t="s">
        <v>423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448</v>
      </c>
      <c r="BA120" s="768"/>
      <c r="BB120" s="768"/>
      <c r="BC120" s="768"/>
      <c r="BD120" s="768"/>
      <c r="BE120" s="768"/>
      <c r="BF120" s="768"/>
      <c r="BG120" s="768"/>
      <c r="BH120" s="768"/>
      <c r="BI120" s="768"/>
      <c r="BJ120" s="768"/>
      <c r="BK120" s="768"/>
      <c r="BL120" s="768"/>
      <c r="BM120" s="768"/>
      <c r="BN120" s="768"/>
      <c r="BO120" s="768"/>
      <c r="BP120" s="769"/>
      <c r="BQ120" s="770">
        <v>1300799</v>
      </c>
      <c r="BR120" s="771"/>
      <c r="BS120" s="771"/>
      <c r="BT120" s="771"/>
      <c r="BU120" s="771"/>
      <c r="BV120" s="771">
        <v>1287994</v>
      </c>
      <c r="BW120" s="771"/>
      <c r="BX120" s="771"/>
      <c r="BY120" s="771"/>
      <c r="BZ120" s="771"/>
      <c r="CA120" s="771">
        <v>1251514</v>
      </c>
      <c r="CB120" s="771"/>
      <c r="CC120" s="771"/>
      <c r="CD120" s="771"/>
      <c r="CE120" s="771"/>
      <c r="CF120" s="848">
        <v>9.4</v>
      </c>
      <c r="CG120" s="849"/>
      <c r="CH120" s="849"/>
      <c r="CI120" s="849"/>
      <c r="CJ120" s="849"/>
      <c r="CK120" s="850" t="s">
        <v>449</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6632901</v>
      </c>
      <c r="DH120" s="800"/>
      <c r="DI120" s="800"/>
      <c r="DJ120" s="800"/>
      <c r="DK120" s="800"/>
      <c r="DL120" s="800">
        <v>5033380</v>
      </c>
      <c r="DM120" s="800"/>
      <c r="DN120" s="800"/>
      <c r="DO120" s="800"/>
      <c r="DP120" s="800"/>
      <c r="DQ120" s="800">
        <v>5597647</v>
      </c>
      <c r="DR120" s="800"/>
      <c r="DS120" s="800"/>
      <c r="DT120" s="800"/>
      <c r="DU120" s="800"/>
      <c r="DV120" s="801">
        <v>42.3</v>
      </c>
      <c r="DW120" s="801"/>
      <c r="DX120" s="801"/>
      <c r="DY120" s="801"/>
      <c r="DZ120" s="802"/>
    </row>
    <row r="121" spans="1:130" s="197" customFormat="1" ht="26.3" customHeight="1" x14ac:dyDescent="0.15">
      <c r="A121" s="865"/>
      <c r="B121" s="866"/>
      <c r="C121" s="842" t="s">
        <v>450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451</v>
      </c>
      <c r="BA121" s="846"/>
      <c r="BB121" s="846"/>
      <c r="BC121" s="846"/>
      <c r="BD121" s="846"/>
      <c r="BE121" s="846"/>
      <c r="BF121" s="846"/>
      <c r="BG121" s="846"/>
      <c r="BH121" s="846"/>
      <c r="BI121" s="846"/>
      <c r="BJ121" s="846"/>
      <c r="BK121" s="846"/>
      <c r="BL121" s="846"/>
      <c r="BM121" s="846"/>
      <c r="BN121" s="846"/>
      <c r="BO121" s="846"/>
      <c r="BP121" s="847"/>
      <c r="BQ121" s="857">
        <v>24703419</v>
      </c>
      <c r="BR121" s="858"/>
      <c r="BS121" s="858"/>
      <c r="BT121" s="858"/>
      <c r="BU121" s="858"/>
      <c r="BV121" s="858">
        <v>24644170</v>
      </c>
      <c r="BW121" s="858"/>
      <c r="BX121" s="858"/>
      <c r="BY121" s="858"/>
      <c r="BZ121" s="858"/>
      <c r="CA121" s="858">
        <v>24483820</v>
      </c>
      <c r="CB121" s="858"/>
      <c r="CC121" s="858"/>
      <c r="CD121" s="858"/>
      <c r="CE121" s="858"/>
      <c r="CF121" s="859">
        <v>184.9</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1219549</v>
      </c>
      <c r="DH121" s="771"/>
      <c r="DI121" s="771"/>
      <c r="DJ121" s="771"/>
      <c r="DK121" s="771"/>
      <c r="DL121" s="771">
        <v>1168835</v>
      </c>
      <c r="DM121" s="771"/>
      <c r="DN121" s="771"/>
      <c r="DO121" s="771"/>
      <c r="DP121" s="771"/>
      <c r="DQ121" s="771">
        <v>1095981</v>
      </c>
      <c r="DR121" s="771"/>
      <c r="DS121" s="771"/>
      <c r="DT121" s="771"/>
      <c r="DU121" s="771"/>
      <c r="DV121" s="823">
        <v>8.3000000000000007</v>
      </c>
      <c r="DW121" s="823"/>
      <c r="DX121" s="823"/>
      <c r="DY121" s="823"/>
      <c r="DZ121" s="824"/>
    </row>
    <row r="122" spans="1:130" s="197" customFormat="1" ht="26.3" customHeight="1" x14ac:dyDescent="0.15">
      <c r="A122" s="865"/>
      <c r="B122" s="866"/>
      <c r="C122" s="803" t="s">
        <v>433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452</v>
      </c>
      <c r="BP122" s="838"/>
      <c r="BQ122" s="839">
        <v>30533268</v>
      </c>
      <c r="BR122" s="840"/>
      <c r="BS122" s="840"/>
      <c r="BT122" s="840"/>
      <c r="BU122" s="840"/>
      <c r="BV122" s="840">
        <v>30680654</v>
      </c>
      <c r="BW122" s="840"/>
      <c r="BX122" s="840"/>
      <c r="BY122" s="840"/>
      <c r="BZ122" s="840"/>
      <c r="CA122" s="840">
        <v>30786580</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947259</v>
      </c>
      <c r="DH122" s="771"/>
      <c r="DI122" s="771"/>
      <c r="DJ122" s="771"/>
      <c r="DK122" s="771"/>
      <c r="DL122" s="771">
        <v>931402</v>
      </c>
      <c r="DM122" s="771"/>
      <c r="DN122" s="771"/>
      <c r="DO122" s="771"/>
      <c r="DP122" s="771"/>
      <c r="DQ122" s="771">
        <v>858690</v>
      </c>
      <c r="DR122" s="771"/>
      <c r="DS122" s="771"/>
      <c r="DT122" s="771"/>
      <c r="DU122" s="771"/>
      <c r="DV122" s="823">
        <v>6.5</v>
      </c>
      <c r="DW122" s="823"/>
      <c r="DX122" s="823"/>
      <c r="DY122" s="823"/>
      <c r="DZ122" s="824"/>
    </row>
    <row r="123" spans="1:130" s="197" customFormat="1" ht="26.3" customHeight="1" thickBot="1" x14ac:dyDescent="0.2">
      <c r="A123" s="865"/>
      <c r="B123" s="866"/>
      <c r="C123" s="803" t="s">
        <v>439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127</v>
      </c>
      <c r="BR123" s="832"/>
      <c r="BS123" s="832"/>
      <c r="BT123" s="832"/>
      <c r="BU123" s="832"/>
      <c r="BV123" s="832">
        <v>111.3</v>
      </c>
      <c r="BW123" s="832"/>
      <c r="BX123" s="832"/>
      <c r="BY123" s="832"/>
      <c r="BZ123" s="832"/>
      <c r="CA123" s="832">
        <v>104.4</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351380</v>
      </c>
      <c r="DH123" s="784"/>
      <c r="DI123" s="784"/>
      <c r="DJ123" s="784"/>
      <c r="DK123" s="785"/>
      <c r="DL123" s="786">
        <v>420920</v>
      </c>
      <c r="DM123" s="784"/>
      <c r="DN123" s="784"/>
      <c r="DO123" s="784"/>
      <c r="DP123" s="785"/>
      <c r="DQ123" s="786">
        <v>463911</v>
      </c>
      <c r="DR123" s="784"/>
      <c r="DS123" s="784"/>
      <c r="DT123" s="784"/>
      <c r="DU123" s="785"/>
      <c r="DV123" s="754">
        <v>3.5</v>
      </c>
      <c r="DW123" s="755"/>
      <c r="DX123" s="755"/>
      <c r="DY123" s="755"/>
      <c r="DZ123" s="756"/>
    </row>
    <row r="124" spans="1:130" s="197" customFormat="1" ht="26.3" customHeight="1" x14ac:dyDescent="0.15">
      <c r="A124" s="865"/>
      <c r="B124" s="866"/>
      <c r="C124" s="803" t="s">
        <v>442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454</v>
      </c>
      <c r="CQ124" s="829"/>
      <c r="CR124" s="829"/>
      <c r="CS124" s="829"/>
      <c r="CT124" s="829"/>
      <c r="CU124" s="829"/>
      <c r="CV124" s="829"/>
      <c r="CW124" s="829"/>
      <c r="CX124" s="829"/>
      <c r="CY124" s="829"/>
      <c r="CZ124" s="829"/>
      <c r="DA124" s="829"/>
      <c r="DB124" s="829"/>
      <c r="DC124" s="829"/>
      <c r="DD124" s="829"/>
      <c r="DE124" s="829"/>
      <c r="DF124" s="830"/>
      <c r="DG124" s="716">
        <v>394577</v>
      </c>
      <c r="DH124" s="717"/>
      <c r="DI124" s="717"/>
      <c r="DJ124" s="717"/>
      <c r="DK124" s="718"/>
      <c r="DL124" s="719">
        <v>378800</v>
      </c>
      <c r="DM124" s="717"/>
      <c r="DN124" s="717"/>
      <c r="DO124" s="717"/>
      <c r="DP124" s="718"/>
      <c r="DQ124" s="719">
        <v>360917</v>
      </c>
      <c r="DR124" s="717"/>
      <c r="DS124" s="717"/>
      <c r="DT124" s="717"/>
      <c r="DU124" s="718"/>
      <c r="DV124" s="807">
        <v>2.7</v>
      </c>
      <c r="DW124" s="808"/>
      <c r="DX124" s="808"/>
      <c r="DY124" s="808"/>
      <c r="DZ124" s="809"/>
    </row>
    <row r="125" spans="1:130" s="197" customFormat="1" ht="26.3" customHeight="1" thickBot="1" x14ac:dyDescent="0.2">
      <c r="A125" s="865"/>
      <c r="B125" s="866"/>
      <c r="C125" s="803" t="s">
        <v>444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455</v>
      </c>
      <c r="CL125" s="810"/>
      <c r="CM125" s="810"/>
      <c r="CN125" s="810"/>
      <c r="CO125" s="811"/>
      <c r="CP125" s="816" t="s">
        <v>456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3" customHeight="1" x14ac:dyDescent="0.15">
      <c r="A126" s="865"/>
      <c r="B126" s="866"/>
      <c r="C126" s="803" t="s">
        <v>447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457</v>
      </c>
      <c r="AY126" s="764"/>
      <c r="AZ126" s="764"/>
      <c r="BA126" s="764"/>
      <c r="BB126" s="764"/>
      <c r="BC126" s="764"/>
      <c r="BD126" s="764"/>
      <c r="BE126" s="765"/>
      <c r="BF126" s="763" t="s">
        <v>458</v>
      </c>
      <c r="BG126" s="764"/>
      <c r="BH126" s="764"/>
      <c r="BI126" s="764"/>
      <c r="BJ126" s="764"/>
      <c r="BK126" s="764"/>
      <c r="BL126" s="765"/>
      <c r="BM126" s="763" t="s">
        <v>459</v>
      </c>
      <c r="BN126" s="764"/>
      <c r="BO126" s="764"/>
      <c r="BP126" s="764"/>
      <c r="BQ126" s="764"/>
      <c r="BR126" s="764"/>
      <c r="BS126" s="765"/>
      <c r="BT126" s="763" t="s">
        <v>460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3" customHeight="1" thickBot="1" x14ac:dyDescent="0.2">
      <c r="A127" s="867"/>
      <c r="B127" s="868"/>
      <c r="C127" s="825" t="s">
        <v>462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18222</v>
      </c>
      <c r="AB127" s="784"/>
      <c r="AC127" s="784"/>
      <c r="AD127" s="784"/>
      <c r="AE127" s="785"/>
      <c r="AF127" s="786">
        <v>13789</v>
      </c>
      <c r="AG127" s="784"/>
      <c r="AH127" s="784"/>
      <c r="AI127" s="784"/>
      <c r="AJ127" s="785"/>
      <c r="AK127" s="786">
        <v>12803</v>
      </c>
      <c r="AL127" s="784"/>
      <c r="AM127" s="784"/>
      <c r="AN127" s="784"/>
      <c r="AO127" s="785"/>
      <c r="AP127" s="754">
        <v>0.1</v>
      </c>
      <c r="AQ127" s="755"/>
      <c r="AR127" s="755"/>
      <c r="AS127" s="755"/>
      <c r="AT127" s="756"/>
      <c r="AU127" s="233"/>
      <c r="AV127" s="233"/>
      <c r="AW127" s="233"/>
      <c r="AX127" s="757" t="s">
        <v>463</v>
      </c>
      <c r="AY127" s="758"/>
      <c r="AZ127" s="758"/>
      <c r="BA127" s="758"/>
      <c r="BB127" s="758"/>
      <c r="BC127" s="758"/>
      <c r="BD127" s="758"/>
      <c r="BE127" s="759"/>
      <c r="BF127" s="760" t="s">
        <v>112</v>
      </c>
      <c r="BG127" s="761"/>
      <c r="BH127" s="761"/>
      <c r="BI127" s="761"/>
      <c r="BJ127" s="761"/>
      <c r="BK127" s="761"/>
      <c r="BL127" s="762"/>
      <c r="BM127" s="760">
        <v>12.73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3" customHeight="1" x14ac:dyDescent="0.15">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161974</v>
      </c>
      <c r="AB128" s="724"/>
      <c r="AC128" s="724"/>
      <c r="AD128" s="724"/>
      <c r="AE128" s="725"/>
      <c r="AF128" s="726">
        <v>146664</v>
      </c>
      <c r="AG128" s="724"/>
      <c r="AH128" s="724"/>
      <c r="AI128" s="724"/>
      <c r="AJ128" s="725"/>
      <c r="AK128" s="726">
        <v>146493</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112</v>
      </c>
      <c r="BG128" s="791"/>
      <c r="BH128" s="791"/>
      <c r="BI128" s="791"/>
      <c r="BJ128" s="791"/>
      <c r="BK128" s="791"/>
      <c r="BL128" s="792"/>
      <c r="BM128" s="790">
        <v>17.73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3"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16226013</v>
      </c>
      <c r="AB129" s="784"/>
      <c r="AC129" s="784"/>
      <c r="AD129" s="784"/>
      <c r="AE129" s="785"/>
      <c r="AF129" s="786">
        <v>16137238</v>
      </c>
      <c r="AG129" s="784"/>
      <c r="AH129" s="784"/>
      <c r="AI129" s="784"/>
      <c r="AJ129" s="785"/>
      <c r="AK129" s="786">
        <v>15747558</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11.9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3" customHeight="1" thickBot="1" x14ac:dyDescent="0.2">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2588347</v>
      </c>
      <c r="AB130" s="784"/>
      <c r="AC130" s="784"/>
      <c r="AD130" s="784"/>
      <c r="AE130" s="785"/>
      <c r="AF130" s="786">
        <v>2501551</v>
      </c>
      <c r="AG130" s="784"/>
      <c r="AH130" s="784"/>
      <c r="AI130" s="784"/>
      <c r="AJ130" s="785"/>
      <c r="AK130" s="786">
        <v>2503355</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104.4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3"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13637666</v>
      </c>
      <c r="AB131" s="717"/>
      <c r="AC131" s="717"/>
      <c r="AD131" s="717"/>
      <c r="AE131" s="718"/>
      <c r="AF131" s="719">
        <v>13635687</v>
      </c>
      <c r="AG131" s="717"/>
      <c r="AH131" s="717"/>
      <c r="AI131" s="717"/>
      <c r="AJ131" s="718"/>
      <c r="AK131" s="719">
        <v>13244203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3"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12.80522635</v>
      </c>
      <c r="AB132" s="740"/>
      <c r="AC132" s="740"/>
      <c r="AD132" s="740"/>
      <c r="AE132" s="741"/>
      <c r="AF132" s="742">
        <v>11.88793055</v>
      </c>
      <c r="AG132" s="740"/>
      <c r="AH132" s="740"/>
      <c r="AI132" s="740"/>
      <c r="AJ132" s="741"/>
      <c r="AK132" s="742">
        <v>11.11503652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3"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13.8</v>
      </c>
      <c r="AB133" s="749"/>
      <c r="AC133" s="749"/>
      <c r="AD133" s="749"/>
      <c r="AE133" s="750"/>
      <c r="AF133" s="748">
        <v>13</v>
      </c>
      <c r="AG133" s="749"/>
      <c r="AH133" s="749"/>
      <c r="AI133" s="749"/>
      <c r="AJ133" s="750"/>
      <c r="AK133" s="748">
        <v>11.9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3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ht="13"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 x14ac:dyDescent="0.15"/>
    <row r="3" spans="1:36" ht="13" x14ac:dyDescent="0.15"/>
    <row r="4" spans="1:36" ht="13" x14ac:dyDescent="0.15"/>
    <row r="5" spans="1:36" ht="13" x14ac:dyDescent="0.15"/>
    <row r="6" spans="1:36" ht="13" x14ac:dyDescent="0.15"/>
    <row r="7" spans="1:36" ht="13" x14ac:dyDescent="0.15"/>
    <row r="8" spans="1:36" ht="13" x14ac:dyDescent="0.15"/>
    <row r="9" spans="1:36" ht="13" x14ac:dyDescent="0.15"/>
    <row r="10" spans="1:36" ht="13" x14ac:dyDescent="0.15"/>
    <row r="11" spans="1:36" ht="13" x14ac:dyDescent="0.15"/>
    <row r="12" spans="1:36" ht="13" x14ac:dyDescent="0.15"/>
    <row r="13" spans="1:36" ht="13" x14ac:dyDescent="0.15"/>
    <row r="14" spans="1:36" ht="13" x14ac:dyDescent="0.15"/>
    <row r="15" spans="1:36" ht="13" x14ac:dyDescent="0.15"/>
    <row r="16" spans="1:36" ht="13" x14ac:dyDescent="0.15">
      <c r="AJ16" s="241"/>
    </row>
    <row r="17" spans="34:36" ht="13" x14ac:dyDescent="0.15">
      <c r="AJ17" s="241"/>
    </row>
    <row r="18" spans="34:36" ht="13" x14ac:dyDescent="0.15"/>
    <row r="19" spans="34:36" ht="13" x14ac:dyDescent="0.15"/>
    <row r="20" spans="34:36" ht="13" x14ac:dyDescent="0.15">
      <c r="AI20" s="241"/>
      <c r="AJ20" s="241"/>
    </row>
    <row r="21" spans="34:36" ht="13" x14ac:dyDescent="0.15">
      <c r="AJ21" s="241"/>
    </row>
    <row r="22" spans="34:36" ht="13" x14ac:dyDescent="0.15"/>
    <row r="23" spans="34:36" ht="13" x14ac:dyDescent="0.15">
      <c r="AI23" s="241"/>
      <c r="AJ23" s="241"/>
    </row>
    <row r="24" spans="34:36" ht="13" x14ac:dyDescent="0.15">
      <c r="AJ24" s="241"/>
    </row>
    <row r="25" spans="34:36" ht="13" x14ac:dyDescent="0.15">
      <c r="AJ25" s="241"/>
    </row>
    <row r="26" spans="34:36" ht="13" x14ac:dyDescent="0.15">
      <c r="AI26" s="241"/>
      <c r="AJ26" s="241"/>
    </row>
    <row r="27" spans="34:36" ht="13" x14ac:dyDescent="0.15"/>
    <row r="28" spans="34:36" ht="13" x14ac:dyDescent="0.15">
      <c r="AI28" s="241"/>
      <c r="AJ28" s="241"/>
    </row>
    <row r="29" spans="34:36" ht="13" x14ac:dyDescent="0.15">
      <c r="AJ29" s="241"/>
    </row>
    <row r="30" spans="34:36" ht="13" x14ac:dyDescent="0.15"/>
    <row r="31" spans="34:36" ht="13" x14ac:dyDescent="0.15">
      <c r="AH31" s="241"/>
      <c r="AI31" s="241"/>
      <c r="AJ31" s="241"/>
    </row>
    <row r="32" spans="34:36" ht="13" x14ac:dyDescent="0.15"/>
    <row r="33" spans="28:36" ht="13" x14ac:dyDescent="0.15">
      <c r="AI33" s="241"/>
      <c r="AJ33" s="241"/>
    </row>
    <row r="34" spans="28:36" ht="13" x14ac:dyDescent="0.15">
      <c r="AF34" s="241"/>
    </row>
    <row r="35" spans="28:36" ht="13" x14ac:dyDescent="0.15">
      <c r="AB35" s="241"/>
      <c r="AC35" s="241"/>
      <c r="AD35" s="241"/>
      <c r="AF35" s="241"/>
      <c r="AG35" s="241"/>
      <c r="AH35" s="241"/>
      <c r="AI35" s="241"/>
      <c r="AJ35" s="241"/>
    </row>
    <row r="36" spans="28:36" ht="13" x14ac:dyDescent="0.15"/>
    <row r="37" spans="28:36" ht="13" x14ac:dyDescent="0.15">
      <c r="AE37" s="241"/>
      <c r="AJ37" s="241"/>
    </row>
    <row r="38" spans="28:36" ht="13" x14ac:dyDescent="0.15">
      <c r="AB38" s="241"/>
      <c r="AC38" s="241"/>
      <c r="AD38" s="241"/>
      <c r="AE38" s="241"/>
      <c r="AG38" s="241"/>
      <c r="AH38" s="241"/>
      <c r="AI38" s="241"/>
      <c r="AJ38" s="241"/>
    </row>
    <row r="39" spans="28:36" ht="13" x14ac:dyDescent="0.15"/>
    <row r="40" spans="28:36" ht="13" x14ac:dyDescent="0.15"/>
    <row r="41" spans="28:36" ht="13" x14ac:dyDescent="0.15"/>
    <row r="42" spans="28:36" ht="13" x14ac:dyDescent="0.15"/>
    <row r="43" spans="28:36" ht="13" x14ac:dyDescent="0.15"/>
    <row r="44" spans="28:36" ht="13" x14ac:dyDescent="0.15"/>
    <row r="45" spans="28:36" ht="13" x14ac:dyDescent="0.15"/>
    <row r="46" spans="28:36" ht="13" x14ac:dyDescent="0.15"/>
    <row r="47" spans="28:36" ht="13" x14ac:dyDescent="0.15"/>
    <row r="48" spans="28:36" ht="13" x14ac:dyDescent="0.15"/>
    <row r="49" spans="22:36" ht="13" x14ac:dyDescent="0.15">
      <c r="AG49" s="241"/>
      <c r="AH49" s="241"/>
      <c r="AI49" s="241"/>
      <c r="AJ49" s="241"/>
    </row>
    <row r="50" spans="22:36" ht="13" x14ac:dyDescent="0.15"/>
    <row r="51" spans="22:36" ht="13" x14ac:dyDescent="0.15"/>
    <row r="52" spans="22:36" ht="13" x14ac:dyDescent="0.15"/>
    <row r="53" spans="22:36" ht="13" x14ac:dyDescent="0.15"/>
    <row r="54" spans="22:36" ht="13" x14ac:dyDescent="0.15"/>
    <row r="55" spans="22:36" ht="13" x14ac:dyDescent="0.15"/>
    <row r="56" spans="22:36" ht="13" x14ac:dyDescent="0.15"/>
    <row r="57" spans="22:36" ht="13" x14ac:dyDescent="0.15"/>
    <row r="58" spans="22:36" ht="13" x14ac:dyDescent="0.15"/>
    <row r="59" spans="22:36" ht="13" x14ac:dyDescent="0.15"/>
    <row r="60" spans="22:36" ht="13" x14ac:dyDescent="0.15"/>
    <row r="61" spans="22:36" ht="13" x14ac:dyDescent="0.15"/>
    <row r="62" spans="22:36" ht="13" x14ac:dyDescent="0.15"/>
    <row r="63" spans="22:36" ht="13" x14ac:dyDescent="0.15">
      <c r="W63" s="241"/>
      <c r="AA63" s="241"/>
    </row>
    <row r="64" spans="22:36" ht="13" x14ac:dyDescent="0.15">
      <c r="V64" s="241"/>
    </row>
    <row r="65" spans="15:36" ht="13" x14ac:dyDescent="0.15">
      <c r="X65" s="241"/>
      <c r="Z65" s="241"/>
      <c r="AC65" s="241"/>
    </row>
    <row r="66" spans="15:36" ht="13" x14ac:dyDescent="0.15">
      <c r="Q66" s="241"/>
      <c r="S66" s="241"/>
      <c r="U66" s="241"/>
      <c r="AF66" s="241"/>
    </row>
    <row r="67" spans="15:36" ht="13" x14ac:dyDescent="0.15">
      <c r="O67" s="241"/>
      <c r="P67" s="241"/>
      <c r="R67" s="241"/>
      <c r="T67" s="241"/>
      <c r="Y67" s="241"/>
      <c r="AB67" s="241"/>
      <c r="AD67" s="241"/>
      <c r="AE67" s="241"/>
      <c r="AG67" s="241"/>
      <c r="AH67" s="241"/>
      <c r="AI67" s="241"/>
      <c r="AJ67" s="241"/>
    </row>
    <row r="68" spans="15:36" ht="13" x14ac:dyDescent="0.15"/>
    <row r="69" spans="15:36" ht="13" x14ac:dyDescent="0.15"/>
    <row r="70" spans="15:36" ht="13" x14ac:dyDescent="0.15"/>
    <row r="71" spans="15:36" ht="13" x14ac:dyDescent="0.15"/>
    <row r="72" spans="15:36" ht="13" x14ac:dyDescent="0.15">
      <c r="AJ72" s="241"/>
    </row>
    <row r="73" spans="15:36" ht="13" x14ac:dyDescent="0.15">
      <c r="AJ73" s="241"/>
    </row>
    <row r="74" spans="15:36" ht="13" x14ac:dyDescent="0.15"/>
    <row r="75" spans="15:36" ht="13" x14ac:dyDescent="0.15"/>
    <row r="76" spans="15:36" ht="13" x14ac:dyDescent="0.15"/>
    <row r="77" spans="15:36" ht="13" x14ac:dyDescent="0.15"/>
    <row r="78" spans="15:36" ht="13" x14ac:dyDescent="0.15"/>
    <row r="79" spans="15:36" ht="13" x14ac:dyDescent="0.15"/>
    <row r="80" spans="15:36" ht="13" x14ac:dyDescent="0.15"/>
    <row r="81" spans="27:27" ht="13" x14ac:dyDescent="0.15"/>
    <row r="82" spans="27:27" ht="13" x14ac:dyDescent="0.15"/>
    <row r="83" spans="27:27" ht="13" x14ac:dyDescent="0.15"/>
    <row r="84" spans="27:27" ht="13" x14ac:dyDescent="0.15"/>
    <row r="85" spans="27:27" ht="13" x14ac:dyDescent="0.15"/>
    <row r="86" spans="27:27" ht="13" x14ac:dyDescent="0.15"/>
    <row r="87" spans="27:27" ht="13" x14ac:dyDescent="0.15"/>
    <row r="88" spans="27:27" ht="13" x14ac:dyDescent="0.15"/>
    <row r="89" spans="27:27" ht="13" x14ac:dyDescent="0.15"/>
    <row r="90" spans="27:27" ht="13" x14ac:dyDescent="0.15"/>
    <row r="91" spans="27:27" ht="13" x14ac:dyDescent="0.15"/>
    <row r="92" spans="27:27" ht="13" x14ac:dyDescent="0.15"/>
    <row r="93" spans="27:27" ht="13" x14ac:dyDescent="0.15"/>
    <row r="94" spans="27:27" ht="13" x14ac:dyDescent="0.15"/>
    <row r="95" spans="27:27" ht="13" x14ac:dyDescent="0.15"/>
    <row r="96" spans="27:27" ht="13" x14ac:dyDescent="0.15">
      <c r="AA96" s="241"/>
    </row>
    <row r="97" spans="24:36" ht="13" x14ac:dyDescent="0.15">
      <c r="AA97" s="241"/>
    </row>
    <row r="98" spans="24:36" ht="13" hidden="1" x14ac:dyDescent="0.15">
      <c r="AA98" s="241"/>
    </row>
    <row r="99" spans="24:36" ht="13" hidden="1" x14ac:dyDescent="0.15">
      <c r="AA99" s="241"/>
    </row>
    <row r="100" spans="24:36" ht="13" hidden="1" x14ac:dyDescent="0.15"/>
    <row r="101" spans="24:36" ht="12.1" hidden="1" customHeight="1" x14ac:dyDescent="0.15">
      <c r="X101" s="241"/>
      <c r="Y101" s="241"/>
      <c r="Z101" s="241"/>
      <c r="AC101" s="241"/>
    </row>
    <row r="102" spans="24:36" ht="1.45" hidden="1" customHeight="1" x14ac:dyDescent="0.15">
      <c r="AC102" s="241"/>
      <c r="AF102" s="241"/>
    </row>
    <row r="103" spans="24:36" ht="13" hidden="1" x14ac:dyDescent="0.15">
      <c r="AB103" s="241"/>
      <c r="AD103" s="241"/>
      <c r="AE103" s="241"/>
      <c r="AF103" s="241"/>
      <c r="AG103" s="241"/>
      <c r="AH103" s="241"/>
      <c r="AI103" s="241"/>
      <c r="AJ103" s="241"/>
    </row>
    <row r="104" spans="24:36" ht="13" hidden="1" x14ac:dyDescent="0.15">
      <c r="AD104" s="241"/>
      <c r="AE104" s="241"/>
      <c r="AG104" s="241"/>
      <c r="AH104" s="241"/>
      <c r="AI104" s="241"/>
      <c r="AJ104" s="241"/>
    </row>
    <row r="105" spans="24:36" ht="12.8" hidden="1" customHeight="1" x14ac:dyDescent="0.15"/>
    <row r="106" spans="24:36" ht="13" hidden="1" x14ac:dyDescent="0.15"/>
    <row r="107" spans="24:36" ht="13" hidden="1" x14ac:dyDescent="0.15"/>
    <row r="108" spans="24:36" ht="13" hidden="1" x14ac:dyDescent="0.15"/>
    <row r="109" spans="24:36" ht="13" hidden="1" x14ac:dyDescent="0.15"/>
    <row r="110" spans="24:36" ht="13"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ht="13"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15"/>
    <row r="3" spans="2:34" ht="13" x14ac:dyDescent="0.15"/>
    <row r="4" spans="2:34" ht="13" x14ac:dyDescent="0.15">
      <c r="R4" s="241"/>
      <c r="S4" s="241"/>
      <c r="T4" s="241"/>
      <c r="U4" s="241"/>
      <c r="V4" s="241"/>
      <c r="W4" s="241"/>
      <c r="X4" s="241"/>
      <c r="Y4" s="241"/>
      <c r="Z4" s="241"/>
      <c r="AA4" s="241"/>
      <c r="AB4" s="241"/>
      <c r="AC4" s="241"/>
      <c r="AD4" s="241"/>
      <c r="AE4" s="241"/>
      <c r="AF4" s="241"/>
      <c r="AG4" s="241"/>
      <c r="AH4" s="241"/>
    </row>
    <row r="5" spans="2:34" ht="13" x14ac:dyDescent="0.15">
      <c r="R5" s="241"/>
      <c r="S5" s="241"/>
      <c r="T5" s="241"/>
      <c r="U5" s="241"/>
      <c r="V5" s="241"/>
      <c r="W5" s="241"/>
      <c r="X5" s="241"/>
      <c r="Y5" s="241"/>
      <c r="Z5" s="241"/>
      <c r="AA5" s="241"/>
      <c r="AB5" s="241"/>
      <c r="AC5" s="241"/>
      <c r="AD5" s="241"/>
      <c r="AE5" s="241"/>
      <c r="AF5" s="241"/>
      <c r="AG5" s="241"/>
      <c r="AH5" s="241"/>
    </row>
    <row r="6" spans="2:34" ht="13" x14ac:dyDescent="0.15"/>
    <row r="7" spans="2:34" ht="13" x14ac:dyDescent="0.15"/>
    <row r="8" spans="2:34" ht="13" x14ac:dyDescent="0.15"/>
    <row r="9" spans="2:34" ht="13" x14ac:dyDescent="0.15"/>
    <row r="10" spans="2:34" ht="13" x14ac:dyDescent="0.15"/>
    <row r="11" spans="2:34" ht="13" x14ac:dyDescent="0.15"/>
    <row r="12" spans="2:34" ht="13" x14ac:dyDescent="0.15"/>
    <row r="13" spans="2:34" ht="13" x14ac:dyDescent="0.15"/>
    <row r="14" spans="2:34" ht="13" x14ac:dyDescent="0.15"/>
    <row r="15" spans="2:34" ht="13" x14ac:dyDescent="0.15"/>
    <row r="16" spans="2:34" ht="13" x14ac:dyDescent="0.15"/>
    <row r="17" spans="9:34" ht="13" x14ac:dyDescent="0.15"/>
    <row r="18" spans="9:34" ht="13"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 x14ac:dyDescent="0.15"/>
    <row r="20" spans="9:34" ht="13" x14ac:dyDescent="0.15"/>
    <row r="21" spans="9:34" ht="13" x14ac:dyDescent="0.15">
      <c r="AH21" s="241"/>
    </row>
    <row r="22" spans="9:34" ht="13" x14ac:dyDescent="0.15">
      <c r="AE22" s="241"/>
      <c r="AF22" s="241"/>
      <c r="AG22" s="241"/>
      <c r="AH22" s="241"/>
    </row>
    <row r="23" spans="9:34" ht="13" x14ac:dyDescent="0.15">
      <c r="U23" s="241"/>
      <c r="V23" s="241"/>
      <c r="W23" s="241"/>
      <c r="X23" s="241"/>
      <c r="Y23" s="241"/>
      <c r="Z23" s="241"/>
      <c r="AA23" s="241"/>
      <c r="AB23" s="241"/>
      <c r="AC23" s="241"/>
      <c r="AD23" s="241"/>
      <c r="AE23" s="241"/>
      <c r="AF23" s="241"/>
      <c r="AG23" s="241"/>
      <c r="AH23" s="241"/>
    </row>
    <row r="24" spans="9:34" ht="13" x14ac:dyDescent="0.15"/>
    <row r="25" spans="9:34" ht="13" x14ac:dyDescent="0.15"/>
    <row r="26" spans="9:34" ht="13" x14ac:dyDescent="0.15"/>
    <row r="27" spans="9:34" ht="13" x14ac:dyDescent="0.15"/>
    <row r="28" spans="9:34" ht="13" x14ac:dyDescent="0.15"/>
    <row r="29" spans="9:34" ht="13" x14ac:dyDescent="0.15"/>
    <row r="30" spans="9:34" ht="13" x14ac:dyDescent="0.15"/>
    <row r="31" spans="9:34" ht="13" x14ac:dyDescent="0.15"/>
    <row r="32" spans="9:34" ht="13" x14ac:dyDescent="0.15"/>
    <row r="33" spans="15:34" ht="13" x14ac:dyDescent="0.15"/>
    <row r="34" spans="15:34" ht="13" x14ac:dyDescent="0.15"/>
    <row r="35" spans="15:34" ht="13" x14ac:dyDescent="0.15">
      <c r="V35" s="241"/>
      <c r="W35" s="241"/>
      <c r="X35" s="241"/>
      <c r="Y35" s="241"/>
      <c r="Z35" s="241"/>
      <c r="AA35" s="241"/>
      <c r="AB35" s="241"/>
      <c r="AC35" s="241"/>
      <c r="AD35" s="241"/>
      <c r="AE35" s="241"/>
      <c r="AF35" s="241"/>
      <c r="AG35" s="241"/>
      <c r="AH35" s="241"/>
    </row>
    <row r="36" spans="15:34" ht="13" x14ac:dyDescent="0.15"/>
    <row r="37" spans="15:34" ht="13" x14ac:dyDescent="0.15">
      <c r="AH37" s="241"/>
    </row>
    <row r="38" spans="15:34" ht="13" x14ac:dyDescent="0.15">
      <c r="AE38" s="241"/>
      <c r="AF38" s="241"/>
      <c r="AG38" s="241"/>
      <c r="AH38" s="241"/>
    </row>
    <row r="39" spans="15:34" ht="13" x14ac:dyDescent="0.15"/>
    <row r="40" spans="15:34" ht="13" x14ac:dyDescent="0.15"/>
    <row r="41" spans="15:34" ht="13" x14ac:dyDescent="0.15"/>
    <row r="42" spans="15:34" ht="13" x14ac:dyDescent="0.15"/>
    <row r="43" spans="15:34" ht="13"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ht="13" x14ac:dyDescent="0.15">
      <c r="AH44" s="241"/>
    </row>
    <row r="45" spans="15:34" ht="13" x14ac:dyDescent="0.15"/>
    <row r="46" spans="15:34" ht="13" x14ac:dyDescent="0.15">
      <c r="W46" s="241"/>
      <c r="X46" s="241"/>
      <c r="Y46" s="241"/>
      <c r="Z46" s="241"/>
      <c r="AA46" s="241"/>
      <c r="AB46" s="241"/>
      <c r="AC46" s="241"/>
      <c r="AD46" s="241"/>
      <c r="AE46" s="241"/>
      <c r="AF46" s="241"/>
      <c r="AG46" s="241"/>
      <c r="AH46" s="241"/>
    </row>
    <row r="47" spans="15:34" ht="13" x14ac:dyDescent="0.15"/>
    <row r="48" spans="15:34" ht="13" x14ac:dyDescent="0.15"/>
    <row r="49" spans="22:34" ht="13" x14ac:dyDescent="0.15"/>
    <row r="50" spans="22:34" ht="13" x14ac:dyDescent="0.15">
      <c r="V50" s="241"/>
      <c r="W50" s="241"/>
      <c r="X50" s="241"/>
      <c r="Y50" s="241"/>
      <c r="Z50" s="241"/>
      <c r="AA50" s="241"/>
      <c r="AB50" s="241"/>
      <c r="AC50" s="241"/>
      <c r="AD50" s="241"/>
      <c r="AE50" s="241"/>
      <c r="AF50" s="241"/>
      <c r="AG50" s="241"/>
      <c r="AH50" s="241"/>
    </row>
    <row r="51" spans="22:34" ht="13" x14ac:dyDescent="0.15"/>
    <row r="52" spans="22:34" ht="13" x14ac:dyDescent="0.15"/>
    <row r="53" spans="22:34" ht="13" x14ac:dyDescent="0.15">
      <c r="AH53" s="241"/>
    </row>
    <row r="54" spans="22:34" ht="13" x14ac:dyDescent="0.15"/>
    <row r="55" spans="22:34" ht="13" x14ac:dyDescent="0.15"/>
    <row r="56" spans="22:34" ht="13" x14ac:dyDescent="0.15"/>
    <row r="57" spans="22:34" ht="13" x14ac:dyDescent="0.15"/>
    <row r="58" spans="22:34" ht="13" x14ac:dyDescent="0.15"/>
    <row r="59" spans="22:34" ht="13" x14ac:dyDescent="0.15"/>
    <row r="60" spans="22:34" ht="13" x14ac:dyDescent="0.15"/>
    <row r="61" spans="22:34" ht="13" x14ac:dyDescent="0.15"/>
    <row r="62" spans="22:34" ht="13" x14ac:dyDescent="0.15"/>
    <row r="63" spans="22:34" ht="13" x14ac:dyDescent="0.15"/>
    <row r="64" spans="22:34" ht="13" x14ac:dyDescent="0.15"/>
    <row r="65" spans="25:34" ht="13" x14ac:dyDescent="0.15"/>
    <row r="66" spans="25:34" ht="13" x14ac:dyDescent="0.15"/>
    <row r="67" spans="25:34" ht="13" x14ac:dyDescent="0.15">
      <c r="Y67" s="241"/>
      <c r="Z67" s="241"/>
      <c r="AA67" s="241"/>
      <c r="AB67" s="241"/>
      <c r="AC67" s="241"/>
      <c r="AD67" s="241"/>
      <c r="AE67" s="241"/>
      <c r="AF67" s="241"/>
      <c r="AG67" s="241"/>
      <c r="AH67" s="241"/>
    </row>
    <row r="68" spans="25:34" ht="13" x14ac:dyDescent="0.15"/>
    <row r="69" spans="25:34" ht="13" x14ac:dyDescent="0.15"/>
    <row r="70" spans="25:34" ht="13" x14ac:dyDescent="0.15"/>
    <row r="71" spans="25:34" ht="13" x14ac:dyDescent="0.15"/>
    <row r="72" spans="25:34" ht="13" x14ac:dyDescent="0.15"/>
    <row r="73" spans="25:34" ht="13" x14ac:dyDescent="0.15"/>
    <row r="74" spans="25:34" ht="13" x14ac:dyDescent="0.15"/>
    <row r="75" spans="25:34" ht="13" x14ac:dyDescent="0.15"/>
    <row r="76" spans="25:34" ht="13" x14ac:dyDescent="0.15"/>
    <row r="77" spans="25:34" ht="13" x14ac:dyDescent="0.15"/>
    <row r="78" spans="25:34" ht="13" x14ac:dyDescent="0.15"/>
    <row r="79" spans="25:34" ht="13" x14ac:dyDescent="0.15"/>
    <row r="80" spans="25:34" ht="13" x14ac:dyDescent="0.15"/>
    <row r="81" ht="13" x14ac:dyDescent="0.15"/>
    <row r="82" ht="13" x14ac:dyDescent="0.15"/>
    <row r="83" ht="13" x14ac:dyDescent="0.15"/>
    <row r="84" ht="13" x14ac:dyDescent="0.15"/>
    <row r="85" ht="13" x14ac:dyDescent="0.15"/>
    <row r="86" ht="13" x14ac:dyDescent="0.15"/>
    <row r="87" ht="13" x14ac:dyDescent="0.15"/>
    <row r="88" ht="13"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3" x14ac:dyDescent="0.15">
      <c r="O1" s="244"/>
      <c r="P1" s="244"/>
    </row>
    <row r="2" spans="1:16" ht="13" x14ac:dyDescent="0.15">
      <c r="O2" s="244"/>
      <c r="P2" s="244"/>
    </row>
    <row r="3" spans="1:16" ht="13" x14ac:dyDescent="0.15">
      <c r="O3" s="244"/>
      <c r="P3" s="244"/>
    </row>
    <row r="4" spans="1:16" ht="13" x14ac:dyDescent="0.15">
      <c r="O4" s="244"/>
      <c r="P4" s="244"/>
    </row>
    <row r="5" spans="1:16" ht="16.600000000000001" x14ac:dyDescent="0.15">
      <c r="A5" s="245" t="s">
        <v>477</v>
      </c>
      <c r="B5" s="246"/>
      <c r="C5" s="246"/>
      <c r="D5" s="246"/>
      <c r="E5" s="246"/>
      <c r="F5" s="246"/>
      <c r="G5" s="246"/>
      <c r="H5" s="246"/>
      <c r="I5" s="246"/>
      <c r="J5" s="246"/>
      <c r="K5" s="246"/>
      <c r="L5" s="246"/>
      <c r="M5" s="246"/>
      <c r="N5" s="246"/>
      <c r="O5" s="247"/>
    </row>
    <row r="6" spans="1:16" ht="13" x14ac:dyDescent="0.15">
      <c r="A6" s="248"/>
      <c r="B6" s="244"/>
      <c r="C6" s="244"/>
      <c r="D6" s="244"/>
      <c r="E6" s="244"/>
      <c r="F6" s="244"/>
      <c r="G6" s="249" t="s">
        <v>478</v>
      </c>
      <c r="H6" s="249"/>
      <c r="I6" s="249"/>
      <c r="J6" s="249"/>
      <c r="K6" s="244"/>
      <c r="L6" s="244"/>
      <c r="M6" s="244"/>
      <c r="N6" s="244"/>
    </row>
    <row r="7" spans="1:16" ht="13" x14ac:dyDescent="0.15">
      <c r="A7" s="248"/>
      <c r="B7" s="244"/>
      <c r="C7" s="244"/>
      <c r="D7" s="244"/>
      <c r="E7" s="244"/>
      <c r="F7" s="244"/>
      <c r="G7" s="251"/>
      <c r="H7" s="252"/>
      <c r="I7" s="252"/>
      <c r="J7" s="253"/>
      <c r="K7" s="1119" t="s">
        <v>479</v>
      </c>
      <c r="L7" s="254"/>
      <c r="M7" s="255" t="s">
        <v>480</v>
      </c>
      <c r="N7" s="256"/>
    </row>
    <row r="8" spans="1:16" ht="13" x14ac:dyDescent="0.15">
      <c r="A8" s="248"/>
      <c r="B8" s="244"/>
      <c r="C8" s="244"/>
      <c r="D8" s="244"/>
      <c r="E8" s="244"/>
      <c r="F8" s="244"/>
      <c r="G8" s="257"/>
      <c r="H8" s="258"/>
      <c r="I8" s="258"/>
      <c r="J8" s="259"/>
      <c r="K8" s="1120"/>
      <c r="L8" s="260" t="s">
        <v>481</v>
      </c>
      <c r="M8" s="261" t="s">
        <v>482</v>
      </c>
      <c r="N8" s="262" t="s">
        <v>483</v>
      </c>
    </row>
    <row r="9" spans="1:16" ht="13" x14ac:dyDescent="0.15">
      <c r="A9" s="248"/>
      <c r="B9" s="244"/>
      <c r="C9" s="244"/>
      <c r="D9" s="244"/>
      <c r="E9" s="244"/>
      <c r="F9" s="244"/>
      <c r="G9" s="1133" t="s">
        <v>484</v>
      </c>
      <c r="H9" s="1134"/>
      <c r="I9" s="1134"/>
      <c r="J9" s="1135"/>
      <c r="K9" s="263">
        <v>5116661</v>
      </c>
      <c r="L9" s="264">
        <v>90348</v>
      </c>
      <c r="M9" s="265">
        <v>65114</v>
      </c>
      <c r="N9" s="266">
        <v>38.799999999999997</v>
      </c>
    </row>
    <row r="10" spans="1:16" ht="13" x14ac:dyDescent="0.15">
      <c r="A10" s="248"/>
      <c r="B10" s="244"/>
      <c r="C10" s="244"/>
      <c r="D10" s="244"/>
      <c r="E10" s="244"/>
      <c r="F10" s="244"/>
      <c r="G10" s="1133" t="s">
        <v>485</v>
      </c>
      <c r="H10" s="1134"/>
      <c r="I10" s="1134"/>
      <c r="J10" s="1135"/>
      <c r="K10" s="267">
        <v>376279</v>
      </c>
      <c r="L10" s="268">
        <v>6644</v>
      </c>
      <c r="M10" s="269">
        <v>4538</v>
      </c>
      <c r="N10" s="270">
        <v>46.4</v>
      </c>
    </row>
    <row r="11" spans="1:16" ht="13.5" customHeight="1" x14ac:dyDescent="0.15">
      <c r="A11" s="248"/>
      <c r="B11" s="244"/>
      <c r="C11" s="244"/>
      <c r="D11" s="244"/>
      <c r="E11" s="244"/>
      <c r="F11" s="244"/>
      <c r="G11" s="1133" t="s">
        <v>486</v>
      </c>
      <c r="H11" s="1134"/>
      <c r="I11" s="1134"/>
      <c r="J11" s="1135"/>
      <c r="K11" s="267">
        <v>28338</v>
      </c>
      <c r="L11" s="268">
        <v>500</v>
      </c>
      <c r="M11" s="269">
        <v>5513</v>
      </c>
      <c r="N11" s="270">
        <v>-90.9</v>
      </c>
    </row>
    <row r="12" spans="1:16" ht="13.5" customHeight="1" x14ac:dyDescent="0.15">
      <c r="A12" s="248"/>
      <c r="B12" s="244"/>
      <c r="C12" s="244"/>
      <c r="D12" s="244"/>
      <c r="E12" s="244"/>
      <c r="F12" s="244"/>
      <c r="G12" s="1133" t="s">
        <v>487</v>
      </c>
      <c r="H12" s="1134"/>
      <c r="I12" s="1134"/>
      <c r="J12" s="1135"/>
      <c r="K12" s="267">
        <v>80258</v>
      </c>
      <c r="L12" s="268">
        <v>1417</v>
      </c>
      <c r="M12" s="269">
        <v>953</v>
      </c>
      <c r="N12" s="270">
        <v>48.7</v>
      </c>
    </row>
    <row r="13" spans="1:16" ht="13.5" customHeight="1" x14ac:dyDescent="0.15">
      <c r="A13" s="248"/>
      <c r="B13" s="244"/>
      <c r="C13" s="244"/>
      <c r="D13" s="244"/>
      <c r="E13" s="244"/>
      <c r="F13" s="244"/>
      <c r="G13" s="1133" t="s">
        <v>488</v>
      </c>
      <c r="H13" s="1134"/>
      <c r="I13" s="1134"/>
      <c r="J13" s="1135"/>
      <c r="K13" s="267" t="s">
        <v>489</v>
      </c>
      <c r="L13" s="268" t="s">
        <v>489</v>
      </c>
      <c r="M13" s="269">
        <v>2</v>
      </c>
      <c r="N13" s="270" t="s">
        <v>489</v>
      </c>
    </row>
    <row r="14" spans="1:16" ht="13.5" customHeight="1" x14ac:dyDescent="0.15">
      <c r="A14" s="248"/>
      <c r="B14" s="244"/>
      <c r="C14" s="244"/>
      <c r="D14" s="244"/>
      <c r="E14" s="244"/>
      <c r="F14" s="244"/>
      <c r="G14" s="1133" t="s">
        <v>490</v>
      </c>
      <c r="H14" s="1134"/>
      <c r="I14" s="1134"/>
      <c r="J14" s="1135"/>
      <c r="K14" s="267">
        <v>271216</v>
      </c>
      <c r="L14" s="268">
        <v>4789</v>
      </c>
      <c r="M14" s="269">
        <v>2887</v>
      </c>
      <c r="N14" s="270">
        <v>65.900000000000006</v>
      </c>
    </row>
    <row r="15" spans="1:16" ht="13.5" customHeight="1" x14ac:dyDescent="0.15">
      <c r="A15" s="248"/>
      <c r="B15" s="244"/>
      <c r="C15" s="244"/>
      <c r="D15" s="244"/>
      <c r="E15" s="244"/>
      <c r="F15" s="244"/>
      <c r="G15" s="1133" t="s">
        <v>491</v>
      </c>
      <c r="H15" s="1134"/>
      <c r="I15" s="1134"/>
      <c r="J15" s="1135"/>
      <c r="K15" s="267">
        <v>93282</v>
      </c>
      <c r="L15" s="268">
        <v>1647</v>
      </c>
      <c r="M15" s="269">
        <v>1642</v>
      </c>
      <c r="N15" s="270">
        <v>0.3</v>
      </c>
    </row>
    <row r="16" spans="1:16" ht="13" x14ac:dyDescent="0.15">
      <c r="A16" s="248"/>
      <c r="B16" s="244"/>
      <c r="C16" s="244"/>
      <c r="D16" s="244"/>
      <c r="E16" s="244"/>
      <c r="F16" s="244"/>
      <c r="G16" s="1136" t="s">
        <v>492</v>
      </c>
      <c r="H16" s="1137"/>
      <c r="I16" s="1137"/>
      <c r="J16" s="1138"/>
      <c r="K16" s="268">
        <v>-666264</v>
      </c>
      <c r="L16" s="268">
        <v>-11765</v>
      </c>
      <c r="M16" s="269">
        <v>-6965</v>
      </c>
      <c r="N16" s="270">
        <v>68.900000000000006</v>
      </c>
    </row>
    <row r="17" spans="1:16" ht="13" x14ac:dyDescent="0.15">
      <c r="A17" s="248"/>
      <c r="B17" s="244"/>
      <c r="C17" s="244"/>
      <c r="D17" s="244"/>
      <c r="E17" s="244"/>
      <c r="F17" s="244"/>
      <c r="G17" s="1136" t="s">
        <v>169</v>
      </c>
      <c r="H17" s="1137"/>
      <c r="I17" s="1137"/>
      <c r="J17" s="1138"/>
      <c r="K17" s="268">
        <v>5299770</v>
      </c>
      <c r="L17" s="268">
        <v>93581</v>
      </c>
      <c r="M17" s="269">
        <v>73685</v>
      </c>
      <c r="N17" s="270">
        <v>27</v>
      </c>
    </row>
    <row r="18" spans="1:16" ht="13" x14ac:dyDescent="0.15">
      <c r="A18" s="248"/>
      <c r="B18" s="244"/>
      <c r="C18" s="244"/>
      <c r="D18" s="244"/>
      <c r="E18" s="244"/>
      <c r="F18" s="244"/>
      <c r="G18" s="244"/>
      <c r="H18" s="244"/>
      <c r="I18" s="244"/>
      <c r="J18" s="244"/>
      <c r="K18" s="244"/>
      <c r="L18" s="244"/>
      <c r="M18" s="271"/>
      <c r="N18" s="271"/>
    </row>
    <row r="19" spans="1:16" ht="13" x14ac:dyDescent="0.15">
      <c r="A19" s="248"/>
      <c r="B19" s="244"/>
      <c r="C19" s="244"/>
      <c r="D19" s="244"/>
      <c r="E19" s="244"/>
      <c r="F19" s="244"/>
      <c r="G19" s="244" t="s">
        <v>493</v>
      </c>
      <c r="H19" s="244"/>
      <c r="I19" s="244"/>
      <c r="J19" s="244"/>
      <c r="K19" s="244"/>
      <c r="L19" s="244"/>
      <c r="M19" s="244"/>
      <c r="N19" s="244"/>
    </row>
    <row r="20" spans="1:16" ht="13" x14ac:dyDescent="0.15">
      <c r="A20" s="248"/>
      <c r="B20" s="244"/>
      <c r="C20" s="244"/>
      <c r="D20" s="244"/>
      <c r="E20" s="244"/>
      <c r="F20" s="244"/>
      <c r="G20" s="272"/>
      <c r="H20" s="273"/>
      <c r="I20" s="273"/>
      <c r="J20" s="274"/>
      <c r="K20" s="275" t="s">
        <v>494</v>
      </c>
      <c r="L20" s="276" t="s">
        <v>495</v>
      </c>
      <c r="M20" s="277" t="s">
        <v>496</v>
      </c>
      <c r="N20" s="278"/>
    </row>
    <row r="21" spans="1:16" s="284" customFormat="1" ht="13" x14ac:dyDescent="0.15">
      <c r="A21" s="279"/>
      <c r="B21" s="249"/>
      <c r="C21" s="249"/>
      <c r="D21" s="249"/>
      <c r="E21" s="249"/>
      <c r="F21" s="249"/>
      <c r="G21" s="1130" t="s">
        <v>497</v>
      </c>
      <c r="H21" s="1131"/>
      <c r="I21" s="1131"/>
      <c r="J21" s="1132"/>
      <c r="K21" s="280">
        <v>9.59</v>
      </c>
      <c r="L21" s="281">
        <v>7.13</v>
      </c>
      <c r="M21" s="282">
        <v>2.46</v>
      </c>
      <c r="N21" s="249"/>
      <c r="O21" s="283"/>
      <c r="P21" s="279"/>
    </row>
    <row r="22" spans="1:16" s="284" customFormat="1" ht="13" x14ac:dyDescent="0.15">
      <c r="A22" s="279"/>
      <c r="B22" s="249"/>
      <c r="C22" s="249"/>
      <c r="D22" s="249"/>
      <c r="E22" s="249"/>
      <c r="F22" s="249"/>
      <c r="G22" s="1130" t="s">
        <v>498</v>
      </c>
      <c r="H22" s="1131"/>
      <c r="I22" s="1131"/>
      <c r="J22" s="1132"/>
      <c r="K22" s="285">
        <v>97.5</v>
      </c>
      <c r="L22" s="286">
        <v>98.1</v>
      </c>
      <c r="M22" s="287">
        <v>-0.6</v>
      </c>
      <c r="N22" s="271"/>
      <c r="O22" s="283"/>
      <c r="P22" s="279"/>
    </row>
    <row r="23" spans="1:16" s="284" customFormat="1" ht="13" x14ac:dyDescent="0.15">
      <c r="A23" s="279"/>
      <c r="B23" s="249"/>
      <c r="C23" s="249"/>
      <c r="D23" s="249"/>
      <c r="E23" s="249"/>
      <c r="F23" s="249"/>
      <c r="G23" s="249"/>
      <c r="H23" s="249"/>
      <c r="I23" s="249"/>
      <c r="J23" s="249"/>
      <c r="K23" s="249"/>
      <c r="L23" s="271"/>
      <c r="M23" s="271"/>
      <c r="N23" s="271"/>
      <c r="O23" s="283"/>
      <c r="P23" s="279"/>
    </row>
    <row r="24" spans="1:16" s="284" customFormat="1" ht="13" x14ac:dyDescent="0.15">
      <c r="A24" s="279"/>
      <c r="B24" s="249"/>
      <c r="C24" s="249"/>
      <c r="D24" s="249"/>
      <c r="E24" s="249"/>
      <c r="F24" s="249"/>
      <c r="G24" s="249"/>
      <c r="H24" s="249"/>
      <c r="I24" s="249"/>
      <c r="J24" s="249"/>
      <c r="K24" s="249"/>
      <c r="L24" s="271"/>
      <c r="M24" s="271"/>
      <c r="N24" s="271"/>
      <c r="O24" s="283"/>
      <c r="P24" s="279"/>
    </row>
    <row r="25" spans="1:16" s="284" customFormat="1" ht="13" x14ac:dyDescent="0.15">
      <c r="A25" s="288"/>
      <c r="B25" s="289"/>
      <c r="C25" s="289"/>
      <c r="D25" s="289"/>
      <c r="E25" s="289"/>
      <c r="F25" s="289"/>
      <c r="G25" s="289"/>
      <c r="H25" s="289"/>
      <c r="I25" s="289"/>
      <c r="J25" s="289"/>
      <c r="K25" s="289"/>
      <c r="L25" s="290"/>
      <c r="M25" s="290"/>
      <c r="N25" s="290"/>
      <c r="O25" s="291"/>
      <c r="P25" s="279"/>
    </row>
    <row r="26" spans="1:16" s="284" customFormat="1" ht="13" x14ac:dyDescent="0.15">
      <c r="A26" s="249"/>
      <c r="B26" s="249"/>
      <c r="C26" s="249"/>
      <c r="D26" s="249"/>
      <c r="E26" s="249"/>
      <c r="F26" s="249"/>
      <c r="G26" s="249"/>
      <c r="H26" s="249"/>
      <c r="I26" s="249"/>
      <c r="J26" s="249"/>
      <c r="K26" s="249"/>
      <c r="L26" s="271"/>
      <c r="M26" s="271"/>
      <c r="N26" s="271"/>
      <c r="O26" s="249"/>
      <c r="P26" s="249"/>
    </row>
    <row r="27" spans="1:16" ht="13" x14ac:dyDescent="0.15">
      <c r="K27" s="244"/>
      <c r="L27" s="244"/>
      <c r="M27" s="244"/>
      <c r="N27" s="244"/>
      <c r="O27" s="244"/>
      <c r="P27" s="244"/>
    </row>
    <row r="28" spans="1:16" ht="16.600000000000001" x14ac:dyDescent="0.15">
      <c r="A28" s="245" t="s">
        <v>499</v>
      </c>
      <c r="B28" s="246"/>
      <c r="C28" s="246"/>
      <c r="D28" s="246"/>
      <c r="E28" s="246"/>
      <c r="F28" s="246"/>
      <c r="G28" s="246"/>
      <c r="H28" s="246"/>
      <c r="I28" s="246"/>
      <c r="J28" s="246"/>
      <c r="K28" s="246"/>
      <c r="L28" s="246"/>
      <c r="M28" s="246"/>
      <c r="N28" s="246"/>
      <c r="O28" s="292"/>
    </row>
    <row r="29" spans="1:16" ht="13" x14ac:dyDescent="0.15">
      <c r="A29" s="248"/>
      <c r="B29" s="244"/>
      <c r="C29" s="244"/>
      <c r="D29" s="244"/>
      <c r="E29" s="244"/>
      <c r="F29" s="244"/>
      <c r="G29" s="249" t="s">
        <v>500</v>
      </c>
      <c r="H29" s="249"/>
      <c r="I29" s="249"/>
      <c r="J29" s="249"/>
      <c r="K29" s="244"/>
      <c r="L29" s="244"/>
      <c r="M29" s="244"/>
      <c r="N29" s="244"/>
      <c r="O29" s="293"/>
    </row>
    <row r="30" spans="1:16" ht="13" x14ac:dyDescent="0.15">
      <c r="A30" s="248"/>
      <c r="B30" s="244"/>
      <c r="C30" s="244"/>
      <c r="D30" s="244"/>
      <c r="E30" s="244"/>
      <c r="F30" s="244"/>
      <c r="G30" s="251"/>
      <c r="H30" s="252"/>
      <c r="I30" s="252"/>
      <c r="J30" s="253"/>
      <c r="K30" s="1119" t="s">
        <v>479</v>
      </c>
      <c r="L30" s="254"/>
      <c r="M30" s="255" t="s">
        <v>480</v>
      </c>
      <c r="N30" s="256"/>
    </row>
    <row r="31" spans="1:16" ht="13" x14ac:dyDescent="0.15">
      <c r="A31" s="248"/>
      <c r="B31" s="244"/>
      <c r="C31" s="244"/>
      <c r="D31" s="244"/>
      <c r="E31" s="244"/>
      <c r="F31" s="244"/>
      <c r="G31" s="257"/>
      <c r="H31" s="258"/>
      <c r="I31" s="258"/>
      <c r="J31" s="259"/>
      <c r="K31" s="1120"/>
      <c r="L31" s="260" t="s">
        <v>481</v>
      </c>
      <c r="M31" s="261" t="s">
        <v>482</v>
      </c>
      <c r="N31" s="262" t="s">
        <v>483</v>
      </c>
    </row>
    <row r="32" spans="1:16" ht="27" customHeight="1" x14ac:dyDescent="0.15">
      <c r="A32" s="248"/>
      <c r="B32" s="244"/>
      <c r="C32" s="244"/>
      <c r="D32" s="244"/>
      <c r="E32" s="244"/>
      <c r="F32" s="244"/>
      <c r="G32" s="1121" t="s">
        <v>501</v>
      </c>
      <c r="H32" s="1122"/>
      <c r="I32" s="1122"/>
      <c r="J32" s="1123"/>
      <c r="K32" s="294">
        <v>3450653</v>
      </c>
      <c r="L32" s="294">
        <v>60930</v>
      </c>
      <c r="M32" s="295">
        <v>43359</v>
      </c>
      <c r="N32" s="296">
        <v>40.5</v>
      </c>
    </row>
    <row r="33" spans="1:16" ht="13.5" customHeight="1" x14ac:dyDescent="0.15">
      <c r="A33" s="248"/>
      <c r="B33" s="244"/>
      <c r="C33" s="244"/>
      <c r="D33" s="244"/>
      <c r="E33" s="244"/>
      <c r="F33" s="244"/>
      <c r="G33" s="1121" t="s">
        <v>502</v>
      </c>
      <c r="H33" s="1122"/>
      <c r="I33" s="1122"/>
      <c r="J33" s="1123"/>
      <c r="K33" s="294" t="s">
        <v>489</v>
      </c>
      <c r="L33" s="294" t="s">
        <v>489</v>
      </c>
      <c r="M33" s="295">
        <v>0</v>
      </c>
      <c r="N33" s="296" t="s">
        <v>489</v>
      </c>
    </row>
    <row r="34" spans="1:16" ht="27" customHeight="1" x14ac:dyDescent="0.15">
      <c r="A34" s="248"/>
      <c r="B34" s="244"/>
      <c r="C34" s="244"/>
      <c r="D34" s="244"/>
      <c r="E34" s="244"/>
      <c r="F34" s="244"/>
      <c r="G34" s="1121" t="s">
        <v>503</v>
      </c>
      <c r="H34" s="1122"/>
      <c r="I34" s="1122"/>
      <c r="J34" s="1123"/>
      <c r="K34" s="294" t="s">
        <v>489</v>
      </c>
      <c r="L34" s="294" t="s">
        <v>489</v>
      </c>
      <c r="M34" s="295">
        <v>39</v>
      </c>
      <c r="N34" s="296" t="s">
        <v>489</v>
      </c>
    </row>
    <row r="35" spans="1:16" ht="27" customHeight="1" x14ac:dyDescent="0.15">
      <c r="A35" s="248"/>
      <c r="B35" s="244"/>
      <c r="C35" s="244"/>
      <c r="D35" s="244"/>
      <c r="E35" s="244"/>
      <c r="F35" s="244"/>
      <c r="G35" s="1121" t="s">
        <v>504</v>
      </c>
      <c r="H35" s="1122"/>
      <c r="I35" s="1122"/>
      <c r="J35" s="1123"/>
      <c r="K35" s="294">
        <v>603671</v>
      </c>
      <c r="L35" s="294">
        <v>10659</v>
      </c>
      <c r="M35" s="295">
        <v>11806</v>
      </c>
      <c r="N35" s="296">
        <v>-9.6999999999999993</v>
      </c>
    </row>
    <row r="36" spans="1:16" ht="27" customHeight="1" x14ac:dyDescent="0.15">
      <c r="A36" s="248"/>
      <c r="B36" s="244"/>
      <c r="C36" s="244"/>
      <c r="D36" s="244"/>
      <c r="E36" s="244"/>
      <c r="F36" s="244"/>
      <c r="G36" s="1121" t="s">
        <v>505</v>
      </c>
      <c r="H36" s="1122"/>
      <c r="I36" s="1122"/>
      <c r="J36" s="1123"/>
      <c r="K36" s="294">
        <v>54819</v>
      </c>
      <c r="L36" s="294">
        <v>968</v>
      </c>
      <c r="M36" s="295">
        <v>1910</v>
      </c>
      <c r="N36" s="296">
        <v>-49.3</v>
      </c>
    </row>
    <row r="37" spans="1:16" ht="13.5" customHeight="1" x14ac:dyDescent="0.15">
      <c r="A37" s="248"/>
      <c r="B37" s="244"/>
      <c r="C37" s="244"/>
      <c r="D37" s="244"/>
      <c r="E37" s="244"/>
      <c r="F37" s="244"/>
      <c r="G37" s="1121" t="s">
        <v>506</v>
      </c>
      <c r="H37" s="1122"/>
      <c r="I37" s="1122"/>
      <c r="J37" s="1123"/>
      <c r="K37" s="294">
        <v>12803</v>
      </c>
      <c r="L37" s="294">
        <v>226</v>
      </c>
      <c r="M37" s="295">
        <v>1129</v>
      </c>
      <c r="N37" s="296">
        <v>-80</v>
      </c>
    </row>
    <row r="38" spans="1:16" ht="27" customHeight="1" x14ac:dyDescent="0.15">
      <c r="A38" s="248"/>
      <c r="B38" s="244"/>
      <c r="C38" s="244"/>
      <c r="D38" s="244"/>
      <c r="E38" s="244"/>
      <c r="F38" s="244"/>
      <c r="G38" s="1124" t="s">
        <v>507</v>
      </c>
      <c r="H38" s="1125"/>
      <c r="I38" s="1125"/>
      <c r="J38" s="1126"/>
      <c r="K38" s="297" t="s">
        <v>489</v>
      </c>
      <c r="L38" s="297" t="s">
        <v>489</v>
      </c>
      <c r="M38" s="298">
        <v>5</v>
      </c>
      <c r="N38" s="299" t="s">
        <v>489</v>
      </c>
      <c r="O38" s="293"/>
    </row>
    <row r="39" spans="1:16" ht="13" x14ac:dyDescent="0.15">
      <c r="A39" s="248"/>
      <c r="B39" s="244"/>
      <c r="C39" s="244"/>
      <c r="D39" s="244"/>
      <c r="E39" s="244"/>
      <c r="F39" s="244"/>
      <c r="G39" s="1124" t="s">
        <v>508</v>
      </c>
      <c r="H39" s="1125"/>
      <c r="I39" s="1125"/>
      <c r="J39" s="1126"/>
      <c r="K39" s="300">
        <v>-146493</v>
      </c>
      <c r="L39" s="300">
        <v>-2587</v>
      </c>
      <c r="M39" s="301">
        <v>-5126</v>
      </c>
      <c r="N39" s="302">
        <v>-49.5</v>
      </c>
      <c r="O39" s="293"/>
    </row>
    <row r="40" spans="1:16" ht="27" customHeight="1" x14ac:dyDescent="0.15">
      <c r="A40" s="248"/>
      <c r="B40" s="244"/>
      <c r="C40" s="244"/>
      <c r="D40" s="244"/>
      <c r="E40" s="244"/>
      <c r="F40" s="244"/>
      <c r="G40" s="1121" t="s">
        <v>509</v>
      </c>
      <c r="H40" s="1122"/>
      <c r="I40" s="1122"/>
      <c r="J40" s="1123"/>
      <c r="K40" s="300">
        <v>-2503355</v>
      </c>
      <c r="L40" s="300">
        <v>-44203</v>
      </c>
      <c r="M40" s="301">
        <v>-37205</v>
      </c>
      <c r="N40" s="302">
        <v>18.8</v>
      </c>
      <c r="O40" s="293"/>
    </row>
    <row r="41" spans="1:16" ht="13" x14ac:dyDescent="0.15">
      <c r="A41" s="248"/>
      <c r="B41" s="244"/>
      <c r="C41" s="244"/>
      <c r="D41" s="244"/>
      <c r="E41" s="244"/>
      <c r="F41" s="244"/>
      <c r="G41" s="1127" t="s">
        <v>280</v>
      </c>
      <c r="H41" s="1128"/>
      <c r="I41" s="1128"/>
      <c r="J41" s="1129"/>
      <c r="K41" s="294">
        <v>1472098</v>
      </c>
      <c r="L41" s="300">
        <v>25994</v>
      </c>
      <c r="M41" s="301">
        <v>15917</v>
      </c>
      <c r="N41" s="302">
        <v>63.3</v>
      </c>
      <c r="O41" s="293"/>
    </row>
    <row r="42" spans="1:16" ht="13" x14ac:dyDescent="0.15">
      <c r="A42" s="248"/>
      <c r="B42" s="244"/>
      <c r="C42" s="244"/>
      <c r="D42" s="244"/>
      <c r="E42" s="244"/>
      <c r="F42" s="244"/>
      <c r="G42" s="303" t="s">
        <v>510</v>
      </c>
      <c r="H42" s="244"/>
      <c r="I42" s="244"/>
      <c r="J42" s="244"/>
      <c r="K42" s="244"/>
      <c r="L42" s="244"/>
      <c r="M42" s="271"/>
      <c r="N42" s="271"/>
      <c r="O42" s="293"/>
    </row>
    <row r="43" spans="1:16" ht="13" x14ac:dyDescent="0.15">
      <c r="A43" s="248"/>
      <c r="B43" s="244"/>
      <c r="C43" s="244"/>
      <c r="D43" s="244"/>
      <c r="E43" s="244"/>
      <c r="F43" s="244"/>
      <c r="G43" s="244"/>
      <c r="H43" s="244"/>
      <c r="I43" s="244"/>
      <c r="J43" s="244"/>
      <c r="K43" s="244"/>
      <c r="L43" s="304"/>
      <c r="M43" s="271"/>
      <c r="N43" s="244"/>
      <c r="O43" s="293"/>
    </row>
    <row r="44" spans="1:16" ht="13" x14ac:dyDescent="0.15">
      <c r="A44" s="248"/>
      <c r="B44" s="244"/>
      <c r="C44" s="244"/>
      <c r="D44" s="244"/>
      <c r="E44" s="244"/>
      <c r="F44" s="244"/>
      <c r="G44" s="244"/>
      <c r="H44" s="244"/>
      <c r="I44" s="244"/>
      <c r="J44" s="244"/>
      <c r="K44" s="244"/>
      <c r="L44" s="244"/>
      <c r="M44" s="271"/>
      <c r="N44" s="244"/>
    </row>
    <row r="45" spans="1:16" ht="13" x14ac:dyDescent="0.15">
      <c r="A45" s="246"/>
      <c r="B45" s="246"/>
      <c r="C45" s="246"/>
      <c r="D45" s="246"/>
      <c r="E45" s="246"/>
      <c r="F45" s="246"/>
      <c r="G45" s="246"/>
      <c r="H45" s="246"/>
      <c r="I45" s="246"/>
      <c r="J45" s="246"/>
      <c r="K45" s="246"/>
      <c r="L45" s="246"/>
      <c r="M45" s="305"/>
      <c r="N45" s="246"/>
      <c r="O45" s="246"/>
      <c r="P45" s="244"/>
    </row>
    <row r="46" spans="1:16" ht="13" x14ac:dyDescent="0.15">
      <c r="A46" s="306"/>
      <c r="B46" s="306"/>
      <c r="C46" s="306"/>
      <c r="D46" s="306"/>
      <c r="E46" s="306"/>
      <c r="F46" s="306"/>
      <c r="G46" s="306"/>
      <c r="H46" s="306"/>
      <c r="I46" s="306"/>
      <c r="J46" s="306"/>
      <c r="K46" s="306"/>
      <c r="L46" s="306"/>
      <c r="M46" s="306"/>
      <c r="N46" s="306"/>
      <c r="O46" s="306"/>
      <c r="P46" s="244"/>
    </row>
    <row r="47" spans="1:16" ht="17.3" customHeight="1" x14ac:dyDescent="0.15">
      <c r="A47" s="307" t="s">
        <v>511</v>
      </c>
      <c r="B47" s="244"/>
      <c r="C47" s="244"/>
      <c r="D47" s="244"/>
      <c r="E47" s="244"/>
      <c r="F47" s="244"/>
      <c r="G47" s="244"/>
      <c r="H47" s="244"/>
      <c r="I47" s="244"/>
      <c r="J47" s="244"/>
      <c r="K47" s="244"/>
      <c r="L47" s="244"/>
      <c r="M47" s="244"/>
      <c r="N47" s="244"/>
    </row>
    <row r="48" spans="1:16" ht="13"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14" t="s">
        <v>479</v>
      </c>
      <c r="J49" s="1116" t="s">
        <v>513</v>
      </c>
      <c r="K49" s="1117"/>
      <c r="L49" s="1117"/>
      <c r="M49" s="1117"/>
      <c r="N49" s="1118"/>
    </row>
    <row r="50" spans="1:14" ht="13" x14ac:dyDescent="0.15">
      <c r="A50" s="248"/>
      <c r="B50" s="244"/>
      <c r="C50" s="244"/>
      <c r="D50" s="244"/>
      <c r="E50" s="244"/>
      <c r="F50" s="244"/>
      <c r="G50" s="312"/>
      <c r="H50" s="313"/>
      <c r="I50" s="1115"/>
      <c r="J50" s="314" t="s">
        <v>514</v>
      </c>
      <c r="K50" s="315" t="s">
        <v>515</v>
      </c>
      <c r="L50" s="316" t="s">
        <v>516</v>
      </c>
      <c r="M50" s="317" t="s">
        <v>517</v>
      </c>
      <c r="N50" s="318" t="s">
        <v>518</v>
      </c>
    </row>
    <row r="51" spans="1:14" ht="13" x14ac:dyDescent="0.15">
      <c r="A51" s="248"/>
      <c r="B51" s="244"/>
      <c r="C51" s="244"/>
      <c r="D51" s="244"/>
      <c r="E51" s="244"/>
      <c r="F51" s="244"/>
      <c r="G51" s="310" t="s">
        <v>519</v>
      </c>
      <c r="H51" s="311"/>
      <c r="I51" s="319">
        <v>3562343</v>
      </c>
      <c r="J51" s="320">
        <v>60734</v>
      </c>
      <c r="K51" s="321">
        <v>-0.9</v>
      </c>
      <c r="L51" s="322">
        <v>61882</v>
      </c>
      <c r="M51" s="323">
        <v>6.7</v>
      </c>
      <c r="N51" s="324">
        <v>-7.6</v>
      </c>
    </row>
    <row r="52" spans="1:14" ht="13" x14ac:dyDescent="0.15">
      <c r="A52" s="248"/>
      <c r="B52" s="244"/>
      <c r="C52" s="244"/>
      <c r="D52" s="244"/>
      <c r="E52" s="244"/>
      <c r="F52" s="244"/>
      <c r="G52" s="325"/>
      <c r="H52" s="326" t="s">
        <v>520</v>
      </c>
      <c r="I52" s="327">
        <v>2264158</v>
      </c>
      <c r="J52" s="328">
        <v>38601</v>
      </c>
      <c r="K52" s="329">
        <v>27.2</v>
      </c>
      <c r="L52" s="330">
        <v>32175</v>
      </c>
      <c r="M52" s="331">
        <v>0</v>
      </c>
      <c r="N52" s="332">
        <v>27.2</v>
      </c>
    </row>
    <row r="53" spans="1:14" ht="13" x14ac:dyDescent="0.15">
      <c r="A53" s="248"/>
      <c r="B53" s="244"/>
      <c r="C53" s="244"/>
      <c r="D53" s="244"/>
      <c r="E53" s="244"/>
      <c r="F53" s="244"/>
      <c r="G53" s="310" t="s">
        <v>521</v>
      </c>
      <c r="H53" s="311"/>
      <c r="I53" s="319">
        <v>2972071</v>
      </c>
      <c r="J53" s="320">
        <v>51225</v>
      </c>
      <c r="K53" s="321">
        <v>-15.7</v>
      </c>
      <c r="L53" s="322">
        <v>47569</v>
      </c>
      <c r="M53" s="323">
        <v>-23.1</v>
      </c>
      <c r="N53" s="324">
        <v>7.4</v>
      </c>
    </row>
    <row r="54" spans="1:14" ht="13" x14ac:dyDescent="0.15">
      <c r="A54" s="248"/>
      <c r="B54" s="244"/>
      <c r="C54" s="244"/>
      <c r="D54" s="244"/>
      <c r="E54" s="244"/>
      <c r="F54" s="244"/>
      <c r="G54" s="325"/>
      <c r="H54" s="326" t="s">
        <v>520</v>
      </c>
      <c r="I54" s="327">
        <v>1557109</v>
      </c>
      <c r="J54" s="328">
        <v>26837</v>
      </c>
      <c r="K54" s="329">
        <v>-30.5</v>
      </c>
      <c r="L54" s="330">
        <v>26255</v>
      </c>
      <c r="M54" s="331">
        <v>-18.399999999999999</v>
      </c>
      <c r="N54" s="332">
        <v>-12.1</v>
      </c>
    </row>
    <row r="55" spans="1:14" ht="13" x14ac:dyDescent="0.15">
      <c r="A55" s="248"/>
      <c r="B55" s="244"/>
      <c r="C55" s="244"/>
      <c r="D55" s="244"/>
      <c r="E55" s="244"/>
      <c r="F55" s="244"/>
      <c r="G55" s="310" t="s">
        <v>522</v>
      </c>
      <c r="H55" s="311"/>
      <c r="I55" s="319">
        <v>3286001</v>
      </c>
      <c r="J55" s="320">
        <v>57058</v>
      </c>
      <c r="K55" s="321">
        <v>11.4</v>
      </c>
      <c r="L55" s="322">
        <v>50880</v>
      </c>
      <c r="M55" s="323">
        <v>7</v>
      </c>
      <c r="N55" s="324">
        <v>4.4000000000000004</v>
      </c>
    </row>
    <row r="56" spans="1:14" ht="13" x14ac:dyDescent="0.15">
      <c r="A56" s="248"/>
      <c r="B56" s="244"/>
      <c r="C56" s="244"/>
      <c r="D56" s="244"/>
      <c r="E56" s="244"/>
      <c r="F56" s="244"/>
      <c r="G56" s="325"/>
      <c r="H56" s="326" t="s">
        <v>520</v>
      </c>
      <c r="I56" s="327">
        <v>1772302</v>
      </c>
      <c r="J56" s="328">
        <v>30774</v>
      </c>
      <c r="K56" s="329">
        <v>14.7</v>
      </c>
      <c r="L56" s="330">
        <v>26879</v>
      </c>
      <c r="M56" s="331">
        <v>2.4</v>
      </c>
      <c r="N56" s="332">
        <v>12.3</v>
      </c>
    </row>
    <row r="57" spans="1:14" ht="13" x14ac:dyDescent="0.15">
      <c r="A57" s="248"/>
      <c r="B57" s="244"/>
      <c r="C57" s="244"/>
      <c r="D57" s="244"/>
      <c r="E57" s="244"/>
      <c r="F57" s="244"/>
      <c r="G57" s="310" t="s">
        <v>523</v>
      </c>
      <c r="H57" s="311"/>
      <c r="I57" s="319">
        <v>3954342</v>
      </c>
      <c r="J57" s="320">
        <v>68982</v>
      </c>
      <c r="K57" s="321">
        <v>20.9</v>
      </c>
      <c r="L57" s="322">
        <v>63956</v>
      </c>
      <c r="M57" s="323">
        <v>25.7</v>
      </c>
      <c r="N57" s="324">
        <v>-4.8</v>
      </c>
    </row>
    <row r="58" spans="1:14" ht="13" x14ac:dyDescent="0.15">
      <c r="A58" s="248"/>
      <c r="B58" s="244"/>
      <c r="C58" s="244"/>
      <c r="D58" s="244"/>
      <c r="E58" s="244"/>
      <c r="F58" s="244"/>
      <c r="G58" s="325"/>
      <c r="H58" s="326" t="s">
        <v>520</v>
      </c>
      <c r="I58" s="327">
        <v>2662580</v>
      </c>
      <c r="J58" s="328">
        <v>46448</v>
      </c>
      <c r="K58" s="329">
        <v>50.9</v>
      </c>
      <c r="L58" s="330">
        <v>29239</v>
      </c>
      <c r="M58" s="331">
        <v>8.8000000000000007</v>
      </c>
      <c r="N58" s="332">
        <v>42.1</v>
      </c>
    </row>
    <row r="59" spans="1:14" ht="13" x14ac:dyDescent="0.15">
      <c r="A59" s="248"/>
      <c r="B59" s="244"/>
      <c r="C59" s="244"/>
      <c r="D59" s="244"/>
      <c r="E59" s="244"/>
      <c r="F59" s="244"/>
      <c r="G59" s="310" t="s">
        <v>524</v>
      </c>
      <c r="H59" s="311"/>
      <c r="I59" s="319">
        <v>3589959</v>
      </c>
      <c r="J59" s="320">
        <v>63390</v>
      </c>
      <c r="K59" s="321">
        <v>-8.1</v>
      </c>
      <c r="L59" s="322">
        <v>66255</v>
      </c>
      <c r="M59" s="323">
        <v>3.6</v>
      </c>
      <c r="N59" s="324">
        <v>-11.7</v>
      </c>
    </row>
    <row r="60" spans="1:14" ht="13" x14ac:dyDescent="0.15">
      <c r="A60" s="248"/>
      <c r="B60" s="244"/>
      <c r="C60" s="244"/>
      <c r="D60" s="244"/>
      <c r="E60" s="244"/>
      <c r="F60" s="244"/>
      <c r="G60" s="325"/>
      <c r="H60" s="326" t="s">
        <v>520</v>
      </c>
      <c r="I60" s="333">
        <v>1288200</v>
      </c>
      <c r="J60" s="328">
        <v>22746</v>
      </c>
      <c r="K60" s="329">
        <v>-51</v>
      </c>
      <c r="L60" s="330">
        <v>31822</v>
      </c>
      <c r="M60" s="331">
        <v>8.8000000000000007</v>
      </c>
      <c r="N60" s="332">
        <v>-59.8</v>
      </c>
    </row>
    <row r="61" spans="1:14" ht="13" x14ac:dyDescent="0.15">
      <c r="A61" s="248"/>
      <c r="B61" s="244"/>
      <c r="C61" s="244"/>
      <c r="D61" s="244"/>
      <c r="E61" s="244"/>
      <c r="F61" s="244"/>
      <c r="G61" s="310" t="s">
        <v>525</v>
      </c>
      <c r="H61" s="334"/>
      <c r="I61" s="335">
        <v>3472943</v>
      </c>
      <c r="J61" s="336">
        <v>60278</v>
      </c>
      <c r="K61" s="337">
        <v>1.5</v>
      </c>
      <c r="L61" s="338">
        <v>58108</v>
      </c>
      <c r="M61" s="339">
        <v>4</v>
      </c>
      <c r="N61" s="324">
        <v>-2.5</v>
      </c>
    </row>
    <row r="62" spans="1:14" ht="13" x14ac:dyDescent="0.15">
      <c r="A62" s="248"/>
      <c r="B62" s="244"/>
      <c r="C62" s="244"/>
      <c r="D62" s="244"/>
      <c r="E62" s="244"/>
      <c r="F62" s="244"/>
      <c r="G62" s="325"/>
      <c r="H62" s="326" t="s">
        <v>520</v>
      </c>
      <c r="I62" s="327">
        <v>1908870</v>
      </c>
      <c r="J62" s="328">
        <v>33081</v>
      </c>
      <c r="K62" s="329">
        <v>2.2999999999999998</v>
      </c>
      <c r="L62" s="330">
        <v>29274</v>
      </c>
      <c r="M62" s="331">
        <v>0.3</v>
      </c>
      <c r="N62" s="332">
        <v>2</v>
      </c>
    </row>
    <row r="63" spans="1:14" ht="13" x14ac:dyDescent="0.15">
      <c r="A63" s="248"/>
      <c r="B63" s="244"/>
      <c r="C63" s="244"/>
      <c r="D63" s="244"/>
      <c r="E63" s="244"/>
      <c r="F63" s="244"/>
      <c r="G63" s="244"/>
      <c r="H63" s="244"/>
      <c r="I63" s="244"/>
      <c r="J63" s="244"/>
      <c r="K63" s="244"/>
      <c r="L63" s="244"/>
      <c r="M63" s="244"/>
      <c r="N63" s="244"/>
    </row>
    <row r="64" spans="1:14" ht="13" x14ac:dyDescent="0.15">
      <c r="A64" s="248"/>
      <c r="B64" s="244"/>
      <c r="C64" s="244"/>
      <c r="D64" s="244"/>
      <c r="E64" s="244"/>
      <c r="F64" s="244"/>
      <c r="G64" s="244"/>
      <c r="H64" s="244"/>
      <c r="I64" s="244"/>
      <c r="J64" s="244"/>
      <c r="K64" s="244"/>
      <c r="L64" s="244"/>
      <c r="M64" s="244"/>
      <c r="N64" s="244"/>
    </row>
    <row r="65" spans="1:16" ht="13" x14ac:dyDescent="0.15">
      <c r="A65" s="248"/>
      <c r="B65" s="244"/>
      <c r="C65" s="244"/>
      <c r="D65" s="244"/>
      <c r="E65" s="244"/>
      <c r="F65" s="244"/>
      <c r="G65" s="244"/>
      <c r="H65" s="244"/>
      <c r="I65" s="244"/>
      <c r="J65" s="244"/>
      <c r="K65" s="244"/>
      <c r="L65" s="244"/>
      <c r="M65" s="244"/>
      <c r="N65" s="244"/>
    </row>
    <row r="66" spans="1:16" ht="13"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t="13" hidden="1" x14ac:dyDescent="0.15">
      <c r="G70" s="244"/>
      <c r="H70" s="244"/>
      <c r="I70" s="244"/>
      <c r="J70" s="244"/>
      <c r="K70" s="244"/>
      <c r="L70" s="244"/>
      <c r="M70" s="244"/>
      <c r="N70" s="244"/>
    </row>
    <row r="71" spans="1:16" ht="13" hidden="1" x14ac:dyDescent="0.15">
      <c r="G71" s="244"/>
      <c r="H71" s="244"/>
      <c r="I71" s="244"/>
      <c r="J71" s="244"/>
      <c r="K71" s="244"/>
      <c r="L71" s="244"/>
      <c r="M71" s="244"/>
      <c r="N71" s="244"/>
    </row>
    <row r="72" spans="1:16" ht="13" hidden="1" x14ac:dyDescent="0.15">
      <c r="G72" s="244"/>
      <c r="H72" s="244"/>
      <c r="I72" s="244"/>
      <c r="J72" s="244"/>
      <c r="K72" s="244"/>
      <c r="L72" s="244"/>
      <c r="M72" s="244"/>
      <c r="N72" s="244"/>
    </row>
    <row r="73" spans="1:16" ht="13" hidden="1" x14ac:dyDescent="0.15">
      <c r="G73" s="244"/>
      <c r="H73" s="244"/>
      <c r="I73" s="244"/>
      <c r="J73" s="244"/>
      <c r="K73" s="244"/>
      <c r="L73" s="244"/>
      <c r="M73" s="244"/>
      <c r="N73" s="244"/>
    </row>
    <row r="74" spans="1:16" ht="13"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600000000000001" customHeight="1" x14ac:dyDescent="0.15"/>
    <row r="2" ht="16.600000000000001" customHeight="1" x14ac:dyDescent="0.15"/>
    <row r="3" ht="16.600000000000001" customHeight="1" x14ac:dyDescent="0.15"/>
    <row r="4" ht="16.600000000000001" customHeight="1" x14ac:dyDescent="0.15"/>
    <row r="5" ht="16.600000000000001" customHeight="1" x14ac:dyDescent="0.15"/>
    <row r="6" ht="16.600000000000001" customHeight="1" x14ac:dyDescent="0.15"/>
    <row r="7" ht="16.600000000000001" customHeight="1" x14ac:dyDescent="0.15"/>
    <row r="8" ht="16.600000000000001" customHeight="1" x14ac:dyDescent="0.15"/>
    <row r="9" ht="16.600000000000001" customHeight="1" x14ac:dyDescent="0.15"/>
    <row r="10" ht="16.600000000000001" customHeight="1" x14ac:dyDescent="0.15"/>
    <row r="11" ht="16.600000000000001" customHeight="1" x14ac:dyDescent="0.15"/>
    <row r="12" ht="16.600000000000001" customHeight="1" x14ac:dyDescent="0.15"/>
    <row r="13" ht="16.600000000000001" customHeight="1" x14ac:dyDescent="0.15"/>
    <row r="14" ht="16.600000000000001" customHeight="1" x14ac:dyDescent="0.15"/>
    <row r="15" ht="16.600000000000001" customHeight="1" x14ac:dyDescent="0.15"/>
    <row r="16" ht="16.600000000000001" customHeight="1" x14ac:dyDescent="0.15"/>
    <row r="17" ht="16.600000000000001" customHeight="1" x14ac:dyDescent="0.15"/>
    <row r="18" ht="16.600000000000001" customHeight="1" x14ac:dyDescent="0.15"/>
    <row r="19" ht="16.600000000000001" customHeight="1" x14ac:dyDescent="0.15"/>
    <row r="20" ht="16.600000000000001" customHeight="1" x14ac:dyDescent="0.15"/>
    <row r="21" ht="16.600000000000001" customHeight="1" x14ac:dyDescent="0.15"/>
    <row r="22" ht="16.600000000000001" customHeight="1" x14ac:dyDescent="0.15"/>
    <row r="23" ht="16.600000000000001" customHeight="1" x14ac:dyDescent="0.15"/>
    <row r="24" ht="16.600000000000001" customHeight="1" x14ac:dyDescent="0.15"/>
    <row r="25" ht="16.600000000000001" customHeight="1" x14ac:dyDescent="0.15"/>
    <row r="26" ht="16.600000000000001" customHeight="1" x14ac:dyDescent="0.15"/>
    <row r="27" ht="16.600000000000001" customHeight="1" x14ac:dyDescent="0.15"/>
    <row r="28" ht="16.600000000000001" customHeight="1" x14ac:dyDescent="0.15"/>
    <row r="29" ht="16.600000000000001" customHeight="1" x14ac:dyDescent="0.15"/>
    <row r="30" ht="16.600000000000001" customHeight="1" x14ac:dyDescent="0.15"/>
    <row r="31" ht="16.600000000000001" customHeight="1" x14ac:dyDescent="0.15"/>
    <row r="32" ht="16.600000000000001" customHeight="1" x14ac:dyDescent="0.15"/>
    <row r="33" spans="2:10" ht="16.600000000000001" customHeight="1" x14ac:dyDescent="0.15"/>
    <row r="34" spans="2:10" ht="16.600000000000001" customHeight="1" x14ac:dyDescent="0.15"/>
    <row r="35" spans="2:10" ht="16.600000000000001" customHeight="1" x14ac:dyDescent="0.15"/>
    <row r="36" spans="2:10" ht="16.600000000000001" customHeight="1" x14ac:dyDescent="0.15"/>
    <row r="37" spans="2:10" ht="16.600000000000001" customHeight="1" x14ac:dyDescent="0.15"/>
    <row r="38" spans="2:10" ht="16.600000000000001" customHeight="1" x14ac:dyDescent="0.15"/>
    <row r="39" spans="2:10" ht="16.600000000000001" customHeight="1" x14ac:dyDescent="0.15"/>
    <row r="40" spans="2:10" ht="16.600000000000001" customHeight="1" x14ac:dyDescent="0.15"/>
    <row r="41" spans="2:10" ht="16.600000000000001" customHeight="1" x14ac:dyDescent="0.15"/>
    <row r="42" spans="2:10" ht="16.600000000000001" customHeight="1" x14ac:dyDescent="0.15"/>
    <row r="43" spans="2:10" ht="16.600000000000001" customHeight="1" x14ac:dyDescent="0.15"/>
    <row r="44" spans="2:10" ht="16.600000000000001" customHeight="1" x14ac:dyDescent="0.15"/>
    <row r="45" spans="2:10" ht="29.35" customHeight="1" thickBot="1" x14ac:dyDescent="0.2">
      <c r="B45" s="2"/>
      <c r="C45" s="2"/>
      <c r="D45" s="2"/>
      <c r="E45" s="2"/>
      <c r="F45" s="2"/>
      <c r="G45" s="2"/>
      <c r="H45" s="2"/>
      <c r="I45" s="2"/>
      <c r="J45" s="3" t="s">
        <v>0</v>
      </c>
    </row>
    <row r="46" spans="2:10" ht="29.35" customHeight="1" thickBot="1" x14ac:dyDescent="0.25">
      <c r="B46" s="4" t="s">
        <v>1</v>
      </c>
      <c r="C46" s="5"/>
      <c r="D46" s="5"/>
      <c r="E46" s="6" t="s">
        <v>2</v>
      </c>
      <c r="F46" s="7" t="s">
        <v>527</v>
      </c>
      <c r="G46" s="8" t="s">
        <v>528</v>
      </c>
      <c r="H46" s="8" t="s">
        <v>529</v>
      </c>
      <c r="I46" s="8" t="s">
        <v>530</v>
      </c>
      <c r="J46" s="9" t="s">
        <v>531</v>
      </c>
    </row>
    <row r="47" spans="2:10" ht="57.8" customHeight="1" x14ac:dyDescent="0.15">
      <c r="B47" s="10"/>
      <c r="C47" s="1139" t="s">
        <v>3</v>
      </c>
      <c r="D47" s="1139"/>
      <c r="E47" s="1140"/>
      <c r="F47" s="11">
        <v>9.7799999999999994</v>
      </c>
      <c r="G47" s="12">
        <v>12.12</v>
      </c>
      <c r="H47" s="12">
        <v>12.3</v>
      </c>
      <c r="I47" s="12">
        <v>13.34</v>
      </c>
      <c r="J47" s="13">
        <v>13.67</v>
      </c>
    </row>
    <row r="48" spans="2:10" ht="57.8" customHeight="1" x14ac:dyDescent="0.15">
      <c r="B48" s="14"/>
      <c r="C48" s="1141" t="s">
        <v>4</v>
      </c>
      <c r="D48" s="1141"/>
      <c r="E48" s="1142"/>
      <c r="F48" s="15">
        <v>4.21</v>
      </c>
      <c r="G48" s="16">
        <v>4.4000000000000004</v>
      </c>
      <c r="H48" s="16">
        <v>3.74</v>
      </c>
      <c r="I48" s="16">
        <v>4.62</v>
      </c>
      <c r="J48" s="17">
        <v>4.6500000000000004</v>
      </c>
    </row>
    <row r="49" spans="2:10" ht="57.8" customHeight="1" thickBot="1" x14ac:dyDescent="0.2">
      <c r="B49" s="18"/>
      <c r="C49" s="1143" t="s">
        <v>5</v>
      </c>
      <c r="D49" s="1143"/>
      <c r="E49" s="1144"/>
      <c r="F49" s="19">
        <v>4.24</v>
      </c>
      <c r="G49" s="20">
        <v>2.2599999999999998</v>
      </c>
      <c r="H49" s="20" t="s">
        <v>532</v>
      </c>
      <c r="I49" s="20">
        <v>1.82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600000000000001" customHeight="1" x14ac:dyDescent="0.15">
      <c r="A1" s="22"/>
      <c r="B1" s="22"/>
      <c r="C1" s="22"/>
      <c r="D1" s="22"/>
      <c r="E1" s="22"/>
      <c r="F1" s="22"/>
      <c r="G1" s="22"/>
      <c r="H1" s="22"/>
      <c r="I1" s="22"/>
      <c r="J1" s="22"/>
      <c r="K1" s="22"/>
      <c r="L1" s="22"/>
      <c r="M1" s="22"/>
      <c r="N1" s="22"/>
      <c r="O1" s="22"/>
      <c r="P1" s="22"/>
    </row>
    <row r="2" spans="1:16" ht="16.600000000000001" customHeight="1" x14ac:dyDescent="0.15">
      <c r="A2" s="22"/>
      <c r="B2" s="22"/>
      <c r="C2" s="22"/>
      <c r="D2" s="22"/>
      <c r="E2" s="22"/>
      <c r="F2" s="22"/>
      <c r="G2" s="22"/>
      <c r="H2" s="22"/>
      <c r="I2" s="22"/>
      <c r="J2" s="22"/>
      <c r="K2" s="22"/>
      <c r="L2" s="22"/>
      <c r="M2" s="22"/>
      <c r="N2" s="22"/>
      <c r="O2" s="22"/>
      <c r="P2" s="22"/>
    </row>
    <row r="3" spans="1:16" ht="16.600000000000001" customHeight="1" x14ac:dyDescent="0.15">
      <c r="A3" s="22"/>
      <c r="B3" s="22"/>
      <c r="C3" s="22"/>
      <c r="D3" s="22"/>
      <c r="E3" s="22"/>
      <c r="F3" s="22"/>
      <c r="G3" s="22"/>
      <c r="H3" s="22"/>
      <c r="I3" s="22"/>
      <c r="J3" s="22"/>
      <c r="K3" s="22"/>
      <c r="L3" s="22"/>
      <c r="M3" s="22"/>
      <c r="N3" s="22"/>
      <c r="O3" s="22"/>
      <c r="P3" s="22"/>
    </row>
    <row r="4" spans="1:16" ht="16.600000000000001" customHeight="1" x14ac:dyDescent="0.15">
      <c r="A4" s="22"/>
      <c r="B4" s="22"/>
      <c r="C4" s="22"/>
      <c r="D4" s="22"/>
      <c r="E4" s="22"/>
      <c r="F4" s="22"/>
      <c r="G4" s="22"/>
      <c r="H4" s="22"/>
      <c r="I4" s="22"/>
      <c r="J4" s="22"/>
      <c r="K4" s="22"/>
      <c r="L4" s="22"/>
      <c r="M4" s="22"/>
      <c r="N4" s="22"/>
      <c r="O4" s="22"/>
      <c r="P4" s="22"/>
    </row>
    <row r="5" spans="1:16" ht="16.600000000000001" customHeight="1" x14ac:dyDescent="0.15">
      <c r="A5" s="22"/>
      <c r="B5" s="22"/>
      <c r="C5" s="22"/>
      <c r="D5" s="22"/>
      <c r="E5" s="22"/>
      <c r="F5" s="22"/>
      <c r="G5" s="22"/>
      <c r="H5" s="22"/>
      <c r="I5" s="22"/>
      <c r="J5" s="22"/>
      <c r="K5" s="22"/>
      <c r="L5" s="22"/>
      <c r="M5" s="22"/>
      <c r="N5" s="22"/>
      <c r="O5" s="22"/>
      <c r="P5" s="22"/>
    </row>
    <row r="6" spans="1:16" ht="16.600000000000001" customHeight="1" x14ac:dyDescent="0.15">
      <c r="A6" s="22"/>
      <c r="B6" s="22"/>
      <c r="C6" s="22"/>
      <c r="D6" s="22"/>
      <c r="E6" s="22"/>
      <c r="F6" s="22"/>
      <c r="G6" s="22"/>
      <c r="H6" s="22"/>
      <c r="I6" s="22"/>
      <c r="J6" s="22"/>
      <c r="K6" s="22"/>
      <c r="L6" s="22"/>
      <c r="M6" s="22"/>
      <c r="N6" s="22"/>
      <c r="O6" s="22"/>
      <c r="P6" s="22"/>
    </row>
    <row r="7" spans="1:16" ht="16.600000000000001" customHeight="1" x14ac:dyDescent="0.15">
      <c r="A7" s="22"/>
      <c r="B7" s="22"/>
      <c r="C7" s="22"/>
      <c r="D7" s="22"/>
      <c r="E7" s="22"/>
      <c r="F7" s="22"/>
      <c r="G7" s="22"/>
      <c r="H7" s="22"/>
      <c r="I7" s="22"/>
      <c r="J7" s="22"/>
      <c r="K7" s="22"/>
      <c r="L7" s="22"/>
      <c r="M7" s="22"/>
      <c r="N7" s="22"/>
      <c r="O7" s="22"/>
      <c r="P7" s="22"/>
    </row>
    <row r="8" spans="1:16" ht="16.600000000000001" customHeight="1" x14ac:dyDescent="0.15">
      <c r="A8" s="22"/>
      <c r="B8" s="22"/>
      <c r="C8" s="22"/>
      <c r="D8" s="22"/>
      <c r="E8" s="22"/>
      <c r="F8" s="22"/>
      <c r="G8" s="22"/>
      <c r="H8" s="22"/>
      <c r="I8" s="22"/>
      <c r="J8" s="22"/>
      <c r="K8" s="22"/>
      <c r="L8" s="22"/>
      <c r="M8" s="22"/>
      <c r="N8" s="22"/>
      <c r="O8" s="22"/>
      <c r="P8" s="22"/>
    </row>
    <row r="9" spans="1:16" ht="16.600000000000001" customHeight="1" x14ac:dyDescent="0.15">
      <c r="A9" s="22"/>
      <c r="B9" s="22"/>
      <c r="C9" s="22"/>
      <c r="D9" s="22"/>
      <c r="E9" s="22"/>
      <c r="F9" s="22"/>
      <c r="G9" s="22"/>
      <c r="H9" s="22"/>
      <c r="I9" s="22"/>
      <c r="J9" s="22"/>
      <c r="K9" s="22"/>
      <c r="L9" s="22"/>
      <c r="M9" s="22"/>
      <c r="N9" s="22"/>
      <c r="O9" s="22"/>
      <c r="P9" s="22"/>
    </row>
    <row r="10" spans="1:16" ht="16.600000000000001" customHeight="1" x14ac:dyDescent="0.15">
      <c r="A10" s="22"/>
      <c r="B10" s="22"/>
      <c r="C10" s="22"/>
      <c r="D10" s="22"/>
      <c r="E10" s="22"/>
      <c r="F10" s="22"/>
      <c r="G10" s="22"/>
      <c r="H10" s="22"/>
      <c r="I10" s="22"/>
      <c r="J10" s="22"/>
      <c r="K10" s="22"/>
      <c r="L10" s="22"/>
      <c r="M10" s="22"/>
      <c r="N10" s="22"/>
      <c r="O10" s="22"/>
      <c r="P10" s="22"/>
    </row>
    <row r="11" spans="1:16" ht="16.600000000000001" customHeight="1" x14ac:dyDescent="0.15">
      <c r="A11" s="22"/>
      <c r="B11" s="22"/>
      <c r="C11" s="22"/>
      <c r="D11" s="22"/>
      <c r="E11" s="22"/>
      <c r="F11" s="22"/>
      <c r="G11" s="22"/>
      <c r="H11" s="22"/>
      <c r="I11" s="22"/>
      <c r="J11" s="22"/>
      <c r="K11" s="22"/>
      <c r="L11" s="22"/>
      <c r="M11" s="22"/>
      <c r="N11" s="22"/>
      <c r="O11" s="22"/>
      <c r="P11" s="22"/>
    </row>
    <row r="12" spans="1:16" ht="16.600000000000001" customHeight="1" x14ac:dyDescent="0.15">
      <c r="A12" s="22"/>
      <c r="B12" s="22"/>
      <c r="C12" s="22"/>
      <c r="D12" s="22"/>
      <c r="E12" s="22"/>
      <c r="F12" s="22"/>
      <c r="G12" s="22"/>
      <c r="H12" s="22"/>
      <c r="I12" s="22"/>
      <c r="J12" s="22"/>
      <c r="K12" s="22"/>
      <c r="L12" s="22"/>
      <c r="M12" s="22"/>
      <c r="N12" s="22"/>
      <c r="O12" s="22"/>
      <c r="P12" s="22"/>
    </row>
    <row r="13" spans="1:16" ht="16.600000000000001" customHeight="1" x14ac:dyDescent="0.15">
      <c r="A13" s="22"/>
      <c r="B13" s="22"/>
      <c r="C13" s="22"/>
      <c r="D13" s="22"/>
      <c r="E13" s="22"/>
      <c r="F13" s="22"/>
      <c r="G13" s="22"/>
      <c r="H13" s="22"/>
      <c r="I13" s="22"/>
      <c r="J13" s="22"/>
      <c r="K13" s="22"/>
      <c r="L13" s="22"/>
      <c r="M13" s="22"/>
      <c r="N13" s="22"/>
      <c r="O13" s="22"/>
      <c r="P13" s="22"/>
    </row>
    <row r="14" spans="1:16" ht="16.600000000000001" customHeight="1" x14ac:dyDescent="0.15">
      <c r="A14" s="22"/>
      <c r="B14" s="22"/>
      <c r="C14" s="22"/>
      <c r="D14" s="22"/>
      <c r="E14" s="22"/>
      <c r="F14" s="22"/>
      <c r="G14" s="22"/>
      <c r="H14" s="22"/>
      <c r="I14" s="22"/>
      <c r="J14" s="22"/>
      <c r="K14" s="22"/>
      <c r="L14" s="22"/>
      <c r="M14" s="22"/>
      <c r="N14" s="22"/>
      <c r="O14" s="22"/>
      <c r="P14" s="22"/>
    </row>
    <row r="15" spans="1:16" ht="16.600000000000001" customHeight="1" x14ac:dyDescent="0.15">
      <c r="A15" s="22"/>
      <c r="B15" s="22"/>
      <c r="C15" s="22"/>
      <c r="D15" s="22"/>
      <c r="E15" s="22"/>
      <c r="F15" s="22"/>
      <c r="G15" s="22"/>
      <c r="H15" s="22"/>
      <c r="I15" s="22"/>
      <c r="J15" s="22"/>
      <c r="K15" s="22"/>
      <c r="L15" s="22"/>
      <c r="M15" s="22"/>
      <c r="N15" s="22"/>
      <c r="O15" s="22"/>
      <c r="P15" s="22"/>
    </row>
    <row r="16" spans="1:16" ht="16.600000000000001" customHeight="1" x14ac:dyDescent="0.15">
      <c r="A16" s="22"/>
      <c r="B16" s="22"/>
      <c r="C16" s="22"/>
      <c r="D16" s="22"/>
      <c r="E16" s="22"/>
      <c r="F16" s="22"/>
      <c r="G16" s="22"/>
      <c r="H16" s="22"/>
      <c r="I16" s="22"/>
      <c r="J16" s="22"/>
      <c r="K16" s="22"/>
      <c r="L16" s="22"/>
      <c r="M16" s="22"/>
      <c r="N16" s="22"/>
      <c r="O16" s="22"/>
      <c r="P16" s="22"/>
    </row>
    <row r="17" spans="1:16" ht="16.600000000000001" customHeight="1" x14ac:dyDescent="0.15">
      <c r="A17" s="22"/>
      <c r="B17" s="22"/>
      <c r="C17" s="22"/>
      <c r="D17" s="22"/>
      <c r="E17" s="22"/>
      <c r="F17" s="22"/>
      <c r="G17" s="22"/>
      <c r="H17" s="22"/>
      <c r="I17" s="22"/>
      <c r="J17" s="22"/>
      <c r="K17" s="22"/>
      <c r="L17" s="22"/>
      <c r="M17" s="22"/>
      <c r="N17" s="22"/>
      <c r="O17" s="22"/>
      <c r="P17" s="22"/>
    </row>
    <row r="18" spans="1:16" ht="16.600000000000001" customHeight="1" x14ac:dyDescent="0.15">
      <c r="A18" s="22"/>
      <c r="B18" s="22"/>
      <c r="C18" s="22"/>
      <c r="D18" s="22"/>
      <c r="E18" s="22"/>
      <c r="F18" s="22"/>
      <c r="G18" s="22"/>
      <c r="H18" s="22"/>
      <c r="I18" s="22"/>
      <c r="J18" s="22"/>
      <c r="K18" s="22"/>
      <c r="L18" s="22"/>
      <c r="M18" s="22"/>
      <c r="N18" s="22"/>
      <c r="O18" s="22"/>
      <c r="P18" s="22"/>
    </row>
    <row r="19" spans="1:16" ht="16.600000000000001" customHeight="1" x14ac:dyDescent="0.15">
      <c r="A19" s="22"/>
      <c r="B19" s="22"/>
      <c r="C19" s="22"/>
      <c r="D19" s="22"/>
      <c r="E19" s="22"/>
      <c r="F19" s="22"/>
      <c r="G19" s="22"/>
      <c r="H19" s="22"/>
      <c r="I19" s="22"/>
      <c r="J19" s="22"/>
      <c r="K19" s="22"/>
      <c r="L19" s="22"/>
      <c r="M19" s="22"/>
      <c r="N19" s="22"/>
      <c r="O19" s="22"/>
      <c r="P19" s="22"/>
    </row>
    <row r="20" spans="1:16" ht="16.600000000000001" customHeight="1" x14ac:dyDescent="0.15">
      <c r="A20" s="22"/>
      <c r="B20" s="22"/>
      <c r="C20" s="22"/>
      <c r="D20" s="22"/>
      <c r="E20" s="22"/>
      <c r="F20" s="22"/>
      <c r="G20" s="22"/>
      <c r="H20" s="22"/>
      <c r="I20" s="22"/>
      <c r="J20" s="22"/>
      <c r="K20" s="22"/>
      <c r="L20" s="22"/>
      <c r="M20" s="22"/>
      <c r="N20" s="22"/>
      <c r="O20" s="22"/>
      <c r="P20" s="22"/>
    </row>
    <row r="21" spans="1:16" ht="16.600000000000001" customHeight="1" x14ac:dyDescent="0.15">
      <c r="A21" s="22"/>
      <c r="B21" s="22"/>
      <c r="C21" s="22"/>
      <c r="D21" s="22"/>
      <c r="E21" s="22"/>
      <c r="F21" s="22"/>
      <c r="G21" s="22"/>
      <c r="H21" s="22"/>
      <c r="I21" s="22"/>
      <c r="J21" s="22"/>
      <c r="K21" s="22"/>
      <c r="L21" s="22"/>
      <c r="M21" s="22"/>
      <c r="N21" s="22"/>
      <c r="O21" s="22"/>
      <c r="P21" s="22"/>
    </row>
    <row r="22" spans="1:16" ht="16.600000000000001" customHeight="1" x14ac:dyDescent="0.15">
      <c r="A22" s="22"/>
      <c r="B22" s="22"/>
      <c r="C22" s="22"/>
      <c r="D22" s="22"/>
      <c r="E22" s="22"/>
      <c r="F22" s="22"/>
      <c r="G22" s="22"/>
      <c r="H22" s="22"/>
      <c r="I22" s="22"/>
      <c r="J22" s="22"/>
      <c r="K22" s="22"/>
      <c r="L22" s="22"/>
      <c r="M22" s="22"/>
      <c r="N22" s="22"/>
      <c r="O22" s="22"/>
      <c r="P22" s="22"/>
    </row>
    <row r="23" spans="1:16" ht="16.600000000000001" customHeight="1" x14ac:dyDescent="0.15">
      <c r="A23" s="22"/>
      <c r="B23" s="22"/>
      <c r="C23" s="22"/>
      <c r="D23" s="22"/>
      <c r="E23" s="22"/>
      <c r="F23" s="22"/>
      <c r="G23" s="22"/>
      <c r="H23" s="22"/>
      <c r="I23" s="22"/>
      <c r="J23" s="22"/>
      <c r="K23" s="22"/>
      <c r="L23" s="22"/>
      <c r="M23" s="22"/>
      <c r="N23" s="22"/>
      <c r="O23" s="22"/>
      <c r="P23" s="22"/>
    </row>
    <row r="24" spans="1:16" ht="16.600000000000001" customHeight="1" x14ac:dyDescent="0.15">
      <c r="A24" s="22"/>
      <c r="B24" s="22"/>
      <c r="C24" s="22"/>
      <c r="D24" s="22"/>
      <c r="E24" s="22"/>
      <c r="F24" s="22"/>
      <c r="G24" s="22"/>
      <c r="H24" s="22"/>
      <c r="I24" s="22"/>
      <c r="J24" s="22"/>
      <c r="K24" s="22"/>
      <c r="L24" s="22"/>
      <c r="M24" s="22"/>
      <c r="N24" s="22"/>
      <c r="O24" s="22"/>
      <c r="P24" s="22"/>
    </row>
    <row r="25" spans="1:16" ht="16.600000000000001" customHeight="1" x14ac:dyDescent="0.15">
      <c r="A25" s="22"/>
      <c r="B25" s="22"/>
      <c r="C25" s="22"/>
      <c r="D25" s="22"/>
      <c r="E25" s="22"/>
      <c r="F25" s="22"/>
      <c r="G25" s="22"/>
      <c r="H25" s="22"/>
      <c r="I25" s="22"/>
      <c r="J25" s="22"/>
      <c r="K25" s="22"/>
      <c r="L25" s="22"/>
      <c r="M25" s="22"/>
      <c r="N25" s="22"/>
      <c r="O25" s="22"/>
      <c r="P25" s="22"/>
    </row>
    <row r="26" spans="1:16" ht="16.600000000000001" customHeight="1" x14ac:dyDescent="0.15">
      <c r="A26" s="22"/>
      <c r="B26" s="22"/>
      <c r="C26" s="22"/>
      <c r="D26" s="22"/>
      <c r="E26" s="22"/>
      <c r="F26" s="22"/>
      <c r="G26" s="22"/>
      <c r="H26" s="22"/>
      <c r="I26" s="22"/>
      <c r="J26" s="22"/>
      <c r="K26" s="22"/>
      <c r="L26" s="22"/>
      <c r="M26" s="22"/>
      <c r="N26" s="22"/>
      <c r="O26" s="22"/>
      <c r="P26" s="22"/>
    </row>
    <row r="27" spans="1:16" ht="16.600000000000001" customHeight="1" x14ac:dyDescent="0.15">
      <c r="A27" s="22"/>
      <c r="B27" s="22"/>
      <c r="C27" s="22"/>
      <c r="D27" s="22"/>
      <c r="E27" s="22"/>
      <c r="F27" s="22"/>
      <c r="G27" s="22"/>
      <c r="H27" s="22"/>
      <c r="I27" s="22"/>
      <c r="J27" s="22"/>
      <c r="K27" s="22"/>
      <c r="L27" s="22"/>
      <c r="M27" s="22"/>
      <c r="N27" s="22"/>
      <c r="O27" s="22"/>
      <c r="P27" s="22"/>
    </row>
    <row r="28" spans="1:16" ht="16.600000000000001" customHeight="1" x14ac:dyDescent="0.15">
      <c r="A28" s="22"/>
      <c r="B28" s="22"/>
      <c r="C28" s="22"/>
      <c r="D28" s="22"/>
      <c r="E28" s="22"/>
      <c r="F28" s="22"/>
      <c r="G28" s="22"/>
      <c r="H28" s="22"/>
      <c r="I28" s="22"/>
      <c r="J28" s="22"/>
      <c r="K28" s="22"/>
      <c r="L28" s="22"/>
      <c r="M28" s="22"/>
      <c r="N28" s="22"/>
      <c r="O28" s="22"/>
      <c r="P28" s="22"/>
    </row>
    <row r="29" spans="1:16" ht="16.600000000000001" customHeight="1" x14ac:dyDescent="0.15">
      <c r="A29" s="22"/>
      <c r="B29" s="22"/>
      <c r="C29" s="22"/>
      <c r="D29" s="22"/>
      <c r="E29" s="22"/>
      <c r="F29" s="22"/>
      <c r="G29" s="22"/>
      <c r="H29" s="22"/>
      <c r="I29" s="22"/>
      <c r="J29" s="22"/>
      <c r="K29" s="22"/>
      <c r="L29" s="22"/>
      <c r="M29" s="22"/>
      <c r="N29" s="22"/>
      <c r="O29" s="22"/>
      <c r="P29" s="22"/>
    </row>
    <row r="30" spans="1:16" ht="16.600000000000001" customHeight="1" x14ac:dyDescent="0.15">
      <c r="A30" s="22"/>
      <c r="B30" s="22"/>
      <c r="C30" s="22"/>
      <c r="D30" s="22"/>
      <c r="E30" s="22"/>
      <c r="F30" s="22"/>
      <c r="G30" s="22"/>
      <c r="H30" s="22"/>
      <c r="I30" s="22"/>
      <c r="J30" s="22"/>
      <c r="K30" s="22"/>
      <c r="L30" s="22"/>
      <c r="M30" s="22"/>
      <c r="N30" s="22"/>
      <c r="O30" s="22"/>
      <c r="P30" s="22"/>
    </row>
    <row r="31" spans="1:16" ht="16.600000000000001"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1"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1" customHeight="1" x14ac:dyDescent="0.15">
      <c r="A34" s="22"/>
      <c r="B34" s="31"/>
      <c r="C34" s="1151" t="s">
        <v>534</v>
      </c>
      <c r="D34" s="1151"/>
      <c r="E34" s="1152"/>
      <c r="F34" s="32">
        <v>5.74</v>
      </c>
      <c r="G34" s="33">
        <v>7.32</v>
      </c>
      <c r="H34" s="33">
        <v>8.4600000000000009</v>
      </c>
      <c r="I34" s="33">
        <v>8.7200000000000006</v>
      </c>
      <c r="J34" s="34">
        <v>9.3699999999999992</v>
      </c>
      <c r="K34" s="22"/>
      <c r="L34" s="22"/>
      <c r="M34" s="22"/>
      <c r="N34" s="22"/>
      <c r="O34" s="22"/>
      <c r="P34" s="22"/>
    </row>
    <row r="35" spans="1:16" ht="39.1" customHeight="1" x14ac:dyDescent="0.15">
      <c r="A35" s="22"/>
      <c r="B35" s="35"/>
      <c r="C35" s="1145" t="s">
        <v>535</v>
      </c>
      <c r="D35" s="1146"/>
      <c r="E35" s="1147"/>
      <c r="F35" s="36">
        <v>4.2</v>
      </c>
      <c r="G35" s="37">
        <v>4.4000000000000004</v>
      </c>
      <c r="H35" s="37">
        <v>3.74</v>
      </c>
      <c r="I35" s="37">
        <v>4.6100000000000003</v>
      </c>
      <c r="J35" s="38">
        <v>4.6500000000000004</v>
      </c>
      <c r="K35" s="22"/>
      <c r="L35" s="22"/>
      <c r="M35" s="22"/>
      <c r="N35" s="22"/>
      <c r="O35" s="22"/>
      <c r="P35" s="22"/>
    </row>
    <row r="36" spans="1:16" ht="39.1" customHeight="1" x14ac:dyDescent="0.15">
      <c r="A36" s="22"/>
      <c r="B36" s="35"/>
      <c r="C36" s="1145" t="s">
        <v>536</v>
      </c>
      <c r="D36" s="1146"/>
      <c r="E36" s="1147"/>
      <c r="F36" s="36">
        <v>3.84</v>
      </c>
      <c r="G36" s="37">
        <v>3.04</v>
      </c>
      <c r="H36" s="37">
        <v>3.39</v>
      </c>
      <c r="I36" s="37">
        <v>4.13</v>
      </c>
      <c r="J36" s="38">
        <v>2.06</v>
      </c>
      <c r="K36" s="22"/>
      <c r="L36" s="22"/>
      <c r="M36" s="22"/>
      <c r="N36" s="22"/>
      <c r="O36" s="22"/>
      <c r="P36" s="22"/>
    </row>
    <row r="37" spans="1:16" ht="39.1" customHeight="1" x14ac:dyDescent="0.15">
      <c r="A37" s="22"/>
      <c r="B37" s="35"/>
      <c r="C37" s="1145" t="s">
        <v>537</v>
      </c>
      <c r="D37" s="1146"/>
      <c r="E37" s="1147"/>
      <c r="F37" s="36">
        <v>1.48</v>
      </c>
      <c r="G37" s="37">
        <v>1.56</v>
      </c>
      <c r="H37" s="37">
        <v>1.84</v>
      </c>
      <c r="I37" s="37">
        <v>1.52</v>
      </c>
      <c r="J37" s="38">
        <v>1.58</v>
      </c>
      <c r="K37" s="22"/>
      <c r="L37" s="22"/>
      <c r="M37" s="22"/>
      <c r="N37" s="22"/>
      <c r="O37" s="22"/>
      <c r="P37" s="22"/>
    </row>
    <row r="38" spans="1:16" ht="39.1" customHeight="1" x14ac:dyDescent="0.15">
      <c r="A38" s="22"/>
      <c r="B38" s="35"/>
      <c r="C38" s="1145" t="s">
        <v>538</v>
      </c>
      <c r="D38" s="1146"/>
      <c r="E38" s="1147"/>
      <c r="F38" s="36">
        <v>0.65</v>
      </c>
      <c r="G38" s="37">
        <v>0.72</v>
      </c>
      <c r="H38" s="37">
        <v>0.94</v>
      </c>
      <c r="I38" s="37">
        <v>1.04</v>
      </c>
      <c r="J38" s="38">
        <v>1.1000000000000001</v>
      </c>
      <c r="K38" s="22"/>
      <c r="L38" s="22"/>
      <c r="M38" s="22"/>
      <c r="N38" s="22"/>
      <c r="O38" s="22"/>
      <c r="P38" s="22"/>
    </row>
    <row r="39" spans="1:16" ht="39.1" customHeight="1" x14ac:dyDescent="0.15">
      <c r="A39" s="22"/>
      <c r="B39" s="35"/>
      <c r="C39" s="1145" t="s">
        <v>539</v>
      </c>
      <c r="D39" s="1146"/>
      <c r="E39" s="1147"/>
      <c r="F39" s="36">
        <v>0.35</v>
      </c>
      <c r="G39" s="37">
        <v>0.23</v>
      </c>
      <c r="H39" s="37">
        <v>0.3</v>
      </c>
      <c r="I39" s="37">
        <v>0.4</v>
      </c>
      <c r="J39" s="38">
        <v>0.73</v>
      </c>
      <c r="K39" s="22"/>
      <c r="L39" s="22"/>
      <c r="M39" s="22"/>
      <c r="N39" s="22"/>
      <c r="O39" s="22"/>
      <c r="P39" s="22"/>
    </row>
    <row r="40" spans="1:16" ht="39.1" customHeight="1" x14ac:dyDescent="0.15">
      <c r="A40" s="22"/>
      <c r="B40" s="35"/>
      <c r="C40" s="1145" t="s">
        <v>540</v>
      </c>
      <c r="D40" s="1146"/>
      <c r="E40" s="1147"/>
      <c r="F40" s="36" t="s">
        <v>489</v>
      </c>
      <c r="G40" s="37" t="s">
        <v>489</v>
      </c>
      <c r="H40" s="37" t="s">
        <v>489</v>
      </c>
      <c r="I40" s="37">
        <v>0.15</v>
      </c>
      <c r="J40" s="38">
        <v>0.27</v>
      </c>
      <c r="K40" s="22"/>
      <c r="L40" s="22"/>
      <c r="M40" s="22"/>
      <c r="N40" s="22"/>
      <c r="O40" s="22"/>
      <c r="P40" s="22"/>
    </row>
    <row r="41" spans="1:16" ht="39.1" customHeight="1" x14ac:dyDescent="0.15">
      <c r="A41" s="22"/>
      <c r="B41" s="35"/>
      <c r="C41" s="1145" t="s">
        <v>541</v>
      </c>
      <c r="D41" s="1146"/>
      <c r="E41" s="1147"/>
      <c r="F41" s="36">
        <v>0.05</v>
      </c>
      <c r="G41" s="37">
        <v>0.08</v>
      </c>
      <c r="H41" s="37">
        <v>0.09</v>
      </c>
      <c r="I41" s="37">
        <v>0.12</v>
      </c>
      <c r="J41" s="38">
        <v>0.16</v>
      </c>
      <c r="K41" s="22"/>
      <c r="L41" s="22"/>
      <c r="M41" s="22"/>
      <c r="N41" s="22"/>
      <c r="O41" s="22"/>
      <c r="P41" s="22"/>
    </row>
    <row r="42" spans="1:16" ht="39.1" customHeight="1" x14ac:dyDescent="0.15">
      <c r="A42" s="22"/>
      <c r="B42" s="39"/>
      <c r="C42" s="1145" t="s">
        <v>542</v>
      </c>
      <c r="D42" s="1146"/>
      <c r="E42" s="1147"/>
      <c r="F42" s="36" t="s">
        <v>489</v>
      </c>
      <c r="G42" s="37" t="s">
        <v>489</v>
      </c>
      <c r="H42" s="37" t="s">
        <v>489</v>
      </c>
      <c r="I42" s="37" t="s">
        <v>489</v>
      </c>
      <c r="J42" s="38" t="s">
        <v>489</v>
      </c>
      <c r="K42" s="22"/>
      <c r="L42" s="22"/>
      <c r="M42" s="22"/>
      <c r="N42" s="22"/>
      <c r="O42" s="22"/>
      <c r="P42" s="22"/>
    </row>
    <row r="43" spans="1:16" ht="39.1" customHeight="1" thickBot="1" x14ac:dyDescent="0.2">
      <c r="A43" s="22"/>
      <c r="B43" s="40"/>
      <c r="C43" s="1148" t="s">
        <v>543</v>
      </c>
      <c r="D43" s="1149"/>
      <c r="E43" s="1150"/>
      <c r="F43" s="41">
        <v>0.1</v>
      </c>
      <c r="G43" s="42">
        <v>0.14000000000000001</v>
      </c>
      <c r="H43" s="42">
        <v>0.11</v>
      </c>
      <c r="I43" s="42">
        <v>0.13</v>
      </c>
      <c r="J43" s="43">
        <v>0.21</v>
      </c>
      <c r="K43" s="22"/>
      <c r="L43" s="22"/>
      <c r="M43" s="22"/>
      <c r="N43" s="22"/>
      <c r="O43" s="22"/>
      <c r="P43" s="22"/>
    </row>
    <row r="44" spans="1:16" ht="39.1" customHeight="1" x14ac:dyDescent="0.2">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8"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8" customHeight="1" thickBot="1" x14ac:dyDescent="0.25">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8" customHeight="1" x14ac:dyDescent="0.15">
      <c r="A45" s="48"/>
      <c r="B45" s="1161" t="s">
        <v>11</v>
      </c>
      <c r="C45" s="1162"/>
      <c r="D45" s="58"/>
      <c r="E45" s="1167" t="s">
        <v>12</v>
      </c>
      <c r="F45" s="1167"/>
      <c r="G45" s="1167"/>
      <c r="H45" s="1167"/>
      <c r="I45" s="1167"/>
      <c r="J45" s="1168"/>
      <c r="K45" s="59">
        <v>3935</v>
      </c>
      <c r="L45" s="60">
        <v>3916</v>
      </c>
      <c r="M45" s="60">
        <v>3794</v>
      </c>
      <c r="N45" s="60">
        <v>3561</v>
      </c>
      <c r="O45" s="61">
        <v>3451</v>
      </c>
      <c r="P45" s="48"/>
      <c r="Q45" s="48"/>
      <c r="R45" s="48"/>
      <c r="S45" s="48"/>
      <c r="T45" s="48"/>
      <c r="U45" s="48"/>
    </row>
    <row r="46" spans="1:21" ht="30.8" customHeight="1" x14ac:dyDescent="0.15">
      <c r="A46" s="48"/>
      <c r="B46" s="1163"/>
      <c r="C46" s="1164"/>
      <c r="D46" s="62"/>
      <c r="E46" s="1155" t="s">
        <v>13</v>
      </c>
      <c r="F46" s="1155"/>
      <c r="G46" s="1155"/>
      <c r="H46" s="1155"/>
      <c r="I46" s="1155"/>
      <c r="J46" s="1156"/>
      <c r="K46" s="63" t="s">
        <v>489</v>
      </c>
      <c r="L46" s="64" t="s">
        <v>489</v>
      </c>
      <c r="M46" s="64" t="s">
        <v>489</v>
      </c>
      <c r="N46" s="64" t="s">
        <v>489</v>
      </c>
      <c r="O46" s="65" t="s">
        <v>489</v>
      </c>
      <c r="P46" s="48"/>
      <c r="Q46" s="48"/>
      <c r="R46" s="48"/>
      <c r="S46" s="48"/>
      <c r="T46" s="48"/>
      <c r="U46" s="48"/>
    </row>
    <row r="47" spans="1:21" ht="30.8" customHeight="1" x14ac:dyDescent="0.15">
      <c r="A47" s="48"/>
      <c r="B47" s="1163"/>
      <c r="C47" s="1164"/>
      <c r="D47" s="62"/>
      <c r="E47" s="1155" t="s">
        <v>14</v>
      </c>
      <c r="F47" s="1155"/>
      <c r="G47" s="1155"/>
      <c r="H47" s="1155"/>
      <c r="I47" s="1155"/>
      <c r="J47" s="1156"/>
      <c r="K47" s="63" t="s">
        <v>489</v>
      </c>
      <c r="L47" s="64" t="s">
        <v>489</v>
      </c>
      <c r="M47" s="64" t="s">
        <v>489</v>
      </c>
      <c r="N47" s="64" t="s">
        <v>489</v>
      </c>
      <c r="O47" s="65" t="s">
        <v>489</v>
      </c>
      <c r="P47" s="48"/>
      <c r="Q47" s="48"/>
      <c r="R47" s="48"/>
      <c r="S47" s="48"/>
      <c r="T47" s="48"/>
      <c r="U47" s="48"/>
    </row>
    <row r="48" spans="1:21" ht="30.8" customHeight="1" x14ac:dyDescent="0.15">
      <c r="A48" s="48"/>
      <c r="B48" s="1163"/>
      <c r="C48" s="1164"/>
      <c r="D48" s="62"/>
      <c r="E48" s="1155" t="s">
        <v>15</v>
      </c>
      <c r="F48" s="1155"/>
      <c r="G48" s="1155"/>
      <c r="H48" s="1155"/>
      <c r="I48" s="1155"/>
      <c r="J48" s="1156"/>
      <c r="K48" s="63">
        <v>681</v>
      </c>
      <c r="L48" s="64">
        <v>661</v>
      </c>
      <c r="M48" s="64">
        <v>629</v>
      </c>
      <c r="N48" s="64">
        <v>640</v>
      </c>
      <c r="O48" s="65">
        <v>604</v>
      </c>
      <c r="P48" s="48"/>
      <c r="Q48" s="48"/>
      <c r="R48" s="48"/>
      <c r="S48" s="48"/>
      <c r="T48" s="48"/>
      <c r="U48" s="48"/>
    </row>
    <row r="49" spans="1:21" ht="30.8" customHeight="1" x14ac:dyDescent="0.15">
      <c r="A49" s="48"/>
      <c r="B49" s="1163"/>
      <c r="C49" s="1164"/>
      <c r="D49" s="62"/>
      <c r="E49" s="1155" t="s">
        <v>16</v>
      </c>
      <c r="F49" s="1155"/>
      <c r="G49" s="1155"/>
      <c r="H49" s="1155"/>
      <c r="I49" s="1155"/>
      <c r="J49" s="1156"/>
      <c r="K49" s="63">
        <v>175</v>
      </c>
      <c r="L49" s="64">
        <v>126</v>
      </c>
      <c r="M49" s="64">
        <v>56</v>
      </c>
      <c r="N49" s="64">
        <v>55</v>
      </c>
      <c r="O49" s="65">
        <v>55</v>
      </c>
      <c r="P49" s="48"/>
      <c r="Q49" s="48"/>
      <c r="R49" s="48"/>
      <c r="S49" s="48"/>
      <c r="T49" s="48"/>
      <c r="U49" s="48"/>
    </row>
    <row r="50" spans="1:21" ht="30.8" customHeight="1" x14ac:dyDescent="0.15">
      <c r="A50" s="48"/>
      <c r="B50" s="1163"/>
      <c r="C50" s="1164"/>
      <c r="D50" s="62"/>
      <c r="E50" s="1155" t="s">
        <v>17</v>
      </c>
      <c r="F50" s="1155"/>
      <c r="G50" s="1155"/>
      <c r="H50" s="1155"/>
      <c r="I50" s="1155"/>
      <c r="J50" s="1156"/>
      <c r="K50" s="63">
        <v>23</v>
      </c>
      <c r="L50" s="64">
        <v>24</v>
      </c>
      <c r="M50" s="64">
        <v>18</v>
      </c>
      <c r="N50" s="64">
        <v>14</v>
      </c>
      <c r="O50" s="65">
        <v>13</v>
      </c>
      <c r="P50" s="48"/>
      <c r="Q50" s="48"/>
      <c r="R50" s="48"/>
      <c r="S50" s="48"/>
      <c r="T50" s="48"/>
      <c r="U50" s="48"/>
    </row>
    <row r="51" spans="1:21" ht="30.8" customHeight="1" x14ac:dyDescent="0.15">
      <c r="A51" s="48"/>
      <c r="B51" s="1165"/>
      <c r="C51" s="1166"/>
      <c r="D51" s="66"/>
      <c r="E51" s="1155" t="s">
        <v>18</v>
      </c>
      <c r="F51" s="1155"/>
      <c r="G51" s="1155"/>
      <c r="H51" s="1155"/>
      <c r="I51" s="1155"/>
      <c r="J51" s="1156"/>
      <c r="K51" s="63" t="s">
        <v>489</v>
      </c>
      <c r="L51" s="64" t="s">
        <v>489</v>
      </c>
      <c r="M51" s="64" t="s">
        <v>489</v>
      </c>
      <c r="N51" s="64" t="s">
        <v>489</v>
      </c>
      <c r="O51" s="65" t="s">
        <v>489</v>
      </c>
      <c r="P51" s="48"/>
      <c r="Q51" s="48"/>
      <c r="R51" s="48"/>
      <c r="S51" s="48"/>
      <c r="T51" s="48"/>
      <c r="U51" s="48"/>
    </row>
    <row r="52" spans="1:21" ht="30.8" customHeight="1" x14ac:dyDescent="0.15">
      <c r="A52" s="48"/>
      <c r="B52" s="1153" t="s">
        <v>19</v>
      </c>
      <c r="C52" s="1154"/>
      <c r="D52" s="66"/>
      <c r="E52" s="1155" t="s">
        <v>20</v>
      </c>
      <c r="F52" s="1155"/>
      <c r="G52" s="1155"/>
      <c r="H52" s="1155"/>
      <c r="I52" s="1155"/>
      <c r="J52" s="1156"/>
      <c r="K52" s="63">
        <v>2772</v>
      </c>
      <c r="L52" s="64">
        <v>2747</v>
      </c>
      <c r="M52" s="64">
        <v>2750</v>
      </c>
      <c r="N52" s="64">
        <v>2648</v>
      </c>
      <c r="O52" s="65">
        <v>2649</v>
      </c>
      <c r="P52" s="48"/>
      <c r="Q52" s="48"/>
      <c r="R52" s="48"/>
      <c r="S52" s="48"/>
      <c r="T52" s="48"/>
      <c r="U52" s="48"/>
    </row>
    <row r="53" spans="1:21" ht="30.8" customHeight="1" thickBot="1" x14ac:dyDescent="0.2">
      <c r="A53" s="48"/>
      <c r="B53" s="1157" t="s">
        <v>21</v>
      </c>
      <c r="C53" s="1158"/>
      <c r="D53" s="67"/>
      <c r="E53" s="1159" t="s">
        <v>22</v>
      </c>
      <c r="F53" s="1159"/>
      <c r="G53" s="1159"/>
      <c r="H53" s="1159"/>
      <c r="I53" s="1159"/>
      <c r="J53" s="1160"/>
      <c r="K53" s="68">
        <v>2042</v>
      </c>
      <c r="L53" s="69">
        <v>1980</v>
      </c>
      <c r="M53" s="69">
        <v>1747</v>
      </c>
      <c r="N53" s="69">
        <v>1622</v>
      </c>
      <c r="O53" s="70">
        <v>1474</v>
      </c>
      <c r="P53" s="48"/>
      <c r="Q53" s="48"/>
      <c r="R53" s="48"/>
      <c r="S53" s="48"/>
      <c r="T53" s="48"/>
      <c r="U53" s="48"/>
    </row>
    <row r="54" spans="1:21" ht="23.95"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3.95"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3.95"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日南市役所</cp:lastModifiedBy>
  <cp:lastPrinted>2016-04-20T06:12:19Z</cp:lastPrinted>
  <dcterms:created xsi:type="dcterms:W3CDTF">2016-02-15T02:24:44Z</dcterms:created>
  <dcterms:modified xsi:type="dcterms:W3CDTF">2016-04-27T04:30:36Z</dcterms:modified>
  <cp:category/>
</cp:coreProperties>
</file>