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E36" i="9"/>
  <c r="AM36" i="9"/>
  <c r="C36" i="9"/>
  <c r="CO35" i="9"/>
  <c r="BE35" i="9"/>
  <c r="C35" i="9"/>
  <c r="CO34" i="9"/>
  <c r="BW34" i="9"/>
  <c r="BW35" i="9" s="1"/>
  <c r="BW36" i="9" s="1"/>
  <c r="BE34" i="9"/>
  <c r="U34" i="9"/>
  <c r="C34" i="9"/>
  <c r="AM34" i="9" l="1"/>
  <c r="AM35" i="9" s="1"/>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<sst xmlns="http://schemas.openxmlformats.org/spreadsheetml/2006/main" count="977" uniqueCount="540">
  <si>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</si>
  <si>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</si>
  <si>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</si>
  <si>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</si>
  <si>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</si>
  <si>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</si>
  <si>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</si>
  <si>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</si>
  <si>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</si>
  <si>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</si>
  <si>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</si>
  <si>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</si>
  <si>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</si>
  <si>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</si>
  <si>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</si>
  <si>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</si>
  <si>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</si>
  <si>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</si>
  <si>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</si>
  <si>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</si>
  <si>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</si>
  <si>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</si>
  <si>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</si>
  <si>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</si>
  <si>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</si>
  <si>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</si>
  <si>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</si>
  <si>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</si>
  <si>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</si>
  <si>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</si>
  <si>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</si>
  <si>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</si>
  <si>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</si>
  <si>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</si>
  <si>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</si>
  <si>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</si>
  <si>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</si>
  <si>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</si>
  <si>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</si>
  <si>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</si>
  <si>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</si>
  <si>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</si>
  <si>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</si>
  <si>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</si>
  <si>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</si>
  <si>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</si>
  <si>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</si>
  <si>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</si>
  <si>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</si>
  <si>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</si>
  <si>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</si>
  <si>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</si>
  <si>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</si>
  <si>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</si>
  <si>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</si>
  <si>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</si>
  <si>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</si>
  <si>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</si>
  <si>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</si>
  <si>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</si>
  <si>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</si>
  <si>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</si>
  <si>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</si>
  <si>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</si>
  <si>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</si>
  <si>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</si>
  <si>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</si>
  <si>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</si>
  <si>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</si>
  <si>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</si>
  <si>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</si>
  <si>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</si>
  <si>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</si>
  <si>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</si>
  <si>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</si>
  <si>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</si>
  <si>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</si>
  <si>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</si>
  <si>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</si>
  <si>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</si>
  <si>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</si>
  <si>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えびの市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</si>
  <si>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</si>
  <si>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</si>
  <si>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</si>
  <si>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</si>
  <si>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</si>
  <si>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</si>
  <si>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</si>
  <si>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</si>
  <si>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</si>
  <si>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</si>
  <si>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</si>
  <si>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</si>
  <si>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</si>
  <si>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</si>
  <si>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</si>
  <si>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</si>
  <si>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</si>
  <si>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</si>
  <si>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</si>
  <si>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</si>
  <si>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</si>
  <si>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</si>
  <si>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</si>
  <si>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</si>
  <si>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</si>
  <si>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</si>
  <si>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</si>
  <si>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</si>
  <si>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</si>
  <si>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</si>
  <si>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</si>
  <si>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</si>
  <si>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</si>
  <si>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</si>
  <si>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</si>
  <si>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</si>
  <si>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</si>
  <si>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</si>
  <si>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</si>
  <si>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</si>
  <si>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</si>
  <si>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</si>
  <si>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</si>
  <si>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</si>
  <si>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</si>
  <si>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</si>
  <si>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</si>
  <si>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</si>
  <si>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</si>
  <si>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</si>
  <si>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</si>
  <si>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</si>
  <si>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</si>
  <si>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</si>
  <si>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</si>
  <si>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</si>
  <si>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</si>
  <si>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</si>
  <si>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</si>
  <si>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</si>
  <si>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</si>
  <si>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</si>
  <si>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</si>
  <si>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</si>
  <si>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</si>
  <si>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</si>
  <si>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</si>
  <si>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</si>
  <si>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</si>
  <si>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</si>
  <si>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</si>
  <si>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</si>
  <si>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</si>
  <si>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</si>
  <si>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</si>
  <si>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</si>
  <si>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</si>
  <si>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</si>
  <si>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</si>
  <si>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</si>
  <si>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</si>
  <si>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</si>
  <si>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</si>
  <si>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</si>
  <si>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</si>
  <si>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</si>
  <si>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</si>
  <si>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</si>
  <si>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</si>
  <si>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</si>
  <si>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</si>
  <si>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</si>
  <si>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</si>
  <si>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</si>
  <si>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</si>
  <si>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</si>
  <si>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</si>
  <si>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</si>
  <si>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</si>
  <si>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</si>
  <si>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</si>
  <si>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</si>
  <si>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</si>
  <si>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</si>
  <si>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</si>
  <si>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</si>
  <si>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</si>
  <si>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</si>
  <si>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</si>
  <si>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</si>
  <si>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</si>
  <si>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宮崎県えびの市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</si>
  <si>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</si>
  <si>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</si>
  <si>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</si>
  <si>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</si>
  <si>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</si>
  <si>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</si>
  <si>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</si>
  <si>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</si>
  <si>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</si>
  <si>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</si>
  <si>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</si>
  <si>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</si>
  <si>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</si>
  <si>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</si>
  <si>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</si>
  <si>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</si>
  <si>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</si>
  <si>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</si>
  <si>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</si>
  <si>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</si>
  <si>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</si>
  <si>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</si>
  <si>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</si>
  <si>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</si>
  <si>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</si>
  <si>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</si>
  <si>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</si>
  <si>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</si>
  <si>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</si>
  <si>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</si>
  <si>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</si>
  <si>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</si>
  <si>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</si>
  <si>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</si>
  <si>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</si>
  <si>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</si>
  <si>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</si>
  <si>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</si>
  <si>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</si>
  <si>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</si>
  <si>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</si>
  <si>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</si>
  <si>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</si>
  <si>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</si>
  <si>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</si>
  <si>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</si>
  <si>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</si>
  <si>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</si>
  <si>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</si>
  <si>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</si>
  <si>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</si>
  <si>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</si>
  <si>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</si>
  <si>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</si>
  <si>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</si>
  <si>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</si>
  <si>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</si>
  <si>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</si>
  <si>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</si>
  <si>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</si>
  <si>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</si>
  <si>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</si>
  <si>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</si>
  <si>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</si>
  <si>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</si>
  <si>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</si>
  <si>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</si>
  <si>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</si>
  <si>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</si>
  <si>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</si>
  <si>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</si>
  <si>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</si>
  <si>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</si>
  <si>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</si>
  <si>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</si>
  <si>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</si>
  <si>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</si>
  <si>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</si>
  <si>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</si>
  <si>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</si>
  <si>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</si>
  <si>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</si>
  <si>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</si>
  <si>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</si>
  <si>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</si>
  <si>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</si>
  <si>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</si>
  <si>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</si>
  <si>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</si>
  <si>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</si>
  <si>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</si>
  <si>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</si>
  <si>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</si>
  <si>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</si>
  <si>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</si>
  <si>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</si>
  <si>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</si>
  <si>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</si>
  <si>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</si>
  <si>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</si>
  <si>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</si>
  <si>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</si>
  <si>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</si>
  <si>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</si>
  <si>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</si>
  <si>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</si>
  <si>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</si>
  <si>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</si>
  <si>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</si>
  <si>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</si>
  <si>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</si>
  <si>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</si>
  <si>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</si>
  <si>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</si>
  <si>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</si>
  <si>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</si>
  <si>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</si>
  <si>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</si>
  <si>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</si>
  <si>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</si>
  <si>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</si>
  <si>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</si>
  <si>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</si>
  <si>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</si>
  <si>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</si>
  <si>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</si>
  <si>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</si>
  <si>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</si>
  <si>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</si>
  <si>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</si>
  <si>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</si>
  <si>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</si>
  <si>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</si>
  <si>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</si>
  <si>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</si>
  <si>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</si>
  <si>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</si>
  <si>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</si>
  <si>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</si>
  <si>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</si>
  <si>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</si>
  <si>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</si>
  <si>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</si>
  <si>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</si>
  <si>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</si>
  <si>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</si>
  <si>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</si>
  <si>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</si>
  <si>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</si>
  <si>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</si>
  <si>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宮崎県えびの市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</si>
  <si>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</si>
  <si>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</si>
  <si>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</si>
  <si>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</si>
  <si>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</si>
  <si>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</si>
  <si>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</si>
  <si>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</si>
  <si>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</si>
  <si>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</si>
  <si>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</si>
  <si>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</si>
  <si>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</si>
  <si>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</si>
  <si>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</si>
  <si>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</si>
  <si>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</si>
  <si>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</si>
  <si>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</si>
  <si>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</si>
  <si>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</si>
  <si>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</si>
  <si>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</si>
  <si>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</si>
  <si>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</si>
  <si>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</si>
  <si>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</si>
  <si>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</si>
  <si>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</si>
  <si>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</si>
  <si>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</si>
  <si>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</si>
  <si>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</si>
  <si>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</si>
  <si>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</si>
  <si>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</si>
  <si>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</si>
  <si>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</si>
  <si>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</si>
  <si>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</si>
  <si>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</si>
  <si>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</si>
  <si>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</si>
  <si>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</si>
  <si>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</si>
  <si>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</si>
  <si>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</si>
  <si>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</si>
  <si>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</si>
  <si>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</si>
  <si>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</si>
  <si>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</si>
  <si>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</si>
  <si>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</si>
  <si>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</si>
  <si>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</si>
  <si>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</si>
  <si>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</si>
  <si>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</si>
  <si>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</si>
  <si>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</si>
  <si>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</si>
  <si>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</si>
  <si>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</si>
  <si>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</si>
  <si>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</si>
  <si>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</si>
  <si>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</si>
  <si>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</si>
  <si>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</si>
  <si>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</si>
  <si>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</si>
  <si>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</si>
  <si>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</si>
  <si>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</si>
  <si>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</si>
  <si>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</si>
  <si>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</si>
  <si>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</si>
  <si>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</si>
  <si>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</si>
  <si>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</si>
  <si>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</si>
  <si>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</si>
  <si>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</si>
  <si>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</si>
  <si>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</si>
  <si>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</si>
  <si>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</si>
  <si>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</si>
  <si>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</si>
  <si>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</si>
  <si>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</si>
  <si>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</si>
  <si>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</si>
  <si>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</si>
  <si>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</si>
  <si>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</si>
  <si>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</si>
  <si>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</si>
  <si>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</si>
  <si>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</si>
  <si>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</si>
  <si>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</si>
  <si>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</si>
  <si>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</si>
  <si>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</si>
  <si>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</si>
  <si>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</si>
  <si>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</si>
  <si>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</si>
  <si>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</si>
  <si>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</si>
  <si>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</si>
  <si>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</si>
  <si>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</si>
  <si>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</si>
  <si>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</si>
  <si>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</si>
  <si>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</si>
  <si>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</si>
  <si>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</si>
  <si>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</si>
  <si>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</si>
  <si>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</si>
  <si>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</si>
  <si>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</si>
  <si>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</si>
  <si>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</si>
  <si>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</si>
  <si>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</si>
  <si>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</si>
  <si>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</si>
  <si>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</si>
  <si>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</si>
  <si>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</si>
  <si>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</si>
  <si>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</si>
  <si>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</si>
  <si>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</si>
  <si>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</si>
  <si>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</si>
  <si>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</si>
  <si>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</si>
  <si>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</si>
  <si>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</si>
  <si>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</si>
  <si>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</si>
  <si>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</si>
  <si>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</si>
  <si>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</si>
  <si>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</si>
  <si>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</si>
  <si>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</si>
  <si>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</si>
  <si>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</si>
  <si>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</si>
  <si>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</si>
  <si>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</si>
  <si>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</si>
  <si>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</si>
  <si>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</si>
  <si>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</si>
  <si>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</si>
  <si>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</si>
  <si>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</si>
  <si>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</si>
  <si>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</si>
  <si>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</si>
  <si>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</si>
  <si>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</si>
  <si>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</si>
  <si>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0.30</t>
  </si>
  <si>
    <t>▲ 1.68</t>
  </si>
  <si>
    <t>▲ 0.39</t>
  </si>
  <si>
    <t>病院事業会計</t>
  </si>
  <si>
    <t>一般会計</t>
  </si>
  <si>
    <t>水道事業会計</t>
  </si>
  <si>
    <t>国民健康保険特別会計</t>
  </si>
  <si>
    <t>介護保険特別会計（保険事業勘定）</t>
  </si>
  <si>
    <t>介護保険特別会計（介護サービス事業勘定）</t>
  </si>
  <si>
    <t>後期高齢者医療特別会計</t>
  </si>
  <si>
    <t>その他会計（赤字）</t>
  </si>
  <si>
    <t>その他会計（黒字）</t>
  </si>
  <si>
    <t>西諸広域行政事務組合</t>
    <rPh sb="0" eb="1">
      <t>ニシ</t>
    </rPh>
    <rPh sb="1" eb="2">
      <t>モロ</t>
    </rPh>
    <rPh sb="2" eb="4">
      <t>コウイキ</t>
    </rPh>
    <rPh sb="4" eb="6">
      <t>ギョウセイ</t>
    </rPh>
    <rPh sb="6" eb="8">
      <t>ジム</t>
    </rPh>
    <rPh sb="8" eb="10">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</si>
  <si>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</si>
  <si>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</si>
  <si>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宮崎県自治会館管理組合</t>
    <rPh sb="0" eb="3">
      <t>ミヤザキケン</t>
    </rPh>
    <rPh sb="3" eb="6">
      <t>ジチカイ</t>
    </rPh>
    <rPh sb="6" eb="7">
      <t>カン</t>
    </rPh>
    <rPh sb="7" eb="9">
      <t>カンリ</t>
    </rPh>
    <rPh sb="9" eb="11">
      <t>クミアイ</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</si>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</sst>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60881</c:v>
                </c:pt>
                <c:pt idx="1">
                  <c:v>57003</c:v>
                </c:pt>
                <c:pt idx="2">
                  <c:v>65402</c:v>
                </c:pt>
                <c:pt idx="3">
                  <c:v>39742</c:v>
                </c:pt>
                <c:pt idx="4">
                  <c:v>52301</c:v>
                </c:pt>
              </c:numCache>
            </c:numRef>
          </c:val>
          <c:smooth val="0"/>
        </c:ser>
        <c:dLbls>
          <c:showLegendKey val="0"/>
          <c:showVal val="0"/>
          <c:showCatName val="0"/>
          <c:showSerName val="0"/>
          <c:showPercent val="0"/>
          <c:showBubbleSize val="0"/>
        </c:dLbls>
        <c:marker val="1"/>
        <c:smooth val="0"/>
        <c:axId val="159733632"/>
        <c:axId val="159735808"/>
      </c:lineChart>
      <c:catAx>
        <c:axId val="159733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735808"/>
        <c:crosses val="autoZero"/>
        <c:auto val="1"/>
        <c:lblAlgn val="ctr"/>
        <c:lblOffset val="100"/>
        <c:tickLblSkip val="1"/>
        <c:tickMarkSkip val="1"/>
        <c:noMultiLvlLbl val="0"/>
      </c:catAx>
      <c:valAx>
        <c:axId val="1597358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733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4.68</c:v>
                </c:pt>
                <c:pt idx="1">
                  <c:v>4.87</c:v>
                </c:pt>
                <c:pt idx="2">
                  <c:v>4.84</c:v>
                </c:pt>
                <c:pt idx="3">
                  <c:v>5.73</c:v>
                </c:pt>
                <c:pt idx="4">
                  <c:v>5.75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53.99</c:v>
                </c:pt>
                <c:pt idx="1">
                  <c:v>56.05</c:v>
                </c:pt>
                <c:pt idx="2">
                  <c:v>55.41</c:v>
                </c:pt>
                <c:pt idx="3">
                  <c:v>53.73</c:v>
                </c:pt>
                <c:pt idx="4">
                  <c:v>56.45</c:v>
                </c:pt>
              </c:numCache>
            </c:numRef>
          </c:val>
        </c:ser>
        <c:dLbls>
          <c:showLegendKey val="0"/>
          <c:showVal val="0"/>
          <c:showCatName val="0"/>
          <c:showSerName val="0"/>
          <c:showPercent val="0"/>
          <c:showBubbleSize val="0"/>
        </c:dLbls>
        <c:gapWidth val="250"/>
        <c:overlap val="100"/>
        <c:axId val="161607680"/>
        <c:axId val="161609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2.66</c:v>
                </c:pt>
                <c:pt idx="1">
                  <c:v>-0.3</c:v>
                </c:pt>
                <c:pt idx="2">
                  <c:v>-1.68</c:v>
                </c:pt>
                <c:pt idx="3">
                  <c:v>-0.39</c:v>
                </c:pt>
                <c:pt idx="4">
                  <c:v>2.38</c:v>
                </c:pt>
              </c:numCache>
            </c:numRef>
          </c:val>
          <c:smooth val="0"/>
        </c:ser>
        <c:dLbls>
          <c:showLegendKey val="0"/>
          <c:showVal val="0"/>
          <c:showCatName val="0"/>
          <c:showSerName val="0"/>
          <c:showPercent val="0"/>
          <c:showBubbleSize val="0"/>
        </c:dLbls>
        <c:marker val="1"/>
        <c:smooth val="0"/>
        <c:axId val="161607680"/>
        <c:axId val="161609600"/>
      </c:lineChart>
      <c:catAx>
        <c:axId val="16160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609600"/>
        <c:crosses val="autoZero"/>
        <c:auto val="1"/>
        <c:lblAlgn val="ctr"/>
        <c:lblOffset val="100"/>
        <c:tickLblSkip val="1"/>
        <c:tickMarkSkip val="1"/>
        <c:noMultiLvlLbl val="0"/>
      </c:catAx>
      <c:valAx>
        <c:axId val="16160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60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0.01</c:v>
                </c:pt>
                <c:pt idx="8">
                  <c:v>#N/A</c:v>
                </c:pt>
                <c:pt idx="9">
                  <c:v>0.01</c:v>
                </c:pt>
              </c:numCache>
            </c:numRef>
          </c:val>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0.04</c:v>
                </c:pt>
                <c:pt idx="4">
                  <c:v>#N/A</c:v>
                </c:pt>
                <c:pt idx="5">
                  <c:v>0</c:v>
                </c:pt>
                <c:pt idx="6">
                  <c:v>#N/A</c:v>
                </c:pt>
                <c:pt idx="7">
                  <c:v>0</c:v>
                </c:pt>
                <c:pt idx="8">
                  <c:v>#N/A</c:v>
                </c:pt>
                <c:pt idx="9">
                  <c:v>0.02</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0.67</c:v>
                </c:pt>
                <c:pt idx="2">
                  <c:v>#N/A</c:v>
                </c:pt>
                <c:pt idx="3">
                  <c:v>0.01</c:v>
                </c:pt>
                <c:pt idx="4">
                  <c:v>#N/A</c:v>
                </c:pt>
                <c:pt idx="5">
                  <c:v>0.99</c:v>
                </c:pt>
                <c:pt idx="6">
                  <c:v>#N/A</c:v>
                </c:pt>
                <c:pt idx="7">
                  <c:v>0.06</c:v>
                </c:pt>
                <c:pt idx="8">
                  <c:v>#N/A</c:v>
                </c:pt>
                <c:pt idx="9">
                  <c:v>1.38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5.16</c:v>
                </c:pt>
                <c:pt idx="2">
                  <c:v>#N/A</c:v>
                </c:pt>
                <c:pt idx="3">
                  <c:v>4.01</c:v>
                </c:pt>
                <c:pt idx="4">
                  <c:v>#N/A</c:v>
                </c:pt>
                <c:pt idx="5">
                  <c:v>4.12</c:v>
                </c:pt>
                <c:pt idx="6">
                  <c:v>#N/A</c:v>
                </c:pt>
                <c:pt idx="7">
                  <c:v>3.88</c:v>
                </c:pt>
                <c:pt idx="8">
                  <c:v>#N/A</c:v>
                </c:pt>
                <c:pt idx="9">
                  <c:v>2.98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3.75</c:v>
                </c:pt>
                <c:pt idx="2">
                  <c:v>#N/A</c:v>
                </c:pt>
                <c:pt idx="3">
                  <c:v>5.03</c:v>
                </c:pt>
                <c:pt idx="4">
                  <c:v>#N/A</c:v>
                </c:pt>
                <c:pt idx="5">
                  <c:v>4.51</c:v>
                </c:pt>
                <c:pt idx="6">
                  <c:v>#N/A</c:v>
                </c:pt>
                <c:pt idx="7">
                  <c:v>4.0199999999999996</c:v>
                </c:pt>
                <c:pt idx="8">
                  <c:v>#N/A</c:v>
                </c:pt>
                <c:pt idx="9">
                  <c:v>4.82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4.68</c:v>
                </c:pt>
                <c:pt idx="2">
                  <c:v>#N/A</c:v>
                </c:pt>
                <c:pt idx="3">
                  <c:v>4.87</c:v>
                </c:pt>
                <c:pt idx="4">
                  <c:v>#N/A</c:v>
                </c:pt>
                <c:pt idx="5">
                  <c:v>4.84</c:v>
                </c:pt>
                <c:pt idx="6">
                  <c:v>#N/A</c:v>
                </c:pt>
                <c:pt idx="7">
                  <c:v>5.72</c:v>
                </c:pt>
                <c:pt idx="8">
                  <c:v>#N/A</c:v>
                </c:pt>
                <c:pt idx="9">
                  <c:v>5.74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5.93</c:v>
                </c:pt>
                <c:pt idx="2">
                  <c:v>#N/A</c:v>
                </c:pt>
                <c:pt idx="3">
                  <c:v>5.7</c:v>
                </c:pt>
                <c:pt idx="4">
                  <c:v>#N/A</c:v>
                </c:pt>
                <c:pt idx="5">
                  <c:v>5.65</c:v>
                </c:pt>
                <c:pt idx="6">
                  <c:v>#N/A</c:v>
                </c:pt>
                <c:pt idx="7">
                  <c:v>4.2699999999999996</c:v>
                </c:pt>
                <c:pt idx="8">
                  <c:v>#N/A</c:v>
                </c:pt>
                <c:pt idx="9">
                  <c:v>6.7</c:v>
                </c:pt>
              </c:numCache>
            </c:numRef>
          </c:val>
        </c:ser>
        <c:dLbls>
          <c:showLegendKey val="0"/>
          <c:showVal val="0"/>
          <c:showCatName val="0"/>
          <c:showSerName val="0"/>
          <c:showPercent val="0"/>
          <c:showBubbleSize val="0"/>
        </c:dLbls>
        <c:gapWidth val="150"/>
        <c:overlap val="100"/>
        <c:axId val="163678464"/>
        <c:axId val="163696640"/>
      </c:barChart>
      <c:catAx>
        <c:axId val="1636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696640"/>
        <c:crosses val="autoZero"/>
        <c:auto val="1"/>
        <c:lblAlgn val="ctr"/>
        <c:lblOffset val="100"/>
        <c:tickLblSkip val="1"/>
        <c:tickMarkSkip val="1"/>
        <c:noMultiLvlLbl val="0"/>
      </c:catAx>
      <c:valAx>
        <c:axId val="16369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67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768</c:v>
                </c:pt>
                <c:pt idx="5">
                  <c:v>695</c:v>
                </c:pt>
                <c:pt idx="8">
                  <c:v>652</c:v>
                </c:pt>
                <c:pt idx="11">
                  <c:v>638</c:v>
                </c:pt>
                <c:pt idx="14">
                  <c:v>649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c:v>
                </c:pt>
                <c:pt idx="3">
                  <c:v>16</c:v>
                </c:pt>
                <c:pt idx="6">
                  <c:v>13</c:v>
                </c:pt>
                <c:pt idx="9">
                  <c:v>11</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c:v>
                </c:pt>
                <c:pt idx="3">
                  <c:v>10</c:v>
                </c:pt>
                <c:pt idx="6">
                  <c:v>2</c:v>
                </c:pt>
                <c:pt idx="9">
                  <c:v>9</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c:v>
                </c:pt>
                <c:pt idx="3">
                  <c:v>5</c:v>
                </c:pt>
                <c:pt idx="6">
                  <c:v>4</c:v>
                </c:pt>
                <c:pt idx="9">
                  <c:v>5</c:v>
                </c:pt>
                <c:pt idx="12">
                  <c:v>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1158</c:v>
                </c:pt>
                <c:pt idx="3">
                  <c:v>989</c:v>
                </c:pt>
                <c:pt idx="6">
                  <c:v>872</c:v>
                </c:pt>
                <c:pt idx="9">
                  <c:v>824</c:v>
                </c:pt>
                <c:pt idx="12">
                  <c:v>802</c:v>
                </c:pt>
              </c:numCache>
            </c:numRef>
          </c:val>
        </c:ser>
        <c:dLbls>
          <c:showLegendKey val="0"/>
          <c:showVal val="0"/>
          <c:showCatName val="0"/>
          <c:showSerName val="0"/>
          <c:showPercent val="0"/>
          <c:showBubbleSize val="0"/>
        </c:dLbls>
        <c:gapWidth val="100"/>
        <c:overlap val="100"/>
        <c:axId val="163419264"/>
        <c:axId val="16342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430</c:v>
                </c:pt>
                <c:pt idx="2">
                  <c:v>#N/A</c:v>
                </c:pt>
                <c:pt idx="3">
                  <c:v>#N/A</c:v>
                </c:pt>
                <c:pt idx="4">
                  <c:v>325</c:v>
                </c:pt>
                <c:pt idx="5">
                  <c:v>#N/A</c:v>
                </c:pt>
                <c:pt idx="6">
                  <c:v>#N/A</c:v>
                </c:pt>
                <c:pt idx="7">
                  <c:v>239</c:v>
                </c:pt>
                <c:pt idx="8">
                  <c:v>#N/A</c:v>
                </c:pt>
                <c:pt idx="9">
                  <c:v>#N/A</c:v>
                </c:pt>
                <c:pt idx="10">
                  <c:v>211</c:v>
                </c:pt>
                <c:pt idx="11">
                  <c:v>#N/A</c:v>
                </c:pt>
                <c:pt idx="12">
                  <c:v>#N/A</c:v>
                </c:pt>
                <c:pt idx="13">
                  <c:v>185</c:v>
                </c:pt>
                <c:pt idx="14">
                  <c:v>#N/A</c:v>
                </c:pt>
              </c:numCache>
            </c:numRef>
          </c:val>
          <c:smooth val="0"/>
        </c:ser>
        <c:dLbls>
          <c:showLegendKey val="0"/>
          <c:showVal val="0"/>
          <c:showCatName val="0"/>
          <c:showSerName val="0"/>
          <c:showPercent val="0"/>
          <c:showBubbleSize val="0"/>
        </c:dLbls>
        <c:marker val="1"/>
        <c:smooth val="0"/>
        <c:axId val="163419264"/>
        <c:axId val="163421184"/>
      </c:lineChart>
      <c:catAx>
        <c:axId val="16341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421184"/>
        <c:crosses val="autoZero"/>
        <c:auto val="1"/>
        <c:lblAlgn val="ctr"/>
        <c:lblOffset val="100"/>
        <c:tickLblSkip val="1"/>
        <c:tickMarkSkip val="1"/>
        <c:noMultiLvlLbl val="0"/>
      </c:catAx>
      <c:valAx>
        <c:axId val="16342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41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5795</c:v>
                </c:pt>
                <c:pt idx="5">
                  <c:v>5768</c:v>
                </c:pt>
                <c:pt idx="8">
                  <c:v>5941</c:v>
                </c:pt>
                <c:pt idx="11">
                  <c:v>6117</c:v>
                </c:pt>
                <c:pt idx="14">
                  <c:v>6175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60</c:v>
                </c:pt>
                <c:pt idx="5">
                  <c:v>70</c:v>
                </c:pt>
                <c:pt idx="8">
                  <c:v>69</c:v>
                </c:pt>
                <c:pt idx="11">
                  <c:v>62</c:v>
                </c:pt>
                <c:pt idx="14">
                  <c:v>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6563</c:v>
                </c:pt>
                <c:pt idx="5">
                  <c:v>7300</c:v>
                </c:pt>
                <c:pt idx="8">
                  <c:v>7440</c:v>
                </c:pt>
                <c:pt idx="11">
                  <c:v>7501</c:v>
                </c:pt>
                <c:pt idx="14">
                  <c:v>7446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2438</c:v>
                </c:pt>
                <c:pt idx="3">
                  <c:v>2406</c:v>
                </c:pt>
                <c:pt idx="6">
                  <c:v>2562</c:v>
                </c:pt>
                <c:pt idx="9">
                  <c:v>2130</c:v>
                </c:pt>
                <c:pt idx="12">
                  <c:v>2155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c:v>
                </c:pt>
                <c:pt idx="3">
                  <c:v>20</c:v>
                </c:pt>
                <c:pt idx="6">
                  <c:v>121</c:v>
                </c:pt>
                <c:pt idx="9">
                  <c:v>180</c:v>
                </c:pt>
                <c:pt idx="12">
                  <c:v>161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41</c:v>
                </c:pt>
                <c:pt idx="3">
                  <c:v>47</c:v>
                </c:pt>
                <c:pt idx="6">
                  <c:v>47</c:v>
                </c:pt>
                <c:pt idx="9">
                  <c:v>35</c:v>
                </c:pt>
                <c:pt idx="12">
                  <c:v>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53</c:v>
                </c:pt>
                <c:pt idx="3">
                  <c:v>40</c:v>
                </c:pt>
                <c:pt idx="6">
                  <c:v>29</c:v>
                </c:pt>
                <c:pt idx="9">
                  <c:v>21</c:v>
                </c:pt>
                <c:pt idx="12">
                  <c:v>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7462</c:v>
                </c:pt>
                <c:pt idx="3">
                  <c:v>7317</c:v>
                </c:pt>
                <c:pt idx="6">
                  <c:v>7338</c:v>
                </c:pt>
                <c:pt idx="9">
                  <c:v>7270</c:v>
                </c:pt>
                <c:pt idx="12">
                  <c:v>7294</c:v>
                </c:pt>
              </c:numCache>
            </c:numRef>
          </c:val>
        </c:ser>
        <c:dLbls>
          <c:showLegendKey val="0"/>
          <c:showVal val="0"/>
          <c:showCatName val="0"/>
          <c:showSerName val="0"/>
          <c:showPercent val="0"/>
          <c:showBubbleSize val="0"/>
        </c:dLbls>
        <c:gapWidth val="100"/>
        <c:overlap val="100"/>
        <c:axId val="149216640"/>
        <c:axId val="16162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9216640"/>
        <c:axId val="161625600"/>
      </c:lineChart>
      <c:catAx>
        <c:axId val="14921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625600"/>
        <c:crosses val="autoZero"/>
        <c:auto val="1"/>
        <c:lblAlgn val="ctr"/>
        <c:lblOffset val="100"/>
        <c:tickLblSkip val="1"/>
        <c:tickMarkSkip val="1"/>
        <c:noMultiLvlLbl val="0"/>
      </c:catAx>
      <c:valAx>
        <c:axId val="16162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21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21,031
20,870
282.93
11,383,526
10,958,425
364,118
6,335,189
7,293,850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4</a:t>
          </a:r>
          <a:r>
            <a:rPr kumimoji="1" lang="ja-JP" altLang="en-US" sz="1300">
              <a:latin typeface="ＭＳ Ｐゴシック"/>
            </a:rPr>
            <a:t>年間、</a:t>
          </a:r>
          <a:r>
            <a:rPr kumimoji="1" lang="en-US" altLang="ja-JP" sz="1300">
              <a:latin typeface="ＭＳ Ｐゴシック"/>
            </a:rPr>
            <a:t>0.32</a:t>
          </a:r>
          <a:r>
            <a:rPr kumimoji="1" lang="ja-JP" altLang="en-US" sz="1300">
              <a:latin typeface="ＭＳ Ｐゴシック"/>
            </a:rPr>
            <a:t>で推移している。しかし、</a:t>
          </a:r>
          <a:r>
            <a:rPr kumimoji="1" lang="en-US" altLang="ja-JP" sz="1300">
              <a:latin typeface="ＭＳ Ｐゴシック"/>
            </a:rPr>
            <a:t>3</a:t>
          </a:r>
          <a:r>
            <a:rPr kumimoji="1" lang="ja-JP" altLang="en-US" sz="1300">
              <a:latin typeface="ＭＳ Ｐゴシック"/>
            </a:rPr>
            <a:t>か年平均でなく単年で見ると、平成</a:t>
          </a:r>
          <a:r>
            <a:rPr kumimoji="1" lang="en-US" altLang="ja-JP" sz="1300">
              <a:latin typeface="ＭＳ Ｐゴシック"/>
            </a:rPr>
            <a:t>26</a:t>
          </a:r>
          <a:r>
            <a:rPr kumimoji="1" lang="ja-JP" altLang="en-US" sz="1300">
              <a:latin typeface="ＭＳ Ｐゴシック"/>
            </a:rPr>
            <a:t>年度は前年度から</a:t>
          </a:r>
          <a:r>
            <a:rPr kumimoji="1" lang="en-US" altLang="ja-JP" sz="1300">
              <a:latin typeface="ＭＳ Ｐゴシック"/>
            </a:rPr>
            <a:t>0.1</a:t>
          </a:r>
          <a:r>
            <a:rPr kumimoji="1" lang="ja-JP" altLang="en-US" sz="1300">
              <a:latin typeface="ＭＳ Ｐゴシック"/>
            </a:rPr>
            <a:t>ポイント増となっている。　これは、固定資産税をはじめとする税収の増により、基準財政収入額が増加したこと</a:t>
          </a:r>
          <a:r>
            <a:rPr kumimoji="1" lang="ja-JP" altLang="en-US" sz="1300">
              <a:solidFill>
                <a:sysClr val="windowText" lastClr="000000"/>
              </a:solidFill>
              <a:latin typeface="ＭＳ Ｐゴシック"/>
            </a:rPr>
            <a:t>が</a:t>
          </a:r>
          <a:r>
            <a:rPr kumimoji="1" lang="ja-JP" altLang="en-US" sz="1300">
              <a:latin typeface="ＭＳ Ｐゴシック"/>
            </a:rPr>
            <a:t>要因である。</a:t>
          </a:r>
          <a:endParaRPr kumimoji="1" lang="en-US" altLang="ja-JP" sz="1300">
            <a:latin typeface="ＭＳ Ｐゴシック"/>
          </a:endParaRPr>
        </a:p>
        <a:p>
          <a:r>
            <a:rPr kumimoji="1" lang="ja-JP" altLang="en-US" sz="1300">
              <a:latin typeface="ＭＳ Ｐゴシック"/>
            </a:rPr>
            <a:t>　今後も固定資産税の適正課税に努め、市民税についても更なる徴収率の向上を図る。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3" name="直線コネクタ 72"/>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6" name="直線コネクタ 75"/>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7"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3" name="テキスト ボックス 92"/>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4" name="円/楕円 93"/>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5" name="テキスト ボックス 94"/>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近年実施している起債額の抑制により、公債費が減となった。また、携帯電話基地局等の設備投資による固定資産税の増、消費税増税による地方消費税交付金の増等の要因から、経常収支比率は前年度から</a:t>
          </a:r>
          <a:r>
            <a:rPr kumimoji="1" lang="en-US" altLang="ja-JP" sz="1300">
              <a:latin typeface="ＭＳ Ｐゴシック"/>
            </a:rPr>
            <a:t>0.4</a:t>
          </a:r>
          <a:r>
            <a:rPr kumimoji="1" lang="ja-JP" altLang="en-US" sz="1300">
              <a:latin typeface="ＭＳ Ｐゴシック"/>
            </a:rPr>
            <a:t>ポイント減となった。</a:t>
          </a:r>
          <a:endParaRPr kumimoji="1" lang="en-US" altLang="ja-JP" sz="1300">
            <a:latin typeface="ＭＳ Ｐゴシック"/>
          </a:endParaRPr>
        </a:p>
        <a:p>
          <a:r>
            <a:rPr kumimoji="1" lang="ja-JP" altLang="en-US" sz="1300">
              <a:latin typeface="ＭＳ Ｐゴシック"/>
            </a:rPr>
            <a:t>　しかし、財政構造の弾力性は類似団体と比較して依然低いことから、今後も公債費が大きく増加しないよう、大型事業の財源には基金や補助金を活用する等、義務的経費の削減に努める。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120332</xdr:rowOff>
    </xdr:from>
    <xdr:to>
      <xdr:col>7</xdr:col>
      <xdr:colOff>152400</xdr:colOff>
      <xdr:row>63</xdr:row>
      <xdr:rowOff>144463</xdr:rowOff>
    </xdr:to>
    <xdr:cxnSp macro="">
      <xdr:nvCxnSpPr>
        <xdr:cNvPr id="126" name="直線コネクタ 125"/>
        <xdr:cNvCxnSpPr/>
      </xdr:nvCxnSpPr>
      <xdr:spPr>
        <a:xfrm flipV="1">
          <a:off x="4114800" y="1092168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120332</xdr:rowOff>
    </xdr:from>
    <xdr:to>
      <xdr:col>6</xdr:col>
      <xdr:colOff>0</xdr:colOff>
      <xdr:row>63</xdr:row>
      <xdr:rowOff>144463</xdr:rowOff>
    </xdr:to>
    <xdr:cxnSp macro="">
      <xdr:nvCxnSpPr>
        <xdr:cNvPr id="129" name="直線コネクタ 128"/>
        <xdr:cNvCxnSpPr/>
      </xdr:nvCxnSpPr>
      <xdr:spPr>
        <a:xfrm>
          <a:off x="3225800" y="1092168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63</xdr:row>
      <xdr:rowOff>120332</xdr:rowOff>
    </xdr:to>
    <xdr:cxnSp macro="">
      <xdr:nvCxnSpPr>
        <xdr:cNvPr id="132" name="直線コネクタ 131"/>
        <xdr:cNvCxnSpPr/>
      </xdr:nvCxnSpPr>
      <xdr:spPr>
        <a:xfrm>
          <a:off x="2336800" y="109156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78105</xdr:rowOff>
    </xdr:from>
    <xdr:to>
      <xdr:col>3</xdr:col>
      <xdr:colOff>279400</xdr:colOff>
      <xdr:row>63</xdr:row>
      <xdr:rowOff>114300</xdr:rowOff>
    </xdr:to>
    <xdr:cxnSp macro="">
      <xdr:nvCxnSpPr>
        <xdr:cNvPr id="135" name="直線コネクタ 134"/>
        <xdr:cNvCxnSpPr/>
      </xdr:nvCxnSpPr>
      <xdr:spPr>
        <a:xfrm>
          <a:off x="1447800" y="108794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69532</xdr:rowOff>
    </xdr:from>
    <xdr:to>
      <xdr:col>7</xdr:col>
      <xdr:colOff>203200</xdr:colOff>
      <xdr:row>63</xdr:row>
      <xdr:rowOff>171132</xdr:rowOff>
    </xdr:to>
    <xdr:sp macro="" textlink="">
      <xdr:nvSpPr>
        <xdr:cNvPr id="145" name="円/楕円 144"/>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41609</xdr:rowOff>
    </xdr:from>
    <xdr:ext cx="762000" cy="259045"/>
    <xdr:sp macro="" textlink="">
      <xdr:nvSpPr>
        <xdr:cNvPr id="146" name="財政構造の弾力性該当値テキスト"/>
        <xdr:cNvSpPr txBox="1"/>
      </xdr:nvSpPr>
      <xdr:spPr>
        <a:xfrm>
          <a:off x="5041900" y="108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93663</xdr:rowOff>
    </xdr:from>
    <xdr:to>
      <xdr:col>6</xdr:col>
      <xdr:colOff>50800</xdr:colOff>
      <xdr:row>64</xdr:row>
      <xdr:rowOff>23813</xdr:rowOff>
    </xdr:to>
    <xdr:sp macro="" textlink="">
      <xdr:nvSpPr>
        <xdr:cNvPr id="147" name="円/楕円 146"/>
        <xdr:cNvSpPr/>
      </xdr:nvSpPr>
      <xdr:spPr>
        <a:xfrm>
          <a:off x="4064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8590</xdr:rowOff>
    </xdr:from>
    <xdr:ext cx="736600" cy="259045"/>
    <xdr:sp macro="" textlink="">
      <xdr:nvSpPr>
        <xdr:cNvPr id="148" name="テキスト ボックス 147"/>
        <xdr:cNvSpPr txBox="1"/>
      </xdr:nvSpPr>
      <xdr:spPr>
        <a:xfrm>
          <a:off x="3733800" y="1098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69532</xdr:rowOff>
    </xdr:from>
    <xdr:to>
      <xdr:col>4</xdr:col>
      <xdr:colOff>533400</xdr:colOff>
      <xdr:row>63</xdr:row>
      <xdr:rowOff>171132</xdr:rowOff>
    </xdr:to>
    <xdr:sp macro="" textlink="">
      <xdr:nvSpPr>
        <xdr:cNvPr id="149" name="円/楕円 148"/>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155909</xdr:rowOff>
    </xdr:from>
    <xdr:ext cx="762000" cy="259045"/>
    <xdr:sp macro="" textlink="">
      <xdr:nvSpPr>
        <xdr:cNvPr id="150" name="テキスト ボックス 149"/>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1" name="円/楕円 150"/>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2" name="テキスト ボックス 151"/>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27305</xdr:rowOff>
    </xdr:from>
    <xdr:to>
      <xdr:col>2</xdr:col>
      <xdr:colOff>127000</xdr:colOff>
      <xdr:row>63</xdr:row>
      <xdr:rowOff>128905</xdr:rowOff>
    </xdr:to>
    <xdr:sp macro="" textlink="">
      <xdr:nvSpPr>
        <xdr:cNvPr id="153" name="円/楕円 152"/>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113682</xdr:rowOff>
    </xdr:from>
    <xdr:ext cx="762000" cy="259045"/>
    <xdr:sp macro="" textlink="">
      <xdr:nvSpPr>
        <xdr:cNvPr id="154" name="テキスト ボックス 153"/>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[176,935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人件費は、退職者数の変動に伴う退職金の減が影響し、全体としても減となった。一方で物件費については、</a:t>
          </a:r>
          <a:r>
            <a:rPr kumimoji="1" lang="en-US" altLang="ja-JP" sz="1300">
              <a:latin typeface="ＭＳ Ｐゴシック"/>
            </a:rPr>
            <a:t>30</a:t>
          </a:r>
          <a:r>
            <a:rPr kumimoji="1" lang="ja-JP" altLang="en-US" sz="1300">
              <a:latin typeface="ＭＳ Ｐゴシック"/>
            </a:rPr>
            <a:t>人学級事業実施による常勤講師賃金や特別会計から移行した白鳥温泉上湯管理委託料など、新たな財政需要により増となっている。このような要因により、人口１人当たり人件費・物件費等は</a:t>
          </a:r>
          <a:r>
            <a:rPr kumimoji="1" lang="en-US" altLang="ja-JP" sz="1300">
              <a:latin typeface="ＭＳ Ｐゴシック"/>
            </a:rPr>
            <a:t>12,735</a:t>
          </a:r>
          <a:r>
            <a:rPr kumimoji="1" lang="ja-JP" altLang="en-US" sz="1300">
              <a:latin typeface="ＭＳ Ｐゴシック"/>
            </a:rPr>
            <a:t>円増となった。</a:t>
          </a:r>
          <a:endParaRPr kumimoji="1" lang="en-US" altLang="ja-JP" sz="1300">
            <a:latin typeface="ＭＳ Ｐゴシック"/>
          </a:endParaRPr>
        </a:p>
        <a:p>
          <a:r>
            <a:rPr kumimoji="1" lang="ja-JP" altLang="en-US" sz="1300">
              <a:latin typeface="ＭＳ Ｐゴシック"/>
            </a:rPr>
            <a:t>　しかし平成</a:t>
          </a:r>
          <a:r>
            <a:rPr kumimoji="1" lang="en-US" altLang="ja-JP" sz="1300">
              <a:latin typeface="ＭＳ Ｐゴシック"/>
            </a:rPr>
            <a:t>26</a:t>
          </a:r>
          <a:r>
            <a:rPr kumimoji="1" lang="ja-JP" altLang="en-US" sz="1300">
              <a:latin typeface="ＭＳ Ｐゴシック"/>
            </a:rPr>
            <a:t>年度には指定管理者制度の導入が進み、現在も移行中であることから、人件費等の削減により金額は今後減少する見込みである。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171335</xdr:rowOff>
    </xdr:from>
    <xdr:to>
      <xdr:col>7</xdr:col>
      <xdr:colOff>152400</xdr:colOff>
      <xdr:row>82</xdr:row>
      <xdr:rowOff>51174</xdr:rowOff>
    </xdr:to>
    <xdr:cxnSp macro="">
      <xdr:nvCxnSpPr>
        <xdr:cNvPr id="189" name="直線コネクタ 188"/>
        <xdr:cNvCxnSpPr/>
      </xdr:nvCxnSpPr>
      <xdr:spPr>
        <a:xfrm>
          <a:off x="4114800" y="14058785"/>
          <a:ext cx="838200" cy="5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163292</xdr:rowOff>
    </xdr:from>
    <xdr:to>
      <xdr:col>6</xdr:col>
      <xdr:colOff>0</xdr:colOff>
      <xdr:row>81</xdr:row>
      <xdr:rowOff>171335</xdr:rowOff>
    </xdr:to>
    <xdr:cxnSp macro="">
      <xdr:nvCxnSpPr>
        <xdr:cNvPr id="192" name="直線コネクタ 191"/>
        <xdr:cNvCxnSpPr/>
      </xdr:nvCxnSpPr>
      <xdr:spPr>
        <a:xfrm>
          <a:off x="3225800" y="140507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155558</xdr:rowOff>
    </xdr:from>
    <xdr:to>
      <xdr:col>4</xdr:col>
      <xdr:colOff>482600</xdr:colOff>
      <xdr:row>81</xdr:row>
      <xdr:rowOff>163292</xdr:rowOff>
    </xdr:to>
    <xdr:cxnSp macro="">
      <xdr:nvCxnSpPr>
        <xdr:cNvPr id="195" name="直線コネクタ 194"/>
        <xdr:cNvCxnSpPr/>
      </xdr:nvCxnSpPr>
      <xdr:spPr>
        <a:xfrm>
          <a:off x="2336800" y="14043008"/>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146478</xdr:rowOff>
    </xdr:from>
    <xdr:to>
      <xdr:col>3</xdr:col>
      <xdr:colOff>279400</xdr:colOff>
      <xdr:row>81</xdr:row>
      <xdr:rowOff>155558</xdr:rowOff>
    </xdr:to>
    <xdr:cxnSp macro="">
      <xdr:nvCxnSpPr>
        <xdr:cNvPr id="198" name="直線コネクタ 197"/>
        <xdr:cNvCxnSpPr/>
      </xdr:nvCxnSpPr>
      <xdr:spPr>
        <a:xfrm>
          <a:off x="1447800" y="14033928"/>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374</xdr:rowOff>
    </xdr:from>
    <xdr:to>
      <xdr:col>7</xdr:col>
      <xdr:colOff>203200</xdr:colOff>
      <xdr:row>82</xdr:row>
      <xdr:rowOff>101974</xdr:rowOff>
    </xdr:to>
    <xdr:sp macro="" textlink="">
      <xdr:nvSpPr>
        <xdr:cNvPr id="208" name="円/楕円 207"/>
        <xdr:cNvSpPr/>
      </xdr:nvSpPr>
      <xdr:spPr>
        <a:xfrm>
          <a:off x="4902200" y="140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143901</xdr:rowOff>
    </xdr:from>
    <xdr:ext cx="762000" cy="259045"/>
    <xdr:sp macro="" textlink="">
      <xdr:nvSpPr>
        <xdr:cNvPr id="209" name="人件費・物件費等の状況該当値テキスト"/>
        <xdr:cNvSpPr txBox="1"/>
      </xdr:nvSpPr>
      <xdr:spPr>
        <a:xfrm>
          <a:off x="5041900" y="1403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176,935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120535</xdr:rowOff>
    </xdr:from>
    <xdr:to>
      <xdr:col>6</xdr:col>
      <xdr:colOff>50800</xdr:colOff>
      <xdr:row>82</xdr:row>
      <xdr:rowOff>50685</xdr:rowOff>
    </xdr:to>
    <xdr:sp macro="" textlink="">
      <xdr:nvSpPr>
        <xdr:cNvPr id="210" name="円/楕円 209"/>
        <xdr:cNvSpPr/>
      </xdr:nvSpPr>
      <xdr:spPr>
        <a:xfrm>
          <a:off x="4064000" y="1400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35462</xdr:rowOff>
    </xdr:from>
    <xdr:ext cx="736600" cy="259045"/>
    <xdr:sp macro="" textlink="">
      <xdr:nvSpPr>
        <xdr:cNvPr id="211" name="テキスト ボックス 210"/>
        <xdr:cNvSpPr txBox="1"/>
      </xdr:nvSpPr>
      <xdr:spPr>
        <a:xfrm>
          <a:off x="3733800" y="14094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112492</xdr:rowOff>
    </xdr:from>
    <xdr:to>
      <xdr:col>4</xdr:col>
      <xdr:colOff>533400</xdr:colOff>
      <xdr:row>82</xdr:row>
      <xdr:rowOff>42642</xdr:rowOff>
    </xdr:to>
    <xdr:sp macro="" textlink="">
      <xdr:nvSpPr>
        <xdr:cNvPr id="212" name="円/楕円 211"/>
        <xdr:cNvSpPr/>
      </xdr:nvSpPr>
      <xdr:spPr>
        <a:xfrm>
          <a:off x="3175000" y="139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27419</xdr:rowOff>
    </xdr:from>
    <xdr:ext cx="762000" cy="259045"/>
    <xdr:sp macro="" textlink="">
      <xdr:nvSpPr>
        <xdr:cNvPr id="213" name="テキスト ボックス 212"/>
        <xdr:cNvSpPr txBox="1"/>
      </xdr:nvSpPr>
      <xdr:spPr>
        <a:xfrm>
          <a:off x="2844800" y="1408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104758</xdr:rowOff>
    </xdr:from>
    <xdr:to>
      <xdr:col>3</xdr:col>
      <xdr:colOff>330200</xdr:colOff>
      <xdr:row>82</xdr:row>
      <xdr:rowOff>34908</xdr:rowOff>
    </xdr:to>
    <xdr:sp macro="" textlink="">
      <xdr:nvSpPr>
        <xdr:cNvPr id="214" name="円/楕円 213"/>
        <xdr:cNvSpPr/>
      </xdr:nvSpPr>
      <xdr:spPr>
        <a:xfrm>
          <a:off x="2286000" y="139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19685</xdr:rowOff>
    </xdr:from>
    <xdr:ext cx="762000" cy="259045"/>
    <xdr:sp macro="" textlink="">
      <xdr:nvSpPr>
        <xdr:cNvPr id="215" name="テキスト ボックス 214"/>
        <xdr:cNvSpPr txBox="1"/>
      </xdr:nvSpPr>
      <xdr:spPr>
        <a:xfrm>
          <a:off x="1955800" y="1407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95678</xdr:rowOff>
    </xdr:from>
    <xdr:to>
      <xdr:col>2</xdr:col>
      <xdr:colOff>127000</xdr:colOff>
      <xdr:row>82</xdr:row>
      <xdr:rowOff>25828</xdr:rowOff>
    </xdr:to>
    <xdr:sp macro="" textlink="">
      <xdr:nvSpPr>
        <xdr:cNvPr id="216" name="円/楕円 215"/>
        <xdr:cNvSpPr/>
      </xdr:nvSpPr>
      <xdr:spPr>
        <a:xfrm>
          <a:off x="1397000" y="139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10605</xdr:rowOff>
    </xdr:from>
    <xdr:ext cx="762000" cy="259045"/>
    <xdr:sp macro="" textlink="">
      <xdr:nvSpPr>
        <xdr:cNvPr id="217" name="テキスト ボックス 216"/>
        <xdr:cNvSpPr txBox="1"/>
      </xdr:nvSpPr>
      <xdr:spPr>
        <a:xfrm>
          <a:off x="1066800" y="1406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1.9</a:t>
          </a:r>
          <a:r>
            <a:rPr kumimoji="1" lang="ja-JP" altLang="en-US" sz="1300">
              <a:latin typeface="ＭＳ Ｐゴシック"/>
            </a:rPr>
            <a:t>ポイント、全国市平均も</a:t>
          </a:r>
          <a:r>
            <a:rPr kumimoji="1" lang="en-US" altLang="ja-JP" sz="1300">
              <a:latin typeface="ＭＳ Ｐゴシック"/>
            </a:rPr>
            <a:t>0.1</a:t>
          </a:r>
          <a:r>
            <a:rPr kumimoji="1" lang="ja-JP" altLang="en-US" sz="1300">
              <a:latin typeface="ＭＳ Ｐゴシック"/>
            </a:rPr>
            <a:t>ポイント上回っており、類似団体の中でも高い数値となっている。</a:t>
          </a:r>
          <a:endParaRPr kumimoji="1" lang="en-US" altLang="ja-JP" sz="1300">
            <a:latin typeface="ＭＳ Ｐゴシック"/>
          </a:endParaRPr>
        </a:p>
        <a:p>
          <a:r>
            <a:rPr kumimoji="1" lang="ja-JP" altLang="en-US" sz="1300">
              <a:latin typeface="ＭＳ Ｐゴシック"/>
            </a:rPr>
            <a:t>　しかし、一時は偏っていた職員の年齢層も徐々に均等化が図られていることから、平成</a:t>
          </a:r>
          <a:r>
            <a:rPr kumimoji="1" lang="en-US" altLang="ja-JP" sz="1300">
              <a:latin typeface="ＭＳ Ｐゴシック"/>
            </a:rPr>
            <a:t>27</a:t>
          </a:r>
          <a:r>
            <a:rPr kumimoji="1" lang="ja-JP" altLang="en-US" sz="1300">
              <a:latin typeface="ＭＳ Ｐゴシック"/>
            </a:rPr>
            <a:t>年度以降の上昇は抑制できる見込みである。今後も公務員制度の動向を見極めながら、給与水準の適正化に努めていく。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86</xdr:row>
      <xdr:rowOff>9677</xdr:rowOff>
    </xdr:to>
    <xdr:cxnSp macro="">
      <xdr:nvCxnSpPr>
        <xdr:cNvPr id="253" name="直線コネクタ 252"/>
        <xdr:cNvCxnSpPr/>
      </xdr:nvCxnSpPr>
      <xdr:spPr>
        <a:xfrm>
          <a:off x="16179800" y="14605000"/>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4"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89</xdr:row>
      <xdr:rowOff>161773</xdr:rowOff>
    </xdr:to>
    <xdr:cxnSp macro="">
      <xdr:nvCxnSpPr>
        <xdr:cNvPr id="256" name="直線コネクタ 255"/>
        <xdr:cNvCxnSpPr/>
      </xdr:nvCxnSpPr>
      <xdr:spPr>
        <a:xfrm flipV="1">
          <a:off x="15290800" y="14605000"/>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58" name="テキスト ボックス 257"/>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161773</xdr:rowOff>
    </xdr:from>
    <xdr:to>
      <xdr:col>22</xdr:col>
      <xdr:colOff>203200</xdr:colOff>
      <xdr:row>90</xdr:row>
      <xdr:rowOff>13305</xdr:rowOff>
    </xdr:to>
    <xdr:cxnSp macro="">
      <xdr:nvCxnSpPr>
        <xdr:cNvPr id="259" name="直線コネクタ 258"/>
        <xdr:cNvCxnSpPr/>
      </xdr:nvCxnSpPr>
      <xdr:spPr>
        <a:xfrm flipV="1">
          <a:off x="14401800" y="154208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90</xdr:row>
      <xdr:rowOff>13305</xdr:rowOff>
    </xdr:to>
    <xdr:cxnSp macro="">
      <xdr:nvCxnSpPr>
        <xdr:cNvPr id="262" name="直線コネクタ 261"/>
        <xdr:cNvCxnSpPr/>
      </xdr:nvCxnSpPr>
      <xdr:spPr>
        <a:xfrm>
          <a:off x="13512800" y="14524566"/>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74282</xdr:rowOff>
    </xdr:from>
    <xdr:ext cx="762000" cy="259045"/>
    <xdr:sp macro="" textlink="">
      <xdr:nvSpPr>
        <xdr:cNvPr id="264" name="テキスト ボックス 263"/>
        <xdr:cNvSpPr txBox="1"/>
      </xdr:nvSpPr>
      <xdr:spPr>
        <a:xfrm>
          <a:off x="14020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66" name="テキスト ボックス 26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130327</xdr:rowOff>
    </xdr:from>
    <xdr:to>
      <xdr:col>24</xdr:col>
      <xdr:colOff>609600</xdr:colOff>
      <xdr:row>86</xdr:row>
      <xdr:rowOff>60477</xdr:rowOff>
    </xdr:to>
    <xdr:sp macro="" textlink="">
      <xdr:nvSpPr>
        <xdr:cNvPr id="272" name="円/楕円 271"/>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102404</xdr:rowOff>
    </xdr:from>
    <xdr:ext cx="762000" cy="259045"/>
    <xdr:sp macro="" textlink="">
      <xdr:nvSpPr>
        <xdr:cNvPr id="273" name="給与水準   （国との比較）該当値テキスト"/>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4" name="円/楕円 273"/>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5" name="テキスト ボックス 27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110973</xdr:rowOff>
    </xdr:from>
    <xdr:to>
      <xdr:col>22</xdr:col>
      <xdr:colOff>254000</xdr:colOff>
      <xdr:row>90</xdr:row>
      <xdr:rowOff>41123</xdr:rowOff>
    </xdr:to>
    <xdr:sp macro="" textlink="">
      <xdr:nvSpPr>
        <xdr:cNvPr id="276" name="円/楕円 275"/>
        <xdr:cNvSpPr/>
      </xdr:nvSpPr>
      <xdr:spPr>
        <a:xfrm>
          <a:off x="15240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51300</xdr:rowOff>
    </xdr:from>
    <xdr:ext cx="762000" cy="259045"/>
    <xdr:sp macro="" textlink="">
      <xdr:nvSpPr>
        <xdr:cNvPr id="277" name="テキスト ボックス 276"/>
        <xdr:cNvSpPr txBox="1"/>
      </xdr:nvSpPr>
      <xdr:spPr>
        <a:xfrm>
          <a:off x="14909800" y="151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133955</xdr:rowOff>
    </xdr:from>
    <xdr:to>
      <xdr:col>21</xdr:col>
      <xdr:colOff>50800</xdr:colOff>
      <xdr:row>90</xdr:row>
      <xdr:rowOff>64105</xdr:rowOff>
    </xdr:to>
    <xdr:sp macro="" textlink="">
      <xdr:nvSpPr>
        <xdr:cNvPr id="278" name="円/楕円 277"/>
        <xdr:cNvSpPr/>
      </xdr:nvSpPr>
      <xdr:spPr>
        <a:xfrm>
          <a:off x="14351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79" name="テキスト ボックス 27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0" name="円/楕円 279"/>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81" name="テキスト ボックス 28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職員数は前年度から横ばいだったものの、人口が前年より減少したため、なお類似団体と比較すると高い状況である。</a:t>
          </a:r>
        </a:p>
        <a:p>
          <a:r>
            <a:rPr kumimoji="1" lang="ja-JP" altLang="en-US" sz="1300">
              <a:latin typeface="ＭＳ Ｐゴシック"/>
            </a:rPr>
            <a:t>　今後も指定管理者制度の推進、庁内の機構改革や業務システムの活用などによる集中化を進め、適正な定数管理を図っていく。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85646</xdr:rowOff>
    </xdr:from>
    <xdr:to>
      <xdr:col>24</xdr:col>
      <xdr:colOff>558800</xdr:colOff>
      <xdr:row>63</xdr:row>
      <xdr:rowOff>99219</xdr:rowOff>
    </xdr:to>
    <xdr:cxnSp macro="">
      <xdr:nvCxnSpPr>
        <xdr:cNvPr id="320" name="直線コネクタ 319"/>
        <xdr:cNvCxnSpPr/>
      </xdr:nvCxnSpPr>
      <xdr:spPr>
        <a:xfrm>
          <a:off x="16179800" y="10886996"/>
          <a:ext cx="8382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58500</xdr:rowOff>
    </xdr:from>
    <xdr:to>
      <xdr:col>23</xdr:col>
      <xdr:colOff>406400</xdr:colOff>
      <xdr:row>63</xdr:row>
      <xdr:rowOff>85646</xdr:rowOff>
    </xdr:to>
    <xdr:cxnSp macro="">
      <xdr:nvCxnSpPr>
        <xdr:cNvPr id="323" name="直線コネクタ 322"/>
        <xdr:cNvCxnSpPr/>
      </xdr:nvCxnSpPr>
      <xdr:spPr>
        <a:xfrm>
          <a:off x="15290800" y="1085985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40402</xdr:rowOff>
    </xdr:from>
    <xdr:to>
      <xdr:col>22</xdr:col>
      <xdr:colOff>203200</xdr:colOff>
      <xdr:row>63</xdr:row>
      <xdr:rowOff>58500</xdr:rowOff>
    </xdr:to>
    <xdr:cxnSp macro="">
      <xdr:nvCxnSpPr>
        <xdr:cNvPr id="326" name="直線コネクタ 325"/>
        <xdr:cNvCxnSpPr/>
      </xdr:nvCxnSpPr>
      <xdr:spPr>
        <a:xfrm>
          <a:off x="14401800" y="1084175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11747</xdr:rowOff>
    </xdr:from>
    <xdr:to>
      <xdr:col>21</xdr:col>
      <xdr:colOff>0</xdr:colOff>
      <xdr:row>63</xdr:row>
      <xdr:rowOff>40402</xdr:rowOff>
    </xdr:to>
    <xdr:cxnSp macro="">
      <xdr:nvCxnSpPr>
        <xdr:cNvPr id="329" name="直線コネクタ 328"/>
        <xdr:cNvCxnSpPr/>
      </xdr:nvCxnSpPr>
      <xdr:spPr>
        <a:xfrm>
          <a:off x="13512800" y="10813097"/>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48419</xdr:rowOff>
    </xdr:from>
    <xdr:to>
      <xdr:col>24</xdr:col>
      <xdr:colOff>609600</xdr:colOff>
      <xdr:row>63</xdr:row>
      <xdr:rowOff>150019</xdr:rowOff>
    </xdr:to>
    <xdr:sp macro="" textlink="">
      <xdr:nvSpPr>
        <xdr:cNvPr id="339" name="円/楕円 338"/>
        <xdr:cNvSpPr/>
      </xdr:nvSpPr>
      <xdr:spPr>
        <a:xfrm>
          <a:off x="16967200" y="108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20496</xdr:rowOff>
    </xdr:from>
    <xdr:ext cx="762000" cy="259045"/>
    <xdr:sp macro="" textlink="">
      <xdr:nvSpPr>
        <xdr:cNvPr id="340" name="定員管理の状況該当値テキスト"/>
        <xdr:cNvSpPr txBox="1"/>
      </xdr:nvSpPr>
      <xdr:spPr>
        <a:xfrm>
          <a:off x="17106900" y="1082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34846</xdr:rowOff>
    </xdr:from>
    <xdr:to>
      <xdr:col>23</xdr:col>
      <xdr:colOff>457200</xdr:colOff>
      <xdr:row>63</xdr:row>
      <xdr:rowOff>136446</xdr:rowOff>
    </xdr:to>
    <xdr:sp macro="" textlink="">
      <xdr:nvSpPr>
        <xdr:cNvPr id="341" name="円/楕円 340"/>
        <xdr:cNvSpPr/>
      </xdr:nvSpPr>
      <xdr:spPr>
        <a:xfrm>
          <a:off x="16129000" y="1083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121223</xdr:rowOff>
    </xdr:from>
    <xdr:ext cx="736600" cy="259045"/>
    <xdr:sp macro="" textlink="">
      <xdr:nvSpPr>
        <xdr:cNvPr id="342" name="テキスト ボックス 341"/>
        <xdr:cNvSpPr txBox="1"/>
      </xdr:nvSpPr>
      <xdr:spPr>
        <a:xfrm>
          <a:off x="15798800" y="1092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7700</xdr:rowOff>
    </xdr:from>
    <xdr:to>
      <xdr:col>22</xdr:col>
      <xdr:colOff>254000</xdr:colOff>
      <xdr:row>63</xdr:row>
      <xdr:rowOff>109300</xdr:rowOff>
    </xdr:to>
    <xdr:sp macro="" textlink="">
      <xdr:nvSpPr>
        <xdr:cNvPr id="343" name="円/楕円 342"/>
        <xdr:cNvSpPr/>
      </xdr:nvSpPr>
      <xdr:spPr>
        <a:xfrm>
          <a:off x="15240000" y="108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94077</xdr:rowOff>
    </xdr:from>
    <xdr:ext cx="762000" cy="259045"/>
    <xdr:sp macro="" textlink="">
      <xdr:nvSpPr>
        <xdr:cNvPr id="344" name="テキスト ボックス 343"/>
        <xdr:cNvSpPr txBox="1"/>
      </xdr:nvSpPr>
      <xdr:spPr>
        <a:xfrm>
          <a:off x="14909800" y="108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161052</xdr:rowOff>
    </xdr:from>
    <xdr:to>
      <xdr:col>21</xdr:col>
      <xdr:colOff>50800</xdr:colOff>
      <xdr:row>63</xdr:row>
      <xdr:rowOff>91202</xdr:rowOff>
    </xdr:to>
    <xdr:sp macro="" textlink="">
      <xdr:nvSpPr>
        <xdr:cNvPr id="345" name="円/楕円 344"/>
        <xdr:cNvSpPr/>
      </xdr:nvSpPr>
      <xdr:spPr>
        <a:xfrm>
          <a:off x="14351000" y="107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75979</xdr:rowOff>
    </xdr:from>
    <xdr:ext cx="762000" cy="259045"/>
    <xdr:sp macro="" textlink="">
      <xdr:nvSpPr>
        <xdr:cNvPr id="346" name="テキスト ボックス 345"/>
        <xdr:cNvSpPr txBox="1"/>
      </xdr:nvSpPr>
      <xdr:spPr>
        <a:xfrm>
          <a:off x="14020800" y="1087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132397</xdr:rowOff>
    </xdr:from>
    <xdr:to>
      <xdr:col>19</xdr:col>
      <xdr:colOff>533400</xdr:colOff>
      <xdr:row>63</xdr:row>
      <xdr:rowOff>62547</xdr:rowOff>
    </xdr:to>
    <xdr:sp macro="" textlink="">
      <xdr:nvSpPr>
        <xdr:cNvPr id="347" name="円/楕円 346"/>
        <xdr:cNvSpPr/>
      </xdr:nvSpPr>
      <xdr:spPr>
        <a:xfrm>
          <a:off x="13462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47324</xdr:rowOff>
    </xdr:from>
    <xdr:ext cx="762000" cy="259045"/>
    <xdr:sp macro="" textlink="">
      <xdr:nvSpPr>
        <xdr:cNvPr id="348" name="テキスト ボックス 347"/>
        <xdr:cNvSpPr txBox="1"/>
      </xdr:nvSpPr>
      <xdr:spPr>
        <a:xfrm>
          <a:off x="13131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前年より</a:t>
          </a:r>
          <a:r>
            <a:rPr kumimoji="1" lang="en-US" altLang="ja-JP" sz="1300">
              <a:latin typeface="ＭＳ Ｐゴシック"/>
            </a:rPr>
            <a:t>0.8</a:t>
          </a:r>
          <a:r>
            <a:rPr kumimoji="1" lang="ja-JP" altLang="en-US" sz="1300">
              <a:latin typeface="ＭＳ Ｐゴシック"/>
            </a:rPr>
            <a:t>％減少した。過去の大型事業の実施に伴う地方債の償還が終了したことによる、元利償還金の減が大きな要因となっている。また普通交付税額、臨時財政対策債発行可能額の減も影響している。　</a:t>
          </a:r>
          <a:endParaRPr kumimoji="1" lang="en-US" altLang="ja-JP" sz="1300">
            <a:latin typeface="ＭＳ Ｐゴシック"/>
          </a:endParaRPr>
        </a:p>
        <a:p>
          <a:r>
            <a:rPr kumimoji="1" lang="ja-JP" altLang="en-US" sz="1300">
              <a:latin typeface="ＭＳ Ｐゴシック"/>
            </a:rPr>
            <a:t>　今後は大型事業の実施等により公債費負担の増が見込まれるため、事業の精査や交付税算入率の有利な起債を活用するなど、公債費負担対策のための取組みが必要となる。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126577</xdr:rowOff>
    </xdr:from>
    <xdr:to>
      <xdr:col>24</xdr:col>
      <xdr:colOff>558800</xdr:colOff>
      <xdr:row>38</xdr:row>
      <xdr:rowOff>19473</xdr:rowOff>
    </xdr:to>
    <xdr:cxnSp macro="">
      <xdr:nvCxnSpPr>
        <xdr:cNvPr id="382" name="直線コネクタ 381"/>
        <xdr:cNvCxnSpPr/>
      </xdr:nvCxnSpPr>
      <xdr:spPr>
        <a:xfrm flipV="1">
          <a:off x="16179800" y="647022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3"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19473</xdr:rowOff>
    </xdr:from>
    <xdr:to>
      <xdr:col>23</xdr:col>
      <xdr:colOff>406400</xdr:colOff>
      <xdr:row>38</xdr:row>
      <xdr:rowOff>115994</xdr:rowOff>
    </xdr:to>
    <xdr:cxnSp macro="">
      <xdr:nvCxnSpPr>
        <xdr:cNvPr id="385" name="直線コネクタ 384"/>
        <xdr:cNvCxnSpPr/>
      </xdr:nvCxnSpPr>
      <xdr:spPr>
        <a:xfrm flipV="1">
          <a:off x="15290800" y="65345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115994</xdr:rowOff>
    </xdr:from>
    <xdr:to>
      <xdr:col>22</xdr:col>
      <xdr:colOff>203200</xdr:colOff>
      <xdr:row>39</xdr:row>
      <xdr:rowOff>73237</xdr:rowOff>
    </xdr:to>
    <xdr:cxnSp macro="">
      <xdr:nvCxnSpPr>
        <xdr:cNvPr id="388" name="直線コネクタ 387"/>
        <xdr:cNvCxnSpPr/>
      </xdr:nvCxnSpPr>
      <xdr:spPr>
        <a:xfrm flipV="1">
          <a:off x="14401800" y="663109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0" name="テキスト ボックス 389"/>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73237</xdr:rowOff>
    </xdr:from>
    <xdr:to>
      <xdr:col>21</xdr:col>
      <xdr:colOff>0</xdr:colOff>
      <xdr:row>40</xdr:row>
      <xdr:rowOff>30480</xdr:rowOff>
    </xdr:to>
    <xdr:cxnSp macro="">
      <xdr:nvCxnSpPr>
        <xdr:cNvPr id="391" name="直線コネクタ 390"/>
        <xdr:cNvCxnSpPr/>
      </xdr:nvCxnSpPr>
      <xdr:spPr>
        <a:xfrm flipV="1">
          <a:off x="13512800" y="67597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3" name="テキスト ボックス 392"/>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5" name="テキスト ボックス 394"/>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75777</xdr:rowOff>
    </xdr:from>
    <xdr:to>
      <xdr:col>24</xdr:col>
      <xdr:colOff>609600</xdr:colOff>
      <xdr:row>38</xdr:row>
      <xdr:rowOff>5927</xdr:rowOff>
    </xdr:to>
    <xdr:sp macro="" textlink="">
      <xdr:nvSpPr>
        <xdr:cNvPr id="401" name="円/楕円 400"/>
        <xdr:cNvSpPr/>
      </xdr:nvSpPr>
      <xdr:spPr>
        <a:xfrm>
          <a:off x="169672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92304</xdr:rowOff>
    </xdr:from>
    <xdr:ext cx="762000" cy="259045"/>
    <xdr:sp macro="" textlink="">
      <xdr:nvSpPr>
        <xdr:cNvPr id="402" name="公債費負担の状況該当値テキスト"/>
        <xdr:cNvSpPr txBox="1"/>
      </xdr:nvSpPr>
      <xdr:spPr>
        <a:xfrm>
          <a:off x="17106900" y="626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140123</xdr:rowOff>
    </xdr:from>
    <xdr:to>
      <xdr:col>23</xdr:col>
      <xdr:colOff>457200</xdr:colOff>
      <xdr:row>38</xdr:row>
      <xdr:rowOff>70273</xdr:rowOff>
    </xdr:to>
    <xdr:sp macro="" textlink="">
      <xdr:nvSpPr>
        <xdr:cNvPr id="403" name="円/楕円 402"/>
        <xdr:cNvSpPr/>
      </xdr:nvSpPr>
      <xdr:spPr>
        <a:xfrm>
          <a:off x="16129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80450</xdr:rowOff>
    </xdr:from>
    <xdr:ext cx="736600" cy="259045"/>
    <xdr:sp macro="" textlink="">
      <xdr:nvSpPr>
        <xdr:cNvPr id="404" name="テキスト ボックス 403"/>
        <xdr:cNvSpPr txBox="1"/>
      </xdr:nvSpPr>
      <xdr:spPr>
        <a:xfrm>
          <a:off x="15798800" y="625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65194</xdr:rowOff>
    </xdr:from>
    <xdr:to>
      <xdr:col>22</xdr:col>
      <xdr:colOff>254000</xdr:colOff>
      <xdr:row>38</xdr:row>
      <xdr:rowOff>166794</xdr:rowOff>
    </xdr:to>
    <xdr:sp macro="" textlink="">
      <xdr:nvSpPr>
        <xdr:cNvPr id="405" name="円/楕円 404"/>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5520</xdr:rowOff>
    </xdr:from>
    <xdr:ext cx="762000" cy="259045"/>
    <xdr:sp macro="" textlink="">
      <xdr:nvSpPr>
        <xdr:cNvPr id="406" name="テキスト ボックス 405"/>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22437</xdr:rowOff>
    </xdr:from>
    <xdr:to>
      <xdr:col>21</xdr:col>
      <xdr:colOff>50800</xdr:colOff>
      <xdr:row>39</xdr:row>
      <xdr:rowOff>124037</xdr:rowOff>
    </xdr:to>
    <xdr:sp macro="" textlink="">
      <xdr:nvSpPr>
        <xdr:cNvPr id="407" name="円/楕円 406"/>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134214</xdr:rowOff>
    </xdr:from>
    <xdr:ext cx="762000" cy="259045"/>
    <xdr:sp macro="" textlink="">
      <xdr:nvSpPr>
        <xdr:cNvPr id="408" name="テキスト ボックス 407"/>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9" name="円/楕円 408"/>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10" name="テキスト ボックス 409"/>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前年度同様、将来負担比率は発生しなかったが、分子における将来負担額については、地方債の平成</a:t>
          </a:r>
          <a:r>
            <a:rPr kumimoji="1" lang="en-US" altLang="ja-JP" sz="1300">
              <a:latin typeface="ＭＳ Ｐゴシック"/>
            </a:rPr>
            <a:t>26</a:t>
          </a:r>
          <a:r>
            <a:rPr kumimoji="1" lang="ja-JP" altLang="en-US" sz="1300">
              <a:latin typeface="ＭＳ Ｐゴシック"/>
            </a:rPr>
            <a:t>年度発行額が前年度と比較増となったことや、水道事業債の元金残高の増に伴い公営企業債等繰入見込額が増となったこと等により増となった。</a:t>
          </a:r>
        </a:p>
        <a:p>
          <a:r>
            <a:rPr kumimoji="1" lang="ja-JP" altLang="en-US" sz="1300">
              <a:latin typeface="ＭＳ Ｐゴシック"/>
            </a:rPr>
            <a:t>　今後も大型事業を控えていることから、将来負担に留意しながら適切に実施するよう努める。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4"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5" name="フローチャート : 判断 444"/>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7" name="テキスト ボックス 446"/>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96266</xdr:rowOff>
    </xdr:from>
    <xdr:to>
      <xdr:col>22</xdr:col>
      <xdr:colOff>254000</xdr:colOff>
      <xdr:row>17</xdr:row>
      <xdr:rowOff>26416</xdr:rowOff>
    </xdr:to>
    <xdr:sp macro="" textlink="">
      <xdr:nvSpPr>
        <xdr:cNvPr id="448" name="フローチャート : 判断 447"/>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49" name="テキスト ボックス 448"/>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15706</xdr:rowOff>
    </xdr:from>
    <xdr:to>
      <xdr:col>21</xdr:col>
      <xdr:colOff>50800</xdr:colOff>
      <xdr:row>17</xdr:row>
      <xdr:rowOff>117306</xdr:rowOff>
    </xdr:to>
    <xdr:sp macro="" textlink="">
      <xdr:nvSpPr>
        <xdr:cNvPr id="450" name="フローチャート : 判断 449"/>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1" name="テキスト ボックス 450"/>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2" name="フローチャート : 判断 451"/>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3" name="テキスト ボックス 452"/>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宮崎県えびの市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21,031
20,870
282.93
11,383,526
10,958,425
364,118
6,335,189
7,293,850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0.6</a:t>
          </a:r>
          <a:r>
            <a:rPr kumimoji="1" lang="ja-JP" altLang="en-US" sz="1300">
              <a:latin typeface="ＭＳ Ｐゴシック"/>
            </a:rPr>
            <a:t>％減となった大きな要因は、退職者が</a:t>
          </a:r>
          <a:r>
            <a:rPr kumimoji="1" lang="en-US" altLang="ja-JP" sz="1300">
              <a:latin typeface="ＭＳ Ｐゴシック"/>
            </a:rPr>
            <a:t>15</a:t>
          </a:r>
          <a:r>
            <a:rPr kumimoji="1" lang="ja-JP" altLang="en-US" sz="1300">
              <a:latin typeface="ＭＳ Ｐゴシック"/>
            </a:rPr>
            <a:t>人から</a:t>
          </a:r>
          <a:r>
            <a:rPr kumimoji="1" lang="en-US" altLang="ja-JP" sz="1300">
              <a:latin typeface="ＭＳ Ｐゴシック"/>
            </a:rPr>
            <a:t>7</a:t>
          </a:r>
          <a:r>
            <a:rPr kumimoji="1" lang="ja-JP" altLang="en-US" sz="1300">
              <a:latin typeface="ＭＳ Ｐゴシック"/>
            </a:rPr>
            <a:t>人へ減となったことに伴う退職金の減である。平成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月からの給与減額措置が平成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月末で終了したことによる給与の増額等はあるが、全体的に人件費は減となった。</a:t>
          </a:r>
          <a:endParaRPr kumimoji="1" lang="en-US" altLang="ja-JP" sz="1300">
            <a:latin typeface="ＭＳ Ｐゴシック"/>
          </a:endParaRPr>
        </a:p>
        <a:p>
          <a:r>
            <a:rPr kumimoji="1" lang="ja-JP" altLang="en-US" sz="1300">
              <a:latin typeface="ＭＳ Ｐゴシック"/>
            </a:rPr>
            <a:t>　しかし依然として高い割合であることから、今後も行政改革大綱に基づく事務事業の見直し及び職員の適正配置を引き続き行っていく。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69850</xdr:rowOff>
    </xdr:from>
    <xdr:to>
      <xdr:col>7</xdr:col>
      <xdr:colOff>15875</xdr:colOff>
      <xdr:row>41</xdr:row>
      <xdr:rowOff>135165</xdr:rowOff>
    </xdr:to>
    <xdr:cxnSp macro="">
      <xdr:nvCxnSpPr>
        <xdr:cNvPr id="66" name="直線コネクタ 65"/>
        <xdr:cNvCxnSpPr/>
      </xdr:nvCxnSpPr>
      <xdr:spPr>
        <a:xfrm flipV="1">
          <a:off x="3987800" y="7099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135165</xdr:rowOff>
    </xdr:from>
    <xdr:to>
      <xdr:col>5</xdr:col>
      <xdr:colOff>549275</xdr:colOff>
      <xdr:row>42</xdr:row>
      <xdr:rowOff>29028</xdr:rowOff>
    </xdr:to>
    <xdr:cxnSp macro="">
      <xdr:nvCxnSpPr>
        <xdr:cNvPr id="69" name="直線コネクタ 68"/>
        <xdr:cNvCxnSpPr/>
      </xdr:nvCxnSpPr>
      <xdr:spPr>
        <a:xfrm flipV="1">
          <a:off x="3098800" y="7164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146050</xdr:rowOff>
    </xdr:from>
    <xdr:to>
      <xdr:col>4</xdr:col>
      <xdr:colOff>346075</xdr:colOff>
      <xdr:row>42</xdr:row>
      <xdr:rowOff>29028</xdr:rowOff>
    </xdr:to>
    <xdr:cxnSp macro="">
      <xdr:nvCxnSpPr>
        <xdr:cNvPr id="72" name="直線コネクタ 71"/>
        <xdr:cNvCxnSpPr/>
      </xdr:nvCxnSpPr>
      <xdr:spPr>
        <a:xfrm>
          <a:off x="2209800" y="7175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146050</xdr:rowOff>
    </xdr:from>
    <xdr:to>
      <xdr:col>3</xdr:col>
      <xdr:colOff>142875</xdr:colOff>
      <xdr:row>42</xdr:row>
      <xdr:rowOff>39915</xdr:rowOff>
    </xdr:to>
    <xdr:cxnSp macro="">
      <xdr:nvCxnSpPr>
        <xdr:cNvPr id="75" name="直線コネクタ 74"/>
        <xdr:cNvCxnSpPr/>
      </xdr:nvCxnSpPr>
      <xdr:spPr>
        <a:xfrm flipV="1">
          <a:off x="1320800" y="7175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41</xdr:row>
      <xdr:rowOff>19050</xdr:rowOff>
    </xdr:from>
    <xdr:to>
      <xdr:col>7</xdr:col>
      <xdr:colOff>66675</xdr:colOff>
      <xdr:row>41</xdr:row>
      <xdr:rowOff>120650</xdr:rowOff>
    </xdr:to>
    <xdr:sp macro="" textlink="">
      <xdr:nvSpPr>
        <xdr:cNvPr id="85" name="円/楕円 84"/>
        <xdr:cNvSpPr/>
      </xdr:nvSpPr>
      <xdr:spPr>
        <a:xfrm>
          <a:off x="4775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162577</xdr:rowOff>
    </xdr:from>
    <xdr:ext cx="762000" cy="259045"/>
    <xdr:sp macro="" textlink="">
      <xdr:nvSpPr>
        <xdr:cNvPr id="86" name="人件費該当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84365</xdr:rowOff>
    </xdr:from>
    <xdr:to>
      <xdr:col>5</xdr:col>
      <xdr:colOff>600075</xdr:colOff>
      <xdr:row>42</xdr:row>
      <xdr:rowOff>14515</xdr:rowOff>
    </xdr:to>
    <xdr:sp macro="" textlink="">
      <xdr:nvSpPr>
        <xdr:cNvPr id="87" name="円/楕円 86"/>
        <xdr:cNvSpPr/>
      </xdr:nvSpPr>
      <xdr:spPr>
        <a:xfrm>
          <a:off x="3937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170742</xdr:rowOff>
    </xdr:from>
    <xdr:ext cx="736600" cy="259045"/>
    <xdr:sp macro="" textlink="">
      <xdr:nvSpPr>
        <xdr:cNvPr id="88" name="テキスト ボックス 87"/>
        <xdr:cNvSpPr txBox="1"/>
      </xdr:nvSpPr>
      <xdr:spPr>
        <a:xfrm>
          <a:off x="3606800" y="720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149678</xdr:rowOff>
    </xdr:from>
    <xdr:to>
      <xdr:col>4</xdr:col>
      <xdr:colOff>396875</xdr:colOff>
      <xdr:row>42</xdr:row>
      <xdr:rowOff>79828</xdr:rowOff>
    </xdr:to>
    <xdr:sp macro="" textlink="">
      <xdr:nvSpPr>
        <xdr:cNvPr id="89" name="円/楕円 88"/>
        <xdr:cNvSpPr/>
      </xdr:nvSpPr>
      <xdr:spPr>
        <a:xfrm>
          <a:off x="3048000" y="71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64605</xdr:rowOff>
    </xdr:from>
    <xdr:ext cx="762000" cy="259045"/>
    <xdr:sp macro="" textlink="">
      <xdr:nvSpPr>
        <xdr:cNvPr id="90" name="テキスト ボックス 89"/>
        <xdr:cNvSpPr txBox="1"/>
      </xdr:nvSpPr>
      <xdr:spPr>
        <a:xfrm>
          <a:off x="2717800" y="726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95250</xdr:rowOff>
    </xdr:from>
    <xdr:to>
      <xdr:col>3</xdr:col>
      <xdr:colOff>193675</xdr:colOff>
      <xdr:row>42</xdr:row>
      <xdr:rowOff>25400</xdr:rowOff>
    </xdr:to>
    <xdr:sp macro="" textlink="">
      <xdr:nvSpPr>
        <xdr:cNvPr id="91" name="円/楕円 90"/>
        <xdr:cNvSpPr/>
      </xdr:nvSpPr>
      <xdr:spPr>
        <a:xfrm>
          <a:off x="2159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10177</xdr:rowOff>
    </xdr:from>
    <xdr:ext cx="762000" cy="259045"/>
    <xdr:sp macro="" textlink="">
      <xdr:nvSpPr>
        <xdr:cNvPr id="92" name="テキスト ボックス 91"/>
        <xdr:cNvSpPr txBox="1"/>
      </xdr:nvSpPr>
      <xdr:spPr>
        <a:xfrm>
          <a:off x="1828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160565</xdr:rowOff>
    </xdr:from>
    <xdr:to>
      <xdr:col>1</xdr:col>
      <xdr:colOff>676275</xdr:colOff>
      <xdr:row>42</xdr:row>
      <xdr:rowOff>90715</xdr:rowOff>
    </xdr:to>
    <xdr:sp macro="" textlink="">
      <xdr:nvSpPr>
        <xdr:cNvPr id="93" name="円/楕円 92"/>
        <xdr:cNvSpPr/>
      </xdr:nvSpPr>
      <xdr:spPr>
        <a:xfrm>
          <a:off x="1270000" y="71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75492</xdr:rowOff>
    </xdr:from>
    <xdr:ext cx="762000" cy="259045"/>
    <xdr:sp macro="" textlink="">
      <xdr:nvSpPr>
        <xdr:cNvPr id="94" name="テキスト ボックス 93"/>
        <xdr:cNvSpPr txBox="1"/>
      </xdr:nvSpPr>
      <xdr:spPr>
        <a:xfrm>
          <a:off x="939800" y="72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0.4</a:t>
          </a:r>
          <a:r>
            <a:rPr kumimoji="1" lang="ja-JP" altLang="en-US" sz="1300">
              <a:latin typeface="ＭＳ Ｐゴシック"/>
            </a:rPr>
            <a:t>％増となったのは、特別会計廃止による白鳥温泉上湯管理委託料の影響が考えられる。経常的な物件費については、必要性と費用対効果を精査しながら見直しに努めていく必要がある。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39914</xdr:rowOff>
    </xdr:to>
    <xdr:cxnSp macro="">
      <xdr:nvCxnSpPr>
        <xdr:cNvPr id="129" name="直線コネクタ 128"/>
        <xdr:cNvCxnSpPr/>
      </xdr:nvCxnSpPr>
      <xdr:spPr>
        <a:xfrm>
          <a:off x="15671800" y="30824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58964</xdr:rowOff>
    </xdr:from>
    <xdr:to>
      <xdr:col>22</xdr:col>
      <xdr:colOff>565150</xdr:colOff>
      <xdr:row>17</xdr:row>
      <xdr:rowOff>167821</xdr:rowOff>
    </xdr:to>
    <xdr:cxnSp macro="">
      <xdr:nvCxnSpPr>
        <xdr:cNvPr id="132" name="直線コネクタ 131"/>
        <xdr:cNvCxnSpPr/>
      </xdr:nvCxnSpPr>
      <xdr:spPr>
        <a:xfrm>
          <a:off x="14782800" y="29736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58964</xdr:rowOff>
    </xdr:to>
    <xdr:cxnSp macro="">
      <xdr:nvCxnSpPr>
        <xdr:cNvPr id="135" name="直線コネクタ 134"/>
        <xdr:cNvCxnSpPr/>
      </xdr:nvCxnSpPr>
      <xdr:spPr>
        <a:xfrm>
          <a:off x="13893800" y="2930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17</xdr:row>
      <xdr:rowOff>15421</xdr:rowOff>
    </xdr:to>
    <xdr:cxnSp macro="">
      <xdr:nvCxnSpPr>
        <xdr:cNvPr id="138" name="直線コネクタ 137"/>
        <xdr:cNvCxnSpPr/>
      </xdr:nvCxnSpPr>
      <xdr:spPr>
        <a:xfrm>
          <a:off x="13004800" y="2821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160564</xdr:rowOff>
    </xdr:from>
    <xdr:to>
      <xdr:col>24</xdr:col>
      <xdr:colOff>82550</xdr:colOff>
      <xdr:row>18</xdr:row>
      <xdr:rowOff>90714</xdr:rowOff>
    </xdr:to>
    <xdr:sp macro="" textlink="">
      <xdr:nvSpPr>
        <xdr:cNvPr id="148" name="円/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117021</xdr:rowOff>
    </xdr:from>
    <xdr:to>
      <xdr:col>22</xdr:col>
      <xdr:colOff>615950</xdr:colOff>
      <xdr:row>18</xdr:row>
      <xdr:rowOff>47171</xdr:rowOff>
    </xdr:to>
    <xdr:sp macro="" textlink="">
      <xdr:nvSpPr>
        <xdr:cNvPr id="150" name="円/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8164</xdr:rowOff>
    </xdr:from>
    <xdr:to>
      <xdr:col>21</xdr:col>
      <xdr:colOff>412750</xdr:colOff>
      <xdr:row>17</xdr:row>
      <xdr:rowOff>109764</xdr:rowOff>
    </xdr:to>
    <xdr:sp macro="" textlink="">
      <xdr:nvSpPr>
        <xdr:cNvPr id="152" name="円/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136071</xdr:rowOff>
    </xdr:from>
    <xdr:to>
      <xdr:col>20</xdr:col>
      <xdr:colOff>209550</xdr:colOff>
      <xdr:row>17</xdr:row>
      <xdr:rowOff>66221</xdr:rowOff>
    </xdr:to>
    <xdr:sp macro="" textlink="">
      <xdr:nvSpPr>
        <xdr:cNvPr id="154" name="円/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50998</xdr:rowOff>
    </xdr:from>
    <xdr:ext cx="762000" cy="259045"/>
    <xdr:sp macro="" textlink="">
      <xdr:nvSpPr>
        <xdr:cNvPr id="155" name="テキスト ボックス 154"/>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6" name="円/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7" name="テキスト ボックス 156"/>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0.2</a:t>
          </a:r>
          <a:r>
            <a:rPr kumimoji="1" lang="ja-JP" altLang="en-US" sz="1300">
              <a:latin typeface="ＭＳ Ｐゴシック"/>
            </a:rPr>
            <a:t>％減となった。生活保護費の決算額が類似団体を大きく上回っている状況であり、前年度比で見ると、生活扶助費と介護扶助費が伸びている。</a:t>
          </a:r>
        </a:p>
        <a:p>
          <a:r>
            <a:rPr kumimoji="1" lang="ja-JP" altLang="en-US" sz="1300">
              <a:latin typeface="ＭＳ Ｐゴシック"/>
            </a:rPr>
            <a:t>　生活保護費は義務的経費であるため削減が難しい経費であるが、扶助費全体が上昇傾向にあるため、適正な運営を図っていく必要がある。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69850</xdr:rowOff>
    </xdr:to>
    <xdr:cxnSp macro="">
      <xdr:nvCxnSpPr>
        <xdr:cNvPr id="192" name="直線コネクタ 191"/>
        <xdr:cNvCxnSpPr/>
      </xdr:nvCxnSpPr>
      <xdr:spPr>
        <a:xfrm flipV="1">
          <a:off x="3987800" y="9809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69850</xdr:rowOff>
    </xdr:to>
    <xdr:cxnSp macro="">
      <xdr:nvCxnSpPr>
        <xdr:cNvPr id="195" name="直線コネクタ 194"/>
        <xdr:cNvCxnSpPr/>
      </xdr:nvCxnSpPr>
      <xdr:spPr>
        <a:xfrm>
          <a:off x="3098800" y="96792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127000</xdr:rowOff>
    </xdr:to>
    <xdr:cxnSp macro="">
      <xdr:nvCxnSpPr>
        <xdr:cNvPr id="198" name="直線コネクタ 197"/>
        <xdr:cNvCxnSpPr/>
      </xdr:nvCxnSpPr>
      <xdr:spPr>
        <a:xfrm flipV="1">
          <a:off x="2209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127000</xdr:rowOff>
    </xdr:to>
    <xdr:cxnSp macro="">
      <xdr:nvCxnSpPr>
        <xdr:cNvPr id="201" name="直線コネクタ 200"/>
        <xdr:cNvCxnSpPr/>
      </xdr:nvCxnSpPr>
      <xdr:spPr>
        <a:xfrm>
          <a:off x="1320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11" name="円/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12"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3" name="円/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4" name="テキスト ボックス 21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5" name="円/楕円 21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6" name="テキスト ボックス 21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7" name="円/楕円 216"/>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8" name="テキスト ボックス 217"/>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9" name="円/楕円 218"/>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20" name="テキスト ボックス 219"/>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主な要因は、繰出金、積立金によるものである。今後、介護保険特別会計における介護保険料の適正化を図るなどにより、税収を財源とする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157480</xdr:rowOff>
    </xdr:to>
    <xdr:cxnSp macro="">
      <xdr:nvCxnSpPr>
        <xdr:cNvPr id="253" name="直線コネクタ 252"/>
        <xdr:cNvCxnSpPr/>
      </xdr:nvCxnSpPr>
      <xdr:spPr>
        <a:xfrm>
          <a:off x="15671800" y="1007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58</xdr:row>
      <xdr:rowOff>149860</xdr:rowOff>
    </xdr:to>
    <xdr:cxnSp macro="">
      <xdr:nvCxnSpPr>
        <xdr:cNvPr id="256" name="直線コネクタ 255"/>
        <xdr:cNvCxnSpPr/>
      </xdr:nvCxnSpPr>
      <xdr:spPr>
        <a:xfrm flipV="1">
          <a:off x="14782800" y="1007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58</xdr:row>
      <xdr:rowOff>149860</xdr:rowOff>
    </xdr:to>
    <xdr:cxnSp macro="">
      <xdr:nvCxnSpPr>
        <xdr:cNvPr id="259" name="直線コネクタ 258"/>
        <xdr:cNvCxnSpPr/>
      </xdr:nvCxnSpPr>
      <xdr:spPr>
        <a:xfrm>
          <a:off x="13893800" y="10017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73660</xdr:rowOff>
    </xdr:to>
    <xdr:cxnSp macro="">
      <xdr:nvCxnSpPr>
        <xdr:cNvPr id="262" name="直線コネクタ 261"/>
        <xdr:cNvCxnSpPr/>
      </xdr:nvCxnSpPr>
      <xdr:spPr>
        <a:xfrm>
          <a:off x="13004800" y="9918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106680</xdr:rowOff>
    </xdr:from>
    <xdr:to>
      <xdr:col>24</xdr:col>
      <xdr:colOff>82550</xdr:colOff>
      <xdr:row>59</xdr:row>
      <xdr:rowOff>36830</xdr:rowOff>
    </xdr:to>
    <xdr:sp macro="" textlink="">
      <xdr:nvSpPr>
        <xdr:cNvPr id="272" name="円/楕円 271"/>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78757</xdr:rowOff>
    </xdr:from>
    <xdr:ext cx="762000" cy="259045"/>
    <xdr:sp macro="" textlink="">
      <xdr:nvSpPr>
        <xdr:cNvPr id="273"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74" name="円/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76" name="円/楕円 275"/>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77" name="テキスト ボックス 276"/>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8" name="円/楕円 277"/>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9" name="テキスト ボックス 278"/>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80" name="円/楕円 279"/>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81" name="テキスト ボックス 280"/>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と変わらないが、金額は西諸広域行政事務組合公債費負担金が、元金の償還開始により大きく増となっている。今後は、補助金適正化に関する指針に基づく市の補助事業評価を実施することや、補助金の終期をあらかじめ定める等、補助費等の適正化を進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127000</xdr:rowOff>
    </xdr:to>
    <xdr:cxnSp macro="">
      <xdr:nvCxnSpPr>
        <xdr:cNvPr id="314" name="直線コネクタ 313"/>
        <xdr:cNvCxnSpPr/>
      </xdr:nvCxnSpPr>
      <xdr:spPr>
        <a:xfrm>
          <a:off x="15671800" y="595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134620</xdr:rowOff>
    </xdr:to>
    <xdr:cxnSp macro="">
      <xdr:nvCxnSpPr>
        <xdr:cNvPr id="317" name="直線コネクタ 316"/>
        <xdr:cNvCxnSpPr/>
      </xdr:nvCxnSpPr>
      <xdr:spPr>
        <a:xfrm flipV="1">
          <a:off x="14782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134620</xdr:rowOff>
    </xdr:from>
    <xdr:to>
      <xdr:col>21</xdr:col>
      <xdr:colOff>361950</xdr:colOff>
      <xdr:row>34</xdr:row>
      <xdr:rowOff>134620</xdr:rowOff>
    </xdr:to>
    <xdr:cxnSp macro="">
      <xdr:nvCxnSpPr>
        <xdr:cNvPr id="320" name="直線コネクタ 319"/>
        <xdr:cNvCxnSpPr/>
      </xdr:nvCxnSpPr>
      <xdr:spPr>
        <a:xfrm>
          <a:off x="13893800" y="596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134620</xdr:rowOff>
    </xdr:to>
    <xdr:cxnSp macro="">
      <xdr:nvCxnSpPr>
        <xdr:cNvPr id="323" name="直線コネクタ 322"/>
        <xdr:cNvCxnSpPr/>
      </xdr:nvCxnSpPr>
      <xdr:spPr>
        <a:xfrm>
          <a:off x="13004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7" name="テキスト ボックス 326"/>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33" name="円/楕円 332"/>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92727</xdr:rowOff>
    </xdr:from>
    <xdr:ext cx="762000" cy="259045"/>
    <xdr:sp macro="" textlink="">
      <xdr:nvSpPr>
        <xdr:cNvPr id="334"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5" name="円/楕円 334"/>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6" name="テキスト ボックス 335"/>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83820</xdr:rowOff>
    </xdr:from>
    <xdr:to>
      <xdr:col>21</xdr:col>
      <xdr:colOff>412750</xdr:colOff>
      <xdr:row>35</xdr:row>
      <xdr:rowOff>13970</xdr:rowOff>
    </xdr:to>
    <xdr:sp macro="" textlink="">
      <xdr:nvSpPr>
        <xdr:cNvPr id="337" name="円/楕円 336"/>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24147</xdr:rowOff>
    </xdr:from>
    <xdr:ext cx="762000" cy="259045"/>
    <xdr:sp macro="" textlink="">
      <xdr:nvSpPr>
        <xdr:cNvPr id="338" name="テキスト ボックス 337"/>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83820</xdr:rowOff>
    </xdr:from>
    <xdr:to>
      <xdr:col>20</xdr:col>
      <xdr:colOff>209550</xdr:colOff>
      <xdr:row>35</xdr:row>
      <xdr:rowOff>13970</xdr:rowOff>
    </xdr:to>
    <xdr:sp macro="" textlink="">
      <xdr:nvSpPr>
        <xdr:cNvPr id="339" name="円/楕円 338"/>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24147</xdr:rowOff>
    </xdr:from>
    <xdr:ext cx="762000" cy="259045"/>
    <xdr:sp macro="" textlink="">
      <xdr:nvSpPr>
        <xdr:cNvPr id="340" name="テキスト ボックス 339"/>
        <xdr:cNvSpPr txBox="1"/>
      </xdr:nvSpPr>
      <xdr:spPr>
        <a:xfrm>
          <a:off x="13512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41" name="円/楕円 340"/>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42" name="テキスト ボックス 341"/>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0.4</a:t>
          </a:r>
          <a:r>
            <a:rPr kumimoji="1" lang="ja-JP" altLang="en-US" sz="1300">
              <a:latin typeface="ＭＳ Ｐゴシック"/>
            </a:rPr>
            <a:t>％減となっている。要因は大型償還の終了に伴うものと、近年実施している起債抑制（</a:t>
          </a:r>
          <a:r>
            <a:rPr kumimoji="1" lang="en-US" altLang="ja-JP" sz="1300">
              <a:latin typeface="ＭＳ Ｐゴシック"/>
            </a:rPr>
            <a:t>8</a:t>
          </a:r>
          <a:r>
            <a:rPr kumimoji="1" lang="ja-JP" altLang="en-US" sz="1300">
              <a:latin typeface="ＭＳ Ｐゴシック"/>
            </a:rPr>
            <a:t>億）によるもの。平成</a:t>
          </a:r>
          <a:r>
            <a:rPr kumimoji="1" lang="en-US" altLang="ja-JP" sz="1300">
              <a:latin typeface="ＭＳ Ｐゴシック"/>
            </a:rPr>
            <a:t>28</a:t>
          </a:r>
          <a:r>
            <a:rPr kumimoji="1" lang="ja-JP" altLang="en-US" sz="1300">
              <a:latin typeface="ＭＳ Ｐゴシック"/>
            </a:rPr>
            <a:t>年度以降は、地方債を伴う大型事業が見込まれており、将来負担を見据え、事業の精査を行う必要がある。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76</xdr:row>
      <xdr:rowOff>136144</xdr:rowOff>
    </xdr:to>
    <xdr:cxnSp macro="">
      <xdr:nvCxnSpPr>
        <xdr:cNvPr id="372" name="直線コネクタ 371"/>
        <xdr:cNvCxnSpPr/>
      </xdr:nvCxnSpPr>
      <xdr:spPr>
        <a:xfrm flipV="1">
          <a:off x="3987800" y="13148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136144</xdr:rowOff>
    </xdr:from>
    <xdr:to>
      <xdr:col>5</xdr:col>
      <xdr:colOff>549275</xdr:colOff>
      <xdr:row>76</xdr:row>
      <xdr:rowOff>163576</xdr:rowOff>
    </xdr:to>
    <xdr:cxnSp macro="">
      <xdr:nvCxnSpPr>
        <xdr:cNvPr id="375" name="直線コネクタ 374"/>
        <xdr:cNvCxnSpPr/>
      </xdr:nvCxnSpPr>
      <xdr:spPr>
        <a:xfrm flipV="1">
          <a:off x="3098800" y="13166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60706</xdr:rowOff>
    </xdr:to>
    <xdr:cxnSp macro="">
      <xdr:nvCxnSpPr>
        <xdr:cNvPr id="378" name="直線コネクタ 377"/>
        <xdr:cNvCxnSpPr/>
      </xdr:nvCxnSpPr>
      <xdr:spPr>
        <a:xfrm flipV="1">
          <a:off x="2209800" y="13193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77</xdr:row>
      <xdr:rowOff>147574</xdr:rowOff>
    </xdr:to>
    <xdr:cxnSp macro="">
      <xdr:nvCxnSpPr>
        <xdr:cNvPr id="381" name="直線コネクタ 380"/>
        <xdr:cNvCxnSpPr/>
      </xdr:nvCxnSpPr>
      <xdr:spPr>
        <a:xfrm flipV="1">
          <a:off x="1320800" y="13262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91" name="円/楕円 390"/>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92"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93" name="円/楕円 392"/>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94" name="テキスト ボックス 393"/>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95" name="円/楕円 394"/>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96" name="テキスト ボックス 395"/>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97" name="円/楕円 396"/>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121683</xdr:rowOff>
    </xdr:from>
    <xdr:ext cx="762000" cy="259045"/>
    <xdr:sp macro="" textlink="">
      <xdr:nvSpPr>
        <xdr:cNvPr id="398" name="テキスト ボックス 397"/>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99" name="円/楕円 398"/>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400" name="テキスト ボックス 399"/>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臨時財政対策債及び普通交付税は減少したものの、市税全体は伸びており、経常一般財源は増となっている。</a:t>
          </a:r>
        </a:p>
        <a:p>
          <a:r>
            <a:rPr kumimoji="1" lang="ja-JP" altLang="en-US" sz="1300">
              <a:latin typeface="ＭＳ Ｐゴシック"/>
            </a:rPr>
            <a:t>　物件費・補助費等は増加したが、扶助費及び人件費に対する経常経費充当一般財源が減となったことや特定財源の増により、公債費を除く経常収支比率は前年度と同じであった。</a:t>
          </a:r>
          <a:endParaRPr kumimoji="1" lang="en-US" altLang="ja-JP" sz="1300">
            <a:latin typeface="ＭＳ Ｐゴシック"/>
          </a:endParaRPr>
        </a:p>
        <a:p>
          <a:r>
            <a:rPr kumimoji="1" lang="ja-JP" altLang="en-US" sz="1300">
              <a:latin typeface="ＭＳ Ｐゴシック"/>
            </a:rPr>
            <a:t>　経常経費については、平成</a:t>
          </a:r>
          <a:r>
            <a:rPr kumimoji="1" lang="en-US" altLang="ja-JP" sz="1300">
              <a:latin typeface="ＭＳ Ｐゴシック"/>
            </a:rPr>
            <a:t>28</a:t>
          </a:r>
          <a:r>
            <a:rPr kumimoji="1" lang="ja-JP" altLang="en-US" sz="1300">
              <a:latin typeface="ＭＳ Ｐゴシック"/>
            </a:rPr>
            <a:t>年度当初予算要求ベースで前年度以下に抑えるよう圧縮に努めているところである。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100330</xdr:rowOff>
    </xdr:from>
    <xdr:to>
      <xdr:col>24</xdr:col>
      <xdr:colOff>31750</xdr:colOff>
      <xdr:row>79</xdr:row>
      <xdr:rowOff>100330</xdr:rowOff>
    </xdr:to>
    <xdr:cxnSp macro="">
      <xdr:nvCxnSpPr>
        <xdr:cNvPr id="433" name="直線コネクタ 432"/>
        <xdr:cNvCxnSpPr/>
      </xdr:nvCxnSpPr>
      <xdr:spPr>
        <a:xfrm>
          <a:off x="15671800" y="13644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62230</xdr:rowOff>
    </xdr:from>
    <xdr:to>
      <xdr:col>22</xdr:col>
      <xdr:colOff>565150</xdr:colOff>
      <xdr:row>79</xdr:row>
      <xdr:rowOff>100330</xdr:rowOff>
    </xdr:to>
    <xdr:cxnSp macro="">
      <xdr:nvCxnSpPr>
        <xdr:cNvPr id="436" name="直線コネクタ 435"/>
        <xdr:cNvCxnSpPr/>
      </xdr:nvCxnSpPr>
      <xdr:spPr>
        <a:xfrm>
          <a:off x="14782800" y="1360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xdr:rowOff>
    </xdr:from>
    <xdr:to>
      <xdr:col>21</xdr:col>
      <xdr:colOff>361950</xdr:colOff>
      <xdr:row>79</xdr:row>
      <xdr:rowOff>62230</xdr:rowOff>
    </xdr:to>
    <xdr:cxnSp macro="">
      <xdr:nvCxnSpPr>
        <xdr:cNvPr id="439" name="直線コネクタ 438"/>
        <xdr:cNvCxnSpPr/>
      </xdr:nvCxnSpPr>
      <xdr:spPr>
        <a:xfrm>
          <a:off x="13893800" y="1354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77470</xdr:rowOff>
    </xdr:from>
    <xdr:to>
      <xdr:col>20</xdr:col>
      <xdr:colOff>158750</xdr:colOff>
      <xdr:row>79</xdr:row>
      <xdr:rowOff>1270</xdr:rowOff>
    </xdr:to>
    <xdr:cxnSp macro="">
      <xdr:nvCxnSpPr>
        <xdr:cNvPr id="442" name="直線コネクタ 441"/>
        <xdr:cNvCxnSpPr/>
      </xdr:nvCxnSpPr>
      <xdr:spPr>
        <a:xfrm>
          <a:off x="13004800" y="134505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49530</xdr:rowOff>
    </xdr:from>
    <xdr:to>
      <xdr:col>24</xdr:col>
      <xdr:colOff>82550</xdr:colOff>
      <xdr:row>79</xdr:row>
      <xdr:rowOff>151130</xdr:rowOff>
    </xdr:to>
    <xdr:sp macro="" textlink="">
      <xdr:nvSpPr>
        <xdr:cNvPr id="452" name="円/楕円 451"/>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129557</xdr:rowOff>
    </xdr:from>
    <xdr:ext cx="762000" cy="259045"/>
    <xdr:sp macro="" textlink="">
      <xdr:nvSpPr>
        <xdr:cNvPr id="453" name="公債費以外該当値テキスト"/>
        <xdr:cNvSpPr txBox="1"/>
      </xdr:nvSpPr>
      <xdr:spPr>
        <a:xfrm>
          <a:off x="16598900" y="1350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49530</xdr:rowOff>
    </xdr:from>
    <xdr:to>
      <xdr:col>22</xdr:col>
      <xdr:colOff>615950</xdr:colOff>
      <xdr:row>79</xdr:row>
      <xdr:rowOff>151130</xdr:rowOff>
    </xdr:to>
    <xdr:sp macro="" textlink="">
      <xdr:nvSpPr>
        <xdr:cNvPr id="454" name="円/楕円 453"/>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135907</xdr:rowOff>
    </xdr:from>
    <xdr:ext cx="736600" cy="259045"/>
    <xdr:sp macro="" textlink="">
      <xdr:nvSpPr>
        <xdr:cNvPr id="455" name="テキスト ボックス 454"/>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11430</xdr:rowOff>
    </xdr:from>
    <xdr:to>
      <xdr:col>21</xdr:col>
      <xdr:colOff>412750</xdr:colOff>
      <xdr:row>79</xdr:row>
      <xdr:rowOff>113030</xdr:rowOff>
    </xdr:to>
    <xdr:sp macro="" textlink="">
      <xdr:nvSpPr>
        <xdr:cNvPr id="456" name="円/楕円 455"/>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97807</xdr:rowOff>
    </xdr:from>
    <xdr:ext cx="762000" cy="259045"/>
    <xdr:sp macro="" textlink="">
      <xdr:nvSpPr>
        <xdr:cNvPr id="457" name="テキスト ボックス 456"/>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121920</xdr:rowOff>
    </xdr:from>
    <xdr:to>
      <xdr:col>20</xdr:col>
      <xdr:colOff>209550</xdr:colOff>
      <xdr:row>79</xdr:row>
      <xdr:rowOff>52070</xdr:rowOff>
    </xdr:to>
    <xdr:sp macro="" textlink="">
      <xdr:nvSpPr>
        <xdr:cNvPr id="458" name="円/楕円 457"/>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36847</xdr:rowOff>
    </xdr:from>
    <xdr:ext cx="762000" cy="259045"/>
    <xdr:sp macro="" textlink="">
      <xdr:nvSpPr>
        <xdr:cNvPr id="459" name="テキスト ボックス 458"/>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26670</xdr:rowOff>
    </xdr:from>
    <xdr:to>
      <xdr:col>19</xdr:col>
      <xdr:colOff>6350</xdr:colOff>
      <xdr:row>78</xdr:row>
      <xdr:rowOff>128270</xdr:rowOff>
    </xdr:to>
    <xdr:sp macro="" textlink="">
      <xdr:nvSpPr>
        <xdr:cNvPr id="460" name="円/楕円 459"/>
        <xdr:cNvSpPr/>
      </xdr:nvSpPr>
      <xdr:spPr>
        <a:xfrm>
          <a:off x="12954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113047</xdr:rowOff>
    </xdr:from>
    <xdr:ext cx="762000" cy="259045"/>
    <xdr:sp macro="" textlink="">
      <xdr:nvSpPr>
        <xdr:cNvPr id="461" name="テキスト ボックス 460"/>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宮崎県えびの市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139278</xdr:rowOff>
    </xdr:from>
    <xdr:to>
      <xdr:col>4</xdr:col>
      <xdr:colOff>1117600</xdr:colOff>
      <xdr:row>15</xdr:row>
      <xdr:rowOff>67183</xdr:rowOff>
    </xdr:to>
    <xdr:cxnSp macro="">
      <xdr:nvCxnSpPr>
        <xdr:cNvPr id="54" name="直線コネクタ 53"/>
        <xdr:cNvCxnSpPr/>
      </xdr:nvCxnSpPr>
      <xdr:spPr bwMode="auto">
        <a:xfrm flipV="1">
          <a:off x="5003800" y="2587203"/>
          <a:ext cx="647700" cy="99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16705</xdr:rowOff>
    </xdr:from>
    <xdr:to>
      <xdr:col>4</xdr:col>
      <xdr:colOff>469900</xdr:colOff>
      <xdr:row>15</xdr:row>
      <xdr:rowOff>67183</xdr:rowOff>
    </xdr:to>
    <xdr:cxnSp macro="">
      <xdr:nvCxnSpPr>
        <xdr:cNvPr id="57" name="直線コネクタ 56"/>
        <xdr:cNvCxnSpPr/>
      </xdr:nvCxnSpPr>
      <xdr:spPr bwMode="auto">
        <a:xfrm>
          <a:off x="4305300" y="2636080"/>
          <a:ext cx="698500" cy="5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16191</xdr:rowOff>
    </xdr:from>
    <xdr:to>
      <xdr:col>3</xdr:col>
      <xdr:colOff>904875</xdr:colOff>
      <xdr:row>15</xdr:row>
      <xdr:rowOff>16705</xdr:rowOff>
    </xdr:to>
    <xdr:cxnSp macro="">
      <xdr:nvCxnSpPr>
        <xdr:cNvPr id="60" name="直線コネクタ 59"/>
        <xdr:cNvCxnSpPr/>
      </xdr:nvCxnSpPr>
      <xdr:spPr bwMode="auto">
        <a:xfrm>
          <a:off x="3606800" y="2635566"/>
          <a:ext cx="698500" cy="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16191</xdr:rowOff>
    </xdr:from>
    <xdr:to>
      <xdr:col>3</xdr:col>
      <xdr:colOff>206375</xdr:colOff>
      <xdr:row>15</xdr:row>
      <xdr:rowOff>19306</xdr:rowOff>
    </xdr:to>
    <xdr:cxnSp macro="">
      <xdr:nvCxnSpPr>
        <xdr:cNvPr id="63" name="直線コネクタ 62"/>
        <xdr:cNvCxnSpPr/>
      </xdr:nvCxnSpPr>
      <xdr:spPr bwMode="auto">
        <a:xfrm flipV="1">
          <a:off x="2908300" y="2635566"/>
          <a:ext cx="698500" cy="3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88478</xdr:rowOff>
    </xdr:from>
    <xdr:to>
      <xdr:col>5</xdr:col>
      <xdr:colOff>34925</xdr:colOff>
      <xdr:row>15</xdr:row>
      <xdr:rowOff>18628</xdr:rowOff>
    </xdr:to>
    <xdr:sp macro="" textlink="">
      <xdr:nvSpPr>
        <xdr:cNvPr id="73" name="円/楕円 72"/>
        <xdr:cNvSpPr/>
      </xdr:nvSpPr>
      <xdr:spPr bwMode="auto">
        <a:xfrm>
          <a:off x="5600700" y="253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105005</xdr:rowOff>
    </xdr:from>
    <xdr:ext cx="762000" cy="259045"/>
    <xdr:sp macro="" textlink="">
      <xdr:nvSpPr>
        <xdr:cNvPr id="74" name="人口1人当たり決算額の推移該当値テキスト130"/>
        <xdr:cNvSpPr txBox="1"/>
      </xdr:nvSpPr>
      <xdr:spPr>
        <a:xfrm>
          <a:off x="5740400" y="238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114,474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16383</xdr:rowOff>
    </xdr:from>
    <xdr:to>
      <xdr:col>4</xdr:col>
      <xdr:colOff>520700</xdr:colOff>
      <xdr:row>15</xdr:row>
      <xdr:rowOff>117983</xdr:rowOff>
    </xdr:to>
    <xdr:sp macro="" textlink="">
      <xdr:nvSpPr>
        <xdr:cNvPr id="75" name="円/楕円 74"/>
        <xdr:cNvSpPr/>
      </xdr:nvSpPr>
      <xdr:spPr bwMode="auto">
        <a:xfrm>
          <a:off x="4953000" y="263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128160</xdr:rowOff>
    </xdr:from>
    <xdr:ext cx="736600" cy="259045"/>
    <xdr:sp macro="" textlink="">
      <xdr:nvSpPr>
        <xdr:cNvPr id="76" name="テキスト ボックス 75"/>
        <xdr:cNvSpPr txBox="1"/>
      </xdr:nvSpPr>
      <xdr:spPr>
        <a:xfrm>
          <a:off x="4622800" y="2404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107,520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137355</xdr:rowOff>
    </xdr:from>
    <xdr:to>
      <xdr:col>3</xdr:col>
      <xdr:colOff>955675</xdr:colOff>
      <xdr:row>15</xdr:row>
      <xdr:rowOff>67505</xdr:rowOff>
    </xdr:to>
    <xdr:sp macro="" textlink="">
      <xdr:nvSpPr>
        <xdr:cNvPr id="77" name="円/楕円 76"/>
        <xdr:cNvSpPr/>
      </xdr:nvSpPr>
      <xdr:spPr bwMode="auto">
        <a:xfrm>
          <a:off x="4254500" y="2585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77682</xdr:rowOff>
    </xdr:from>
    <xdr:ext cx="762000" cy="259045"/>
    <xdr:sp macro="" textlink="">
      <xdr:nvSpPr>
        <xdr:cNvPr id="78" name="テキスト ボックス 77"/>
        <xdr:cNvSpPr txBox="1"/>
      </xdr:nvSpPr>
      <xdr:spPr>
        <a:xfrm>
          <a:off x="3924300" y="235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111,053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136841</xdr:rowOff>
    </xdr:from>
    <xdr:to>
      <xdr:col>3</xdr:col>
      <xdr:colOff>257175</xdr:colOff>
      <xdr:row>15</xdr:row>
      <xdr:rowOff>66991</xdr:rowOff>
    </xdr:to>
    <xdr:sp macro="" textlink="">
      <xdr:nvSpPr>
        <xdr:cNvPr id="79" name="円/楕円 78"/>
        <xdr:cNvSpPr/>
      </xdr:nvSpPr>
      <xdr:spPr bwMode="auto">
        <a:xfrm>
          <a:off x="3556000" y="258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77168</xdr:rowOff>
    </xdr:from>
    <xdr:ext cx="762000" cy="259045"/>
    <xdr:sp macro="" textlink="">
      <xdr:nvSpPr>
        <xdr:cNvPr id="80" name="テキスト ボックス 79"/>
        <xdr:cNvSpPr txBox="1"/>
      </xdr:nvSpPr>
      <xdr:spPr>
        <a:xfrm>
          <a:off x="3225800" y="235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111,089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139956</xdr:rowOff>
    </xdr:from>
    <xdr:to>
      <xdr:col>2</xdr:col>
      <xdr:colOff>692150</xdr:colOff>
      <xdr:row>15</xdr:row>
      <xdr:rowOff>70106</xdr:rowOff>
    </xdr:to>
    <xdr:sp macro="" textlink="">
      <xdr:nvSpPr>
        <xdr:cNvPr id="81" name="円/楕円 80"/>
        <xdr:cNvSpPr/>
      </xdr:nvSpPr>
      <xdr:spPr bwMode="auto">
        <a:xfrm>
          <a:off x="2857500" y="258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80283</xdr:rowOff>
    </xdr:from>
    <xdr:ext cx="762000" cy="259045"/>
    <xdr:sp macro="" textlink="">
      <xdr:nvSpPr>
        <xdr:cNvPr id="82" name="テキスト ボックス 81"/>
        <xdr:cNvSpPr txBox="1"/>
      </xdr:nvSpPr>
      <xdr:spPr>
        <a:xfrm>
          <a:off x="2527300" y="235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167625</xdr:rowOff>
    </xdr:from>
    <xdr:to>
      <xdr:col>4</xdr:col>
      <xdr:colOff>1117600</xdr:colOff>
      <xdr:row>37</xdr:row>
      <xdr:rowOff>201687</xdr:rowOff>
    </xdr:to>
    <xdr:cxnSp macro="">
      <xdr:nvCxnSpPr>
        <xdr:cNvPr id="118" name="直線コネクタ 117"/>
        <xdr:cNvCxnSpPr/>
      </xdr:nvCxnSpPr>
      <xdr:spPr bwMode="auto">
        <a:xfrm>
          <a:off x="5003800" y="7292325"/>
          <a:ext cx="6477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121710</xdr:rowOff>
    </xdr:from>
    <xdr:to>
      <xdr:col>4</xdr:col>
      <xdr:colOff>469900</xdr:colOff>
      <xdr:row>37</xdr:row>
      <xdr:rowOff>167625</xdr:rowOff>
    </xdr:to>
    <xdr:cxnSp macro="">
      <xdr:nvCxnSpPr>
        <xdr:cNvPr id="121" name="直線コネクタ 120"/>
        <xdr:cNvCxnSpPr/>
      </xdr:nvCxnSpPr>
      <xdr:spPr bwMode="auto">
        <a:xfrm>
          <a:off x="4305300" y="7246410"/>
          <a:ext cx="698500" cy="4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xdr:rowOff>
    </xdr:from>
    <xdr:to>
      <xdr:col>3</xdr:col>
      <xdr:colOff>904875</xdr:colOff>
      <xdr:row>37</xdr:row>
      <xdr:rowOff>121710</xdr:rowOff>
    </xdr:to>
    <xdr:cxnSp macro="">
      <xdr:nvCxnSpPr>
        <xdr:cNvPr id="124" name="直線コネクタ 123"/>
        <xdr:cNvCxnSpPr/>
      </xdr:nvCxnSpPr>
      <xdr:spPr bwMode="auto">
        <a:xfrm>
          <a:off x="3606800" y="7124729"/>
          <a:ext cx="698500" cy="12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25763</xdr:rowOff>
    </xdr:from>
    <xdr:to>
      <xdr:col>3</xdr:col>
      <xdr:colOff>206375</xdr:colOff>
      <xdr:row>37</xdr:row>
      <xdr:rowOff>29</xdr:rowOff>
    </xdr:to>
    <xdr:cxnSp macro="">
      <xdr:nvCxnSpPr>
        <xdr:cNvPr id="127" name="直線コネクタ 126"/>
        <xdr:cNvCxnSpPr/>
      </xdr:nvCxnSpPr>
      <xdr:spPr bwMode="auto">
        <a:xfrm>
          <a:off x="2908300" y="6979013"/>
          <a:ext cx="698500" cy="14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150887</xdr:rowOff>
    </xdr:from>
    <xdr:to>
      <xdr:col>5</xdr:col>
      <xdr:colOff>34925</xdr:colOff>
      <xdr:row>37</xdr:row>
      <xdr:rowOff>252487</xdr:rowOff>
    </xdr:to>
    <xdr:sp macro="" textlink="">
      <xdr:nvSpPr>
        <xdr:cNvPr id="137" name="円/楕円 136"/>
        <xdr:cNvSpPr/>
      </xdr:nvSpPr>
      <xdr:spPr bwMode="auto">
        <a:xfrm>
          <a:off x="5600700" y="727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122964</xdr:rowOff>
    </xdr:from>
    <xdr:ext cx="762000" cy="259045"/>
    <xdr:sp macro="" textlink="">
      <xdr:nvSpPr>
        <xdr:cNvPr id="138" name="人口1人当たり決算額の推移該当値テキスト445"/>
        <xdr:cNvSpPr txBox="1"/>
      </xdr:nvSpPr>
      <xdr:spPr>
        <a:xfrm>
          <a:off x="5740400" y="72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116825</xdr:rowOff>
    </xdr:from>
    <xdr:to>
      <xdr:col>4</xdr:col>
      <xdr:colOff>520700</xdr:colOff>
      <xdr:row>37</xdr:row>
      <xdr:rowOff>218425</xdr:rowOff>
    </xdr:to>
    <xdr:sp macro="" textlink="">
      <xdr:nvSpPr>
        <xdr:cNvPr id="139" name="円/楕円 138"/>
        <xdr:cNvSpPr/>
      </xdr:nvSpPr>
      <xdr:spPr bwMode="auto">
        <a:xfrm>
          <a:off x="4953000" y="724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203202</xdr:rowOff>
    </xdr:from>
    <xdr:ext cx="736600" cy="259045"/>
    <xdr:sp macro="" textlink="">
      <xdr:nvSpPr>
        <xdr:cNvPr id="140" name="テキスト ボックス 139"/>
        <xdr:cNvSpPr txBox="1"/>
      </xdr:nvSpPr>
      <xdr:spPr>
        <a:xfrm>
          <a:off x="4622800" y="732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70910</xdr:rowOff>
    </xdr:from>
    <xdr:to>
      <xdr:col>3</xdr:col>
      <xdr:colOff>955675</xdr:colOff>
      <xdr:row>37</xdr:row>
      <xdr:rowOff>172510</xdr:rowOff>
    </xdr:to>
    <xdr:sp macro="" textlink="">
      <xdr:nvSpPr>
        <xdr:cNvPr id="141" name="円/楕円 140"/>
        <xdr:cNvSpPr/>
      </xdr:nvSpPr>
      <xdr:spPr bwMode="auto">
        <a:xfrm>
          <a:off x="4254500" y="719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157287</xdr:rowOff>
    </xdr:from>
    <xdr:ext cx="762000" cy="259045"/>
    <xdr:sp macro="" textlink="">
      <xdr:nvSpPr>
        <xdr:cNvPr id="142" name="テキスト ボックス 141"/>
        <xdr:cNvSpPr txBox="1"/>
      </xdr:nvSpPr>
      <xdr:spPr>
        <a:xfrm>
          <a:off x="3924300" y="72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120679</xdr:rowOff>
    </xdr:from>
    <xdr:to>
      <xdr:col>3</xdr:col>
      <xdr:colOff>257175</xdr:colOff>
      <xdr:row>37</xdr:row>
      <xdr:rowOff>50829</xdr:rowOff>
    </xdr:to>
    <xdr:sp macro="" textlink="">
      <xdr:nvSpPr>
        <xdr:cNvPr id="143" name="円/楕円 142"/>
        <xdr:cNvSpPr/>
      </xdr:nvSpPr>
      <xdr:spPr bwMode="auto">
        <a:xfrm>
          <a:off x="3556000" y="707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35606</xdr:rowOff>
    </xdr:from>
    <xdr:ext cx="762000" cy="259045"/>
    <xdr:sp macro="" textlink="">
      <xdr:nvSpPr>
        <xdr:cNvPr id="144" name="テキスト ボックス 143"/>
        <xdr:cNvSpPr txBox="1"/>
      </xdr:nvSpPr>
      <xdr:spPr>
        <a:xfrm>
          <a:off x="3225800" y="716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317863</xdr:rowOff>
    </xdr:from>
    <xdr:to>
      <xdr:col>2</xdr:col>
      <xdr:colOff>692150</xdr:colOff>
      <xdr:row>36</xdr:row>
      <xdr:rowOff>76563</xdr:rowOff>
    </xdr:to>
    <xdr:sp macro="" textlink="">
      <xdr:nvSpPr>
        <xdr:cNvPr id="145" name="円/楕円 144"/>
        <xdr:cNvSpPr/>
      </xdr:nvSpPr>
      <xdr:spPr bwMode="auto">
        <a:xfrm>
          <a:off x="2857500" y="6928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61340</xdr:rowOff>
    </xdr:from>
    <xdr:ext cx="762000" cy="259045"/>
    <xdr:sp macro="" textlink="">
      <xdr:nvSpPr>
        <xdr:cNvPr id="146" name="テキスト ボックス 145"/>
        <xdr:cNvSpPr txBox="1"/>
      </xdr:nvSpPr>
      <xdr:spPr>
        <a:xfrm>
          <a:off x="2527300" y="701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財政調整基金残高については、積立が繰入を上回り増となった。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実質収支額が前年度とほぼ同額であり、これにより実質収支比率も前年度と同数値となった。実質単年度収支については、財政調整基金繰入金の減により増となった。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今後も大型事業の実施に伴い、基金の取り崩しが見込まれているため、計画的な財政運営に努めていく必要がある。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実質収支は全ての会計において黒字であり、連結実質赤字比率は算出されなかった。なお観光特別会計は平成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年度決算をもって廃止され、一般会計に移行している。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今後も特別会計・公営企業会計とも適切な運営を図っていく。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元利償還金は、これまでの起債抑制と過去の地方債の償還終了に伴い減少を続けている。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一部事務組合への公債費負担金については、平成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年度借入分緊急防災・減災事業債の元金償還開始により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百万円増となった。</a:t>
          </a:r>
        </a:p>
        <a:p>
          <a:r>
            <a:rPr kumimoji="1" lang="ja-JP" altLang="en-US" sz="1400">
              <a:latin typeface="ＭＳ ゴシック" pitchFamily="49" charset="-128"/>
              <a:ea typeface="ＭＳ ゴシック" pitchFamily="49" charset="-128"/>
            </a:rPr>
            <a:t>　今後は大型事業の実施に伴う元利償還金の増が見込まれるが、その他の事業については引き続き起債抑制を図り、将来に大きな負担を残さない財政運営に努める。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地方債の現在高について、平成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年度の一部事務組合消防ポンプ自動車配備や街路事業実施に伴う過疎対策事業債の増により、前年度比で</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一般会計における退職金に加え、水道事業及び病院事業会計に対する退職給付引当金補助金の財源として退職手当基金を取り崩したことにより、退職手当基金が前年度と比較し大きく減となったが、財政調整基金への積立もあり、全体としては前年度比で</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百万円の減であった。　</a:t>
          </a:r>
        </a:p>
        <a:p>
          <a:r>
            <a:rPr kumimoji="1" lang="ja-JP" altLang="en-US" sz="1400">
              <a:latin typeface="ＭＳ ゴシック" pitchFamily="49" charset="-128"/>
              <a:ea typeface="ＭＳ ゴシック" pitchFamily="49" charset="-128"/>
            </a:rPr>
            <a:t>　今後は、大型事業の実施に伴う地方債現在高の増と、財源のため基金の取り崩しが見込まれるが、事業量や時期を調整することで、将来負担が偏らないよう適正な実施に努める。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11383526</v>
      </c>
      <c r="BO4" s="379"/>
      <c r="BP4" s="379"/>
      <c r="BQ4" s="379"/>
      <c r="BR4" s="379"/>
      <c r="BS4" s="379"/>
      <c r="BT4" s="379"/>
      <c r="BU4" s="380"/>
      <c r="BV4" s="378">
        <v>11288298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5.7</v>
      </c>
      <c r="CU4" s="556"/>
      <c r="CV4" s="556"/>
      <c r="CW4" s="556"/>
      <c r="CX4" s="556"/>
      <c r="CY4" s="556"/>
      <c r="CZ4" s="556"/>
      <c r="DA4" s="557"/>
      <c r="DB4" s="555">
        <v>5.7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10958425</v>
      </c>
      <c r="BO5" s="384"/>
      <c r="BP5" s="384"/>
      <c r="BQ5" s="384"/>
      <c r="BR5" s="384"/>
      <c r="BS5" s="384"/>
      <c r="BT5" s="384"/>
      <c r="BU5" s="385"/>
      <c r="BV5" s="383">
        <v>10894359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92.1</v>
      </c>
      <c r="CU5" s="354"/>
      <c r="CV5" s="354"/>
      <c r="CW5" s="354"/>
      <c r="CX5" s="354"/>
      <c r="CY5" s="354"/>
      <c r="CZ5" s="354"/>
      <c r="DA5" s="355"/>
      <c r="DB5" s="353">
        <v>92.5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425101</v>
      </c>
      <c r="BO6" s="384"/>
      <c r="BP6" s="384"/>
      <c r="BQ6" s="384"/>
      <c r="BR6" s="384"/>
      <c r="BS6" s="384"/>
      <c r="BT6" s="384"/>
      <c r="BU6" s="385"/>
      <c r="BV6" s="383">
        <v>393939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97.8</v>
      </c>
      <c r="CU6" s="530"/>
      <c r="CV6" s="530"/>
      <c r="CW6" s="530"/>
      <c r="CX6" s="530"/>
      <c r="CY6" s="530"/>
      <c r="CZ6" s="530"/>
      <c r="DA6" s="531"/>
      <c r="DB6" s="529">
        <v>98.6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60983</v>
      </c>
      <c r="BO7" s="384"/>
      <c r="BP7" s="384"/>
      <c r="BQ7" s="384"/>
      <c r="BR7" s="384"/>
      <c r="BS7" s="384"/>
      <c r="BT7" s="384"/>
      <c r="BU7" s="385"/>
      <c r="BV7" s="383">
        <v>29017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6335189</v>
      </c>
      <c r="CU7" s="384"/>
      <c r="CV7" s="384"/>
      <c r="CW7" s="384"/>
      <c r="CX7" s="384"/>
      <c r="CY7" s="384"/>
      <c r="CZ7" s="384"/>
      <c r="DA7" s="385"/>
      <c r="DB7" s="383">
        <v>6374083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364118</v>
      </c>
      <c r="BO8" s="384"/>
      <c r="BP8" s="384"/>
      <c r="BQ8" s="384"/>
      <c r="BR8" s="384"/>
      <c r="BS8" s="384"/>
      <c r="BT8" s="384"/>
      <c r="BU8" s="385"/>
      <c r="BV8" s="383">
        <v>364922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0.32</v>
      </c>
      <c r="CU8" s="493"/>
      <c r="CV8" s="493"/>
      <c r="CW8" s="493"/>
      <c r="CX8" s="493"/>
      <c r="CY8" s="493"/>
      <c r="CZ8" s="493"/>
      <c r="DA8" s="494"/>
      <c r="DB8" s="492">
        <v>0.32</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21606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-804</v>
      </c>
      <c r="BO9" s="384"/>
      <c r="BP9" s="384"/>
      <c r="BQ9" s="384"/>
      <c r="BR9" s="384"/>
      <c r="BS9" s="384"/>
      <c r="BT9" s="384"/>
      <c r="BU9" s="385"/>
      <c r="BV9" s="383">
        <v>56835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9.6999999999999993</v>
      </c>
      <c r="CU9" s="354"/>
      <c r="CV9" s="354"/>
      <c r="CW9" s="354"/>
      <c r="CX9" s="354"/>
      <c r="CY9" s="354"/>
      <c r="CZ9" s="354"/>
      <c r="DA9" s="355"/>
      <c r="DB9" s="353">
        <v>10</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23079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183305</v>
      </c>
      <c r="BO10" s="384"/>
      <c r="BP10" s="384"/>
      <c r="BQ10" s="384"/>
      <c r="BR10" s="384"/>
      <c r="BS10" s="384"/>
      <c r="BT10" s="384"/>
      <c r="BU10" s="385"/>
      <c r="BV10" s="383">
        <v>155098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18000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21031</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31531</v>
      </c>
      <c r="BO12" s="384"/>
      <c r="BP12" s="384"/>
      <c r="BQ12" s="384"/>
      <c r="BR12" s="384"/>
      <c r="BS12" s="384"/>
      <c r="BT12" s="384"/>
      <c r="BU12" s="385"/>
      <c r="BV12" s="383">
        <v>255098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20870</v>
      </c>
      <c r="S13" s="485"/>
      <c r="T13" s="485"/>
      <c r="U13" s="485"/>
      <c r="V13" s="486"/>
      <c r="W13" s="472" t="s">
        <v>122</v>
      </c>
      <c r="X13" s="396"/>
      <c r="Y13" s="396"/>
      <c r="Z13" s="396"/>
      <c r="AA13" s="396"/>
      <c r="AB13" s="397"/>
      <c r="AC13" s="359">
        <v>2530</v>
      </c>
      <c r="AD13" s="360"/>
      <c r="AE13" s="360"/>
      <c r="AF13" s="360"/>
      <c r="AG13" s="361"/>
      <c r="AH13" s="359">
        <v>2954</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150970</v>
      </c>
      <c r="BO13" s="384"/>
      <c r="BP13" s="384"/>
      <c r="BQ13" s="384"/>
      <c r="BR13" s="384"/>
      <c r="BS13" s="384"/>
      <c r="BT13" s="384"/>
      <c r="BU13" s="385"/>
      <c r="BV13" s="383">
        <v>-25165</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3.6</v>
      </c>
      <c r="CU13" s="354"/>
      <c r="CV13" s="354"/>
      <c r="CW13" s="354"/>
      <c r="CX13" s="354"/>
      <c r="CY13" s="354"/>
      <c r="CZ13" s="354"/>
      <c r="DA13" s="355"/>
      <c r="DB13" s="353">
        <v>4.4000000000000004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21387</v>
      </c>
      <c r="S14" s="485"/>
      <c r="T14" s="485"/>
      <c r="U14" s="485"/>
      <c r="V14" s="486"/>
      <c r="W14" s="487"/>
      <c r="X14" s="399"/>
      <c r="Y14" s="399"/>
      <c r="Z14" s="399"/>
      <c r="AA14" s="399"/>
      <c r="AB14" s="400"/>
      <c r="AC14" s="477">
        <v>25.3</v>
      </c>
      <c r="AD14" s="478"/>
      <c r="AE14" s="478"/>
      <c r="AF14" s="478"/>
      <c r="AG14" s="479"/>
      <c r="AH14" s="477">
        <v>25.9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21207</v>
      </c>
      <c r="S15" s="485"/>
      <c r="T15" s="485"/>
      <c r="U15" s="485"/>
      <c r="V15" s="486"/>
      <c r="W15" s="472" t="s">
        <v>128</v>
      </c>
      <c r="X15" s="396"/>
      <c r="Y15" s="396"/>
      <c r="Z15" s="396"/>
      <c r="AA15" s="396"/>
      <c r="AB15" s="397"/>
      <c r="AC15" s="359">
        <v>1924</v>
      </c>
      <c r="AD15" s="360"/>
      <c r="AE15" s="360"/>
      <c r="AF15" s="360"/>
      <c r="AG15" s="361"/>
      <c r="AH15" s="359">
        <v>2457</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1793967</v>
      </c>
      <c r="BO15" s="379"/>
      <c r="BP15" s="379"/>
      <c r="BQ15" s="379"/>
      <c r="BR15" s="379"/>
      <c r="BS15" s="379"/>
      <c r="BT15" s="379"/>
      <c r="BU15" s="380"/>
      <c r="BV15" s="378">
        <v>1770917</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19.2</v>
      </c>
      <c r="AD16" s="478"/>
      <c r="AE16" s="478"/>
      <c r="AF16" s="478"/>
      <c r="AG16" s="479"/>
      <c r="AH16" s="477">
        <v>21.5</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5473366</v>
      </c>
      <c r="BO16" s="384"/>
      <c r="BP16" s="384"/>
      <c r="BQ16" s="384"/>
      <c r="BR16" s="384"/>
      <c r="BS16" s="384"/>
      <c r="BT16" s="384"/>
      <c r="BU16" s="385"/>
      <c r="BV16" s="383">
        <v>5488541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5543</v>
      </c>
      <c r="AD17" s="360"/>
      <c r="AE17" s="360"/>
      <c r="AF17" s="360"/>
      <c r="AG17" s="361"/>
      <c r="AH17" s="359">
        <v>5966</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2279508</v>
      </c>
      <c r="BO17" s="384"/>
      <c r="BP17" s="384"/>
      <c r="BQ17" s="384"/>
      <c r="BR17" s="384"/>
      <c r="BS17" s="384"/>
      <c r="BT17" s="384"/>
      <c r="BU17" s="385"/>
      <c r="BV17" s="383">
        <v>2260912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282.93</v>
      </c>
      <c r="M18" s="448"/>
      <c r="N18" s="448"/>
      <c r="O18" s="448"/>
      <c r="P18" s="448"/>
      <c r="Q18" s="448"/>
      <c r="R18" s="449"/>
      <c r="S18" s="449"/>
      <c r="T18" s="449"/>
      <c r="U18" s="449"/>
      <c r="V18" s="450"/>
      <c r="W18" s="464"/>
      <c r="X18" s="465"/>
      <c r="Y18" s="465"/>
      <c r="Z18" s="465"/>
      <c r="AA18" s="465"/>
      <c r="AB18" s="473"/>
      <c r="AC18" s="347">
        <v>55.4</v>
      </c>
      <c r="AD18" s="348"/>
      <c r="AE18" s="348"/>
      <c r="AF18" s="348"/>
      <c r="AG18" s="451"/>
      <c r="AH18" s="347">
        <v>52.3</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5894126</v>
      </c>
      <c r="BO18" s="384"/>
      <c r="BP18" s="384"/>
      <c r="BQ18" s="384"/>
      <c r="BR18" s="384"/>
      <c r="BS18" s="384"/>
      <c r="BT18" s="384"/>
      <c r="BU18" s="385"/>
      <c r="BV18" s="383">
        <v>5905264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76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8126180</v>
      </c>
      <c r="BO19" s="384"/>
      <c r="BP19" s="384"/>
      <c r="BQ19" s="384"/>
      <c r="BR19" s="384"/>
      <c r="BS19" s="384"/>
      <c r="BT19" s="384"/>
      <c r="BU19" s="385"/>
      <c r="BV19" s="383">
        <v>8269779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9078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7293850</v>
      </c>
      <c r="BO23" s="384"/>
      <c r="BP23" s="384"/>
      <c r="BQ23" s="384"/>
      <c r="BR23" s="384"/>
      <c r="BS23" s="384"/>
      <c r="BT23" s="384"/>
      <c r="BU23" s="385"/>
      <c r="BV23" s="383">
        <v>7269529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7720</v>
      </c>
      <c r="R24" s="360"/>
      <c r="S24" s="360"/>
      <c r="T24" s="360"/>
      <c r="U24" s="360"/>
      <c r="V24" s="361"/>
      <c r="W24" s="425"/>
      <c r="X24" s="416"/>
      <c r="Y24" s="417"/>
      <c r="Z24" s="356" t="s">
        <v>152</v>
      </c>
      <c r="AA24" s="357"/>
      <c r="AB24" s="357"/>
      <c r="AC24" s="357"/>
      <c r="AD24" s="357"/>
      <c r="AE24" s="357"/>
      <c r="AF24" s="357"/>
      <c r="AG24" s="358"/>
      <c r="AH24" s="359">
        <v>222</v>
      </c>
      <c r="AI24" s="360"/>
      <c r="AJ24" s="360"/>
      <c r="AK24" s="360"/>
      <c r="AL24" s="361"/>
      <c r="AM24" s="359">
        <v>712398</v>
      </c>
      <c r="AN24" s="360"/>
      <c r="AO24" s="360"/>
      <c r="AP24" s="360"/>
      <c r="AQ24" s="360"/>
      <c r="AR24" s="361"/>
      <c r="AS24" s="359">
        <v>3209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6385985</v>
      </c>
      <c r="BO24" s="384"/>
      <c r="BP24" s="384"/>
      <c r="BQ24" s="384"/>
      <c r="BR24" s="384"/>
      <c r="BS24" s="384"/>
      <c r="BT24" s="384"/>
      <c r="BU24" s="385"/>
      <c r="BV24" s="383">
        <v>6290597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6160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739021</v>
      </c>
      <c r="BO25" s="379"/>
      <c r="BP25" s="379"/>
      <c r="BQ25" s="379"/>
      <c r="BR25" s="379"/>
      <c r="BS25" s="379"/>
      <c r="BT25" s="379"/>
      <c r="BU25" s="380"/>
      <c r="BV25" s="378">
        <v>529450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5570</v>
      </c>
      <c r="R26" s="360"/>
      <c r="S26" s="360"/>
      <c r="T26" s="360"/>
      <c r="U26" s="360"/>
      <c r="V26" s="361"/>
      <c r="W26" s="425"/>
      <c r="X26" s="416"/>
      <c r="Y26" s="417"/>
      <c r="Z26" s="356" t="s">
        <v>158</v>
      </c>
      <c r="AA26" s="438"/>
      <c r="AB26" s="438"/>
      <c r="AC26" s="438"/>
      <c r="AD26" s="438"/>
      <c r="AE26" s="438"/>
      <c r="AF26" s="438"/>
      <c r="AG26" s="439"/>
      <c r="AH26" s="359">
        <v>4</v>
      </c>
      <c r="AI26" s="360"/>
      <c r="AJ26" s="360"/>
      <c r="AK26" s="360"/>
      <c r="AL26" s="361"/>
      <c r="AM26" s="359">
        <v>13596</v>
      </c>
      <c r="AN26" s="360"/>
      <c r="AO26" s="360"/>
      <c r="AP26" s="360"/>
      <c r="AQ26" s="360"/>
      <c r="AR26" s="361"/>
      <c r="AS26" s="359">
        <v>3399</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3570</v>
      </c>
      <c r="R27" s="360"/>
      <c r="S27" s="360"/>
      <c r="T27" s="360"/>
      <c r="U27" s="360"/>
      <c r="V27" s="361"/>
      <c r="W27" s="425"/>
      <c r="X27" s="416"/>
      <c r="Y27" s="417"/>
      <c r="Z27" s="356" t="s">
        <v>161</v>
      </c>
      <c r="AA27" s="357"/>
      <c r="AB27" s="357"/>
      <c r="AC27" s="357"/>
      <c r="AD27" s="357"/>
      <c r="AE27" s="357"/>
      <c r="AF27" s="357"/>
      <c r="AG27" s="358"/>
      <c r="AH27" s="359">
        <v>3</v>
      </c>
      <c r="AI27" s="360"/>
      <c r="AJ27" s="360"/>
      <c r="AK27" s="360"/>
      <c r="AL27" s="361"/>
      <c r="AM27" s="359">
        <v>11541</v>
      </c>
      <c r="AN27" s="360"/>
      <c r="AO27" s="360"/>
      <c r="AP27" s="360"/>
      <c r="AQ27" s="360"/>
      <c r="AR27" s="361"/>
      <c r="AS27" s="359">
        <v>3847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3150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3576511</v>
      </c>
      <c r="BO28" s="379"/>
      <c r="BP28" s="379"/>
      <c r="BQ28" s="379"/>
      <c r="BR28" s="379"/>
      <c r="BS28" s="379"/>
      <c r="BT28" s="379"/>
      <c r="BU28" s="380"/>
      <c r="BV28" s="378">
        <v>3424737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13</v>
      </c>
      <c r="M29" s="360"/>
      <c r="N29" s="360"/>
      <c r="O29" s="360"/>
      <c r="P29" s="361"/>
      <c r="Q29" s="359">
        <v>3040</v>
      </c>
      <c r="R29" s="360"/>
      <c r="S29" s="360"/>
      <c r="T29" s="360"/>
      <c r="U29" s="360"/>
      <c r="V29" s="361"/>
      <c r="W29" s="426"/>
      <c r="X29" s="427"/>
      <c r="Y29" s="428"/>
      <c r="Z29" s="356" t="s">
        <v>168</v>
      </c>
      <c r="AA29" s="357"/>
      <c r="AB29" s="357"/>
      <c r="AC29" s="357"/>
      <c r="AD29" s="357"/>
      <c r="AE29" s="357"/>
      <c r="AF29" s="357"/>
      <c r="AG29" s="358"/>
      <c r="AH29" s="359">
        <v>225</v>
      </c>
      <c r="AI29" s="360"/>
      <c r="AJ29" s="360"/>
      <c r="AK29" s="360"/>
      <c r="AL29" s="361"/>
      <c r="AM29" s="359">
        <v>723939</v>
      </c>
      <c r="AN29" s="360"/>
      <c r="AO29" s="360"/>
      <c r="AP29" s="360"/>
      <c r="AQ29" s="360"/>
      <c r="AR29" s="361"/>
      <c r="AS29" s="359">
        <v>3218</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16985</v>
      </c>
      <c r="BO29" s="384"/>
      <c r="BP29" s="384"/>
      <c r="BQ29" s="384"/>
      <c r="BR29" s="384"/>
      <c r="BS29" s="384"/>
      <c r="BT29" s="384"/>
      <c r="BU29" s="385"/>
      <c r="BV29" s="383">
        <v>16985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3790459</v>
      </c>
      <c r="BO30" s="387"/>
      <c r="BP30" s="387"/>
      <c r="BQ30" s="387"/>
      <c r="BR30" s="387"/>
      <c r="BS30" s="387"/>
      <c r="BT30" s="387"/>
      <c r="BU30" s="388"/>
      <c r="BV30" s="386">
        <v>3957320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西諸広域行政事務組合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宮崎県後期高齢者医療広域連合（一般会計）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宮崎県後期高齢者医療広域連合（後期高齢者医療特別会計）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宮崎県自治会館管理組合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1" t="s">
        <v>24</v>
      </c>
      <c r="C41" s="1182"/>
      <c r="D41" s="81"/>
      <c r="E41" s="1183" t="s">
        <v>25</v>
      </c>
      <c r="F41" s="1183"/>
      <c r="G41" s="1183"/>
      <c r="H41" s="1184"/>
      <c r="I41" s="82">
        <v>7462</v>
      </c>
      <c r="J41" s="83">
        <v>7317</v>
      </c>
      <c r="K41" s="83">
        <v>7338</v>
      </c>
      <c r="L41" s="83">
        <v>7270</v>
      </c>
      <c r="M41" s="84">
        <v>7294</v>
      </c>
    </row>
    <row r="42" spans="2:13" ht="27.75" customHeight="1">
      <c r="B42" s="1171"/>
      <c r="C42" s="1172"/>
      <c r="D42" s="85"/>
      <c r="E42" s="1175" t="s">
        <v>26</v>
      </c>
      <c r="F42" s="1175"/>
      <c r="G42" s="1175"/>
      <c r="H42" s="1176"/>
      <c r="I42" s="86">
        <v>53</v>
      </c>
      <c r="J42" s="87">
        <v>40</v>
      </c>
      <c r="K42" s="87">
        <v>29</v>
      </c>
      <c r="L42" s="87">
        <v>21</v>
      </c>
      <c r="M42" s="88">
        <v>14</v>
      </c>
    </row>
    <row r="43" spans="2:13" ht="27.75" customHeight="1">
      <c r="B43" s="1171"/>
      <c r="C43" s="1172"/>
      <c r="D43" s="85"/>
      <c r="E43" s="1175" t="s">
        <v>27</v>
      </c>
      <c r="F43" s="1175"/>
      <c r="G43" s="1175"/>
      <c r="H43" s="1176"/>
      <c r="I43" s="86">
        <v>41</v>
      </c>
      <c r="J43" s="87">
        <v>47</v>
      </c>
      <c r="K43" s="87">
        <v>47</v>
      </c>
      <c r="L43" s="87">
        <v>35</v>
      </c>
      <c r="M43" s="88">
        <v>58</v>
      </c>
    </row>
    <row r="44" spans="2:13" ht="27.75" customHeight="1">
      <c r="B44" s="1171"/>
      <c r="C44" s="1172"/>
      <c r="D44" s="85"/>
      <c r="E44" s="1175" t="s">
        <v>28</v>
      </c>
      <c r="F44" s="1175"/>
      <c r="G44" s="1175"/>
      <c r="H44" s="1176"/>
      <c r="I44" s="86">
        <v>30</v>
      </c>
      <c r="J44" s="87">
        <v>20</v>
      </c>
      <c r="K44" s="87">
        <v>121</v>
      </c>
      <c r="L44" s="87">
        <v>180</v>
      </c>
      <c r="M44" s="88">
        <v>161</v>
      </c>
    </row>
    <row r="45" spans="2:13" ht="27.75" customHeight="1">
      <c r="B45" s="1171"/>
      <c r="C45" s="1172"/>
      <c r="D45" s="85"/>
      <c r="E45" s="1175" t="s">
        <v>29</v>
      </c>
      <c r="F45" s="1175"/>
      <c r="G45" s="1175"/>
      <c r="H45" s="1176"/>
      <c r="I45" s="86">
        <v>2438</v>
      </c>
      <c r="J45" s="87">
        <v>2406</v>
      </c>
      <c r="K45" s="87">
        <v>2562</v>
      </c>
      <c r="L45" s="87">
        <v>2130</v>
      </c>
      <c r="M45" s="88">
        <v>2155</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6563</v>
      </c>
      <c r="J49" s="87">
        <v>7300</v>
      </c>
      <c r="K49" s="87">
        <v>7440</v>
      </c>
      <c r="L49" s="87">
        <v>7501</v>
      </c>
      <c r="M49" s="88">
        <v>7446</v>
      </c>
    </row>
    <row r="50" spans="2:13" ht="27.75" customHeight="1">
      <c r="B50" s="1171"/>
      <c r="C50" s="1172"/>
      <c r="D50" s="85"/>
      <c r="E50" s="1175" t="s">
        <v>35</v>
      </c>
      <c r="F50" s="1175"/>
      <c r="G50" s="1175"/>
      <c r="H50" s="1176"/>
      <c r="I50" s="86">
        <v>60</v>
      </c>
      <c r="J50" s="87">
        <v>70</v>
      </c>
      <c r="K50" s="87">
        <v>69</v>
      </c>
      <c r="L50" s="87">
        <v>62</v>
      </c>
      <c r="M50" s="88">
        <v>48</v>
      </c>
    </row>
    <row r="51" spans="2:13" ht="27.75" customHeight="1">
      <c r="B51" s="1173"/>
      <c r="C51" s="1174"/>
      <c r="D51" s="85"/>
      <c r="E51" s="1175" t="s">
        <v>36</v>
      </c>
      <c r="F51" s="1175"/>
      <c r="G51" s="1175"/>
      <c r="H51" s="1176"/>
      <c r="I51" s="86">
        <v>5795</v>
      </c>
      <c r="J51" s="87">
        <v>5768</v>
      </c>
      <c r="K51" s="87">
        <v>5941</v>
      </c>
      <c r="L51" s="87">
        <v>6117</v>
      </c>
      <c r="M51" s="88">
        <v>6175</v>
      </c>
    </row>
    <row r="52" spans="2:13" ht="27.75" customHeight="1" thickBot="1">
      <c r="B52" s="1177" t="s">
        <v>37</v>
      </c>
      <c r="C52" s="1178"/>
      <c r="D52" s="90"/>
      <c r="E52" s="1179" t="s">
        <v>38</v>
      </c>
      <c r="F52" s="1179"/>
      <c r="G52" s="1179"/>
      <c r="H52" s="1180"/>
      <c r="I52" s="91">
        <v>-2394</v>
      </c>
      <c r="J52" s="92">
        <v>-3308</v>
      </c>
      <c r="K52" s="92">
        <v>-3353</v>
      </c>
      <c r="L52" s="92">
        <v>-4045</v>
      </c>
      <c r="M52" s="93">
        <v>-3987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60881</v>
      </c>
      <c r="E3" s="116"/>
      <c r="F3" s="117">
        <v>86381</v>
      </c>
      <c r="G3" s="118"/>
      <c r="H3" s="119"/>
    </row>
    <row r="4" spans="1:8">
      <c r="A4" s="120"/>
      <c r="B4" s="121"/>
      <c r="C4" s="122"/>
      <c r="D4" s="123">
        <v>30634</v>
      </c>
      <c r="E4" s="124"/>
      <c r="F4" s="125">
        <v>41242</v>
      </c>
      <c r="G4" s="126"/>
      <c r="H4" s="127"/>
    </row>
    <row r="5" spans="1:8">
      <c r="A5" s="108" t="s">
        <v>506</v>
      </c>
      <c r="B5" s="113"/>
      <c r="C5" s="114"/>
      <c r="D5" s="115">
        <v>57003</v>
      </c>
      <c r="E5" s="116"/>
      <c r="F5" s="117">
        <v>67088</v>
      </c>
      <c r="G5" s="118"/>
      <c r="H5" s="119"/>
    </row>
    <row r="6" spans="1:8">
      <c r="A6" s="120"/>
      <c r="B6" s="121"/>
      <c r="C6" s="122"/>
      <c r="D6" s="123">
        <v>29138</v>
      </c>
      <c r="E6" s="124"/>
      <c r="F6" s="125">
        <v>37146</v>
      </c>
      <c r="G6" s="126"/>
      <c r="H6" s="127"/>
    </row>
    <row r="7" spans="1:8">
      <c r="A7" s="108" t="s">
        <v>507</v>
      </c>
      <c r="B7" s="113"/>
      <c r="C7" s="114"/>
      <c r="D7" s="115">
        <v>65402</v>
      </c>
      <c r="E7" s="116"/>
      <c r="F7" s="117">
        <v>70489</v>
      </c>
      <c r="G7" s="118"/>
      <c r="H7" s="119"/>
    </row>
    <row r="8" spans="1:8">
      <c r="A8" s="120"/>
      <c r="B8" s="121"/>
      <c r="C8" s="122"/>
      <c r="D8" s="123">
        <v>32955</v>
      </c>
      <c r="E8" s="124"/>
      <c r="F8" s="125">
        <v>37817</v>
      </c>
      <c r="G8" s="126"/>
      <c r="H8" s="127"/>
    </row>
    <row r="9" spans="1:8">
      <c r="A9" s="108" t="s">
        <v>508</v>
      </c>
      <c r="B9" s="113"/>
      <c r="C9" s="114"/>
      <c r="D9" s="115">
        <v>39742</v>
      </c>
      <c r="E9" s="116"/>
      <c r="F9" s="117">
        <v>84389</v>
      </c>
      <c r="G9" s="118"/>
      <c r="H9" s="119"/>
    </row>
    <row r="10" spans="1:8">
      <c r="A10" s="120"/>
      <c r="B10" s="121"/>
      <c r="C10" s="122"/>
      <c r="D10" s="123">
        <v>30323</v>
      </c>
      <c r="E10" s="124"/>
      <c r="F10" s="125">
        <v>44339</v>
      </c>
      <c r="G10" s="126"/>
      <c r="H10" s="127"/>
    </row>
    <row r="11" spans="1:8">
      <c r="A11" s="108" t="s">
        <v>509</v>
      </c>
      <c r="B11" s="113"/>
      <c r="C11" s="114"/>
      <c r="D11" s="115">
        <v>52301</v>
      </c>
      <c r="E11" s="116"/>
      <c r="F11" s="117">
        <v>83623</v>
      </c>
      <c r="G11" s="118"/>
      <c r="H11" s="119"/>
    </row>
    <row r="12" spans="1:8">
      <c r="A12" s="120"/>
      <c r="B12" s="121"/>
      <c r="C12" s="128"/>
      <c r="D12" s="123">
        <v>37626</v>
      </c>
      <c r="E12" s="124"/>
      <c r="F12" s="125">
        <v>48787</v>
      </c>
      <c r="G12" s="126"/>
      <c r="H12" s="127"/>
    </row>
    <row r="13" spans="1:8">
      <c r="A13" s="108"/>
      <c r="B13" s="113"/>
      <c r="C13" s="129"/>
      <c r="D13" s="130">
        <v>55066</v>
      </c>
      <c r="E13" s="131"/>
      <c r="F13" s="132">
        <v>78394</v>
      </c>
      <c r="G13" s="133"/>
      <c r="H13" s="119"/>
    </row>
    <row r="14" spans="1:8">
      <c r="A14" s="120"/>
      <c r="B14" s="121"/>
      <c r="C14" s="122"/>
      <c r="D14" s="123">
        <v>32135</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4.68</v>
      </c>
      <c r="C19" s="134">
        <f>ROUND(VALUE(SUBSTITUTE(実質収支比率等に係る経年分析!G$48,"▲","-")),2)</f>
        <v>4.87</v>
      </c>
      <c r="D19" s="134">
        <f>ROUND(VALUE(SUBSTITUTE(実質収支比率等に係る経年分析!H$48,"▲","-")),2)</f>
        <v>4.84</v>
      </c>
      <c r="E19" s="134">
        <f>ROUND(VALUE(SUBSTITUTE(実質収支比率等に係る経年分析!I$48,"▲","-")),2)</f>
        <v>5.73</v>
      </c>
      <c r="F19" s="134">
        <f>ROUND(VALUE(SUBSTITUTE(実質収支比率等に係る経年分析!J$48,"▲","-")),2)</f>
        <v>5.75</v>
      </c>
    </row>
    <row r="20" spans="1:11">
      <c r="A20" s="134" t="s">
        <v>43</v>
      </c>
      <c r="B20" s="134">
        <f>ROUND(VALUE(SUBSTITUTE(実質収支比率等に係る経年分析!F$47,"▲","-")),2)</f>
        <v>53.99</v>
      </c>
      <c r="C20" s="134">
        <f>ROUND(VALUE(SUBSTITUTE(実質収支比率等に係る経年分析!G$47,"▲","-")),2)</f>
        <v>56.05</v>
      </c>
      <c r="D20" s="134">
        <f>ROUND(VALUE(SUBSTITUTE(実質収支比率等に係る経年分析!H$47,"▲","-")),2)</f>
        <v>55.41</v>
      </c>
      <c r="E20" s="134">
        <f>ROUND(VALUE(SUBSTITUTE(実質収支比率等に係る経年分析!I$47,"▲","-")),2)</f>
        <v>53.73</v>
      </c>
      <c r="F20" s="134">
        <f>ROUND(VALUE(SUBSTITUTE(実質収支比率等に係る経年分析!J$47,"▲","-")),2)</f>
        <v>56.45</v>
      </c>
    </row>
    <row r="21" spans="1:11">
      <c r="A21" s="134" t="s">
        <v>44</v>
      </c>
      <c r="B21" s="134">
        <f>IF(ISNUMBER(VALUE(SUBSTITUTE(実質収支比率等に係る経年分析!F$49,"▲","-"))),ROUND(VALUE(SUBSTITUTE(実質収支比率等に係る経年分析!F$49,"▲","-")),2),NA())</f>
        <v>2.66</v>
      </c>
      <c r="C21" s="134">
        <f>IF(ISNUMBER(VALUE(SUBSTITUTE(実質収支比率等に係る経年分析!G$49,"▲","-"))),ROUND(VALUE(SUBSTITUTE(実質収支比率等に係る経年分析!G$49,"▲","-")),2),NA())</f>
        <v>-0.3</v>
      </c>
      <c r="D21" s="134">
        <f>IF(ISNUMBER(VALUE(SUBSTITUTE(実質収支比率等に係る経年分析!H$49,"▲","-"))),ROUND(VALUE(SUBSTITUTE(実質収支比率等に係る経年分析!H$49,"▲","-")),2),NA())</f>
        <v>-1.68</v>
      </c>
      <c r="E21" s="134">
        <f>IF(ISNUMBER(VALUE(SUBSTITUTE(実質収支比率等に係る経年分析!I$49,"▲","-"))),ROUND(VALUE(SUBSTITUTE(実質収支比率等に係る経年分析!I$49,"▲","-")),2),NA())</f>
        <v>-0.39</v>
      </c>
      <c r="F21" s="134">
        <f>IF(ISNUMBER(VALUE(SUBSTITUTE(実質収支比率等に係る経年分析!J$49,"▲","-"))),ROUND(VALUE(SUBSTITUTE(実質収支比率等に係る経年分析!J$49,"▲","-")),2),NA())</f>
        <v>2.38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介護保険特別会計（介護サービス事業勘定）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4.0199999999999996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5.74</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4.2699999999999996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768</v>
      </c>
      <c r="E42" s="136"/>
      <c r="F42" s="136"/>
      <c r="G42" s="136">
        <f>'実質公債費比率（分子）の構造'!L$52</f>
        <v>695</v>
      </c>
      <c r="H42" s="136"/>
      <c r="I42" s="136"/>
      <c r="J42" s="136">
        <f>'実質公債費比率（分子）の構造'!M$52</f>
        <v>652</v>
      </c>
      <c r="K42" s="136"/>
      <c r="L42" s="136"/>
      <c r="M42" s="136">
        <f>'実質公債費比率（分子）の構造'!N$52</f>
        <v>638</v>
      </c>
      <c r="N42" s="136"/>
      <c r="O42" s="136"/>
      <c r="P42" s="136">
        <f>'実質公債費比率（分子）の構造'!O$52</f>
        <v>649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16</v>
      </c>
      <c r="C44" s="136"/>
      <c r="D44" s="136"/>
      <c r="E44" s="136">
        <f>'実質公債費比率（分子）の構造'!L$50</f>
        <v>16</v>
      </c>
      <c r="F44" s="136"/>
      <c r="G44" s="136"/>
      <c r="H44" s="136">
        <f>'実質公債費比率（分子）の構造'!M$50</f>
        <v>13</v>
      </c>
      <c r="I44" s="136"/>
      <c r="J44" s="136"/>
      <c r="K44" s="136">
        <f>'実質公債費比率（分子）の構造'!N$50</f>
        <v>11</v>
      </c>
      <c r="L44" s="136"/>
      <c r="M44" s="136"/>
      <c r="N44" s="136">
        <f>'実質公債費比率（分子）の構造'!O$50</f>
        <v>7</v>
      </c>
      <c r="O44" s="136"/>
      <c r="P44" s="136"/>
    </row>
    <row r="45" spans="1:16">
      <c r="A45" s="136" t="s">
        <v>54</v>
      </c>
      <c r="B45" s="136">
        <f>'実質公債費比率（分子）の構造'!K$49</f>
        <v>17</v>
      </c>
      <c r="C45" s="136"/>
      <c r="D45" s="136"/>
      <c r="E45" s="136">
        <f>'実質公債費比率（分子）の構造'!L$49</f>
        <v>10</v>
      </c>
      <c r="F45" s="136"/>
      <c r="G45" s="136"/>
      <c r="H45" s="136">
        <f>'実質公債費比率（分子）の構造'!M$49</f>
        <v>2</v>
      </c>
      <c r="I45" s="136"/>
      <c r="J45" s="136"/>
      <c r="K45" s="136">
        <f>'実質公債費比率（分子）の構造'!N$49</f>
        <v>9</v>
      </c>
      <c r="L45" s="136"/>
      <c r="M45" s="136"/>
      <c r="N45" s="136">
        <f>'実質公債費比率（分子）の構造'!O$49</f>
        <v>19</v>
      </c>
      <c r="O45" s="136"/>
      <c r="P45" s="136"/>
    </row>
    <row r="46" spans="1:16">
      <c r="A46" s="136" t="s">
        <v>55</v>
      </c>
      <c r="B46" s="136">
        <f>'実質公債費比率（分子）の構造'!K$48</f>
        <v>7</v>
      </c>
      <c r="C46" s="136"/>
      <c r="D46" s="136"/>
      <c r="E46" s="136">
        <f>'実質公債費比率（分子）の構造'!L$48</f>
        <v>5</v>
      </c>
      <c r="F46" s="136"/>
      <c r="G46" s="136"/>
      <c r="H46" s="136">
        <f>'実質公債費比率（分子）の構造'!M$48</f>
        <v>4</v>
      </c>
      <c r="I46" s="136"/>
      <c r="J46" s="136"/>
      <c r="K46" s="136">
        <f>'実質公債費比率（分子）の構造'!N$48</f>
        <v>5</v>
      </c>
      <c r="L46" s="136"/>
      <c r="M46" s="136"/>
      <c r="N46" s="136">
        <f>'実質公債費比率（分子）の構造'!O$48</f>
        <v>6</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1158</v>
      </c>
      <c r="C49" s="136"/>
      <c r="D49" s="136"/>
      <c r="E49" s="136">
        <f>'実質公債費比率（分子）の構造'!L$45</f>
        <v>989</v>
      </c>
      <c r="F49" s="136"/>
      <c r="G49" s="136"/>
      <c r="H49" s="136">
        <f>'実質公債費比率（分子）の構造'!M$45</f>
        <v>872</v>
      </c>
      <c r="I49" s="136"/>
      <c r="J49" s="136"/>
      <c r="K49" s="136">
        <f>'実質公債費比率（分子）の構造'!N$45</f>
        <v>824</v>
      </c>
      <c r="L49" s="136"/>
      <c r="M49" s="136"/>
      <c r="N49" s="136">
        <f>'実質公債費比率（分子）の構造'!O$45</f>
        <v>802</v>
      </c>
      <c r="O49" s="136"/>
      <c r="P49" s="136"/>
    </row>
    <row r="50" spans="1:16">
      <c r="A50" s="136" t="s">
        <v>58</v>
      </c>
      <c r="B50" s="136" t="e">
        <f>NA()</f>
        <v>#N/A</v>
      </c>
      <c r="C50" s="136">
        <f>IF(ISNUMBER('実質公債費比率（分子）の構造'!K$53),'実質公債費比率（分子）の構造'!K$53,NA())</f>
        <v>430</v>
      </c>
      <c r="D50" s="136" t="e">
        <f>NA()</f>
        <v>#N/A</v>
      </c>
      <c r="E50" s="136" t="e">
        <f>NA()</f>
        <v>#N/A</v>
      </c>
      <c r="F50" s="136">
        <f>IF(ISNUMBER('実質公債費比率（分子）の構造'!L$53),'実質公債費比率（分子）の構造'!L$53,NA())</f>
        <v>325</v>
      </c>
      <c r="G50" s="136" t="e">
        <f>NA()</f>
        <v>#N/A</v>
      </c>
      <c r="H50" s="136" t="e">
        <f>NA()</f>
        <v>#N/A</v>
      </c>
      <c r="I50" s="136">
        <f>IF(ISNUMBER('実質公債費比率（分子）の構造'!M$53),'実質公債費比率（分子）の構造'!M$53,NA())</f>
        <v>239</v>
      </c>
      <c r="J50" s="136" t="e">
        <f>NA()</f>
        <v>#N/A</v>
      </c>
      <c r="K50" s="136" t="e">
        <f>NA()</f>
        <v>#N/A</v>
      </c>
      <c r="L50" s="136">
        <f>IF(ISNUMBER('実質公債費比率（分子）の構造'!N$53),'実質公債費比率（分子）の構造'!N$53,NA())</f>
        <v>211</v>
      </c>
      <c r="M50" s="136" t="e">
        <f>NA()</f>
        <v>#N/A</v>
      </c>
      <c r="N50" s="136" t="e">
        <f>NA()</f>
        <v>#N/A</v>
      </c>
      <c r="O50" s="136">
        <f>IF(ISNUMBER('実質公債費比率（分子）の構造'!O$53),'実質公債費比率（分子）の構造'!O$53,NA())</f>
        <v>185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5795</v>
      </c>
      <c r="E56" s="135"/>
      <c r="F56" s="135"/>
      <c r="G56" s="135">
        <f>'将来負担比率（分子）の構造'!J$51</f>
        <v>5768</v>
      </c>
      <c r="H56" s="135"/>
      <c r="I56" s="135"/>
      <c r="J56" s="135">
        <f>'将来負担比率（分子）の構造'!K$51</f>
        <v>5941</v>
      </c>
      <c r="K56" s="135"/>
      <c r="L56" s="135"/>
      <c r="M56" s="135">
        <f>'将来負担比率（分子）の構造'!L$51</f>
        <v>6117</v>
      </c>
      <c r="N56" s="135"/>
      <c r="O56" s="135"/>
      <c r="P56" s="135">
        <f>'将来負担比率（分子）の構造'!M$51</f>
        <v>6175</v>
      </c>
    </row>
    <row r="57" spans="1:16">
      <c r="A57" s="135" t="s">
        <v>35</v>
      </c>
      <c r="B57" s="135"/>
      <c r="C57" s="135"/>
      <c r="D57" s="135">
        <f>'将来負担比率（分子）の構造'!I$50</f>
        <v>60</v>
      </c>
      <c r="E57" s="135"/>
      <c r="F57" s="135"/>
      <c r="G57" s="135">
        <f>'将来負担比率（分子）の構造'!J$50</f>
        <v>70</v>
      </c>
      <c r="H57" s="135"/>
      <c r="I57" s="135"/>
      <c r="J57" s="135">
        <f>'将来負担比率（分子）の構造'!K$50</f>
        <v>69</v>
      </c>
      <c r="K57" s="135"/>
      <c r="L57" s="135"/>
      <c r="M57" s="135">
        <f>'将来負担比率（分子）の構造'!L$50</f>
        <v>62</v>
      </c>
      <c r="N57" s="135"/>
      <c r="O57" s="135"/>
      <c r="P57" s="135">
        <f>'将来負担比率（分子）の構造'!M$50</f>
        <v>48</v>
      </c>
    </row>
    <row r="58" spans="1:16">
      <c r="A58" s="135" t="s">
        <v>34</v>
      </c>
      <c r="B58" s="135"/>
      <c r="C58" s="135"/>
      <c r="D58" s="135">
        <f>'将来負担比率（分子）の構造'!I$49</f>
        <v>6563</v>
      </c>
      <c r="E58" s="135"/>
      <c r="F58" s="135"/>
      <c r="G58" s="135">
        <f>'将来負担比率（分子）の構造'!J$49</f>
        <v>7300</v>
      </c>
      <c r="H58" s="135"/>
      <c r="I58" s="135"/>
      <c r="J58" s="135">
        <f>'将来負担比率（分子）の構造'!K$49</f>
        <v>7440</v>
      </c>
      <c r="K58" s="135"/>
      <c r="L58" s="135"/>
      <c r="M58" s="135">
        <f>'将来負担比率（分子）の構造'!L$49</f>
        <v>7501</v>
      </c>
      <c r="N58" s="135"/>
      <c r="O58" s="135"/>
      <c r="P58" s="135">
        <f>'将来負担比率（分子）の構造'!M$49</f>
        <v>7446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2438</v>
      </c>
      <c r="C62" s="135"/>
      <c r="D62" s="135"/>
      <c r="E62" s="135">
        <f>'将来負担比率（分子）の構造'!J$45</f>
        <v>2406</v>
      </c>
      <c r="F62" s="135"/>
      <c r="G62" s="135"/>
      <c r="H62" s="135">
        <f>'将来負担比率（分子）の構造'!K$45</f>
        <v>2562</v>
      </c>
      <c r="I62" s="135"/>
      <c r="J62" s="135"/>
      <c r="K62" s="135">
        <f>'将来負担比率（分子）の構造'!L$45</f>
        <v>2130</v>
      </c>
      <c r="L62" s="135"/>
      <c r="M62" s="135"/>
      <c r="N62" s="135">
        <f>'将来負担比率（分子）の構造'!M$45</f>
        <v>2155</v>
      </c>
      <c r="O62" s="135"/>
      <c r="P62" s="135"/>
    </row>
    <row r="63" spans="1:16">
      <c r="A63" s="135" t="s">
        <v>28</v>
      </c>
      <c r="B63" s="135">
        <f>'将来負担比率（分子）の構造'!I$44</f>
        <v>30</v>
      </c>
      <c r="C63" s="135"/>
      <c r="D63" s="135"/>
      <c r="E63" s="135">
        <f>'将来負担比率（分子）の構造'!J$44</f>
        <v>20</v>
      </c>
      <c r="F63" s="135"/>
      <c r="G63" s="135"/>
      <c r="H63" s="135">
        <f>'将来負担比率（分子）の構造'!K$44</f>
        <v>121</v>
      </c>
      <c r="I63" s="135"/>
      <c r="J63" s="135"/>
      <c r="K63" s="135">
        <f>'将来負担比率（分子）の構造'!L$44</f>
        <v>180</v>
      </c>
      <c r="L63" s="135"/>
      <c r="M63" s="135"/>
      <c r="N63" s="135">
        <f>'将来負担比率（分子）の構造'!M$44</f>
        <v>161</v>
      </c>
      <c r="O63" s="135"/>
      <c r="P63" s="135"/>
    </row>
    <row r="64" spans="1:16">
      <c r="A64" s="135" t="s">
        <v>27</v>
      </c>
      <c r="B64" s="135">
        <f>'将来負担比率（分子）の構造'!I$43</f>
        <v>41</v>
      </c>
      <c r="C64" s="135"/>
      <c r="D64" s="135"/>
      <c r="E64" s="135">
        <f>'将来負担比率（分子）の構造'!J$43</f>
        <v>47</v>
      </c>
      <c r="F64" s="135"/>
      <c r="G64" s="135"/>
      <c r="H64" s="135">
        <f>'将来負担比率（分子）の構造'!K$43</f>
        <v>47</v>
      </c>
      <c r="I64" s="135"/>
      <c r="J64" s="135"/>
      <c r="K64" s="135">
        <f>'将来負担比率（分子）の構造'!L$43</f>
        <v>35</v>
      </c>
      <c r="L64" s="135"/>
      <c r="M64" s="135"/>
      <c r="N64" s="135">
        <f>'将来負担比率（分子）の構造'!M$43</f>
        <v>58</v>
      </c>
      <c r="O64" s="135"/>
      <c r="P64" s="135"/>
    </row>
    <row r="65" spans="1:16">
      <c r="A65" s="135" t="s">
        <v>26</v>
      </c>
      <c r="B65" s="135">
        <f>'将来負担比率（分子）の構造'!I$42</f>
        <v>53</v>
      </c>
      <c r="C65" s="135"/>
      <c r="D65" s="135"/>
      <c r="E65" s="135">
        <f>'将来負担比率（分子）の構造'!J$42</f>
        <v>40</v>
      </c>
      <c r="F65" s="135"/>
      <c r="G65" s="135"/>
      <c r="H65" s="135">
        <f>'将来負担比率（分子）の構造'!K$42</f>
        <v>29</v>
      </c>
      <c r="I65" s="135"/>
      <c r="J65" s="135"/>
      <c r="K65" s="135">
        <f>'将来負担比率（分子）の構造'!L$42</f>
        <v>21</v>
      </c>
      <c r="L65" s="135"/>
      <c r="M65" s="135"/>
      <c r="N65" s="135">
        <f>'将来負担比率（分子）の構造'!M$42</f>
        <v>14</v>
      </c>
      <c r="O65" s="135"/>
      <c r="P65" s="135"/>
    </row>
    <row r="66" spans="1:16">
      <c r="A66" s="135" t="s">
        <v>25</v>
      </c>
      <c r="B66" s="135">
        <f>'将来負担比率（分子）の構造'!I$41</f>
        <v>7462</v>
      </c>
      <c r="C66" s="135"/>
      <c r="D66" s="135"/>
      <c r="E66" s="135">
        <f>'将来負担比率（分子）の構造'!J$41</f>
        <v>7317</v>
      </c>
      <c r="F66" s="135"/>
      <c r="G66" s="135"/>
      <c r="H66" s="135">
        <f>'将来負担比率（分子）の構造'!K$41</f>
        <v>7338</v>
      </c>
      <c r="I66" s="135"/>
      <c r="J66" s="135"/>
      <c r="K66" s="135">
        <f>'将来負担比率（分子）の構造'!L$41</f>
        <v>7270</v>
      </c>
      <c r="L66" s="135"/>
      <c r="M66" s="135"/>
      <c r="N66" s="135">
        <f>'将来負担比率（分子）の構造'!M$41</f>
        <v>7294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1889075</v>
      </c>
      <c r="S5" s="639"/>
      <c r="T5" s="639"/>
      <c r="U5" s="639"/>
      <c r="V5" s="639"/>
      <c r="W5" s="639"/>
      <c r="X5" s="639"/>
      <c r="Y5" s="686"/>
      <c r="Z5" s="699">
        <v>16.600000000000001</v>
      </c>
      <c r="AA5" s="699"/>
      <c r="AB5" s="699"/>
      <c r="AC5" s="699"/>
      <c r="AD5" s="700">
        <v>1889075</v>
      </c>
      <c r="AE5" s="700"/>
      <c r="AF5" s="700"/>
      <c r="AG5" s="700"/>
      <c r="AH5" s="700"/>
      <c r="AI5" s="700"/>
      <c r="AJ5" s="700"/>
      <c r="AK5" s="700"/>
      <c r="AL5" s="687">
        <v>31.3</v>
      </c>
      <c r="AM5" s="656"/>
      <c r="AN5" s="656"/>
      <c r="AO5" s="688"/>
      <c r="AP5" s="675" t="s">
        <v>206</v>
      </c>
      <c r="AQ5" s="676"/>
      <c r="AR5" s="676"/>
      <c r="AS5" s="676"/>
      <c r="AT5" s="676"/>
      <c r="AU5" s="676"/>
      <c r="AV5" s="676"/>
      <c r="AW5" s="676"/>
      <c r="AX5" s="676"/>
      <c r="AY5" s="676"/>
      <c r="AZ5" s="676"/>
      <c r="BA5" s="676"/>
      <c r="BB5" s="676"/>
      <c r="BC5" s="676"/>
      <c r="BD5" s="676"/>
      <c r="BE5" s="676"/>
      <c r="BF5" s="677"/>
      <c r="BG5" s="588">
        <v>1884642</v>
      </c>
      <c r="BH5" s="589"/>
      <c r="BI5" s="589"/>
      <c r="BJ5" s="589"/>
      <c r="BK5" s="589"/>
      <c r="BL5" s="589"/>
      <c r="BM5" s="589"/>
      <c r="BN5" s="590"/>
      <c r="BO5" s="641">
        <v>99.8</v>
      </c>
      <c r="BP5" s="641"/>
      <c r="BQ5" s="641"/>
      <c r="BR5" s="641"/>
      <c r="BS5" s="642">
        <v>8660</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150815</v>
      </c>
      <c r="S6" s="589"/>
      <c r="T6" s="589"/>
      <c r="U6" s="589"/>
      <c r="V6" s="589"/>
      <c r="W6" s="589"/>
      <c r="X6" s="589"/>
      <c r="Y6" s="590"/>
      <c r="Z6" s="641">
        <v>1.3</v>
      </c>
      <c r="AA6" s="641"/>
      <c r="AB6" s="641"/>
      <c r="AC6" s="641"/>
      <c r="AD6" s="642">
        <v>150815</v>
      </c>
      <c r="AE6" s="642"/>
      <c r="AF6" s="642"/>
      <c r="AG6" s="642"/>
      <c r="AH6" s="642"/>
      <c r="AI6" s="642"/>
      <c r="AJ6" s="642"/>
      <c r="AK6" s="642"/>
      <c r="AL6" s="611">
        <v>2.5</v>
      </c>
      <c r="AM6" s="643"/>
      <c r="AN6" s="643"/>
      <c r="AO6" s="644"/>
      <c r="AP6" s="585" t="s">
        <v>211</v>
      </c>
      <c r="AQ6" s="586"/>
      <c r="AR6" s="586"/>
      <c r="AS6" s="586"/>
      <c r="AT6" s="586"/>
      <c r="AU6" s="586"/>
      <c r="AV6" s="586"/>
      <c r="AW6" s="586"/>
      <c r="AX6" s="586"/>
      <c r="AY6" s="586"/>
      <c r="AZ6" s="586"/>
      <c r="BA6" s="586"/>
      <c r="BB6" s="586"/>
      <c r="BC6" s="586"/>
      <c r="BD6" s="586"/>
      <c r="BE6" s="586"/>
      <c r="BF6" s="587"/>
      <c r="BG6" s="588">
        <v>1884642</v>
      </c>
      <c r="BH6" s="589"/>
      <c r="BI6" s="589"/>
      <c r="BJ6" s="589"/>
      <c r="BK6" s="589"/>
      <c r="BL6" s="589"/>
      <c r="BM6" s="589"/>
      <c r="BN6" s="590"/>
      <c r="BO6" s="641">
        <v>99.8</v>
      </c>
      <c r="BP6" s="641"/>
      <c r="BQ6" s="641"/>
      <c r="BR6" s="641"/>
      <c r="BS6" s="642">
        <v>8660</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152944</v>
      </c>
      <c r="CS6" s="589"/>
      <c r="CT6" s="589"/>
      <c r="CU6" s="589"/>
      <c r="CV6" s="589"/>
      <c r="CW6" s="589"/>
      <c r="CX6" s="589"/>
      <c r="CY6" s="590"/>
      <c r="CZ6" s="641">
        <v>1.4</v>
      </c>
      <c r="DA6" s="641"/>
      <c r="DB6" s="641"/>
      <c r="DC6" s="641"/>
      <c r="DD6" s="594" t="s">
        <v>213</v>
      </c>
      <c r="DE6" s="589"/>
      <c r="DF6" s="589"/>
      <c r="DG6" s="589"/>
      <c r="DH6" s="589"/>
      <c r="DI6" s="589"/>
      <c r="DJ6" s="589"/>
      <c r="DK6" s="589"/>
      <c r="DL6" s="589"/>
      <c r="DM6" s="589"/>
      <c r="DN6" s="589"/>
      <c r="DO6" s="589"/>
      <c r="DP6" s="590"/>
      <c r="DQ6" s="594">
        <v>152943</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2113</v>
      </c>
      <c r="S7" s="589"/>
      <c r="T7" s="589"/>
      <c r="U7" s="589"/>
      <c r="V7" s="589"/>
      <c r="W7" s="589"/>
      <c r="X7" s="589"/>
      <c r="Y7" s="590"/>
      <c r="Z7" s="641">
        <v>0</v>
      </c>
      <c r="AA7" s="641"/>
      <c r="AB7" s="641"/>
      <c r="AC7" s="641"/>
      <c r="AD7" s="642">
        <v>2113</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620787</v>
      </c>
      <c r="BH7" s="589"/>
      <c r="BI7" s="589"/>
      <c r="BJ7" s="589"/>
      <c r="BK7" s="589"/>
      <c r="BL7" s="589"/>
      <c r="BM7" s="589"/>
      <c r="BN7" s="590"/>
      <c r="BO7" s="641">
        <v>32.9</v>
      </c>
      <c r="BP7" s="641"/>
      <c r="BQ7" s="641"/>
      <c r="BR7" s="641"/>
      <c r="BS7" s="642">
        <v>8660</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1842949</v>
      </c>
      <c r="CS7" s="589"/>
      <c r="CT7" s="589"/>
      <c r="CU7" s="589"/>
      <c r="CV7" s="589"/>
      <c r="CW7" s="589"/>
      <c r="CX7" s="589"/>
      <c r="CY7" s="590"/>
      <c r="CZ7" s="641">
        <v>16.8</v>
      </c>
      <c r="DA7" s="641"/>
      <c r="DB7" s="641"/>
      <c r="DC7" s="641"/>
      <c r="DD7" s="594">
        <v>158927</v>
      </c>
      <c r="DE7" s="589"/>
      <c r="DF7" s="589"/>
      <c r="DG7" s="589"/>
      <c r="DH7" s="589"/>
      <c r="DI7" s="589"/>
      <c r="DJ7" s="589"/>
      <c r="DK7" s="589"/>
      <c r="DL7" s="589"/>
      <c r="DM7" s="589"/>
      <c r="DN7" s="589"/>
      <c r="DO7" s="589"/>
      <c r="DP7" s="590"/>
      <c r="DQ7" s="594">
        <v>1677042</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7292</v>
      </c>
      <c r="S8" s="589"/>
      <c r="T8" s="589"/>
      <c r="U8" s="589"/>
      <c r="V8" s="589"/>
      <c r="W8" s="589"/>
      <c r="X8" s="589"/>
      <c r="Y8" s="590"/>
      <c r="Z8" s="641">
        <v>0.1</v>
      </c>
      <c r="AA8" s="641"/>
      <c r="AB8" s="641"/>
      <c r="AC8" s="641"/>
      <c r="AD8" s="642">
        <v>7292</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27576</v>
      </c>
      <c r="BH8" s="589"/>
      <c r="BI8" s="589"/>
      <c r="BJ8" s="589"/>
      <c r="BK8" s="589"/>
      <c r="BL8" s="589"/>
      <c r="BM8" s="589"/>
      <c r="BN8" s="590"/>
      <c r="BO8" s="641">
        <v>1.5</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3906196</v>
      </c>
      <c r="CS8" s="589"/>
      <c r="CT8" s="589"/>
      <c r="CU8" s="589"/>
      <c r="CV8" s="589"/>
      <c r="CW8" s="589"/>
      <c r="CX8" s="589"/>
      <c r="CY8" s="590"/>
      <c r="CZ8" s="641">
        <v>35.6</v>
      </c>
      <c r="DA8" s="641"/>
      <c r="DB8" s="641"/>
      <c r="DC8" s="641"/>
      <c r="DD8" s="594">
        <v>59026</v>
      </c>
      <c r="DE8" s="589"/>
      <c r="DF8" s="589"/>
      <c r="DG8" s="589"/>
      <c r="DH8" s="589"/>
      <c r="DI8" s="589"/>
      <c r="DJ8" s="589"/>
      <c r="DK8" s="589"/>
      <c r="DL8" s="589"/>
      <c r="DM8" s="589"/>
      <c r="DN8" s="589"/>
      <c r="DO8" s="589"/>
      <c r="DP8" s="590"/>
      <c r="DQ8" s="594">
        <v>1968250</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4193</v>
      </c>
      <c r="S9" s="589"/>
      <c r="T9" s="589"/>
      <c r="U9" s="589"/>
      <c r="V9" s="589"/>
      <c r="W9" s="589"/>
      <c r="X9" s="589"/>
      <c r="Y9" s="590"/>
      <c r="Z9" s="641">
        <v>0</v>
      </c>
      <c r="AA9" s="641"/>
      <c r="AB9" s="641"/>
      <c r="AC9" s="641"/>
      <c r="AD9" s="642">
        <v>4193</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498055</v>
      </c>
      <c r="BH9" s="589"/>
      <c r="BI9" s="589"/>
      <c r="BJ9" s="589"/>
      <c r="BK9" s="589"/>
      <c r="BL9" s="589"/>
      <c r="BM9" s="589"/>
      <c r="BN9" s="590"/>
      <c r="BO9" s="641">
        <v>26.4</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1121366</v>
      </c>
      <c r="CS9" s="589"/>
      <c r="CT9" s="589"/>
      <c r="CU9" s="589"/>
      <c r="CV9" s="589"/>
      <c r="CW9" s="589"/>
      <c r="CX9" s="589"/>
      <c r="CY9" s="590"/>
      <c r="CZ9" s="641">
        <v>10.199999999999999</v>
      </c>
      <c r="DA9" s="641"/>
      <c r="DB9" s="641"/>
      <c r="DC9" s="641"/>
      <c r="DD9" s="594">
        <v>60344</v>
      </c>
      <c r="DE9" s="589"/>
      <c r="DF9" s="589"/>
      <c r="DG9" s="589"/>
      <c r="DH9" s="589"/>
      <c r="DI9" s="589"/>
      <c r="DJ9" s="589"/>
      <c r="DK9" s="589"/>
      <c r="DL9" s="589"/>
      <c r="DM9" s="589"/>
      <c r="DN9" s="589"/>
      <c r="DO9" s="589"/>
      <c r="DP9" s="590"/>
      <c r="DQ9" s="594">
        <v>1003224</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236843</v>
      </c>
      <c r="S10" s="589"/>
      <c r="T10" s="589"/>
      <c r="U10" s="589"/>
      <c r="V10" s="589"/>
      <c r="W10" s="589"/>
      <c r="X10" s="589"/>
      <c r="Y10" s="590"/>
      <c r="Z10" s="641">
        <v>2.1</v>
      </c>
      <c r="AA10" s="641"/>
      <c r="AB10" s="641"/>
      <c r="AC10" s="641"/>
      <c r="AD10" s="642">
        <v>236843</v>
      </c>
      <c r="AE10" s="642"/>
      <c r="AF10" s="642"/>
      <c r="AG10" s="642"/>
      <c r="AH10" s="642"/>
      <c r="AI10" s="642"/>
      <c r="AJ10" s="642"/>
      <c r="AK10" s="642"/>
      <c r="AL10" s="611">
        <v>3.9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42096</v>
      </c>
      <c r="BH10" s="589"/>
      <c r="BI10" s="589"/>
      <c r="BJ10" s="589"/>
      <c r="BK10" s="589"/>
      <c r="BL10" s="589"/>
      <c r="BM10" s="589"/>
      <c r="BN10" s="590"/>
      <c r="BO10" s="641">
        <v>2.2000000000000002</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43284</v>
      </c>
      <c r="CS10" s="589"/>
      <c r="CT10" s="589"/>
      <c r="CU10" s="589"/>
      <c r="CV10" s="589"/>
      <c r="CW10" s="589"/>
      <c r="CX10" s="589"/>
      <c r="CY10" s="590"/>
      <c r="CZ10" s="641">
        <v>0.4</v>
      </c>
      <c r="DA10" s="641"/>
      <c r="DB10" s="641"/>
      <c r="DC10" s="641"/>
      <c r="DD10" s="594" t="s">
        <v>219</v>
      </c>
      <c r="DE10" s="589"/>
      <c r="DF10" s="589"/>
      <c r="DG10" s="589"/>
      <c r="DH10" s="589"/>
      <c r="DI10" s="589"/>
      <c r="DJ10" s="589"/>
      <c r="DK10" s="589"/>
      <c r="DL10" s="589"/>
      <c r="DM10" s="589"/>
      <c r="DN10" s="589"/>
      <c r="DO10" s="589"/>
      <c r="DP10" s="590"/>
      <c r="DQ10" s="594">
        <v>11774</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53060</v>
      </c>
      <c r="BH11" s="589"/>
      <c r="BI11" s="589"/>
      <c r="BJ11" s="589"/>
      <c r="BK11" s="589"/>
      <c r="BL11" s="589"/>
      <c r="BM11" s="589"/>
      <c r="BN11" s="590"/>
      <c r="BO11" s="641">
        <v>2.8</v>
      </c>
      <c r="BP11" s="641"/>
      <c r="BQ11" s="641"/>
      <c r="BR11" s="641"/>
      <c r="BS11" s="594">
        <v>8660</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810645</v>
      </c>
      <c r="CS11" s="589"/>
      <c r="CT11" s="589"/>
      <c r="CU11" s="589"/>
      <c r="CV11" s="589"/>
      <c r="CW11" s="589"/>
      <c r="CX11" s="589"/>
      <c r="CY11" s="590"/>
      <c r="CZ11" s="641">
        <v>7.4</v>
      </c>
      <c r="DA11" s="641"/>
      <c r="DB11" s="641"/>
      <c r="DC11" s="641"/>
      <c r="DD11" s="594">
        <v>180047</v>
      </c>
      <c r="DE11" s="589"/>
      <c r="DF11" s="589"/>
      <c r="DG11" s="589"/>
      <c r="DH11" s="589"/>
      <c r="DI11" s="589"/>
      <c r="DJ11" s="589"/>
      <c r="DK11" s="589"/>
      <c r="DL11" s="589"/>
      <c r="DM11" s="589"/>
      <c r="DN11" s="589"/>
      <c r="DO11" s="589"/>
      <c r="DP11" s="590"/>
      <c r="DQ11" s="594">
        <v>580696</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1059579</v>
      </c>
      <c r="BH12" s="589"/>
      <c r="BI12" s="589"/>
      <c r="BJ12" s="589"/>
      <c r="BK12" s="589"/>
      <c r="BL12" s="589"/>
      <c r="BM12" s="589"/>
      <c r="BN12" s="590"/>
      <c r="BO12" s="641">
        <v>56.1</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301025</v>
      </c>
      <c r="CS12" s="589"/>
      <c r="CT12" s="589"/>
      <c r="CU12" s="589"/>
      <c r="CV12" s="589"/>
      <c r="CW12" s="589"/>
      <c r="CX12" s="589"/>
      <c r="CY12" s="590"/>
      <c r="CZ12" s="641">
        <v>2.7</v>
      </c>
      <c r="DA12" s="641"/>
      <c r="DB12" s="641"/>
      <c r="DC12" s="641"/>
      <c r="DD12" s="594">
        <v>13271</v>
      </c>
      <c r="DE12" s="589"/>
      <c r="DF12" s="589"/>
      <c r="DG12" s="589"/>
      <c r="DH12" s="589"/>
      <c r="DI12" s="589"/>
      <c r="DJ12" s="589"/>
      <c r="DK12" s="589"/>
      <c r="DL12" s="589"/>
      <c r="DM12" s="589"/>
      <c r="DN12" s="589"/>
      <c r="DO12" s="589"/>
      <c r="DP12" s="590"/>
      <c r="DQ12" s="594">
        <v>143581</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10638</v>
      </c>
      <c r="S13" s="589"/>
      <c r="T13" s="589"/>
      <c r="U13" s="589"/>
      <c r="V13" s="589"/>
      <c r="W13" s="589"/>
      <c r="X13" s="589"/>
      <c r="Y13" s="590"/>
      <c r="Z13" s="641">
        <v>0.1</v>
      </c>
      <c r="AA13" s="641"/>
      <c r="AB13" s="641"/>
      <c r="AC13" s="641"/>
      <c r="AD13" s="642">
        <v>10638</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1015733</v>
      </c>
      <c r="BH13" s="589"/>
      <c r="BI13" s="589"/>
      <c r="BJ13" s="589"/>
      <c r="BK13" s="589"/>
      <c r="BL13" s="589"/>
      <c r="BM13" s="589"/>
      <c r="BN13" s="590"/>
      <c r="BO13" s="641">
        <v>53.8</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769413</v>
      </c>
      <c r="CS13" s="589"/>
      <c r="CT13" s="589"/>
      <c r="CU13" s="589"/>
      <c r="CV13" s="589"/>
      <c r="CW13" s="589"/>
      <c r="CX13" s="589"/>
      <c r="CY13" s="590"/>
      <c r="CZ13" s="641">
        <v>7</v>
      </c>
      <c r="DA13" s="641"/>
      <c r="DB13" s="641"/>
      <c r="DC13" s="641"/>
      <c r="DD13" s="594">
        <v>485369</v>
      </c>
      <c r="DE13" s="589"/>
      <c r="DF13" s="589"/>
      <c r="DG13" s="589"/>
      <c r="DH13" s="589"/>
      <c r="DI13" s="589"/>
      <c r="DJ13" s="589"/>
      <c r="DK13" s="589"/>
      <c r="DL13" s="589"/>
      <c r="DM13" s="589"/>
      <c r="DN13" s="589"/>
      <c r="DO13" s="589"/>
      <c r="DP13" s="590"/>
      <c r="DQ13" s="594">
        <v>371181</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67559</v>
      </c>
      <c r="BH14" s="589"/>
      <c r="BI14" s="589"/>
      <c r="BJ14" s="589"/>
      <c r="BK14" s="589"/>
      <c r="BL14" s="589"/>
      <c r="BM14" s="589"/>
      <c r="BN14" s="590"/>
      <c r="BO14" s="641">
        <v>3.6</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373361</v>
      </c>
      <c r="CS14" s="589"/>
      <c r="CT14" s="589"/>
      <c r="CU14" s="589"/>
      <c r="CV14" s="589"/>
      <c r="CW14" s="589"/>
      <c r="CX14" s="589"/>
      <c r="CY14" s="590"/>
      <c r="CZ14" s="641">
        <v>3.4</v>
      </c>
      <c r="DA14" s="641"/>
      <c r="DB14" s="641"/>
      <c r="DC14" s="641"/>
      <c r="DD14" s="594">
        <v>2007</v>
      </c>
      <c r="DE14" s="589"/>
      <c r="DF14" s="589"/>
      <c r="DG14" s="589"/>
      <c r="DH14" s="589"/>
      <c r="DI14" s="589"/>
      <c r="DJ14" s="589"/>
      <c r="DK14" s="589"/>
      <c r="DL14" s="589"/>
      <c r="DM14" s="589"/>
      <c r="DN14" s="589"/>
      <c r="DO14" s="589"/>
      <c r="DP14" s="590"/>
      <c r="DQ14" s="594">
        <v>314302</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3503</v>
      </c>
      <c r="S15" s="589"/>
      <c r="T15" s="589"/>
      <c r="U15" s="589"/>
      <c r="V15" s="589"/>
      <c r="W15" s="589"/>
      <c r="X15" s="589"/>
      <c r="Y15" s="590"/>
      <c r="Z15" s="641">
        <v>0</v>
      </c>
      <c r="AA15" s="641"/>
      <c r="AB15" s="641"/>
      <c r="AC15" s="641"/>
      <c r="AD15" s="642">
        <v>3503</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136717</v>
      </c>
      <c r="BH15" s="589"/>
      <c r="BI15" s="589"/>
      <c r="BJ15" s="589"/>
      <c r="BK15" s="589"/>
      <c r="BL15" s="589"/>
      <c r="BM15" s="589"/>
      <c r="BN15" s="590"/>
      <c r="BO15" s="641">
        <v>7.2</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794744</v>
      </c>
      <c r="CS15" s="589"/>
      <c r="CT15" s="589"/>
      <c r="CU15" s="589"/>
      <c r="CV15" s="589"/>
      <c r="CW15" s="589"/>
      <c r="CX15" s="589"/>
      <c r="CY15" s="590"/>
      <c r="CZ15" s="641">
        <v>7.3</v>
      </c>
      <c r="DA15" s="641"/>
      <c r="DB15" s="641"/>
      <c r="DC15" s="641"/>
      <c r="DD15" s="594">
        <v>140953</v>
      </c>
      <c r="DE15" s="589"/>
      <c r="DF15" s="589"/>
      <c r="DG15" s="589"/>
      <c r="DH15" s="589"/>
      <c r="DI15" s="589"/>
      <c r="DJ15" s="589"/>
      <c r="DK15" s="589"/>
      <c r="DL15" s="589"/>
      <c r="DM15" s="589"/>
      <c r="DN15" s="589"/>
      <c r="DO15" s="589"/>
      <c r="DP15" s="590"/>
      <c r="DQ15" s="594">
        <v>684761</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4471179</v>
      </c>
      <c r="S16" s="589"/>
      <c r="T16" s="589"/>
      <c r="U16" s="589"/>
      <c r="V16" s="589"/>
      <c r="W16" s="589"/>
      <c r="X16" s="589"/>
      <c r="Y16" s="590"/>
      <c r="Z16" s="641">
        <v>39.299999999999997</v>
      </c>
      <c r="AA16" s="641"/>
      <c r="AB16" s="641"/>
      <c r="AC16" s="641"/>
      <c r="AD16" s="642">
        <v>3681803</v>
      </c>
      <c r="AE16" s="642"/>
      <c r="AF16" s="642"/>
      <c r="AG16" s="642"/>
      <c r="AH16" s="642"/>
      <c r="AI16" s="642"/>
      <c r="AJ16" s="642"/>
      <c r="AK16" s="642"/>
      <c r="AL16" s="611">
        <v>61.1</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40695</v>
      </c>
      <c r="CS16" s="589"/>
      <c r="CT16" s="589"/>
      <c r="CU16" s="589"/>
      <c r="CV16" s="589"/>
      <c r="CW16" s="589"/>
      <c r="CX16" s="589"/>
      <c r="CY16" s="590"/>
      <c r="CZ16" s="641">
        <v>0.4</v>
      </c>
      <c r="DA16" s="641"/>
      <c r="DB16" s="641"/>
      <c r="DC16" s="641"/>
      <c r="DD16" s="594" t="s">
        <v>219</v>
      </c>
      <c r="DE16" s="589"/>
      <c r="DF16" s="589"/>
      <c r="DG16" s="589"/>
      <c r="DH16" s="589"/>
      <c r="DI16" s="589"/>
      <c r="DJ16" s="589"/>
      <c r="DK16" s="589"/>
      <c r="DL16" s="589"/>
      <c r="DM16" s="589"/>
      <c r="DN16" s="589"/>
      <c r="DO16" s="589"/>
      <c r="DP16" s="590"/>
      <c r="DQ16" s="594">
        <v>6806</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3681803</v>
      </c>
      <c r="S17" s="589"/>
      <c r="T17" s="589"/>
      <c r="U17" s="589"/>
      <c r="V17" s="589"/>
      <c r="W17" s="589"/>
      <c r="X17" s="589"/>
      <c r="Y17" s="590"/>
      <c r="Z17" s="641">
        <v>32.299999999999997</v>
      </c>
      <c r="AA17" s="641"/>
      <c r="AB17" s="641"/>
      <c r="AC17" s="641"/>
      <c r="AD17" s="642">
        <v>3681803</v>
      </c>
      <c r="AE17" s="642"/>
      <c r="AF17" s="642"/>
      <c r="AG17" s="642"/>
      <c r="AH17" s="642"/>
      <c r="AI17" s="642"/>
      <c r="AJ17" s="642"/>
      <c r="AK17" s="642"/>
      <c r="AL17" s="611">
        <v>61.1</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801803</v>
      </c>
      <c r="CS17" s="589"/>
      <c r="CT17" s="589"/>
      <c r="CU17" s="589"/>
      <c r="CV17" s="589"/>
      <c r="CW17" s="589"/>
      <c r="CX17" s="589"/>
      <c r="CY17" s="590"/>
      <c r="CZ17" s="641">
        <v>7.3</v>
      </c>
      <c r="DA17" s="641"/>
      <c r="DB17" s="641"/>
      <c r="DC17" s="641"/>
      <c r="DD17" s="594" t="s">
        <v>219</v>
      </c>
      <c r="DE17" s="589"/>
      <c r="DF17" s="589"/>
      <c r="DG17" s="589"/>
      <c r="DH17" s="589"/>
      <c r="DI17" s="589"/>
      <c r="DJ17" s="589"/>
      <c r="DK17" s="589"/>
      <c r="DL17" s="589"/>
      <c r="DM17" s="589"/>
      <c r="DN17" s="589"/>
      <c r="DO17" s="589"/>
      <c r="DP17" s="590"/>
      <c r="DQ17" s="594">
        <v>786519</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789376</v>
      </c>
      <c r="S18" s="589"/>
      <c r="T18" s="589"/>
      <c r="U18" s="589"/>
      <c r="V18" s="589"/>
      <c r="W18" s="589"/>
      <c r="X18" s="589"/>
      <c r="Y18" s="590"/>
      <c r="Z18" s="641">
        <v>6.9</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4433</v>
      </c>
      <c r="BH19" s="589"/>
      <c r="BI19" s="589"/>
      <c r="BJ19" s="589"/>
      <c r="BK19" s="589"/>
      <c r="BL19" s="589"/>
      <c r="BM19" s="589"/>
      <c r="BN19" s="590"/>
      <c r="BO19" s="641">
        <v>0.2</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6775651</v>
      </c>
      <c r="S20" s="589"/>
      <c r="T20" s="589"/>
      <c r="U20" s="589"/>
      <c r="V20" s="589"/>
      <c r="W20" s="589"/>
      <c r="X20" s="589"/>
      <c r="Y20" s="590"/>
      <c r="Z20" s="641">
        <v>59.5</v>
      </c>
      <c r="AA20" s="641"/>
      <c r="AB20" s="641"/>
      <c r="AC20" s="641"/>
      <c r="AD20" s="642">
        <v>5986275</v>
      </c>
      <c r="AE20" s="642"/>
      <c r="AF20" s="642"/>
      <c r="AG20" s="642"/>
      <c r="AH20" s="642"/>
      <c r="AI20" s="642"/>
      <c r="AJ20" s="642"/>
      <c r="AK20" s="642"/>
      <c r="AL20" s="611">
        <v>99.3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4433</v>
      </c>
      <c r="BH20" s="589"/>
      <c r="BI20" s="589"/>
      <c r="BJ20" s="589"/>
      <c r="BK20" s="589"/>
      <c r="BL20" s="589"/>
      <c r="BM20" s="589"/>
      <c r="BN20" s="590"/>
      <c r="BO20" s="641">
        <v>0.2</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10958425</v>
      </c>
      <c r="CS20" s="589"/>
      <c r="CT20" s="589"/>
      <c r="CU20" s="589"/>
      <c r="CV20" s="589"/>
      <c r="CW20" s="589"/>
      <c r="CX20" s="589"/>
      <c r="CY20" s="590"/>
      <c r="CZ20" s="641">
        <v>100</v>
      </c>
      <c r="DA20" s="641"/>
      <c r="DB20" s="641"/>
      <c r="DC20" s="641"/>
      <c r="DD20" s="594">
        <v>1099944</v>
      </c>
      <c r="DE20" s="589"/>
      <c r="DF20" s="589"/>
      <c r="DG20" s="589"/>
      <c r="DH20" s="589"/>
      <c r="DI20" s="589"/>
      <c r="DJ20" s="589"/>
      <c r="DK20" s="589"/>
      <c r="DL20" s="589"/>
      <c r="DM20" s="589"/>
      <c r="DN20" s="589"/>
      <c r="DO20" s="589"/>
      <c r="DP20" s="590"/>
      <c r="DQ20" s="594">
        <v>7701079</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4445</v>
      </c>
      <c r="S21" s="589"/>
      <c r="T21" s="589"/>
      <c r="U21" s="589"/>
      <c r="V21" s="589"/>
      <c r="W21" s="589"/>
      <c r="X21" s="589"/>
      <c r="Y21" s="590"/>
      <c r="Z21" s="641">
        <v>0</v>
      </c>
      <c r="AA21" s="641"/>
      <c r="AB21" s="641"/>
      <c r="AC21" s="641"/>
      <c r="AD21" s="642">
        <v>4445</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4433</v>
      </c>
      <c r="BH21" s="589"/>
      <c r="BI21" s="589"/>
      <c r="BJ21" s="589"/>
      <c r="BK21" s="589"/>
      <c r="BL21" s="589"/>
      <c r="BM21" s="589"/>
      <c r="BN21" s="590"/>
      <c r="BO21" s="641">
        <v>0.2</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143211</v>
      </c>
      <c r="S22" s="589"/>
      <c r="T22" s="589"/>
      <c r="U22" s="589"/>
      <c r="V22" s="589"/>
      <c r="W22" s="589"/>
      <c r="X22" s="589"/>
      <c r="Y22" s="590"/>
      <c r="Z22" s="641">
        <v>1.3</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138735</v>
      </c>
      <c r="S23" s="589"/>
      <c r="T23" s="589"/>
      <c r="U23" s="589"/>
      <c r="V23" s="589"/>
      <c r="W23" s="589"/>
      <c r="X23" s="589"/>
      <c r="Y23" s="590"/>
      <c r="Z23" s="641">
        <v>1.2</v>
      </c>
      <c r="AA23" s="641"/>
      <c r="AB23" s="641"/>
      <c r="AC23" s="641"/>
      <c r="AD23" s="642">
        <v>5616</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32222</v>
      </c>
      <c r="S24" s="589"/>
      <c r="T24" s="589"/>
      <c r="U24" s="589"/>
      <c r="V24" s="589"/>
      <c r="W24" s="589"/>
      <c r="X24" s="589"/>
      <c r="Y24" s="590"/>
      <c r="Z24" s="641">
        <v>0.3</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4965551</v>
      </c>
      <c r="CS24" s="639"/>
      <c r="CT24" s="639"/>
      <c r="CU24" s="639"/>
      <c r="CV24" s="639"/>
      <c r="CW24" s="639"/>
      <c r="CX24" s="639"/>
      <c r="CY24" s="686"/>
      <c r="CZ24" s="690">
        <v>45.3</v>
      </c>
      <c r="DA24" s="691"/>
      <c r="DB24" s="691"/>
      <c r="DC24" s="692"/>
      <c r="DD24" s="685">
        <v>3271308</v>
      </c>
      <c r="DE24" s="639"/>
      <c r="DF24" s="639"/>
      <c r="DG24" s="639"/>
      <c r="DH24" s="639"/>
      <c r="DI24" s="639"/>
      <c r="DJ24" s="639"/>
      <c r="DK24" s="686"/>
      <c r="DL24" s="685">
        <v>3193730</v>
      </c>
      <c r="DM24" s="639"/>
      <c r="DN24" s="639"/>
      <c r="DO24" s="639"/>
      <c r="DP24" s="639"/>
      <c r="DQ24" s="639"/>
      <c r="DR24" s="639"/>
      <c r="DS24" s="639"/>
      <c r="DT24" s="639"/>
      <c r="DU24" s="639"/>
      <c r="DV24" s="686"/>
      <c r="DW24" s="687">
        <v>49.9</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1452402</v>
      </c>
      <c r="S25" s="589"/>
      <c r="T25" s="589"/>
      <c r="U25" s="589"/>
      <c r="V25" s="589"/>
      <c r="W25" s="589"/>
      <c r="X25" s="589"/>
      <c r="Y25" s="590"/>
      <c r="Z25" s="641">
        <v>12.8</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1986502</v>
      </c>
      <c r="CS25" s="607"/>
      <c r="CT25" s="607"/>
      <c r="CU25" s="607"/>
      <c r="CV25" s="607"/>
      <c r="CW25" s="607"/>
      <c r="CX25" s="607"/>
      <c r="CY25" s="608"/>
      <c r="CZ25" s="591">
        <v>18.100000000000001</v>
      </c>
      <c r="DA25" s="609"/>
      <c r="DB25" s="609"/>
      <c r="DC25" s="610"/>
      <c r="DD25" s="594">
        <v>1911376</v>
      </c>
      <c r="DE25" s="607"/>
      <c r="DF25" s="607"/>
      <c r="DG25" s="607"/>
      <c r="DH25" s="607"/>
      <c r="DI25" s="607"/>
      <c r="DJ25" s="607"/>
      <c r="DK25" s="608"/>
      <c r="DL25" s="594">
        <v>1841729</v>
      </c>
      <c r="DM25" s="607"/>
      <c r="DN25" s="607"/>
      <c r="DO25" s="607"/>
      <c r="DP25" s="607"/>
      <c r="DQ25" s="607"/>
      <c r="DR25" s="607"/>
      <c r="DS25" s="607"/>
      <c r="DT25" s="607"/>
      <c r="DU25" s="607"/>
      <c r="DV25" s="608"/>
      <c r="DW25" s="611">
        <v>28.8</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10756</v>
      </c>
      <c r="S26" s="589"/>
      <c r="T26" s="589"/>
      <c r="U26" s="589"/>
      <c r="V26" s="589"/>
      <c r="W26" s="589"/>
      <c r="X26" s="589"/>
      <c r="Y26" s="590"/>
      <c r="Z26" s="641">
        <v>0.1</v>
      </c>
      <c r="AA26" s="641"/>
      <c r="AB26" s="641"/>
      <c r="AC26" s="641"/>
      <c r="AD26" s="642">
        <v>10756</v>
      </c>
      <c r="AE26" s="642"/>
      <c r="AF26" s="642"/>
      <c r="AG26" s="642"/>
      <c r="AH26" s="642"/>
      <c r="AI26" s="642"/>
      <c r="AJ26" s="642"/>
      <c r="AK26" s="642"/>
      <c r="AL26" s="611">
        <v>0.2</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1270018</v>
      </c>
      <c r="CS26" s="589"/>
      <c r="CT26" s="589"/>
      <c r="CU26" s="589"/>
      <c r="CV26" s="589"/>
      <c r="CW26" s="589"/>
      <c r="CX26" s="589"/>
      <c r="CY26" s="590"/>
      <c r="CZ26" s="591">
        <v>11.6</v>
      </c>
      <c r="DA26" s="609"/>
      <c r="DB26" s="609"/>
      <c r="DC26" s="610"/>
      <c r="DD26" s="594">
        <v>1222194</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821152</v>
      </c>
      <c r="S27" s="589"/>
      <c r="T27" s="589"/>
      <c r="U27" s="589"/>
      <c r="V27" s="589"/>
      <c r="W27" s="589"/>
      <c r="X27" s="589"/>
      <c r="Y27" s="590"/>
      <c r="Z27" s="641">
        <v>7.2</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1889075</v>
      </c>
      <c r="BH27" s="589"/>
      <c r="BI27" s="589"/>
      <c r="BJ27" s="589"/>
      <c r="BK27" s="589"/>
      <c r="BL27" s="589"/>
      <c r="BM27" s="589"/>
      <c r="BN27" s="590"/>
      <c r="BO27" s="641">
        <v>100</v>
      </c>
      <c r="BP27" s="641"/>
      <c r="BQ27" s="641"/>
      <c r="BR27" s="641"/>
      <c r="BS27" s="594">
        <v>8660</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2177246</v>
      </c>
      <c r="CS27" s="607"/>
      <c r="CT27" s="607"/>
      <c r="CU27" s="607"/>
      <c r="CV27" s="607"/>
      <c r="CW27" s="607"/>
      <c r="CX27" s="607"/>
      <c r="CY27" s="608"/>
      <c r="CZ27" s="591">
        <v>19.899999999999999</v>
      </c>
      <c r="DA27" s="609"/>
      <c r="DB27" s="609"/>
      <c r="DC27" s="610"/>
      <c r="DD27" s="594">
        <v>573413</v>
      </c>
      <c r="DE27" s="607"/>
      <c r="DF27" s="607"/>
      <c r="DG27" s="607"/>
      <c r="DH27" s="607"/>
      <c r="DI27" s="607"/>
      <c r="DJ27" s="607"/>
      <c r="DK27" s="608"/>
      <c r="DL27" s="594">
        <v>565482</v>
      </c>
      <c r="DM27" s="607"/>
      <c r="DN27" s="607"/>
      <c r="DO27" s="607"/>
      <c r="DP27" s="607"/>
      <c r="DQ27" s="607"/>
      <c r="DR27" s="607"/>
      <c r="DS27" s="607"/>
      <c r="DT27" s="607"/>
      <c r="DU27" s="607"/>
      <c r="DV27" s="608"/>
      <c r="DW27" s="611">
        <v>8.8000000000000007</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92034</v>
      </c>
      <c r="S28" s="589"/>
      <c r="T28" s="589"/>
      <c r="U28" s="589"/>
      <c r="V28" s="589"/>
      <c r="W28" s="589"/>
      <c r="X28" s="589"/>
      <c r="Y28" s="590"/>
      <c r="Z28" s="641">
        <v>0.8</v>
      </c>
      <c r="AA28" s="641"/>
      <c r="AB28" s="641"/>
      <c r="AC28" s="641"/>
      <c r="AD28" s="642">
        <v>18711</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801803</v>
      </c>
      <c r="CS28" s="589"/>
      <c r="CT28" s="589"/>
      <c r="CU28" s="589"/>
      <c r="CV28" s="589"/>
      <c r="CW28" s="589"/>
      <c r="CX28" s="589"/>
      <c r="CY28" s="590"/>
      <c r="CZ28" s="591">
        <v>7.3</v>
      </c>
      <c r="DA28" s="609"/>
      <c r="DB28" s="609"/>
      <c r="DC28" s="610"/>
      <c r="DD28" s="594">
        <v>786519</v>
      </c>
      <c r="DE28" s="589"/>
      <c r="DF28" s="589"/>
      <c r="DG28" s="589"/>
      <c r="DH28" s="589"/>
      <c r="DI28" s="589"/>
      <c r="DJ28" s="589"/>
      <c r="DK28" s="590"/>
      <c r="DL28" s="594">
        <v>786519</v>
      </c>
      <c r="DM28" s="589"/>
      <c r="DN28" s="589"/>
      <c r="DO28" s="589"/>
      <c r="DP28" s="589"/>
      <c r="DQ28" s="589"/>
      <c r="DR28" s="589"/>
      <c r="DS28" s="589"/>
      <c r="DT28" s="589"/>
      <c r="DU28" s="589"/>
      <c r="DV28" s="590"/>
      <c r="DW28" s="611">
        <v>12.3</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4529</v>
      </c>
      <c r="S29" s="589"/>
      <c r="T29" s="589"/>
      <c r="U29" s="589"/>
      <c r="V29" s="589"/>
      <c r="W29" s="589"/>
      <c r="X29" s="589"/>
      <c r="Y29" s="590"/>
      <c r="Z29" s="641">
        <v>0</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801803</v>
      </c>
      <c r="CS29" s="607"/>
      <c r="CT29" s="607"/>
      <c r="CU29" s="607"/>
      <c r="CV29" s="607"/>
      <c r="CW29" s="607"/>
      <c r="CX29" s="607"/>
      <c r="CY29" s="608"/>
      <c r="CZ29" s="591">
        <v>7.3</v>
      </c>
      <c r="DA29" s="609"/>
      <c r="DB29" s="609"/>
      <c r="DC29" s="610"/>
      <c r="DD29" s="594">
        <v>786519</v>
      </c>
      <c r="DE29" s="607"/>
      <c r="DF29" s="607"/>
      <c r="DG29" s="607"/>
      <c r="DH29" s="607"/>
      <c r="DI29" s="607"/>
      <c r="DJ29" s="607"/>
      <c r="DK29" s="608"/>
      <c r="DL29" s="594">
        <v>786519</v>
      </c>
      <c r="DM29" s="607"/>
      <c r="DN29" s="607"/>
      <c r="DO29" s="607"/>
      <c r="DP29" s="607"/>
      <c r="DQ29" s="607"/>
      <c r="DR29" s="607"/>
      <c r="DS29" s="607"/>
      <c r="DT29" s="607"/>
      <c r="DU29" s="607"/>
      <c r="DV29" s="608"/>
      <c r="DW29" s="611">
        <v>12.3</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510115</v>
      </c>
      <c r="S30" s="589"/>
      <c r="T30" s="589"/>
      <c r="U30" s="589"/>
      <c r="V30" s="589"/>
      <c r="W30" s="589"/>
      <c r="X30" s="589"/>
      <c r="Y30" s="590"/>
      <c r="Z30" s="641">
        <v>4.5</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98.7</v>
      </c>
      <c r="BH30" s="655"/>
      <c r="BI30" s="655"/>
      <c r="BJ30" s="655"/>
      <c r="BK30" s="655"/>
      <c r="BL30" s="655"/>
      <c r="BM30" s="656">
        <v>93.8</v>
      </c>
      <c r="BN30" s="655"/>
      <c r="BO30" s="655"/>
      <c r="BP30" s="655"/>
      <c r="BQ30" s="657"/>
      <c r="BR30" s="654">
        <v>98.5</v>
      </c>
      <c r="BS30" s="655"/>
      <c r="BT30" s="655"/>
      <c r="BU30" s="655"/>
      <c r="BV30" s="655"/>
      <c r="BW30" s="655"/>
      <c r="BX30" s="656">
        <v>92.4</v>
      </c>
      <c r="BY30" s="655"/>
      <c r="BZ30" s="655"/>
      <c r="CA30" s="655"/>
      <c r="CB30" s="657"/>
      <c r="CD30" s="660"/>
      <c r="CE30" s="661"/>
      <c r="CF30" s="625" t="s">
        <v>291</v>
      </c>
      <c r="CG30" s="622"/>
      <c r="CH30" s="622"/>
      <c r="CI30" s="622"/>
      <c r="CJ30" s="622"/>
      <c r="CK30" s="622"/>
      <c r="CL30" s="622"/>
      <c r="CM30" s="622"/>
      <c r="CN30" s="622"/>
      <c r="CO30" s="622"/>
      <c r="CP30" s="622"/>
      <c r="CQ30" s="623"/>
      <c r="CR30" s="588">
        <v>715157</v>
      </c>
      <c r="CS30" s="589"/>
      <c r="CT30" s="589"/>
      <c r="CU30" s="589"/>
      <c r="CV30" s="589"/>
      <c r="CW30" s="589"/>
      <c r="CX30" s="589"/>
      <c r="CY30" s="590"/>
      <c r="CZ30" s="591">
        <v>6.5</v>
      </c>
      <c r="DA30" s="609"/>
      <c r="DB30" s="609"/>
      <c r="DC30" s="610"/>
      <c r="DD30" s="594">
        <v>699873</v>
      </c>
      <c r="DE30" s="589"/>
      <c r="DF30" s="589"/>
      <c r="DG30" s="589"/>
      <c r="DH30" s="589"/>
      <c r="DI30" s="589"/>
      <c r="DJ30" s="589"/>
      <c r="DK30" s="590"/>
      <c r="DL30" s="594">
        <v>699873</v>
      </c>
      <c r="DM30" s="589"/>
      <c r="DN30" s="589"/>
      <c r="DO30" s="589"/>
      <c r="DP30" s="589"/>
      <c r="DQ30" s="589"/>
      <c r="DR30" s="589"/>
      <c r="DS30" s="589"/>
      <c r="DT30" s="589"/>
      <c r="DU30" s="589"/>
      <c r="DV30" s="590"/>
      <c r="DW30" s="611">
        <v>10.9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393939</v>
      </c>
      <c r="S31" s="589"/>
      <c r="T31" s="589"/>
      <c r="U31" s="589"/>
      <c r="V31" s="589"/>
      <c r="W31" s="589"/>
      <c r="X31" s="589"/>
      <c r="Y31" s="590"/>
      <c r="Z31" s="641">
        <v>3.5</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99.2</v>
      </c>
      <c r="BH31" s="607"/>
      <c r="BI31" s="607"/>
      <c r="BJ31" s="607"/>
      <c r="BK31" s="607"/>
      <c r="BL31" s="607"/>
      <c r="BM31" s="643">
        <v>95.3</v>
      </c>
      <c r="BN31" s="653"/>
      <c r="BO31" s="653"/>
      <c r="BP31" s="653"/>
      <c r="BQ31" s="617"/>
      <c r="BR31" s="652">
        <v>99</v>
      </c>
      <c r="BS31" s="607"/>
      <c r="BT31" s="607"/>
      <c r="BU31" s="607"/>
      <c r="BV31" s="607"/>
      <c r="BW31" s="607"/>
      <c r="BX31" s="643">
        <v>94.2</v>
      </c>
      <c r="BY31" s="653"/>
      <c r="BZ31" s="653"/>
      <c r="CA31" s="653"/>
      <c r="CB31" s="617"/>
      <c r="CD31" s="660"/>
      <c r="CE31" s="661"/>
      <c r="CF31" s="625" t="s">
        <v>295</v>
      </c>
      <c r="CG31" s="622"/>
      <c r="CH31" s="622"/>
      <c r="CI31" s="622"/>
      <c r="CJ31" s="622"/>
      <c r="CK31" s="622"/>
      <c r="CL31" s="622"/>
      <c r="CM31" s="622"/>
      <c r="CN31" s="622"/>
      <c r="CO31" s="622"/>
      <c r="CP31" s="622"/>
      <c r="CQ31" s="623"/>
      <c r="CR31" s="588">
        <v>86646</v>
      </c>
      <c r="CS31" s="607"/>
      <c r="CT31" s="607"/>
      <c r="CU31" s="607"/>
      <c r="CV31" s="607"/>
      <c r="CW31" s="607"/>
      <c r="CX31" s="607"/>
      <c r="CY31" s="608"/>
      <c r="CZ31" s="591">
        <v>0.8</v>
      </c>
      <c r="DA31" s="609"/>
      <c r="DB31" s="609"/>
      <c r="DC31" s="610"/>
      <c r="DD31" s="594">
        <v>86646</v>
      </c>
      <c r="DE31" s="607"/>
      <c r="DF31" s="607"/>
      <c r="DG31" s="607"/>
      <c r="DH31" s="607"/>
      <c r="DI31" s="607"/>
      <c r="DJ31" s="607"/>
      <c r="DK31" s="608"/>
      <c r="DL31" s="594">
        <v>86646</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264857</v>
      </c>
      <c r="S32" s="589"/>
      <c r="T32" s="589"/>
      <c r="U32" s="589"/>
      <c r="V32" s="589"/>
      <c r="W32" s="589"/>
      <c r="X32" s="589"/>
      <c r="Y32" s="590"/>
      <c r="Z32" s="641">
        <v>2.2999999999999998</v>
      </c>
      <c r="AA32" s="641"/>
      <c r="AB32" s="641"/>
      <c r="AC32" s="641"/>
      <c r="AD32" s="642" t="s">
        <v>219</v>
      </c>
      <c r="AE32" s="642"/>
      <c r="AF32" s="642"/>
      <c r="AG32" s="642"/>
      <c r="AH32" s="642"/>
      <c r="AI32" s="642"/>
      <c r="AJ32" s="642"/>
      <c r="AK32" s="642"/>
      <c r="AL32" s="611" t="s">
        <v>219</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98.2</v>
      </c>
      <c r="BH32" s="573"/>
      <c r="BI32" s="573"/>
      <c r="BJ32" s="573"/>
      <c r="BK32" s="573"/>
      <c r="BL32" s="573"/>
      <c r="BM32" s="636">
        <v>91.9</v>
      </c>
      <c r="BN32" s="573"/>
      <c r="BO32" s="573"/>
      <c r="BP32" s="573"/>
      <c r="BQ32" s="630"/>
      <c r="BR32" s="651">
        <v>97.8</v>
      </c>
      <c r="BS32" s="573"/>
      <c r="BT32" s="573"/>
      <c r="BU32" s="573"/>
      <c r="BV32" s="573"/>
      <c r="BW32" s="573"/>
      <c r="BX32" s="636">
        <v>90</v>
      </c>
      <c r="BY32" s="573"/>
      <c r="BZ32" s="573"/>
      <c r="CA32" s="573"/>
      <c r="CB32" s="630"/>
      <c r="CD32" s="662"/>
      <c r="CE32" s="663"/>
      <c r="CF32" s="625" t="s">
        <v>298</v>
      </c>
      <c r="CG32" s="622"/>
      <c r="CH32" s="622"/>
      <c r="CI32" s="622"/>
      <c r="CJ32" s="622"/>
      <c r="CK32" s="622"/>
      <c r="CL32" s="622"/>
      <c r="CM32" s="622"/>
      <c r="CN32" s="622"/>
      <c r="CO32" s="622"/>
      <c r="CP32" s="622"/>
      <c r="CQ32" s="623"/>
      <c r="CR32" s="588" t="s">
        <v>219</v>
      </c>
      <c r="CS32" s="589"/>
      <c r="CT32" s="589"/>
      <c r="CU32" s="589"/>
      <c r="CV32" s="589"/>
      <c r="CW32" s="589"/>
      <c r="CX32" s="589"/>
      <c r="CY32" s="590"/>
      <c r="CZ32" s="591" t="s">
        <v>219</v>
      </c>
      <c r="DA32" s="609"/>
      <c r="DB32" s="609"/>
      <c r="DC32" s="610"/>
      <c r="DD32" s="594" t="s">
        <v>219</v>
      </c>
      <c r="DE32" s="589"/>
      <c r="DF32" s="589"/>
      <c r="DG32" s="589"/>
      <c r="DH32" s="589"/>
      <c r="DI32" s="589"/>
      <c r="DJ32" s="589"/>
      <c r="DK32" s="590"/>
      <c r="DL32" s="594" t="s">
        <v>219</v>
      </c>
      <c r="DM32" s="589"/>
      <c r="DN32" s="589"/>
      <c r="DO32" s="589"/>
      <c r="DP32" s="589"/>
      <c r="DQ32" s="589"/>
      <c r="DR32" s="589"/>
      <c r="DS32" s="589"/>
      <c r="DT32" s="589"/>
      <c r="DU32" s="589"/>
      <c r="DV32" s="590"/>
      <c r="DW32" s="611" t="s">
        <v>219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739478</v>
      </c>
      <c r="S33" s="589"/>
      <c r="T33" s="589"/>
      <c r="U33" s="589"/>
      <c r="V33" s="589"/>
      <c r="W33" s="589"/>
      <c r="X33" s="589"/>
      <c r="Y33" s="590"/>
      <c r="Z33" s="641">
        <v>6.5</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4852235</v>
      </c>
      <c r="CS33" s="607"/>
      <c r="CT33" s="607"/>
      <c r="CU33" s="607"/>
      <c r="CV33" s="607"/>
      <c r="CW33" s="607"/>
      <c r="CX33" s="607"/>
      <c r="CY33" s="608"/>
      <c r="CZ33" s="591">
        <v>44.3</v>
      </c>
      <c r="DA33" s="609"/>
      <c r="DB33" s="609"/>
      <c r="DC33" s="610"/>
      <c r="DD33" s="594">
        <v>3839264</v>
      </c>
      <c r="DE33" s="607"/>
      <c r="DF33" s="607"/>
      <c r="DG33" s="607"/>
      <c r="DH33" s="607"/>
      <c r="DI33" s="607"/>
      <c r="DJ33" s="607"/>
      <c r="DK33" s="608"/>
      <c r="DL33" s="594">
        <v>2700396</v>
      </c>
      <c r="DM33" s="607"/>
      <c r="DN33" s="607"/>
      <c r="DO33" s="607"/>
      <c r="DP33" s="607"/>
      <c r="DQ33" s="607"/>
      <c r="DR33" s="607"/>
      <c r="DS33" s="607"/>
      <c r="DT33" s="607"/>
      <c r="DU33" s="607"/>
      <c r="DV33" s="608"/>
      <c r="DW33" s="611">
        <v>42.2</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1565859</v>
      </c>
      <c r="CS34" s="589"/>
      <c r="CT34" s="589"/>
      <c r="CU34" s="589"/>
      <c r="CV34" s="589"/>
      <c r="CW34" s="589"/>
      <c r="CX34" s="589"/>
      <c r="CY34" s="590"/>
      <c r="CZ34" s="591">
        <v>14.3</v>
      </c>
      <c r="DA34" s="609"/>
      <c r="DB34" s="609"/>
      <c r="DC34" s="610"/>
      <c r="DD34" s="594">
        <v>1188630</v>
      </c>
      <c r="DE34" s="589"/>
      <c r="DF34" s="589"/>
      <c r="DG34" s="589"/>
      <c r="DH34" s="589"/>
      <c r="DI34" s="589"/>
      <c r="DJ34" s="589"/>
      <c r="DK34" s="590"/>
      <c r="DL34" s="594">
        <v>944839</v>
      </c>
      <c r="DM34" s="589"/>
      <c r="DN34" s="589"/>
      <c r="DO34" s="589"/>
      <c r="DP34" s="589"/>
      <c r="DQ34" s="589"/>
      <c r="DR34" s="589"/>
      <c r="DS34" s="589"/>
      <c r="DT34" s="589"/>
      <c r="DU34" s="589"/>
      <c r="DV34" s="590"/>
      <c r="DW34" s="611">
        <v>14.8</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373878</v>
      </c>
      <c r="S35" s="589"/>
      <c r="T35" s="589"/>
      <c r="U35" s="589"/>
      <c r="V35" s="589"/>
      <c r="W35" s="589"/>
      <c r="X35" s="589"/>
      <c r="Y35" s="590"/>
      <c r="Z35" s="641">
        <v>3.3</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1633171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189396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252923</v>
      </c>
      <c r="CS35" s="607"/>
      <c r="CT35" s="607"/>
      <c r="CU35" s="607"/>
      <c r="CV35" s="607"/>
      <c r="CW35" s="607"/>
      <c r="CX35" s="607"/>
      <c r="CY35" s="608"/>
      <c r="CZ35" s="591">
        <v>2.2999999999999998</v>
      </c>
      <c r="DA35" s="609"/>
      <c r="DB35" s="609"/>
      <c r="DC35" s="610"/>
      <c r="DD35" s="594">
        <v>180251</v>
      </c>
      <c r="DE35" s="607"/>
      <c r="DF35" s="607"/>
      <c r="DG35" s="607"/>
      <c r="DH35" s="607"/>
      <c r="DI35" s="607"/>
      <c r="DJ35" s="607"/>
      <c r="DK35" s="608"/>
      <c r="DL35" s="594">
        <v>180251</v>
      </c>
      <c r="DM35" s="607"/>
      <c r="DN35" s="607"/>
      <c r="DO35" s="607"/>
      <c r="DP35" s="607"/>
      <c r="DQ35" s="607"/>
      <c r="DR35" s="607"/>
      <c r="DS35" s="607"/>
      <c r="DT35" s="607"/>
      <c r="DU35" s="607"/>
      <c r="DV35" s="608"/>
      <c r="DW35" s="611">
        <v>2.8</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11383526</v>
      </c>
      <c r="S36" s="629"/>
      <c r="T36" s="629"/>
      <c r="U36" s="629"/>
      <c r="V36" s="629"/>
      <c r="W36" s="629"/>
      <c r="X36" s="629"/>
      <c r="Y36" s="632"/>
      <c r="Z36" s="633">
        <v>100</v>
      </c>
      <c r="AA36" s="633"/>
      <c r="AB36" s="633"/>
      <c r="AC36" s="633"/>
      <c r="AD36" s="634">
        <v>6025803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353580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147248</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1174169</v>
      </c>
      <c r="CS36" s="589"/>
      <c r="CT36" s="589"/>
      <c r="CU36" s="589"/>
      <c r="CV36" s="589"/>
      <c r="CW36" s="589"/>
      <c r="CX36" s="589"/>
      <c r="CY36" s="590"/>
      <c r="CZ36" s="591">
        <v>10.7</v>
      </c>
      <c r="DA36" s="609"/>
      <c r="DB36" s="609"/>
      <c r="DC36" s="610"/>
      <c r="DD36" s="594">
        <v>971340</v>
      </c>
      <c r="DE36" s="589"/>
      <c r="DF36" s="589"/>
      <c r="DG36" s="589"/>
      <c r="DH36" s="589"/>
      <c r="DI36" s="589"/>
      <c r="DJ36" s="589"/>
      <c r="DK36" s="590"/>
      <c r="DL36" s="594">
        <v>578657</v>
      </c>
      <c r="DM36" s="589"/>
      <c r="DN36" s="589"/>
      <c r="DO36" s="589"/>
      <c r="DP36" s="589"/>
      <c r="DQ36" s="589"/>
      <c r="DR36" s="589"/>
      <c r="DS36" s="589"/>
      <c r="DT36" s="589"/>
      <c r="DU36" s="589"/>
      <c r="DV36" s="590"/>
      <c r="DW36" s="611">
        <v>9</v>
      </c>
      <c r="DX36" s="612"/>
      <c r="DY36" s="612"/>
      <c r="DZ36" s="612"/>
      <c r="EA36" s="612"/>
      <c r="EB36" s="612"/>
      <c r="EC36" s="613"/>
    </row>
    <row r="37" spans="2:133" ht="11.25" customHeight="1">
      <c r="AQ37" s="614" t="s">
        <v>313</v>
      </c>
      <c r="AR37" s="615"/>
      <c r="AS37" s="615"/>
      <c r="AT37" s="615"/>
      <c r="AU37" s="615"/>
      <c r="AV37" s="615"/>
      <c r="AW37" s="615"/>
      <c r="AX37" s="615"/>
      <c r="AY37" s="616"/>
      <c r="AZ37" s="588">
        <v>24265</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3994</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342199</v>
      </c>
      <c r="CS37" s="607"/>
      <c r="CT37" s="607"/>
      <c r="CU37" s="607"/>
      <c r="CV37" s="607"/>
      <c r="CW37" s="607"/>
      <c r="CX37" s="607"/>
      <c r="CY37" s="608"/>
      <c r="CZ37" s="591">
        <v>3.1</v>
      </c>
      <c r="DA37" s="609"/>
      <c r="DB37" s="609"/>
      <c r="DC37" s="610"/>
      <c r="DD37" s="594">
        <v>289499</v>
      </c>
      <c r="DE37" s="607"/>
      <c r="DF37" s="607"/>
      <c r="DG37" s="607"/>
      <c r="DH37" s="607"/>
      <c r="DI37" s="607"/>
      <c r="DJ37" s="607"/>
      <c r="DK37" s="608"/>
      <c r="DL37" s="594">
        <v>256841</v>
      </c>
      <c r="DM37" s="607"/>
      <c r="DN37" s="607"/>
      <c r="DO37" s="607"/>
      <c r="DP37" s="607"/>
      <c r="DQ37" s="607"/>
      <c r="DR37" s="607"/>
      <c r="DS37" s="607"/>
      <c r="DT37" s="607"/>
      <c r="DU37" s="607"/>
      <c r="DV37" s="608"/>
      <c r="DW37" s="611">
        <v>4</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6703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1255326</v>
      </c>
      <c r="CS38" s="589"/>
      <c r="CT38" s="589"/>
      <c r="CU38" s="589"/>
      <c r="CV38" s="589"/>
      <c r="CW38" s="589"/>
      <c r="CX38" s="589"/>
      <c r="CY38" s="590"/>
      <c r="CZ38" s="591">
        <v>11.5</v>
      </c>
      <c r="DA38" s="609"/>
      <c r="DB38" s="609"/>
      <c r="DC38" s="610"/>
      <c r="DD38" s="594">
        <v>1062863</v>
      </c>
      <c r="DE38" s="589"/>
      <c r="DF38" s="589"/>
      <c r="DG38" s="589"/>
      <c r="DH38" s="589"/>
      <c r="DI38" s="589"/>
      <c r="DJ38" s="589"/>
      <c r="DK38" s="590"/>
      <c r="DL38" s="594">
        <v>990095</v>
      </c>
      <c r="DM38" s="589"/>
      <c r="DN38" s="589"/>
      <c r="DO38" s="589"/>
      <c r="DP38" s="589"/>
      <c r="DQ38" s="589"/>
      <c r="DR38" s="589"/>
      <c r="DS38" s="589"/>
      <c r="DT38" s="589"/>
      <c r="DU38" s="589"/>
      <c r="DV38" s="590"/>
      <c r="DW38" s="611">
        <v>15.5</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457805</v>
      </c>
      <c r="CS39" s="607"/>
      <c r="CT39" s="607"/>
      <c r="CU39" s="607"/>
      <c r="CV39" s="607"/>
      <c r="CW39" s="607"/>
      <c r="CX39" s="607"/>
      <c r="CY39" s="608"/>
      <c r="CZ39" s="591">
        <v>4.2</v>
      </c>
      <c r="DA39" s="609"/>
      <c r="DB39" s="609"/>
      <c r="DC39" s="610"/>
      <c r="DD39" s="594">
        <v>423121</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284781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140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146153</v>
      </c>
      <c r="CS40" s="589"/>
      <c r="CT40" s="589"/>
      <c r="CU40" s="589"/>
      <c r="CV40" s="589"/>
      <c r="CW40" s="589"/>
      <c r="CX40" s="589"/>
      <c r="CY40" s="590"/>
      <c r="CZ40" s="591">
        <v>1.3</v>
      </c>
      <c r="DA40" s="609"/>
      <c r="DB40" s="609"/>
      <c r="DC40" s="610"/>
      <c r="DD40" s="594">
        <v>13059</v>
      </c>
      <c r="DE40" s="589"/>
      <c r="DF40" s="589"/>
      <c r="DG40" s="589"/>
      <c r="DH40" s="589"/>
      <c r="DI40" s="589"/>
      <c r="DJ40" s="589"/>
      <c r="DK40" s="590"/>
      <c r="DL40" s="594">
        <v>6554</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970545</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352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1140639</v>
      </c>
      <c r="CS42" s="589"/>
      <c r="CT42" s="589"/>
      <c r="CU42" s="589"/>
      <c r="CV42" s="589"/>
      <c r="CW42" s="589"/>
      <c r="CX42" s="589"/>
      <c r="CY42" s="590"/>
      <c r="CZ42" s="591">
        <v>10.4</v>
      </c>
      <c r="DA42" s="592"/>
      <c r="DB42" s="592"/>
      <c r="DC42" s="593"/>
      <c r="DD42" s="594">
        <v>590507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23285</v>
      </c>
      <c r="CS43" s="607"/>
      <c r="CT43" s="607"/>
      <c r="CU43" s="607"/>
      <c r="CV43" s="607"/>
      <c r="CW43" s="607"/>
      <c r="CX43" s="607"/>
      <c r="CY43" s="608"/>
      <c r="CZ43" s="591">
        <v>0.2</v>
      </c>
      <c r="DA43" s="609"/>
      <c r="DB43" s="609"/>
      <c r="DC43" s="610"/>
      <c r="DD43" s="594">
        <v>23220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1099944</v>
      </c>
      <c r="CS44" s="589"/>
      <c r="CT44" s="589"/>
      <c r="CU44" s="589"/>
      <c r="CV44" s="589"/>
      <c r="CW44" s="589"/>
      <c r="CX44" s="589"/>
      <c r="CY44" s="590"/>
      <c r="CZ44" s="591">
        <v>10</v>
      </c>
      <c r="DA44" s="592"/>
      <c r="DB44" s="592"/>
      <c r="DC44" s="593"/>
      <c r="DD44" s="594">
        <v>583701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290445</v>
      </c>
      <c r="CS45" s="607"/>
      <c r="CT45" s="607"/>
      <c r="CU45" s="607"/>
      <c r="CV45" s="607"/>
      <c r="CW45" s="607"/>
      <c r="CX45" s="607"/>
      <c r="CY45" s="608"/>
      <c r="CZ45" s="591">
        <v>2.7</v>
      </c>
      <c r="DA45" s="609"/>
      <c r="DB45" s="609"/>
      <c r="DC45" s="610"/>
      <c r="DD45" s="594">
        <v>50875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791316</v>
      </c>
      <c r="CS46" s="589"/>
      <c r="CT46" s="589"/>
      <c r="CU46" s="589"/>
      <c r="CV46" s="589"/>
      <c r="CW46" s="589"/>
      <c r="CX46" s="589"/>
      <c r="CY46" s="590"/>
      <c r="CZ46" s="591">
        <v>7.2</v>
      </c>
      <c r="DA46" s="592"/>
      <c r="DB46" s="592"/>
      <c r="DC46" s="593"/>
      <c r="DD46" s="594">
        <v>526143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40695</v>
      </c>
      <c r="CS47" s="607"/>
      <c r="CT47" s="607"/>
      <c r="CU47" s="607"/>
      <c r="CV47" s="607"/>
      <c r="CW47" s="607"/>
      <c r="CX47" s="607"/>
      <c r="CY47" s="608"/>
      <c r="CZ47" s="591">
        <v>0.4</v>
      </c>
      <c r="DA47" s="609"/>
      <c r="DB47" s="609"/>
      <c r="DC47" s="610"/>
      <c r="DD47" s="594">
        <v>6806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10958425</v>
      </c>
      <c r="CS49" s="573"/>
      <c r="CT49" s="573"/>
      <c r="CU49" s="573"/>
      <c r="CV49" s="573"/>
      <c r="CW49" s="573"/>
      <c r="CX49" s="573"/>
      <c r="CY49" s="574"/>
      <c r="CZ49" s="575">
        <v>100</v>
      </c>
      <c r="DA49" s="576"/>
      <c r="DB49" s="576"/>
      <c r="DC49" s="577"/>
      <c r="DD49" s="578">
        <v>7701079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11388</v>
      </c>
      <c r="R7" s="1101"/>
      <c r="S7" s="1101"/>
      <c r="T7" s="1101"/>
      <c r="U7" s="1101"/>
      <c r="V7" s="1101">
        <v>10963</v>
      </c>
      <c r="W7" s="1101"/>
      <c r="X7" s="1101"/>
      <c r="Y7" s="1101"/>
      <c r="Z7" s="1101"/>
      <c r="AA7" s="1101">
        <v>425</v>
      </c>
      <c r="AB7" s="1101"/>
      <c r="AC7" s="1101"/>
      <c r="AD7" s="1101"/>
      <c r="AE7" s="1102"/>
      <c r="AF7" s="1103">
        <v>364</v>
      </c>
      <c r="AG7" s="1104"/>
      <c r="AH7" s="1104"/>
      <c r="AI7" s="1104"/>
      <c r="AJ7" s="1105"/>
      <c r="AK7" s="1087">
        <v>510</v>
      </c>
      <c r="AL7" s="1088"/>
      <c r="AM7" s="1088"/>
      <c r="AN7" s="1088"/>
      <c r="AO7" s="1088"/>
      <c r="AP7" s="1088">
        <v>7294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11384</v>
      </c>
      <c r="R23" s="1065"/>
      <c r="S23" s="1065"/>
      <c r="T23" s="1065"/>
      <c r="U23" s="1065"/>
      <c r="V23" s="1065">
        <v>10958</v>
      </c>
      <c r="W23" s="1065"/>
      <c r="X23" s="1065"/>
      <c r="Y23" s="1065"/>
      <c r="Z23" s="1065"/>
      <c r="AA23" s="1065">
        <v>425</v>
      </c>
      <c r="AB23" s="1065"/>
      <c r="AC23" s="1065"/>
      <c r="AD23" s="1065"/>
      <c r="AE23" s="1066"/>
      <c r="AF23" s="1067">
        <v>364</v>
      </c>
      <c r="AG23" s="1065"/>
      <c r="AH23" s="1065"/>
      <c r="AI23" s="1065"/>
      <c r="AJ23" s="1068"/>
      <c r="AK23" s="1069"/>
      <c r="AL23" s="1070"/>
      <c r="AM23" s="1070"/>
      <c r="AN23" s="1070"/>
      <c r="AO23" s="1070"/>
      <c r="AP23" s="1065">
        <v>7294</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3704</v>
      </c>
      <c r="R28" s="1050"/>
      <c r="S28" s="1050"/>
      <c r="T28" s="1050"/>
      <c r="U28" s="1050"/>
      <c r="V28" s="1050">
        <v>3514</v>
      </c>
      <c r="W28" s="1050"/>
      <c r="X28" s="1050"/>
      <c r="Y28" s="1050"/>
      <c r="Z28" s="1050"/>
      <c r="AA28" s="1050">
        <v>189</v>
      </c>
      <c r="AB28" s="1050"/>
      <c r="AC28" s="1050"/>
      <c r="AD28" s="1050"/>
      <c r="AE28" s="1051"/>
      <c r="AF28" s="1052">
        <v>189</v>
      </c>
      <c r="AG28" s="1050"/>
      <c r="AH28" s="1050"/>
      <c r="AI28" s="1050"/>
      <c r="AJ28" s="1053"/>
      <c r="AK28" s="1054">
        <v>285</v>
      </c>
      <c r="AL28" s="1042"/>
      <c r="AM28" s="1042"/>
      <c r="AN28" s="1042"/>
      <c r="AO28" s="1042"/>
      <c r="AP28" s="1042" t="s">
        <v>536</v>
      </c>
      <c r="AQ28" s="1042"/>
      <c r="AR28" s="1042"/>
      <c r="AS28" s="1042"/>
      <c r="AT28" s="1042"/>
      <c r="AU28" s="1042" t="s">
        <v>537</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629</v>
      </c>
      <c r="R29" s="1040"/>
      <c r="S29" s="1040"/>
      <c r="T29" s="1040"/>
      <c r="U29" s="1040"/>
      <c r="V29" s="1040">
        <v>628</v>
      </c>
      <c r="W29" s="1040"/>
      <c r="X29" s="1040"/>
      <c r="Y29" s="1040"/>
      <c r="Z29" s="1040"/>
      <c r="AA29" s="1040">
        <v>1</v>
      </c>
      <c r="AB29" s="1040"/>
      <c r="AC29" s="1040"/>
      <c r="AD29" s="1040"/>
      <c r="AE29" s="1041"/>
      <c r="AF29" s="1015">
        <v>1</v>
      </c>
      <c r="AG29" s="1016"/>
      <c r="AH29" s="1016"/>
      <c r="AI29" s="1016"/>
      <c r="AJ29" s="1017"/>
      <c r="AK29" s="976">
        <v>462</v>
      </c>
      <c r="AL29" s="967"/>
      <c r="AM29" s="967"/>
      <c r="AN29" s="967"/>
      <c r="AO29" s="967"/>
      <c r="AP29" s="967" t="s">
        <v>536</v>
      </c>
      <c r="AQ29" s="967"/>
      <c r="AR29" s="967"/>
      <c r="AS29" s="967"/>
      <c r="AT29" s="967"/>
      <c r="AU29" s="967" t="s">
        <v>538</v>
      </c>
      <c r="AV29" s="967"/>
      <c r="AW29" s="967"/>
      <c r="AX29" s="967"/>
      <c r="AY29" s="967"/>
      <c r="AZ29" s="1038" t="s">
        <v>533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3014</v>
      </c>
      <c r="R30" s="1040"/>
      <c r="S30" s="1040"/>
      <c r="T30" s="1040"/>
      <c r="U30" s="1040"/>
      <c r="V30" s="1040">
        <v>2926</v>
      </c>
      <c r="W30" s="1040"/>
      <c r="X30" s="1040"/>
      <c r="Y30" s="1040"/>
      <c r="Z30" s="1040"/>
      <c r="AA30" s="1040">
        <v>88</v>
      </c>
      <c r="AB30" s="1040"/>
      <c r="AC30" s="1040"/>
      <c r="AD30" s="1040"/>
      <c r="AE30" s="1041"/>
      <c r="AF30" s="1015">
        <v>88</v>
      </c>
      <c r="AG30" s="1016"/>
      <c r="AH30" s="1016"/>
      <c r="AI30" s="1016"/>
      <c r="AJ30" s="1017"/>
      <c r="AK30" s="976">
        <v>468</v>
      </c>
      <c r="AL30" s="967"/>
      <c r="AM30" s="967"/>
      <c r="AN30" s="967"/>
      <c r="AO30" s="967"/>
      <c r="AP30" s="967" t="s">
        <v>537</v>
      </c>
      <c r="AQ30" s="967"/>
      <c r="AR30" s="967"/>
      <c r="AS30" s="967"/>
      <c r="AT30" s="967"/>
      <c r="AU30" s="967" t="s">
        <v>539</v>
      </c>
      <c r="AV30" s="967"/>
      <c r="AW30" s="967"/>
      <c r="AX30" s="967"/>
      <c r="AY30" s="967"/>
      <c r="AZ30" s="1038" t="s">
        <v>533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21</v>
      </c>
      <c r="R31" s="1040"/>
      <c r="S31" s="1040"/>
      <c r="T31" s="1040"/>
      <c r="U31" s="1040"/>
      <c r="V31" s="1040">
        <v>20</v>
      </c>
      <c r="W31" s="1040"/>
      <c r="X31" s="1040"/>
      <c r="Y31" s="1040"/>
      <c r="Z31" s="1040"/>
      <c r="AA31" s="1040">
        <v>1</v>
      </c>
      <c r="AB31" s="1040"/>
      <c r="AC31" s="1040"/>
      <c r="AD31" s="1040"/>
      <c r="AE31" s="1041"/>
      <c r="AF31" s="1015">
        <v>1</v>
      </c>
      <c r="AG31" s="1016"/>
      <c r="AH31" s="1016"/>
      <c r="AI31" s="1016"/>
      <c r="AJ31" s="1017"/>
      <c r="AK31" s="976">
        <v>7</v>
      </c>
      <c r="AL31" s="967"/>
      <c r="AM31" s="967"/>
      <c r="AN31" s="967"/>
      <c r="AO31" s="967"/>
      <c r="AP31" s="967" t="s">
        <v>536</v>
      </c>
      <c r="AQ31" s="967"/>
      <c r="AR31" s="967"/>
      <c r="AS31" s="967"/>
      <c r="AT31" s="967"/>
      <c r="AU31" s="967" t="s">
        <v>536</v>
      </c>
      <c r="AV31" s="967"/>
      <c r="AW31" s="967"/>
      <c r="AX31" s="967"/>
      <c r="AY31" s="967"/>
      <c r="AZ31" s="1038" t="s">
        <v>533</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328</v>
      </c>
      <c r="R32" s="1040"/>
      <c r="S32" s="1040"/>
      <c r="T32" s="1040"/>
      <c r="U32" s="1040"/>
      <c r="V32" s="1040">
        <v>346</v>
      </c>
      <c r="W32" s="1040"/>
      <c r="X32" s="1040"/>
      <c r="Y32" s="1040"/>
      <c r="Z32" s="1040"/>
      <c r="AA32" s="1040">
        <v>-18</v>
      </c>
      <c r="AB32" s="1040"/>
      <c r="AC32" s="1040"/>
      <c r="AD32" s="1040"/>
      <c r="AE32" s="1041"/>
      <c r="AF32" s="1015">
        <v>306</v>
      </c>
      <c r="AG32" s="1016"/>
      <c r="AH32" s="1016"/>
      <c r="AI32" s="1016"/>
      <c r="AJ32" s="1017"/>
      <c r="AK32" s="976">
        <v>24</v>
      </c>
      <c r="AL32" s="967"/>
      <c r="AM32" s="967"/>
      <c r="AN32" s="967"/>
      <c r="AO32" s="967"/>
      <c r="AP32" s="967">
        <v>1207</v>
      </c>
      <c r="AQ32" s="967"/>
      <c r="AR32" s="967"/>
      <c r="AS32" s="967"/>
      <c r="AT32" s="967"/>
      <c r="AU32" s="967">
        <v>41</v>
      </c>
      <c r="AV32" s="967"/>
      <c r="AW32" s="967"/>
      <c r="AX32" s="967"/>
      <c r="AY32" s="967"/>
      <c r="AZ32" s="1038" t="s">
        <v>533</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993</v>
      </c>
      <c r="R33" s="1040"/>
      <c r="S33" s="1040"/>
      <c r="T33" s="1040"/>
      <c r="U33" s="1040"/>
      <c r="V33" s="1040">
        <v>1114</v>
      </c>
      <c r="W33" s="1040"/>
      <c r="X33" s="1040"/>
      <c r="Y33" s="1040"/>
      <c r="Z33" s="1040"/>
      <c r="AA33" s="1040">
        <v>-121</v>
      </c>
      <c r="AB33" s="1040"/>
      <c r="AC33" s="1040"/>
      <c r="AD33" s="1040"/>
      <c r="AE33" s="1041"/>
      <c r="AF33" s="1015">
        <v>425</v>
      </c>
      <c r="AG33" s="1016"/>
      <c r="AH33" s="1016"/>
      <c r="AI33" s="1016"/>
      <c r="AJ33" s="1017"/>
      <c r="AK33" s="976">
        <v>354</v>
      </c>
      <c r="AL33" s="967"/>
      <c r="AM33" s="967"/>
      <c r="AN33" s="967"/>
      <c r="AO33" s="967"/>
      <c r="AP33" s="967">
        <v>26</v>
      </c>
      <c r="AQ33" s="967"/>
      <c r="AR33" s="967"/>
      <c r="AS33" s="967"/>
      <c r="AT33" s="967"/>
      <c r="AU33" s="967">
        <v>17</v>
      </c>
      <c r="AV33" s="967"/>
      <c r="AW33" s="967"/>
      <c r="AX33" s="967"/>
      <c r="AY33" s="967"/>
      <c r="AZ33" s="1038" t="s">
        <v>533</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1010</v>
      </c>
      <c r="AG63" s="955"/>
      <c r="AH63" s="955"/>
      <c r="AI63" s="955"/>
      <c r="AJ63" s="1026"/>
      <c r="AK63" s="1027"/>
      <c r="AL63" s="959"/>
      <c r="AM63" s="959"/>
      <c r="AN63" s="959"/>
      <c r="AO63" s="959"/>
      <c r="AP63" s="955">
        <v>1233</v>
      </c>
      <c r="AQ63" s="955"/>
      <c r="AR63" s="955"/>
      <c r="AS63" s="955"/>
      <c r="AT63" s="955"/>
      <c r="AU63" s="955">
        <v>58</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529</v>
      </c>
      <c r="C68" s="982"/>
      <c r="D68" s="982"/>
      <c r="E68" s="982"/>
      <c r="F68" s="982"/>
      <c r="G68" s="982"/>
      <c r="H68" s="982"/>
      <c r="I68" s="982"/>
      <c r="J68" s="982"/>
      <c r="K68" s="982"/>
      <c r="L68" s="982"/>
      <c r="M68" s="982"/>
      <c r="N68" s="982"/>
      <c r="O68" s="982"/>
      <c r="P68" s="983"/>
      <c r="Q68" s="984">
        <v>1612</v>
      </c>
      <c r="R68" s="978"/>
      <c r="S68" s="978"/>
      <c r="T68" s="978"/>
      <c r="U68" s="978"/>
      <c r="V68" s="978">
        <v>1548</v>
      </c>
      <c r="W68" s="978"/>
      <c r="X68" s="978"/>
      <c r="Y68" s="978"/>
      <c r="Z68" s="978"/>
      <c r="AA68" s="978">
        <v>64</v>
      </c>
      <c r="AB68" s="978"/>
      <c r="AC68" s="978"/>
      <c r="AD68" s="978"/>
      <c r="AE68" s="978"/>
      <c r="AF68" s="978">
        <v>64</v>
      </c>
      <c r="AG68" s="978"/>
      <c r="AH68" s="978"/>
      <c r="AI68" s="978"/>
      <c r="AJ68" s="978"/>
      <c r="AK68" s="978">
        <v>220</v>
      </c>
      <c r="AL68" s="978"/>
      <c r="AM68" s="978"/>
      <c r="AN68" s="978"/>
      <c r="AO68" s="978"/>
      <c r="AP68" s="978">
        <v>622</v>
      </c>
      <c r="AQ68" s="978"/>
      <c r="AR68" s="978"/>
      <c r="AS68" s="978"/>
      <c r="AT68" s="978"/>
      <c r="AU68" s="978">
        <v>161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530</v>
      </c>
      <c r="C69" s="971"/>
      <c r="D69" s="971"/>
      <c r="E69" s="971"/>
      <c r="F69" s="971"/>
      <c r="G69" s="971"/>
      <c r="H69" s="971"/>
      <c r="I69" s="971"/>
      <c r="J69" s="971"/>
      <c r="K69" s="971"/>
      <c r="L69" s="971"/>
      <c r="M69" s="971"/>
      <c r="N69" s="971"/>
      <c r="O69" s="971"/>
      <c r="P69" s="972"/>
      <c r="Q69" s="973">
        <v>192</v>
      </c>
      <c r="R69" s="967"/>
      <c r="S69" s="967"/>
      <c r="T69" s="967"/>
      <c r="U69" s="967"/>
      <c r="V69" s="967">
        <v>189</v>
      </c>
      <c r="W69" s="967"/>
      <c r="X69" s="967"/>
      <c r="Y69" s="967"/>
      <c r="Z69" s="967"/>
      <c r="AA69" s="967">
        <v>3</v>
      </c>
      <c r="AB69" s="967"/>
      <c r="AC69" s="967"/>
      <c r="AD69" s="967"/>
      <c r="AE69" s="967"/>
      <c r="AF69" s="967">
        <v>3</v>
      </c>
      <c r="AG69" s="967"/>
      <c r="AH69" s="967"/>
      <c r="AI69" s="967"/>
      <c r="AJ69" s="967"/>
      <c r="AK69" s="967">
        <v>3</v>
      </c>
      <c r="AL69" s="967"/>
      <c r="AM69" s="967"/>
      <c r="AN69" s="967"/>
      <c r="AO69" s="967"/>
      <c r="AP69" s="967" t="s">
        <v>534</v>
      </c>
      <c r="AQ69" s="967"/>
      <c r="AR69" s="967"/>
      <c r="AS69" s="967"/>
      <c r="AT69" s="967"/>
      <c r="AU69" s="967" t="s">
        <v>534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531</v>
      </c>
      <c r="C70" s="971"/>
      <c r="D70" s="971"/>
      <c r="E70" s="971"/>
      <c r="F70" s="971"/>
      <c r="G70" s="971"/>
      <c r="H70" s="971"/>
      <c r="I70" s="971"/>
      <c r="J70" s="971"/>
      <c r="K70" s="971"/>
      <c r="L70" s="971"/>
      <c r="M70" s="971"/>
      <c r="N70" s="971"/>
      <c r="O70" s="971"/>
      <c r="P70" s="972"/>
      <c r="Q70" s="973">
        <v>156563</v>
      </c>
      <c r="R70" s="967"/>
      <c r="S70" s="967"/>
      <c r="T70" s="967"/>
      <c r="U70" s="967"/>
      <c r="V70" s="967">
        <v>149758</v>
      </c>
      <c r="W70" s="967"/>
      <c r="X70" s="967"/>
      <c r="Y70" s="967"/>
      <c r="Z70" s="967"/>
      <c r="AA70" s="967">
        <v>6805</v>
      </c>
      <c r="AB70" s="967"/>
      <c r="AC70" s="967"/>
      <c r="AD70" s="967"/>
      <c r="AE70" s="967"/>
      <c r="AF70" s="967">
        <v>6805</v>
      </c>
      <c r="AG70" s="967"/>
      <c r="AH70" s="967"/>
      <c r="AI70" s="967"/>
      <c r="AJ70" s="967"/>
      <c r="AK70" s="967">
        <v>1369</v>
      </c>
      <c r="AL70" s="967"/>
      <c r="AM70" s="967"/>
      <c r="AN70" s="967"/>
      <c r="AO70" s="967"/>
      <c r="AP70" s="967" t="s">
        <v>534</v>
      </c>
      <c r="AQ70" s="967"/>
      <c r="AR70" s="967"/>
      <c r="AS70" s="967"/>
      <c r="AT70" s="967"/>
      <c r="AU70" s="967" t="s">
        <v>534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532</v>
      </c>
      <c r="C71" s="971"/>
      <c r="D71" s="971"/>
      <c r="E71" s="971"/>
      <c r="F71" s="971"/>
      <c r="G71" s="971"/>
      <c r="H71" s="971"/>
      <c r="I71" s="971"/>
      <c r="J71" s="971"/>
      <c r="K71" s="971"/>
      <c r="L71" s="971"/>
      <c r="M71" s="971"/>
      <c r="N71" s="971"/>
      <c r="O71" s="971"/>
      <c r="P71" s="972"/>
      <c r="Q71" s="973">
        <v>124</v>
      </c>
      <c r="R71" s="967"/>
      <c r="S71" s="967"/>
      <c r="T71" s="967"/>
      <c r="U71" s="967"/>
      <c r="V71" s="967">
        <v>119</v>
      </c>
      <c r="W71" s="967"/>
      <c r="X71" s="967"/>
      <c r="Y71" s="967"/>
      <c r="Z71" s="967"/>
      <c r="AA71" s="967">
        <v>4</v>
      </c>
      <c r="AB71" s="967"/>
      <c r="AC71" s="967"/>
      <c r="AD71" s="967"/>
      <c r="AE71" s="967"/>
      <c r="AF71" s="967">
        <v>4</v>
      </c>
      <c r="AG71" s="967"/>
      <c r="AH71" s="967"/>
      <c r="AI71" s="967"/>
      <c r="AJ71" s="967"/>
      <c r="AK71" s="967">
        <v>69</v>
      </c>
      <c r="AL71" s="967"/>
      <c r="AM71" s="967"/>
      <c r="AN71" s="967"/>
      <c r="AO71" s="967"/>
      <c r="AP71" s="967" t="s">
        <v>535</v>
      </c>
      <c r="AQ71" s="967"/>
      <c r="AR71" s="967"/>
      <c r="AS71" s="967"/>
      <c r="AT71" s="967"/>
      <c r="AU71" s="967" t="s">
        <v>534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6876</v>
      </c>
      <c r="AG88" s="955"/>
      <c r="AH88" s="955"/>
      <c r="AI88" s="955"/>
      <c r="AJ88" s="955"/>
      <c r="AK88" s="959"/>
      <c r="AL88" s="959"/>
      <c r="AM88" s="959"/>
      <c r="AN88" s="959"/>
      <c r="AO88" s="959"/>
      <c r="AP88" s="955">
        <v>622</v>
      </c>
      <c r="AQ88" s="955"/>
      <c r="AR88" s="955"/>
      <c r="AS88" s="955"/>
      <c r="AT88" s="955"/>
      <c r="AU88" s="955">
        <v>161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871898</v>
      </c>
      <c r="AB110" s="873"/>
      <c r="AC110" s="873"/>
      <c r="AD110" s="873"/>
      <c r="AE110" s="874"/>
      <c r="AF110" s="875">
        <v>823613</v>
      </c>
      <c r="AG110" s="873"/>
      <c r="AH110" s="873"/>
      <c r="AI110" s="873"/>
      <c r="AJ110" s="874"/>
      <c r="AK110" s="875">
        <v>801803</v>
      </c>
      <c r="AL110" s="873"/>
      <c r="AM110" s="873"/>
      <c r="AN110" s="873"/>
      <c r="AO110" s="874"/>
      <c r="AP110" s="876">
        <v>14.1</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7337545</v>
      </c>
      <c r="BR110" s="800"/>
      <c r="BS110" s="800"/>
      <c r="BT110" s="800"/>
      <c r="BU110" s="800"/>
      <c r="BV110" s="800">
        <v>7269529</v>
      </c>
      <c r="BW110" s="800"/>
      <c r="BX110" s="800"/>
      <c r="BY110" s="800"/>
      <c r="BZ110" s="800"/>
      <c r="CA110" s="800">
        <v>7293850</v>
      </c>
      <c r="CB110" s="800"/>
      <c r="CC110" s="800"/>
      <c r="CD110" s="800"/>
      <c r="CE110" s="800"/>
      <c r="CF110" s="861">
        <v>128</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29421</v>
      </c>
      <c r="BR111" s="771"/>
      <c r="BS111" s="771"/>
      <c r="BT111" s="771"/>
      <c r="BU111" s="771"/>
      <c r="BV111" s="771">
        <v>20515</v>
      </c>
      <c r="BW111" s="771"/>
      <c r="BX111" s="771"/>
      <c r="BY111" s="771"/>
      <c r="BZ111" s="771"/>
      <c r="CA111" s="771">
        <v>13562</v>
      </c>
      <c r="CB111" s="771"/>
      <c r="CC111" s="771"/>
      <c r="CD111" s="771"/>
      <c r="CE111" s="771"/>
      <c r="CF111" s="848">
        <v>0.2</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46680</v>
      </c>
      <c r="BR112" s="771"/>
      <c r="BS112" s="771"/>
      <c r="BT112" s="771"/>
      <c r="BU112" s="771"/>
      <c r="BV112" s="771">
        <v>34819</v>
      </c>
      <c r="BW112" s="771"/>
      <c r="BX112" s="771"/>
      <c r="BY112" s="771"/>
      <c r="BZ112" s="771"/>
      <c r="CA112" s="771">
        <v>58165</v>
      </c>
      <c r="CB112" s="771"/>
      <c r="CC112" s="771"/>
      <c r="CD112" s="771"/>
      <c r="CE112" s="771"/>
      <c r="CF112" s="848">
        <v>1</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4395</v>
      </c>
      <c r="AB113" s="909"/>
      <c r="AC113" s="909"/>
      <c r="AD113" s="909"/>
      <c r="AE113" s="910"/>
      <c r="AF113" s="911">
        <v>4551</v>
      </c>
      <c r="AG113" s="909"/>
      <c r="AH113" s="909"/>
      <c r="AI113" s="909"/>
      <c r="AJ113" s="910"/>
      <c r="AK113" s="911">
        <v>6366</v>
      </c>
      <c r="AL113" s="909"/>
      <c r="AM113" s="909"/>
      <c r="AN113" s="909"/>
      <c r="AO113" s="910"/>
      <c r="AP113" s="912">
        <v>0.1</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120778</v>
      </c>
      <c r="BR113" s="771"/>
      <c r="BS113" s="771"/>
      <c r="BT113" s="771"/>
      <c r="BU113" s="771"/>
      <c r="BV113" s="771">
        <v>180271</v>
      </c>
      <c r="BW113" s="771"/>
      <c r="BX113" s="771"/>
      <c r="BY113" s="771"/>
      <c r="BZ113" s="771"/>
      <c r="CA113" s="771">
        <v>160842</v>
      </c>
      <c r="CB113" s="771"/>
      <c r="CC113" s="771"/>
      <c r="CD113" s="771"/>
      <c r="CE113" s="771"/>
      <c r="CF113" s="848">
        <v>2.8</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2205</v>
      </c>
      <c r="AB114" s="784"/>
      <c r="AC114" s="784"/>
      <c r="AD114" s="784"/>
      <c r="AE114" s="785"/>
      <c r="AF114" s="786">
        <v>8662</v>
      </c>
      <c r="AG114" s="784"/>
      <c r="AH114" s="784"/>
      <c r="AI114" s="784"/>
      <c r="AJ114" s="785"/>
      <c r="AK114" s="786">
        <v>18774</v>
      </c>
      <c r="AL114" s="784"/>
      <c r="AM114" s="784"/>
      <c r="AN114" s="784"/>
      <c r="AO114" s="785"/>
      <c r="AP114" s="754">
        <v>0.3</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2562373</v>
      </c>
      <c r="BR114" s="771"/>
      <c r="BS114" s="771"/>
      <c r="BT114" s="771"/>
      <c r="BU114" s="771"/>
      <c r="BV114" s="771">
        <v>2129924</v>
      </c>
      <c r="BW114" s="771"/>
      <c r="BX114" s="771"/>
      <c r="BY114" s="771"/>
      <c r="BZ114" s="771"/>
      <c r="CA114" s="771">
        <v>2155055</v>
      </c>
      <c r="CB114" s="771"/>
      <c r="CC114" s="771"/>
      <c r="CD114" s="771"/>
      <c r="CE114" s="771"/>
      <c r="CF114" s="848">
        <v>37.799999999999997</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13196</v>
      </c>
      <c r="AB115" s="909"/>
      <c r="AC115" s="909"/>
      <c r="AD115" s="909"/>
      <c r="AE115" s="910"/>
      <c r="AF115" s="911">
        <v>11002</v>
      </c>
      <c r="AG115" s="909"/>
      <c r="AH115" s="909"/>
      <c r="AI115" s="909"/>
      <c r="AJ115" s="910"/>
      <c r="AK115" s="911">
        <v>6953</v>
      </c>
      <c r="AL115" s="909"/>
      <c r="AM115" s="909"/>
      <c r="AN115" s="909"/>
      <c r="AO115" s="910"/>
      <c r="AP115" s="912">
        <v>0.1</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891694</v>
      </c>
      <c r="AB117" s="895"/>
      <c r="AC117" s="895"/>
      <c r="AD117" s="895"/>
      <c r="AE117" s="896"/>
      <c r="AF117" s="898">
        <v>847828</v>
      </c>
      <c r="AG117" s="895"/>
      <c r="AH117" s="895"/>
      <c r="AI117" s="895"/>
      <c r="AJ117" s="896"/>
      <c r="AK117" s="898">
        <v>833896</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428</v>
      </c>
      <c r="BP118" s="838"/>
      <c r="BQ118" s="857">
        <v>10096797</v>
      </c>
      <c r="BR118" s="858"/>
      <c r="BS118" s="858"/>
      <c r="BT118" s="858"/>
      <c r="BU118" s="858"/>
      <c r="BV118" s="858">
        <v>9635058</v>
      </c>
      <c r="BW118" s="858"/>
      <c r="BX118" s="858"/>
      <c r="BY118" s="858"/>
      <c r="BZ118" s="858"/>
      <c r="CA118" s="858">
        <v>9681474</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7439792</v>
      </c>
      <c r="BR119" s="800"/>
      <c r="BS119" s="800"/>
      <c r="BT119" s="800"/>
      <c r="BU119" s="800"/>
      <c r="BV119" s="800">
        <v>7500646</v>
      </c>
      <c r="BW119" s="800"/>
      <c r="BX119" s="800"/>
      <c r="BY119" s="800"/>
      <c r="BZ119" s="800"/>
      <c r="CA119" s="800">
        <v>7446216</v>
      </c>
      <c r="CB119" s="800"/>
      <c r="CC119" s="800"/>
      <c r="CD119" s="800"/>
      <c r="CE119" s="800"/>
      <c r="CF119" s="861">
        <v>130.6</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29421</v>
      </c>
      <c r="DH119" s="717"/>
      <c r="DI119" s="717"/>
      <c r="DJ119" s="717"/>
      <c r="DK119" s="718"/>
      <c r="DL119" s="719">
        <v>20515</v>
      </c>
      <c r="DM119" s="717"/>
      <c r="DN119" s="717"/>
      <c r="DO119" s="717"/>
      <c r="DP119" s="718"/>
      <c r="DQ119" s="719">
        <v>13562</v>
      </c>
      <c r="DR119" s="717"/>
      <c r="DS119" s="717"/>
      <c r="DT119" s="717"/>
      <c r="DU119" s="718"/>
      <c r="DV119" s="807">
        <v>0.2</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69267</v>
      </c>
      <c r="BR120" s="771"/>
      <c r="BS120" s="771"/>
      <c r="BT120" s="771"/>
      <c r="BU120" s="771"/>
      <c r="BV120" s="771">
        <v>61911</v>
      </c>
      <c r="BW120" s="771"/>
      <c r="BX120" s="771"/>
      <c r="BY120" s="771"/>
      <c r="BZ120" s="771"/>
      <c r="CA120" s="771">
        <v>47873</v>
      </c>
      <c r="CB120" s="771"/>
      <c r="CC120" s="771"/>
      <c r="CD120" s="771"/>
      <c r="CE120" s="771"/>
      <c r="CF120" s="848">
        <v>0.8</v>
      </c>
      <c r="CG120" s="849"/>
      <c r="CH120" s="849"/>
      <c r="CI120" s="849"/>
      <c r="CJ120" s="849"/>
      <c r="CK120" s="850" t="s">
        <v>434</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20470</v>
      </c>
      <c r="DH120" s="800"/>
      <c r="DI120" s="800"/>
      <c r="DJ120" s="800"/>
      <c r="DK120" s="800"/>
      <c r="DL120" s="800">
        <v>16121</v>
      </c>
      <c r="DM120" s="800"/>
      <c r="DN120" s="800"/>
      <c r="DO120" s="800"/>
      <c r="DP120" s="800"/>
      <c r="DQ120" s="800">
        <v>41047</v>
      </c>
      <c r="DR120" s="800"/>
      <c r="DS120" s="800"/>
      <c r="DT120" s="800"/>
      <c r="DU120" s="800"/>
      <c r="DV120" s="801">
        <v>0.7</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5941171</v>
      </c>
      <c r="BR121" s="858"/>
      <c r="BS121" s="858"/>
      <c r="BT121" s="858"/>
      <c r="BU121" s="858"/>
      <c r="BV121" s="858">
        <v>6117434</v>
      </c>
      <c r="BW121" s="858"/>
      <c r="BX121" s="858"/>
      <c r="BY121" s="858"/>
      <c r="BZ121" s="858"/>
      <c r="CA121" s="858">
        <v>6174693</v>
      </c>
      <c r="CB121" s="858"/>
      <c r="CC121" s="858"/>
      <c r="CD121" s="858"/>
      <c r="CE121" s="858"/>
      <c r="CF121" s="859">
        <v>108.3</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26210</v>
      </c>
      <c r="DH121" s="771"/>
      <c r="DI121" s="771"/>
      <c r="DJ121" s="771"/>
      <c r="DK121" s="771"/>
      <c r="DL121" s="771">
        <v>18698</v>
      </c>
      <c r="DM121" s="771"/>
      <c r="DN121" s="771"/>
      <c r="DO121" s="771"/>
      <c r="DP121" s="771"/>
      <c r="DQ121" s="771">
        <v>17118</v>
      </c>
      <c r="DR121" s="771"/>
      <c r="DS121" s="771"/>
      <c r="DT121" s="771"/>
      <c r="DU121" s="771"/>
      <c r="DV121" s="823">
        <v>0.3</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437</v>
      </c>
      <c r="BP122" s="838"/>
      <c r="BQ122" s="839">
        <v>13450230</v>
      </c>
      <c r="BR122" s="840"/>
      <c r="BS122" s="840"/>
      <c r="BT122" s="840"/>
      <c r="BU122" s="840"/>
      <c r="BV122" s="840">
        <v>13679991</v>
      </c>
      <c r="BW122" s="840"/>
      <c r="BX122" s="840"/>
      <c r="BY122" s="840"/>
      <c r="BZ122" s="840"/>
      <c r="CA122" s="840">
        <v>13668782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9203</v>
      </c>
      <c r="AB126" s="784"/>
      <c r="AC126" s="784"/>
      <c r="AD126" s="784"/>
      <c r="AE126" s="785"/>
      <c r="AF126" s="786">
        <v>8905</v>
      </c>
      <c r="AG126" s="784"/>
      <c r="AH126" s="784"/>
      <c r="AI126" s="784"/>
      <c r="AJ126" s="785"/>
      <c r="AK126" s="786">
        <v>6953</v>
      </c>
      <c r="AL126" s="784"/>
      <c r="AM126" s="784"/>
      <c r="AN126" s="784"/>
      <c r="AO126" s="785"/>
      <c r="AP126" s="754">
        <v>0.1</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3993</v>
      </c>
      <c r="AB127" s="784"/>
      <c r="AC127" s="784"/>
      <c r="AD127" s="784"/>
      <c r="AE127" s="785"/>
      <c r="AF127" s="786">
        <v>2097</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448</v>
      </c>
      <c r="AY127" s="758"/>
      <c r="AZ127" s="758"/>
      <c r="BA127" s="758"/>
      <c r="BB127" s="758"/>
      <c r="BC127" s="758"/>
      <c r="BD127" s="758"/>
      <c r="BE127" s="759"/>
      <c r="BF127" s="760" t="s">
        <v>110</v>
      </c>
      <c r="BG127" s="761"/>
      <c r="BH127" s="761"/>
      <c r="BI127" s="761"/>
      <c r="BJ127" s="761"/>
      <c r="BK127" s="761"/>
      <c r="BL127" s="762"/>
      <c r="BM127" s="760">
        <v>14.3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12209</v>
      </c>
      <c r="AB128" s="724"/>
      <c r="AC128" s="724"/>
      <c r="AD128" s="724"/>
      <c r="AE128" s="725"/>
      <c r="AF128" s="726">
        <v>15454</v>
      </c>
      <c r="AG128" s="724"/>
      <c r="AH128" s="724"/>
      <c r="AI128" s="724"/>
      <c r="AJ128" s="725"/>
      <c r="AK128" s="726">
        <v>15284</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110</v>
      </c>
      <c r="BG128" s="791"/>
      <c r="BH128" s="791"/>
      <c r="BI128" s="791"/>
      <c r="BJ128" s="791"/>
      <c r="BK128" s="791"/>
      <c r="BL128" s="792"/>
      <c r="BM128" s="790">
        <v>19.3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6361648</v>
      </c>
      <c r="AB129" s="784"/>
      <c r="AC129" s="784"/>
      <c r="AD129" s="784"/>
      <c r="AE129" s="785"/>
      <c r="AF129" s="786">
        <v>6374083</v>
      </c>
      <c r="AG129" s="784"/>
      <c r="AH129" s="784"/>
      <c r="AI129" s="784"/>
      <c r="AJ129" s="785"/>
      <c r="AK129" s="786">
        <v>6335189</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3.6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639749</v>
      </c>
      <c r="AB130" s="784"/>
      <c r="AC130" s="784"/>
      <c r="AD130" s="784"/>
      <c r="AE130" s="785"/>
      <c r="AF130" s="786">
        <v>623720</v>
      </c>
      <c r="AG130" s="784"/>
      <c r="AH130" s="784"/>
      <c r="AI130" s="784"/>
      <c r="AJ130" s="785"/>
      <c r="AK130" s="786">
        <v>635362</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5721899</v>
      </c>
      <c r="AB131" s="717"/>
      <c r="AC131" s="717"/>
      <c r="AD131" s="717"/>
      <c r="AE131" s="718"/>
      <c r="AF131" s="719">
        <v>5750363</v>
      </c>
      <c r="AG131" s="717"/>
      <c r="AH131" s="717"/>
      <c r="AI131" s="717"/>
      <c r="AJ131" s="718"/>
      <c r="AK131" s="719">
        <v>5699827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4.1897978279999997</v>
      </c>
      <c r="AB132" s="740"/>
      <c r="AC132" s="740"/>
      <c r="AD132" s="740"/>
      <c r="AE132" s="741"/>
      <c r="AF132" s="742">
        <v>3.6285361460000001</v>
      </c>
      <c r="AG132" s="740"/>
      <c r="AH132" s="740"/>
      <c r="AI132" s="740"/>
      <c r="AJ132" s="741"/>
      <c r="AK132" s="742">
        <v>3.2150098589999998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5.6</v>
      </c>
      <c r="AB133" s="749"/>
      <c r="AC133" s="749"/>
      <c r="AD133" s="749"/>
      <c r="AE133" s="750"/>
      <c r="AF133" s="748">
        <v>4.4000000000000004</v>
      </c>
      <c r="AG133" s="749"/>
      <c r="AH133" s="749"/>
      <c r="AI133" s="749"/>
      <c r="AJ133" s="750"/>
      <c r="AK133" s="748">
        <v>3.6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1986502</v>
      </c>
      <c r="L9" s="264">
        <v>94456</v>
      </c>
      <c r="M9" s="265">
        <v>80825</v>
      </c>
      <c r="N9" s="266">
        <v>16.899999999999999</v>
      </c>
    </row>
    <row r="10" spans="1:16">
      <c r="A10" s="248"/>
      <c r="B10" s="244"/>
      <c r="C10" s="244"/>
      <c r="D10" s="244"/>
      <c r="E10" s="244"/>
      <c r="F10" s="244"/>
      <c r="G10" s="1133" t="s">
        <v>470</v>
      </c>
      <c r="H10" s="1134"/>
      <c r="I10" s="1134"/>
      <c r="J10" s="1135"/>
      <c r="K10" s="267">
        <v>100037</v>
      </c>
      <c r="L10" s="268">
        <v>4757</v>
      </c>
      <c r="M10" s="269">
        <v>6342</v>
      </c>
      <c r="N10" s="270">
        <v>-25</v>
      </c>
    </row>
    <row r="11" spans="1:16" ht="13.5" customHeight="1">
      <c r="A11" s="248"/>
      <c r="B11" s="244"/>
      <c r="C11" s="244"/>
      <c r="D11" s="244"/>
      <c r="E11" s="244"/>
      <c r="F11" s="244"/>
      <c r="G11" s="1133" t="s">
        <v>471</v>
      </c>
      <c r="H11" s="1134"/>
      <c r="I11" s="1134"/>
      <c r="J11" s="1135"/>
      <c r="K11" s="267">
        <v>200285</v>
      </c>
      <c r="L11" s="268">
        <v>9523</v>
      </c>
      <c r="M11" s="269">
        <v>8139</v>
      </c>
      <c r="N11" s="270">
        <v>17</v>
      </c>
    </row>
    <row r="12" spans="1:16" ht="13.5" customHeight="1">
      <c r="A12" s="248"/>
      <c r="B12" s="244"/>
      <c r="C12" s="244"/>
      <c r="D12" s="244"/>
      <c r="E12" s="244"/>
      <c r="F12" s="244"/>
      <c r="G12" s="1133" t="s">
        <v>472</v>
      </c>
      <c r="H12" s="1134"/>
      <c r="I12" s="1134"/>
      <c r="J12" s="1135"/>
      <c r="K12" s="267">
        <v>78443</v>
      </c>
      <c r="L12" s="268">
        <v>3730</v>
      </c>
      <c r="M12" s="269">
        <v>1344</v>
      </c>
      <c r="N12" s="270">
        <v>177.5</v>
      </c>
    </row>
    <row r="13" spans="1:16" ht="13.5" customHeight="1">
      <c r="A13" s="248"/>
      <c r="B13" s="244"/>
      <c r="C13" s="244"/>
      <c r="D13" s="244"/>
      <c r="E13" s="244"/>
      <c r="F13" s="244"/>
      <c r="G13" s="1133" t="s">
        <v>473</v>
      </c>
      <c r="H13" s="1134"/>
      <c r="I13" s="1134"/>
      <c r="J13" s="1135"/>
      <c r="K13" s="267" t="s">
        <v>474</v>
      </c>
      <c r="L13" s="268" t="s">
        <v>474</v>
      </c>
      <c r="M13" s="269" t="s">
        <v>474</v>
      </c>
      <c r="N13" s="270" t="s">
        <v>474</v>
      </c>
    </row>
    <row r="14" spans="1:16" ht="13.5" customHeight="1">
      <c r="A14" s="248"/>
      <c r="B14" s="244"/>
      <c r="C14" s="244"/>
      <c r="D14" s="244"/>
      <c r="E14" s="244"/>
      <c r="F14" s="244"/>
      <c r="G14" s="1133" t="s">
        <v>475</v>
      </c>
      <c r="H14" s="1134"/>
      <c r="I14" s="1134"/>
      <c r="J14" s="1135"/>
      <c r="K14" s="267">
        <v>126397</v>
      </c>
      <c r="L14" s="268">
        <v>6010</v>
      </c>
      <c r="M14" s="269">
        <v>3637</v>
      </c>
      <c r="N14" s="270">
        <v>65.2</v>
      </c>
    </row>
    <row r="15" spans="1:16" ht="13.5" customHeight="1">
      <c r="A15" s="248"/>
      <c r="B15" s="244"/>
      <c r="C15" s="244"/>
      <c r="D15" s="244"/>
      <c r="E15" s="244"/>
      <c r="F15" s="244"/>
      <c r="G15" s="1133" t="s">
        <v>476</v>
      </c>
      <c r="H15" s="1134"/>
      <c r="I15" s="1134"/>
      <c r="J15" s="1135"/>
      <c r="K15" s="267">
        <v>23285</v>
      </c>
      <c r="L15" s="268">
        <v>1107</v>
      </c>
      <c r="M15" s="269">
        <v>1906</v>
      </c>
      <c r="N15" s="270">
        <v>-41.9</v>
      </c>
    </row>
    <row r="16" spans="1:16">
      <c r="A16" s="248"/>
      <c r="B16" s="244"/>
      <c r="C16" s="244"/>
      <c r="D16" s="244"/>
      <c r="E16" s="244"/>
      <c r="F16" s="244"/>
      <c r="G16" s="1136" t="s">
        <v>477</v>
      </c>
      <c r="H16" s="1137"/>
      <c r="I16" s="1137"/>
      <c r="J16" s="1138"/>
      <c r="K16" s="268">
        <v>-107448</v>
      </c>
      <c r="L16" s="268">
        <v>-5109</v>
      </c>
      <c r="M16" s="269">
        <v>-8599</v>
      </c>
      <c r="N16" s="270">
        <v>-40.6</v>
      </c>
    </row>
    <row r="17" spans="1:16">
      <c r="A17" s="248"/>
      <c r="B17" s="244"/>
      <c r="C17" s="244"/>
      <c r="D17" s="244"/>
      <c r="E17" s="244"/>
      <c r="F17" s="244"/>
      <c r="G17" s="1136" t="s">
        <v>168</v>
      </c>
      <c r="H17" s="1137"/>
      <c r="I17" s="1137"/>
      <c r="J17" s="1138"/>
      <c r="K17" s="268">
        <v>2407501</v>
      </c>
      <c r="L17" s="268">
        <v>114474</v>
      </c>
      <c r="M17" s="269">
        <v>93595</v>
      </c>
      <c r="N17" s="270">
        <v>22.3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10.7</v>
      </c>
      <c r="L21" s="281">
        <v>9.1300000000000008</v>
      </c>
      <c r="M21" s="282">
        <v>1.57</v>
      </c>
      <c r="N21" s="249"/>
      <c r="O21" s="283"/>
      <c r="P21" s="279"/>
    </row>
    <row r="22" spans="1:16" s="284" customFormat="1">
      <c r="A22" s="279"/>
      <c r="B22" s="249"/>
      <c r="C22" s="249"/>
      <c r="D22" s="249"/>
      <c r="E22" s="249"/>
      <c r="F22" s="249"/>
      <c r="G22" s="1130" t="s">
        <v>483</v>
      </c>
      <c r="H22" s="1131"/>
      <c r="I22" s="1131"/>
      <c r="J22" s="1132"/>
      <c r="K22" s="285">
        <v>98.8</v>
      </c>
      <c r="L22" s="286">
        <v>96.9</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486</v>
      </c>
      <c r="H32" s="1122"/>
      <c r="I32" s="1122"/>
      <c r="J32" s="1123"/>
      <c r="K32" s="294">
        <v>801803</v>
      </c>
      <c r="L32" s="294">
        <v>38125</v>
      </c>
      <c r="M32" s="295">
        <v>60757</v>
      </c>
      <c r="N32" s="296">
        <v>-37.299999999999997</v>
      </c>
    </row>
    <row r="33" spans="1:16" ht="13.5" customHeight="1">
      <c r="A33" s="248"/>
      <c r="B33" s="244"/>
      <c r="C33" s="244"/>
      <c r="D33" s="244"/>
      <c r="E33" s="244"/>
      <c r="F33" s="244"/>
      <c r="G33" s="1121" t="s">
        <v>487</v>
      </c>
      <c r="H33" s="1122"/>
      <c r="I33" s="1122"/>
      <c r="J33" s="1123"/>
      <c r="K33" s="294" t="s">
        <v>474</v>
      </c>
      <c r="L33" s="294" t="s">
        <v>474</v>
      </c>
      <c r="M33" s="295" t="s">
        <v>474</v>
      </c>
      <c r="N33" s="296" t="s">
        <v>474</v>
      </c>
    </row>
    <row r="34" spans="1:16" ht="27" customHeight="1">
      <c r="A34" s="248"/>
      <c r="B34" s="244"/>
      <c r="C34" s="244"/>
      <c r="D34" s="244"/>
      <c r="E34" s="244"/>
      <c r="F34" s="244"/>
      <c r="G34" s="1121" t="s">
        <v>488</v>
      </c>
      <c r="H34" s="1122"/>
      <c r="I34" s="1122"/>
      <c r="J34" s="1123"/>
      <c r="K34" s="294" t="s">
        <v>474</v>
      </c>
      <c r="L34" s="294" t="s">
        <v>474</v>
      </c>
      <c r="M34" s="295">
        <v>12</v>
      </c>
      <c r="N34" s="296" t="s">
        <v>474</v>
      </c>
    </row>
    <row r="35" spans="1:16" ht="27" customHeight="1">
      <c r="A35" s="248"/>
      <c r="B35" s="244"/>
      <c r="C35" s="244"/>
      <c r="D35" s="244"/>
      <c r="E35" s="244"/>
      <c r="F35" s="244"/>
      <c r="G35" s="1121" t="s">
        <v>489</v>
      </c>
      <c r="H35" s="1122"/>
      <c r="I35" s="1122"/>
      <c r="J35" s="1123"/>
      <c r="K35" s="294">
        <v>6366</v>
      </c>
      <c r="L35" s="294">
        <v>303</v>
      </c>
      <c r="M35" s="295">
        <v>18759</v>
      </c>
      <c r="N35" s="296">
        <v>-98.4</v>
      </c>
    </row>
    <row r="36" spans="1:16" ht="27" customHeight="1">
      <c r="A36" s="248"/>
      <c r="B36" s="244"/>
      <c r="C36" s="244"/>
      <c r="D36" s="244"/>
      <c r="E36" s="244"/>
      <c r="F36" s="244"/>
      <c r="G36" s="1121" t="s">
        <v>490</v>
      </c>
      <c r="H36" s="1122"/>
      <c r="I36" s="1122"/>
      <c r="J36" s="1123"/>
      <c r="K36" s="294">
        <v>18774</v>
      </c>
      <c r="L36" s="294">
        <v>893</v>
      </c>
      <c r="M36" s="295">
        <v>3072</v>
      </c>
      <c r="N36" s="296">
        <v>-70.900000000000006</v>
      </c>
    </row>
    <row r="37" spans="1:16" ht="13.5" customHeight="1">
      <c r="A37" s="248"/>
      <c r="B37" s="244"/>
      <c r="C37" s="244"/>
      <c r="D37" s="244"/>
      <c r="E37" s="244"/>
      <c r="F37" s="244"/>
      <c r="G37" s="1121" t="s">
        <v>491</v>
      </c>
      <c r="H37" s="1122"/>
      <c r="I37" s="1122"/>
      <c r="J37" s="1123"/>
      <c r="K37" s="294">
        <v>6953</v>
      </c>
      <c r="L37" s="294">
        <v>331</v>
      </c>
      <c r="M37" s="295">
        <v>1649</v>
      </c>
      <c r="N37" s="296">
        <v>-79.900000000000006</v>
      </c>
    </row>
    <row r="38" spans="1:16" ht="27" customHeight="1">
      <c r="A38" s="248"/>
      <c r="B38" s="244"/>
      <c r="C38" s="244"/>
      <c r="D38" s="244"/>
      <c r="E38" s="244"/>
      <c r="F38" s="244"/>
      <c r="G38" s="1124" t="s">
        <v>492</v>
      </c>
      <c r="H38" s="1125"/>
      <c r="I38" s="1125"/>
      <c r="J38" s="1126"/>
      <c r="K38" s="297" t="s">
        <v>474</v>
      </c>
      <c r="L38" s="297" t="s">
        <v>474</v>
      </c>
      <c r="M38" s="298">
        <v>6</v>
      </c>
      <c r="N38" s="299" t="s">
        <v>474</v>
      </c>
      <c r="O38" s="293"/>
    </row>
    <row r="39" spans="1:16">
      <c r="A39" s="248"/>
      <c r="B39" s="244"/>
      <c r="C39" s="244"/>
      <c r="D39" s="244"/>
      <c r="E39" s="244"/>
      <c r="F39" s="244"/>
      <c r="G39" s="1124" t="s">
        <v>493</v>
      </c>
      <c r="H39" s="1125"/>
      <c r="I39" s="1125"/>
      <c r="J39" s="1126"/>
      <c r="K39" s="300">
        <v>-15284</v>
      </c>
      <c r="L39" s="300">
        <v>-727</v>
      </c>
      <c r="M39" s="301">
        <v>-3997</v>
      </c>
      <c r="N39" s="302">
        <v>-81.8</v>
      </c>
      <c r="O39" s="293"/>
    </row>
    <row r="40" spans="1:16" ht="27" customHeight="1">
      <c r="A40" s="248"/>
      <c r="B40" s="244"/>
      <c r="C40" s="244"/>
      <c r="D40" s="244"/>
      <c r="E40" s="244"/>
      <c r="F40" s="244"/>
      <c r="G40" s="1121" t="s">
        <v>494</v>
      </c>
      <c r="H40" s="1122"/>
      <c r="I40" s="1122"/>
      <c r="J40" s="1123"/>
      <c r="K40" s="300">
        <v>-635362</v>
      </c>
      <c r="L40" s="300">
        <v>-30211</v>
      </c>
      <c r="M40" s="301">
        <v>-56436</v>
      </c>
      <c r="N40" s="302">
        <v>-46.5</v>
      </c>
      <c r="O40" s="293"/>
    </row>
    <row r="41" spans="1:16">
      <c r="A41" s="248"/>
      <c r="B41" s="244"/>
      <c r="C41" s="244"/>
      <c r="D41" s="244"/>
      <c r="E41" s="244"/>
      <c r="F41" s="244"/>
      <c r="G41" s="1127" t="s">
        <v>279</v>
      </c>
      <c r="H41" s="1128"/>
      <c r="I41" s="1128"/>
      <c r="J41" s="1129"/>
      <c r="K41" s="294">
        <v>183250</v>
      </c>
      <c r="L41" s="300">
        <v>8713</v>
      </c>
      <c r="M41" s="301">
        <v>23822</v>
      </c>
      <c r="N41" s="302">
        <v>-63.4</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4" t="s">
        <v>464</v>
      </c>
      <c r="J49" s="1116" t="s">
        <v>498</v>
      </c>
      <c r="K49" s="1117"/>
      <c r="L49" s="1117"/>
      <c r="M49" s="1117"/>
      <c r="N49" s="1118"/>
    </row>
    <row r="50" spans="1:14">
      <c r="A50" s="248"/>
      <c r="B50" s="244"/>
      <c r="C50" s="244"/>
      <c r="D50" s="244"/>
      <c r="E50" s="244"/>
      <c r="F50" s="244"/>
      <c r="G50" s="312"/>
      <c r="H50" s="313"/>
      <c r="I50" s="1115"/>
      <c r="J50" s="314" t="s">
        <v>499</v>
      </c>
      <c r="K50" s="315" t="s">
        <v>500</v>
      </c>
      <c r="L50" s="316" t="s">
        <v>501</v>
      </c>
      <c r="M50" s="317" t="s">
        <v>502</v>
      </c>
      <c r="N50" s="318" t="s">
        <v>503</v>
      </c>
    </row>
    <row r="51" spans="1:14">
      <c r="A51" s="248"/>
      <c r="B51" s="244"/>
      <c r="C51" s="244"/>
      <c r="D51" s="244"/>
      <c r="E51" s="244"/>
      <c r="F51" s="244"/>
      <c r="G51" s="310" t="s">
        <v>504</v>
      </c>
      <c r="H51" s="311"/>
      <c r="I51" s="319">
        <v>1347909</v>
      </c>
      <c r="J51" s="320">
        <v>60881</v>
      </c>
      <c r="K51" s="321">
        <v>-4.2</v>
      </c>
      <c r="L51" s="322">
        <v>86381</v>
      </c>
      <c r="M51" s="323">
        <v>9.3000000000000007</v>
      </c>
      <c r="N51" s="324">
        <v>-13.5</v>
      </c>
    </row>
    <row r="52" spans="1:14">
      <c r="A52" s="248"/>
      <c r="B52" s="244"/>
      <c r="C52" s="244"/>
      <c r="D52" s="244"/>
      <c r="E52" s="244"/>
      <c r="F52" s="244"/>
      <c r="G52" s="325"/>
      <c r="H52" s="326" t="s">
        <v>505</v>
      </c>
      <c r="I52" s="327">
        <v>678237</v>
      </c>
      <c r="J52" s="328">
        <v>30634</v>
      </c>
      <c r="K52" s="329">
        <v>-27.1</v>
      </c>
      <c r="L52" s="330">
        <v>41242</v>
      </c>
      <c r="M52" s="331">
        <v>-10.4</v>
      </c>
      <c r="N52" s="332">
        <v>-16.7</v>
      </c>
    </row>
    <row r="53" spans="1:14">
      <c r="A53" s="248"/>
      <c r="B53" s="244"/>
      <c r="C53" s="244"/>
      <c r="D53" s="244"/>
      <c r="E53" s="244"/>
      <c r="F53" s="244"/>
      <c r="G53" s="310" t="s">
        <v>506</v>
      </c>
      <c r="H53" s="311"/>
      <c r="I53" s="319">
        <v>1243463</v>
      </c>
      <c r="J53" s="320">
        <v>57003</v>
      </c>
      <c r="K53" s="321">
        <v>-6.4</v>
      </c>
      <c r="L53" s="322">
        <v>67088</v>
      </c>
      <c r="M53" s="323">
        <v>-22.3</v>
      </c>
      <c r="N53" s="324">
        <v>15.9</v>
      </c>
    </row>
    <row r="54" spans="1:14">
      <c r="A54" s="248"/>
      <c r="B54" s="244"/>
      <c r="C54" s="244"/>
      <c r="D54" s="244"/>
      <c r="E54" s="244"/>
      <c r="F54" s="244"/>
      <c r="G54" s="325"/>
      <c r="H54" s="326" t="s">
        <v>505</v>
      </c>
      <c r="I54" s="327">
        <v>635619</v>
      </c>
      <c r="J54" s="328">
        <v>29138</v>
      </c>
      <c r="K54" s="329">
        <v>-4.9000000000000004</v>
      </c>
      <c r="L54" s="330">
        <v>37146</v>
      </c>
      <c r="M54" s="331">
        <v>-9.9</v>
      </c>
      <c r="N54" s="332">
        <v>5</v>
      </c>
    </row>
    <row r="55" spans="1:14">
      <c r="A55" s="248"/>
      <c r="B55" s="244"/>
      <c r="C55" s="244"/>
      <c r="D55" s="244"/>
      <c r="E55" s="244"/>
      <c r="F55" s="244"/>
      <c r="G55" s="310" t="s">
        <v>507</v>
      </c>
      <c r="H55" s="311"/>
      <c r="I55" s="319">
        <v>1404702</v>
      </c>
      <c r="J55" s="320">
        <v>65402</v>
      </c>
      <c r="K55" s="321">
        <v>14.7</v>
      </c>
      <c r="L55" s="322">
        <v>70489</v>
      </c>
      <c r="M55" s="323">
        <v>5.0999999999999996</v>
      </c>
      <c r="N55" s="324">
        <v>9.6</v>
      </c>
    </row>
    <row r="56" spans="1:14">
      <c r="A56" s="248"/>
      <c r="B56" s="244"/>
      <c r="C56" s="244"/>
      <c r="D56" s="244"/>
      <c r="E56" s="244"/>
      <c r="F56" s="244"/>
      <c r="G56" s="325"/>
      <c r="H56" s="326" t="s">
        <v>505</v>
      </c>
      <c r="I56" s="327">
        <v>707803</v>
      </c>
      <c r="J56" s="328">
        <v>32955</v>
      </c>
      <c r="K56" s="329">
        <v>13.1</v>
      </c>
      <c r="L56" s="330">
        <v>37817</v>
      </c>
      <c r="M56" s="331">
        <v>1.8</v>
      </c>
      <c r="N56" s="332">
        <v>11.3</v>
      </c>
    </row>
    <row r="57" spans="1:14">
      <c r="A57" s="248"/>
      <c r="B57" s="244"/>
      <c r="C57" s="244"/>
      <c r="D57" s="244"/>
      <c r="E57" s="244"/>
      <c r="F57" s="244"/>
      <c r="G57" s="310" t="s">
        <v>508</v>
      </c>
      <c r="H57" s="311"/>
      <c r="I57" s="319">
        <v>849968</v>
      </c>
      <c r="J57" s="320">
        <v>39742</v>
      </c>
      <c r="K57" s="321">
        <v>-39.200000000000003</v>
      </c>
      <c r="L57" s="322">
        <v>84389</v>
      </c>
      <c r="M57" s="323">
        <v>19.7</v>
      </c>
      <c r="N57" s="324">
        <v>-58.9</v>
      </c>
    </row>
    <row r="58" spans="1:14">
      <c r="A58" s="248"/>
      <c r="B58" s="244"/>
      <c r="C58" s="244"/>
      <c r="D58" s="244"/>
      <c r="E58" s="244"/>
      <c r="F58" s="244"/>
      <c r="G58" s="325"/>
      <c r="H58" s="326" t="s">
        <v>505</v>
      </c>
      <c r="I58" s="327">
        <v>648512</v>
      </c>
      <c r="J58" s="328">
        <v>30323</v>
      </c>
      <c r="K58" s="329">
        <v>-8</v>
      </c>
      <c r="L58" s="330">
        <v>44339</v>
      </c>
      <c r="M58" s="331">
        <v>17.2</v>
      </c>
      <c r="N58" s="332">
        <v>-25.2</v>
      </c>
    </row>
    <row r="59" spans="1:14">
      <c r="A59" s="248"/>
      <c r="B59" s="244"/>
      <c r="C59" s="244"/>
      <c r="D59" s="244"/>
      <c r="E59" s="244"/>
      <c r="F59" s="244"/>
      <c r="G59" s="310" t="s">
        <v>509</v>
      </c>
      <c r="H59" s="311"/>
      <c r="I59" s="319">
        <v>1099944</v>
      </c>
      <c r="J59" s="320">
        <v>52301</v>
      </c>
      <c r="K59" s="321">
        <v>31.6</v>
      </c>
      <c r="L59" s="322">
        <v>83623</v>
      </c>
      <c r="M59" s="323">
        <v>-0.9</v>
      </c>
      <c r="N59" s="324">
        <v>32.5</v>
      </c>
    </row>
    <row r="60" spans="1:14">
      <c r="A60" s="248"/>
      <c r="B60" s="244"/>
      <c r="C60" s="244"/>
      <c r="D60" s="244"/>
      <c r="E60" s="244"/>
      <c r="F60" s="244"/>
      <c r="G60" s="325"/>
      <c r="H60" s="326" t="s">
        <v>505</v>
      </c>
      <c r="I60" s="333">
        <v>791316</v>
      </c>
      <c r="J60" s="328">
        <v>37626</v>
      </c>
      <c r="K60" s="329">
        <v>24.1</v>
      </c>
      <c r="L60" s="330">
        <v>48787</v>
      </c>
      <c r="M60" s="331">
        <v>10</v>
      </c>
      <c r="N60" s="332">
        <v>14.1</v>
      </c>
    </row>
    <row r="61" spans="1:14">
      <c r="A61" s="248"/>
      <c r="B61" s="244"/>
      <c r="C61" s="244"/>
      <c r="D61" s="244"/>
      <c r="E61" s="244"/>
      <c r="F61" s="244"/>
      <c r="G61" s="310" t="s">
        <v>510</v>
      </c>
      <c r="H61" s="334"/>
      <c r="I61" s="335">
        <v>1189197</v>
      </c>
      <c r="J61" s="336">
        <v>55066</v>
      </c>
      <c r="K61" s="337">
        <v>-0.7</v>
      </c>
      <c r="L61" s="338">
        <v>78394</v>
      </c>
      <c r="M61" s="339">
        <v>2.2000000000000002</v>
      </c>
      <c r="N61" s="324">
        <v>-2.9</v>
      </c>
    </row>
    <row r="62" spans="1:14">
      <c r="A62" s="248"/>
      <c r="B62" s="244"/>
      <c r="C62" s="244"/>
      <c r="D62" s="244"/>
      <c r="E62" s="244"/>
      <c r="F62" s="244"/>
      <c r="G62" s="325"/>
      <c r="H62" s="326" t="s">
        <v>505</v>
      </c>
      <c r="I62" s="327">
        <v>692297</v>
      </c>
      <c r="J62" s="328">
        <v>32135</v>
      </c>
      <c r="K62" s="329">
        <v>-0.6</v>
      </c>
      <c r="L62" s="330">
        <v>41866</v>
      </c>
      <c r="M62" s="331">
        <v>1.7</v>
      </c>
      <c r="N62" s="332">
        <v>-2.2999999999999998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53.99</v>
      </c>
      <c r="G47" s="12">
        <v>56.05</v>
      </c>
      <c r="H47" s="12">
        <v>55.41</v>
      </c>
      <c r="I47" s="12">
        <v>53.73</v>
      </c>
      <c r="J47" s="13">
        <v>56.45</v>
      </c>
    </row>
    <row r="48" spans="2:10" ht="57.75" customHeight="1">
      <c r="B48" s="14"/>
      <c r="C48" s="1141" t="s">
        <v>4</v>
      </c>
      <c r="D48" s="1141"/>
      <c r="E48" s="1142"/>
      <c r="F48" s="15">
        <v>4.68</v>
      </c>
      <c r="G48" s="16">
        <v>4.87</v>
      </c>
      <c r="H48" s="16">
        <v>4.84</v>
      </c>
      <c r="I48" s="16">
        <v>5.73</v>
      </c>
      <c r="J48" s="17">
        <v>5.75</v>
      </c>
    </row>
    <row r="49" spans="2:10" ht="57.75" customHeight="1" thickBot="1">
      <c r="B49" s="18"/>
      <c r="C49" s="1143" t="s">
        <v>5</v>
      </c>
      <c r="D49" s="1143"/>
      <c r="E49" s="1144"/>
      <c r="F49" s="19">
        <v>2.66</v>
      </c>
      <c r="G49" s="20" t="s">
        <v>517</v>
      </c>
      <c r="H49" s="20" t="s">
        <v>518</v>
      </c>
      <c r="I49" s="20" t="s">
        <v>519</v>
      </c>
      <c r="J49" s="21">
        <v>2.38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520</v>
      </c>
      <c r="D34" s="1151"/>
      <c r="E34" s="1152"/>
      <c r="F34" s="32">
        <v>5.93</v>
      </c>
      <c r="G34" s="33">
        <v>5.7</v>
      </c>
      <c r="H34" s="33">
        <v>5.65</v>
      </c>
      <c r="I34" s="33">
        <v>4.2699999999999996</v>
      </c>
      <c r="J34" s="34">
        <v>6.7</v>
      </c>
      <c r="K34" s="22"/>
      <c r="L34" s="22"/>
      <c r="M34" s="22"/>
      <c r="N34" s="22"/>
      <c r="O34" s="22"/>
      <c r="P34" s="22"/>
    </row>
    <row r="35" spans="1:16" ht="39" customHeight="1">
      <c r="A35" s="22"/>
      <c r="B35" s="35"/>
      <c r="C35" s="1145" t="s">
        <v>521</v>
      </c>
      <c r="D35" s="1146"/>
      <c r="E35" s="1147"/>
      <c r="F35" s="36">
        <v>4.68</v>
      </c>
      <c r="G35" s="37">
        <v>4.87</v>
      </c>
      <c r="H35" s="37">
        <v>4.84</v>
      </c>
      <c r="I35" s="37">
        <v>5.72</v>
      </c>
      <c r="J35" s="38">
        <v>5.74</v>
      </c>
      <c r="K35" s="22"/>
      <c r="L35" s="22"/>
      <c r="M35" s="22"/>
      <c r="N35" s="22"/>
      <c r="O35" s="22"/>
      <c r="P35" s="22"/>
    </row>
    <row r="36" spans="1:16" ht="39" customHeight="1">
      <c r="A36" s="22"/>
      <c r="B36" s="35"/>
      <c r="C36" s="1145" t="s">
        <v>522</v>
      </c>
      <c r="D36" s="1146"/>
      <c r="E36" s="1147"/>
      <c r="F36" s="36">
        <v>3.75</v>
      </c>
      <c r="G36" s="37">
        <v>5.03</v>
      </c>
      <c r="H36" s="37">
        <v>4.51</v>
      </c>
      <c r="I36" s="37">
        <v>4.0199999999999996</v>
      </c>
      <c r="J36" s="38">
        <v>4.82</v>
      </c>
      <c r="K36" s="22"/>
      <c r="L36" s="22"/>
      <c r="M36" s="22"/>
      <c r="N36" s="22"/>
      <c r="O36" s="22"/>
      <c r="P36" s="22"/>
    </row>
    <row r="37" spans="1:16" ht="39" customHeight="1">
      <c r="A37" s="22"/>
      <c r="B37" s="35"/>
      <c r="C37" s="1145" t="s">
        <v>523</v>
      </c>
      <c r="D37" s="1146"/>
      <c r="E37" s="1147"/>
      <c r="F37" s="36">
        <v>5.16</v>
      </c>
      <c r="G37" s="37">
        <v>4.01</v>
      </c>
      <c r="H37" s="37">
        <v>4.12</v>
      </c>
      <c r="I37" s="37">
        <v>3.88</v>
      </c>
      <c r="J37" s="38">
        <v>2.98</v>
      </c>
      <c r="K37" s="22"/>
      <c r="L37" s="22"/>
      <c r="M37" s="22"/>
      <c r="N37" s="22"/>
      <c r="O37" s="22"/>
      <c r="P37" s="22"/>
    </row>
    <row r="38" spans="1:16" ht="39" customHeight="1">
      <c r="A38" s="22"/>
      <c r="B38" s="35"/>
      <c r="C38" s="1145" t="s">
        <v>524</v>
      </c>
      <c r="D38" s="1146"/>
      <c r="E38" s="1147"/>
      <c r="F38" s="36">
        <v>0.67</v>
      </c>
      <c r="G38" s="37">
        <v>0.01</v>
      </c>
      <c r="H38" s="37">
        <v>0.99</v>
      </c>
      <c r="I38" s="37">
        <v>0.06</v>
      </c>
      <c r="J38" s="38">
        <v>1.38</v>
      </c>
      <c r="K38" s="22"/>
      <c r="L38" s="22"/>
      <c r="M38" s="22"/>
      <c r="N38" s="22"/>
      <c r="O38" s="22"/>
      <c r="P38" s="22"/>
    </row>
    <row r="39" spans="1:16" ht="39" customHeight="1">
      <c r="A39" s="22"/>
      <c r="B39" s="35"/>
      <c r="C39" s="1145" t="s">
        <v>525</v>
      </c>
      <c r="D39" s="1146"/>
      <c r="E39" s="1147"/>
      <c r="F39" s="36">
        <v>0.02</v>
      </c>
      <c r="G39" s="37">
        <v>0.04</v>
      </c>
      <c r="H39" s="37">
        <v>0</v>
      </c>
      <c r="I39" s="37">
        <v>0</v>
      </c>
      <c r="J39" s="38">
        <v>0.02</v>
      </c>
      <c r="K39" s="22"/>
      <c r="L39" s="22"/>
      <c r="M39" s="22"/>
      <c r="N39" s="22"/>
      <c r="O39" s="22"/>
      <c r="P39" s="22"/>
    </row>
    <row r="40" spans="1:16" ht="39" customHeight="1">
      <c r="A40" s="22"/>
      <c r="B40" s="35"/>
      <c r="C40" s="1145" t="s">
        <v>526</v>
      </c>
      <c r="D40" s="1146"/>
      <c r="E40" s="1147"/>
      <c r="F40" s="36">
        <v>0</v>
      </c>
      <c r="G40" s="37">
        <v>0.02</v>
      </c>
      <c r="H40" s="37">
        <v>0.01</v>
      </c>
      <c r="I40" s="37">
        <v>0.01</v>
      </c>
      <c r="J40" s="38">
        <v>0.01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528</v>
      </c>
      <c r="D43" s="1149"/>
      <c r="E43" s="1150"/>
      <c r="F43" s="41">
        <v>0</v>
      </c>
      <c r="G43" s="42">
        <v>0.01</v>
      </c>
      <c r="H43" s="42">
        <v>0</v>
      </c>
      <c r="I43" s="42">
        <v>0</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1158</v>
      </c>
      <c r="L45" s="60">
        <v>989</v>
      </c>
      <c r="M45" s="60">
        <v>872</v>
      </c>
      <c r="N45" s="60">
        <v>824</v>
      </c>
      <c r="O45" s="61">
        <v>802</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7</v>
      </c>
      <c r="L48" s="64">
        <v>5</v>
      </c>
      <c r="M48" s="64">
        <v>4</v>
      </c>
      <c r="N48" s="64">
        <v>5</v>
      </c>
      <c r="O48" s="65">
        <v>6</v>
      </c>
      <c r="P48" s="48"/>
      <c r="Q48" s="48"/>
      <c r="R48" s="48"/>
      <c r="S48" s="48"/>
      <c r="T48" s="48"/>
      <c r="U48" s="48"/>
    </row>
    <row r="49" spans="1:21" ht="30.75" customHeight="1">
      <c r="A49" s="48"/>
      <c r="B49" s="1163"/>
      <c r="C49" s="1164"/>
      <c r="D49" s="62"/>
      <c r="E49" s="1155" t="s">
        <v>16</v>
      </c>
      <c r="F49" s="1155"/>
      <c r="G49" s="1155"/>
      <c r="H49" s="1155"/>
      <c r="I49" s="1155"/>
      <c r="J49" s="1156"/>
      <c r="K49" s="63">
        <v>17</v>
      </c>
      <c r="L49" s="64">
        <v>10</v>
      </c>
      <c r="M49" s="64">
        <v>2</v>
      </c>
      <c r="N49" s="64">
        <v>9</v>
      </c>
      <c r="O49" s="65">
        <v>19</v>
      </c>
      <c r="P49" s="48"/>
      <c r="Q49" s="48"/>
      <c r="R49" s="48"/>
      <c r="S49" s="48"/>
      <c r="T49" s="48"/>
      <c r="U49" s="48"/>
    </row>
    <row r="50" spans="1:21" ht="30.75" customHeight="1">
      <c r="A50" s="48"/>
      <c r="B50" s="1163"/>
      <c r="C50" s="1164"/>
      <c r="D50" s="62"/>
      <c r="E50" s="1155" t="s">
        <v>17</v>
      </c>
      <c r="F50" s="1155"/>
      <c r="G50" s="1155"/>
      <c r="H50" s="1155"/>
      <c r="I50" s="1155"/>
      <c r="J50" s="1156"/>
      <c r="K50" s="63">
        <v>16</v>
      </c>
      <c r="L50" s="64">
        <v>16</v>
      </c>
      <c r="M50" s="64">
        <v>13</v>
      </c>
      <c r="N50" s="64">
        <v>11</v>
      </c>
      <c r="O50" s="65">
        <v>7</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768</v>
      </c>
      <c r="L52" s="64">
        <v>695</v>
      </c>
      <c r="M52" s="64">
        <v>652</v>
      </c>
      <c r="N52" s="64">
        <v>638</v>
      </c>
      <c r="O52" s="65">
        <v>649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430</v>
      </c>
      <c r="L53" s="69">
        <v>325</v>
      </c>
      <c r="M53" s="69">
        <v>239</v>
      </c>
      <c r="N53" s="69">
        <v>211</v>
      </c>
      <c r="O53" s="70">
        <v>185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米田 友己</cp:lastModifiedBy>
  <cp:lastPrinted>2016-04-22T04:59:06Z</cp:lastPrinted>
  <dcterms:created xsi:type="dcterms:W3CDTF">2016-02-15T02:25:08Z</dcterms:created>
  <dcterms:modified xsi:type="dcterms:W3CDTF">2016-04-25T23:42:50Z</dcterms:modified>
</cp:coreProperties>
</file>