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AM35" i="9"/>
  <c r="C35" i="9"/>
  <c r="BW34" i="9"/>
  <c r="BW35" i="9" s="1"/>
  <c r="BW36" i="9" s="1"/>
  <c r="BW37" i="9" s="1"/>
  <c r="AM34" i="9"/>
  <c r="C34" i="9"/>
  <c r="U34" i="9" s="1"/>
  <c r="CO34" i="9" l="1"/>
  <c r="U35" i="9"/>
  <c r="U36" i="9" s="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<sst xmlns="http://schemas.openxmlformats.org/spreadsheetml/2006/main" count="1013" uniqueCount="540">
  <si>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</si>
  <si>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</si>
  <si>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</si>
  <si>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</si>
  <si>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</si>
  <si>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</si>
  <si>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</si>
  <si>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</si>
  <si>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</si>
  <si>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</si>
  <si>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</si>
  <si>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</si>
  <si>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</si>
  <si>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</si>
  <si>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</si>
  <si>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</si>
  <si>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</si>
  <si>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</si>
  <si>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</si>
  <si>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</si>
  <si>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</si>
  <si>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</si>
  <si>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</si>
  <si>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</si>
  <si>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</si>
  <si>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</si>
  <si>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</si>
  <si>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</si>
  <si>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</si>
  <si>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</si>
  <si>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</si>
  <si>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</si>
  <si>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</si>
  <si>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</si>
  <si>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</si>
  <si>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</si>
  <si>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</si>
  <si>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</si>
  <si>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</si>
  <si>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</si>
  <si>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</si>
  <si>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</si>
  <si>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</si>
  <si>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</si>
  <si>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</si>
  <si>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</si>
  <si>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</si>
  <si>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</si>
  <si>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</si>
  <si>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</si>
  <si>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</si>
  <si>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</si>
  <si>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</si>
  <si>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</si>
  <si>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</si>
  <si>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</si>
  <si>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</si>
  <si>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</si>
  <si>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</si>
  <si>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</si>
  <si>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</si>
  <si>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</si>
  <si>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</si>
  <si>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</si>
  <si>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</si>
  <si>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</si>
  <si>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</si>
  <si>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</si>
  <si>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</si>
  <si>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</si>
  <si>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</si>
  <si>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</si>
  <si>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</si>
  <si>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</si>
  <si>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</si>
  <si>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</si>
  <si>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</si>
  <si>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</si>
  <si>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</si>
  <si>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</si>
  <si>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</si>
  <si>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</si>
  <si>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</si>
  <si>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</si>
  <si>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</si>
  <si>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</si>
  <si>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</si>
  <si>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</si>
  <si>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</si>
  <si>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</si>
  <si>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</si>
  <si>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</si>
  <si>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</si>
  <si>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</si>
  <si>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</si>
  <si>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</si>
  <si>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</si>
  <si>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</si>
  <si>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</si>
  <si>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</si>
  <si>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</si>
  <si>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</si>
  <si>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</si>
  <si>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</si>
  <si>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</si>
  <si>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</si>
  <si>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</si>
  <si>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</si>
  <si>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</si>
  <si>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</si>
  <si>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</si>
  <si>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</si>
  <si>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</si>
  <si>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</si>
  <si>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</si>
  <si>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</si>
  <si>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</si>
  <si>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</si>
  <si>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</si>
  <si>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</si>
  <si>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</si>
  <si>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</si>
  <si>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</si>
  <si>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</si>
  <si>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</si>
  <si>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</si>
  <si>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</si>
  <si>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</si>
  <si>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</si>
  <si>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</si>
  <si>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</si>
  <si>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</si>
  <si>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</si>
  <si>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</si>
  <si>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</si>
  <si>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</si>
  <si>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</si>
  <si>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</si>
  <si>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</si>
  <si>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</si>
  <si>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</si>
  <si>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</si>
  <si>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</si>
  <si>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</si>
  <si>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</si>
  <si>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</si>
  <si>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</si>
  <si>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</si>
  <si>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</si>
  <si>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</si>
  <si>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</si>
  <si>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</si>
  <si>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</si>
  <si>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</si>
  <si>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</si>
  <si>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</si>
  <si>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</si>
  <si>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</si>
  <si>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</si>
  <si>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</si>
  <si>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</si>
  <si>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</si>
  <si>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</si>
  <si>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</si>
  <si>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</si>
  <si>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</si>
  <si>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</si>
  <si>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</si>
  <si>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</si>
  <si>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</si>
  <si>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</si>
  <si>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</si>
  <si>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</si>
  <si>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</si>
  <si>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</si>
  <si>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</si>
  <si>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</si>
  <si>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</si>
  <si>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</si>
  <si>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</si>
  <si>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</si>
  <si>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</si>
  <si>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</si>
  <si>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</si>
  <si>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</si>
  <si>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</si>
  <si>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</si>
  <si>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</si>
  <si>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</si>
  <si>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</si>
  <si>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</si>
  <si>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</si>
  <si>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</si>
  <si>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宮崎県西米良村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</si>
  <si>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</si>
  <si>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</si>
  <si>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</si>
  <si>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</si>
  <si>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</si>
  <si>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</si>
  <si>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</si>
  <si>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</si>
  <si>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</si>
  <si>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</si>
  <si>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</si>
  <si>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</si>
  <si>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</si>
  <si>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</si>
  <si>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</si>
  <si>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</si>
  <si>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</si>
  <si>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</si>
  <si>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</si>
  <si>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</si>
  <si>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</si>
  <si>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</si>
  <si>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</si>
  <si>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</si>
  <si>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</si>
  <si>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</si>
  <si>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</si>
  <si>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</si>
  <si>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</si>
  <si>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</si>
  <si>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</si>
  <si>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</si>
  <si>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</si>
  <si>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</si>
  <si>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</si>
  <si>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</si>
  <si>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</si>
  <si>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</si>
  <si>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</si>
  <si>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</si>
  <si>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</si>
  <si>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</si>
  <si>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</si>
  <si>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</si>
  <si>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</si>
  <si>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</si>
  <si>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</si>
  <si>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</si>
  <si>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</si>
  <si>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</si>
  <si>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</si>
  <si>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</si>
  <si>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</si>
  <si>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</si>
  <si>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</si>
  <si>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</si>
  <si>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</si>
  <si>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</si>
  <si>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</si>
  <si>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</si>
  <si>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</si>
  <si>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</si>
  <si>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</si>
  <si>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</si>
  <si>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</si>
  <si>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</si>
  <si>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</si>
  <si>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</si>
  <si>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</si>
  <si>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</si>
  <si>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</si>
  <si>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</si>
  <si>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</si>
  <si>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</si>
  <si>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</si>
  <si>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</si>
  <si>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</si>
  <si>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</si>
  <si>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</si>
  <si>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</si>
  <si>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</si>
  <si>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</si>
  <si>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</si>
  <si>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</si>
  <si>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</si>
  <si>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</si>
  <si>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</si>
  <si>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</si>
  <si>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</si>
  <si>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</si>
  <si>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</si>
  <si>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</si>
  <si>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</si>
  <si>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</si>
  <si>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</si>
  <si>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</si>
  <si>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</si>
  <si>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</si>
  <si>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</si>
  <si>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</si>
  <si>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</si>
  <si>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</si>
  <si>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</si>
  <si>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</si>
  <si>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</si>
  <si>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</si>
  <si>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</si>
  <si>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</si>
  <si>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</si>
  <si>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</si>
  <si>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</si>
  <si>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</si>
  <si>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</si>
  <si>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</si>
  <si>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</si>
  <si>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</si>
  <si>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</si>
  <si>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</si>
  <si>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</si>
  <si>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</si>
  <si>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</si>
  <si>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</si>
  <si>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</si>
  <si>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</si>
  <si>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</si>
  <si>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</si>
  <si>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</si>
  <si>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</si>
  <si>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</si>
  <si>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</si>
  <si>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</si>
  <si>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</si>
  <si>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</si>
  <si>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</si>
  <si>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</si>
  <si>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</si>
  <si>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</si>
  <si>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</si>
  <si>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</si>
  <si>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</si>
  <si>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</si>
  <si>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</si>
  <si>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</si>
  <si>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</si>
  <si>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</si>
  <si>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</si>
  <si>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</si>
  <si>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</si>
  <si>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</si>
  <si>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</si>
  <si>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宮崎県西米良村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</si>
  <si>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</si>
  <si>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</si>
  <si>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</si>
  <si>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</si>
  <si>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</si>
  <si>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</si>
  <si>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</si>
  <si>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</si>
  <si>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</si>
  <si>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</si>
  <si>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</si>
  <si>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</si>
  <si>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</si>
  <si>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</si>
  <si>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</si>
  <si>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</si>
  <si>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</si>
  <si>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</si>
  <si>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</si>
  <si>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</si>
  <si>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</si>
  <si>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</si>
  <si>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</si>
  <si>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</si>
  <si>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</si>
  <si>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</si>
  <si>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</si>
  <si>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</si>
  <si>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</si>
  <si>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</si>
  <si>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</si>
  <si>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</si>
  <si>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</si>
  <si>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</si>
  <si>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</si>
  <si>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</si>
  <si>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</si>
  <si>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</si>
  <si>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</si>
  <si>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</si>
  <si>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</si>
  <si>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</si>
  <si>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</si>
  <si>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</si>
  <si>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</si>
  <si>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</si>
  <si>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</si>
  <si>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</si>
  <si>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</si>
  <si>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</si>
  <si>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</si>
  <si>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</si>
  <si>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</si>
  <si>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</si>
  <si>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</si>
  <si>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</si>
  <si>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</si>
  <si>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</si>
  <si>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</si>
  <si>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</si>
  <si>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</si>
  <si>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</si>
  <si>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</si>
  <si>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</si>
  <si>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</si>
  <si>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</si>
  <si>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</si>
  <si>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</si>
  <si>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</si>
  <si>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</si>
  <si>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</si>
  <si>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</si>
  <si>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</si>
  <si>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</si>
  <si>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</si>
  <si>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</si>
  <si>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</si>
  <si>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</si>
  <si>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</si>
  <si>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</si>
  <si>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</si>
  <si>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</si>
  <si>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</si>
  <si>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</si>
  <si>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</si>
  <si>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</si>
  <si>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</si>
  <si>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</si>
  <si>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</si>
  <si>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</si>
  <si>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</si>
  <si>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</si>
  <si>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</si>
  <si>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</si>
  <si>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</si>
  <si>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</si>
  <si>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</si>
  <si>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</si>
  <si>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</si>
  <si>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</si>
  <si>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</si>
  <si>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</si>
  <si>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</si>
  <si>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</si>
  <si>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</si>
  <si>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</si>
  <si>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</si>
  <si>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</si>
  <si>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</si>
  <si>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</si>
  <si>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</si>
  <si>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</si>
  <si>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</si>
  <si>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</si>
  <si>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</si>
  <si>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</si>
  <si>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</si>
  <si>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</si>
  <si>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</si>
  <si>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</si>
  <si>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</si>
  <si>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</si>
  <si>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</si>
  <si>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</si>
  <si>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</si>
  <si>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</si>
  <si>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</si>
  <si>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</si>
  <si>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</si>
  <si>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</si>
  <si>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</si>
  <si>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</si>
  <si>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</si>
  <si>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</si>
  <si>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</si>
  <si>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</si>
  <si>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</si>
  <si>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</si>
  <si>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</si>
  <si>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</si>
  <si>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</si>
  <si>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</si>
  <si>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</si>
  <si>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</si>
  <si>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</si>
  <si>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</si>
  <si>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</si>
  <si>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</si>
  <si>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</si>
  <si>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</si>
  <si>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</si>
  <si>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</si>
  <si>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</si>
  <si>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</si>
  <si>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</si>
  <si>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</si>
  <si>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</si>
  <si>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</si>
  <si>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</si>
  <si>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</si>
  <si>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</si>
  <si>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</si>
  <si>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</si>
  <si>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</si>
  <si>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</si>
  <si>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</si>
  <si>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</si>
  <si>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</si>
  <si>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</si>
  <si>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</si>
  <si>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</si>
  <si>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</si>
  <si>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1.36</t>
  </si>
  <si>
    <t>▲ 0.23</t>
  </si>
  <si>
    <t>一般会計</t>
  </si>
  <si>
    <t>国民健康保険事業勘定会計</t>
  </si>
  <si>
    <t>介護保険事業勘定会計</t>
  </si>
  <si>
    <t>国民健康保険診療施設勘定会計</t>
  </si>
  <si>
    <t>簡易水道事業</t>
  </si>
  <si>
    <t>下水道事業</t>
  </si>
  <si>
    <t>後期高齢者医療事業</t>
  </si>
  <si>
    <t>その他会計（赤字）</t>
  </si>
  <si>
    <t>その他会計（黒字）</t>
  </si>
  <si>
    <t>米良の庄</t>
    <rPh sb="0" eb="2">
      <t>メラ</t>
    </rPh>
    <rPh sb="3" eb="4">
      <t>ショウ</t>
    </rPh>
    <phoneticPr fontId="2"/>
  </si>
  <si>
    <t>-</t>
    <phoneticPr fontId="2"/>
  </si>
  <si>
    <t>-</t>
    <phoneticPr fontId="2"/>
  </si>
  <si>
    <t>西都児湯環境整備事務組合</t>
    <rPh sb="0" eb="2">
      <t>サイト</t>
    </rPh>
    <rPh sb="2" eb="4">
      <t>コユ</t>
    </rPh>
    <rPh sb="4" eb="6">
      <t>カンキョウ</t>
    </rPh>
    <rPh sb="6" eb="8">
      <t>セイビ</t>
    </rPh>
    <rPh sb="8" eb="10">
      <t>ジム</t>
    </rPh>
    <rPh sb="10" eb="12">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</si>
  <si>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0"/>
  </si>
  <si>
    <t>宮崎県後期高齢者医療広域連合(事業会計)</t>
    <rPh sb="15" eb="17">
      <t>ジギョウ</t>
    </rPh>
    <phoneticPr fontId="30"/>
  </si>
  <si>
    <t>宮崎県市町村総合事務組合</t>
    <rPh sb="0" eb="3">
      <t>ミヤザキケン</t>
    </rPh>
    <rPh sb="3" eb="6">
      <t>シチョウソン</t>
    </rPh>
    <rPh sb="6" eb="8">
      <t>ソウゴウ</t>
    </rPh>
    <rPh sb="8" eb="10">
      <t>ジム</t>
    </rPh>
    <rPh sb="10" eb="12">
      <t>クミアイ</t>
    </rPh>
    <phoneticPr fontId="5"/>
  </si>
  <si>
    <t>宮崎県自治会館管理組合</t>
    <rPh sb="3" eb="5">
      <t>ジチ</t>
    </rPh>
    <rPh sb="5" eb="7">
      <t>カイカン</t>
    </rPh>
    <rPh sb="7" eb="9">
      <t>カンリ</t>
    </rPh>
    <rPh sb="9" eb="11">
      <t>クミアイ</t>
    </rPh>
    <phoneticPr fontId="30"/>
  </si>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</sst>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9"/>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400688</c:v>
                </c:pt>
                <c:pt idx="1">
                  <c:v>394613</c:v>
                </c:pt>
                <c:pt idx="2">
                  <c:v>658545</c:v>
                </c:pt>
                <c:pt idx="3">
                  <c:v>605153</c:v>
                </c:pt>
                <c:pt idx="4">
                  <c:v>424428</c:v>
                </c:pt>
              </c:numCache>
            </c:numRef>
          </c:val>
          <c:smooth val="0"/>
        </c:ser>
        <c:dLbls>
          <c:showLegendKey val="0"/>
          <c:showVal val="0"/>
          <c:showCatName val="0"/>
          <c:showSerName val="0"/>
          <c:showPercent val="0"/>
          <c:showBubbleSize val="0"/>
        </c:dLbls>
        <c:marker val="1"/>
        <c:smooth val="0"/>
        <c:axId val="148127104"/>
        <c:axId val="148149760"/>
      </c:lineChart>
      <c:catAx>
        <c:axId val="148127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49760"/>
        <c:crosses val="autoZero"/>
        <c:auto val="1"/>
        <c:lblAlgn val="ctr"/>
        <c:lblOffset val="100"/>
        <c:tickLblSkip val="1"/>
        <c:tickMarkSkip val="1"/>
        <c:noMultiLvlLbl val="0"/>
      </c:catAx>
      <c:valAx>
        <c:axId val="14814976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2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5.82</c:v>
                </c:pt>
                <c:pt idx="1">
                  <c:v>4.83</c:v>
                </c:pt>
                <c:pt idx="2">
                  <c:v>3.84</c:v>
                </c:pt>
                <c:pt idx="3">
                  <c:v>5.74</c:v>
                </c:pt>
                <c:pt idx="4">
                  <c:v>5.75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34.6</c:v>
                </c:pt>
                <c:pt idx="1">
                  <c:v>36.83</c:v>
                </c:pt>
                <c:pt idx="2">
                  <c:v>31.04</c:v>
                </c:pt>
                <c:pt idx="3">
                  <c:v>35.53</c:v>
                </c:pt>
                <c:pt idx="4">
                  <c:v>43.96</c:v>
                </c:pt>
              </c:numCache>
            </c:numRef>
          </c:val>
        </c:ser>
        <c:dLbls>
          <c:showLegendKey val="0"/>
          <c:showVal val="0"/>
          <c:showCatName val="0"/>
          <c:showSerName val="0"/>
          <c:showPercent val="0"/>
          <c:showBubbleSize val="0"/>
        </c:dLbls>
        <c:gapWidth val="250"/>
        <c:overlap val="100"/>
        <c:axId val="162694656"/>
        <c:axId val="16269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2.33</c:v>
                </c:pt>
                <c:pt idx="1">
                  <c:v>-1.36</c:v>
                </c:pt>
                <c:pt idx="2">
                  <c:v>-0.23</c:v>
                </c:pt>
                <c:pt idx="3">
                  <c:v>4.97</c:v>
                </c:pt>
                <c:pt idx="4">
                  <c:v>2.91</c:v>
                </c:pt>
              </c:numCache>
            </c:numRef>
          </c:val>
          <c:smooth val="0"/>
        </c:ser>
        <c:dLbls>
          <c:showLegendKey val="0"/>
          <c:showVal val="0"/>
          <c:showCatName val="0"/>
          <c:showSerName val="0"/>
          <c:showPercent val="0"/>
          <c:showBubbleSize val="0"/>
        </c:dLbls>
        <c:marker val="1"/>
        <c:smooth val="0"/>
        <c:axId val="162694656"/>
        <c:axId val="162696576"/>
      </c:lineChart>
      <c:catAx>
        <c:axId val="1626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696576"/>
        <c:crosses val="autoZero"/>
        <c:auto val="1"/>
        <c:lblAlgn val="ctr"/>
        <c:lblOffset val="100"/>
        <c:tickLblSkip val="1"/>
        <c:tickMarkSkip val="1"/>
        <c:noMultiLvlLbl val="0"/>
      </c:catAx>
      <c:valAx>
        <c:axId val="16269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6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0.04</c:v>
                </c:pt>
                <c:pt idx="4">
                  <c:v>#N/A</c:v>
                </c:pt>
                <c:pt idx="5">
                  <c:v>0.01</c:v>
                </c:pt>
                <c:pt idx="6">
                  <c:v>#N/A</c:v>
                </c:pt>
                <c:pt idx="7">
                  <c:v>0.03</c:v>
                </c:pt>
                <c:pt idx="8">
                  <c:v>#N/A</c:v>
                </c:pt>
                <c:pt idx="9">
                  <c:v>0.02</c:v>
                </c:pt>
              </c:numCache>
            </c:numRef>
          </c:val>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0.15</c:v>
                </c:pt>
                <c:pt idx="4">
                  <c:v>#N/A</c:v>
                </c:pt>
                <c:pt idx="5">
                  <c:v>0.11</c:v>
                </c:pt>
                <c:pt idx="6">
                  <c:v>#N/A</c:v>
                </c:pt>
                <c:pt idx="7">
                  <c:v>0.13</c:v>
                </c:pt>
                <c:pt idx="8">
                  <c:v>#N/A</c:v>
                </c:pt>
                <c:pt idx="9">
                  <c:v>0.24</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0.08</c:v>
                </c:pt>
                <c:pt idx="4">
                  <c:v>#N/A</c:v>
                </c:pt>
                <c:pt idx="5">
                  <c:v>0.08</c:v>
                </c:pt>
                <c:pt idx="6">
                  <c:v>#N/A</c:v>
                </c:pt>
                <c:pt idx="7">
                  <c:v>0.33</c:v>
                </c:pt>
                <c:pt idx="8">
                  <c:v>#N/A</c:v>
                </c:pt>
                <c:pt idx="9">
                  <c:v>0.26</c:v>
                </c:pt>
              </c:numCache>
            </c:numRef>
          </c:val>
        </c:ser>
        <c:ser>
          <c:idx val="6"/>
          <c:order val="6"/>
          <c:tx>
            <c:strRef>
              <c:f>データシート!$A$33</c:f>
              <c:strCache>
                <c:ptCount val="1"/>
                <c:pt idx="0">
                  <c:v>国民健康保険診療施設勘定会計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0.46</c:v>
                </c:pt>
                <c:pt idx="2">
                  <c:v>#N/A</c:v>
                </c:pt>
                <c:pt idx="3">
                  <c:v>1.1000000000000001</c:v>
                </c:pt>
                <c:pt idx="4">
                  <c:v>#N/A</c:v>
                </c:pt>
                <c:pt idx="5">
                  <c:v>1.23</c:v>
                </c:pt>
                <c:pt idx="6">
                  <c:v>#N/A</c:v>
                </c:pt>
                <c:pt idx="7">
                  <c:v>1.54</c:v>
                </c:pt>
                <c:pt idx="8">
                  <c:v>#N/A</c:v>
                </c:pt>
                <c:pt idx="9">
                  <c:v>0.42</c:v>
                </c:pt>
              </c:numCache>
            </c:numRef>
          </c:val>
        </c:ser>
        <c:ser>
          <c:idx val="7"/>
          <c:order val="7"/>
          <c:tx>
            <c:strRef>
              <c:f>データシート!$A$34</c:f>
              <c:strCache>
                <c:ptCount val="1"/>
                <c:pt idx="0">
                  <c:v>介護保険事業勘定会計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1.41</c:v>
                </c:pt>
                <c:pt idx="2">
                  <c:v>#N/A</c:v>
                </c:pt>
                <c:pt idx="3">
                  <c:v>1.2</c:v>
                </c:pt>
                <c:pt idx="4">
                  <c:v>#N/A</c:v>
                </c:pt>
                <c:pt idx="5">
                  <c:v>0.89</c:v>
                </c:pt>
                <c:pt idx="6">
                  <c:v>#N/A</c:v>
                </c:pt>
                <c:pt idx="7">
                  <c:v>0.73</c:v>
                </c:pt>
                <c:pt idx="8">
                  <c:v>#N/A</c:v>
                </c:pt>
                <c:pt idx="9">
                  <c:v>1.1000000000000001</c:v>
                </c:pt>
              </c:numCache>
            </c:numRef>
          </c:val>
        </c:ser>
        <c:ser>
          <c:idx val="8"/>
          <c:order val="8"/>
          <c:tx>
            <c:strRef>
              <c:f>データシート!$A$35</c:f>
              <c:strCache>
                <c:ptCount val="1"/>
                <c:pt idx="0">
                  <c:v>国民健康保険事業勘定会計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2.76</c:v>
                </c:pt>
                <c:pt idx="2">
                  <c:v>#N/A</c:v>
                </c:pt>
                <c:pt idx="3">
                  <c:v>1.77</c:v>
                </c:pt>
                <c:pt idx="4">
                  <c:v>#N/A</c:v>
                </c:pt>
                <c:pt idx="5">
                  <c:v>2.02</c:v>
                </c:pt>
                <c:pt idx="6">
                  <c:v>#N/A</c:v>
                </c:pt>
                <c:pt idx="7">
                  <c:v>2.39</c:v>
                </c:pt>
                <c:pt idx="8">
                  <c:v>#N/A</c:v>
                </c:pt>
                <c:pt idx="9">
                  <c:v>1.51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5.81</c:v>
                </c:pt>
                <c:pt idx="2">
                  <c:v>#N/A</c:v>
                </c:pt>
                <c:pt idx="3">
                  <c:v>4.83</c:v>
                </c:pt>
                <c:pt idx="4">
                  <c:v>#N/A</c:v>
                </c:pt>
                <c:pt idx="5">
                  <c:v>3.84</c:v>
                </c:pt>
                <c:pt idx="6">
                  <c:v>#N/A</c:v>
                </c:pt>
                <c:pt idx="7">
                  <c:v>5.73</c:v>
                </c:pt>
                <c:pt idx="8">
                  <c:v>#N/A</c:v>
                </c:pt>
                <c:pt idx="9">
                  <c:v>5.75</c:v>
                </c:pt>
              </c:numCache>
            </c:numRef>
          </c:val>
        </c:ser>
        <c:dLbls>
          <c:showLegendKey val="0"/>
          <c:showVal val="0"/>
          <c:showCatName val="0"/>
          <c:showSerName val="0"/>
          <c:showPercent val="0"/>
          <c:showBubbleSize val="0"/>
        </c:dLbls>
        <c:gapWidth val="150"/>
        <c:overlap val="100"/>
        <c:axId val="162938240"/>
        <c:axId val="162952320"/>
      </c:barChart>
      <c:catAx>
        <c:axId val="16293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952320"/>
        <c:crosses val="autoZero"/>
        <c:auto val="1"/>
        <c:lblAlgn val="ctr"/>
        <c:lblOffset val="100"/>
        <c:tickLblSkip val="1"/>
        <c:tickMarkSkip val="1"/>
        <c:noMultiLvlLbl val="0"/>
      </c:catAx>
      <c:valAx>
        <c:axId val="16295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93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305</c:v>
                </c:pt>
                <c:pt idx="5">
                  <c:v>271</c:v>
                </c:pt>
                <c:pt idx="8">
                  <c:v>262</c:v>
                </c:pt>
                <c:pt idx="11">
                  <c:v>264</c:v>
                </c:pt>
                <c:pt idx="14">
                  <c:v>249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c:v>
                </c:pt>
                <c:pt idx="3">
                  <c:v>9</c:v>
                </c:pt>
                <c:pt idx="6">
                  <c:v>9</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c:v>
                </c:pt>
                <c:pt idx="3">
                  <c:v>46</c:v>
                </c:pt>
                <c:pt idx="6">
                  <c:v>46</c:v>
                </c:pt>
                <c:pt idx="9">
                  <c:v>43</c:v>
                </c:pt>
                <c:pt idx="12">
                  <c:v>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311</c:v>
                </c:pt>
                <c:pt idx="3">
                  <c:v>268</c:v>
                </c:pt>
                <c:pt idx="6">
                  <c:v>256</c:v>
                </c:pt>
                <c:pt idx="9">
                  <c:v>256</c:v>
                </c:pt>
                <c:pt idx="12">
                  <c:v>244</c:v>
                </c:pt>
              </c:numCache>
            </c:numRef>
          </c:val>
        </c:ser>
        <c:dLbls>
          <c:showLegendKey val="0"/>
          <c:showVal val="0"/>
          <c:showCatName val="0"/>
          <c:showSerName val="0"/>
          <c:showPercent val="0"/>
          <c:showBubbleSize val="0"/>
        </c:dLbls>
        <c:gapWidth val="100"/>
        <c:overlap val="100"/>
        <c:axId val="161454720"/>
        <c:axId val="16146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78</c:v>
                </c:pt>
                <c:pt idx="2">
                  <c:v>#N/A</c:v>
                </c:pt>
                <c:pt idx="3">
                  <c:v>#N/A</c:v>
                </c:pt>
                <c:pt idx="4">
                  <c:v>57</c:v>
                </c:pt>
                <c:pt idx="5">
                  <c:v>#N/A</c:v>
                </c:pt>
                <c:pt idx="6">
                  <c:v>#N/A</c:v>
                </c:pt>
                <c:pt idx="7">
                  <c:v>52</c:v>
                </c:pt>
                <c:pt idx="8">
                  <c:v>#N/A</c:v>
                </c:pt>
                <c:pt idx="9">
                  <c:v>#N/A</c:v>
                </c:pt>
                <c:pt idx="10">
                  <c:v>48</c:v>
                </c:pt>
                <c:pt idx="11">
                  <c:v>#N/A</c:v>
                </c:pt>
                <c:pt idx="12">
                  <c:v>#N/A</c:v>
                </c:pt>
                <c:pt idx="13">
                  <c:v>44</c:v>
                </c:pt>
                <c:pt idx="14">
                  <c:v>#N/A</c:v>
                </c:pt>
              </c:numCache>
            </c:numRef>
          </c:val>
          <c:smooth val="0"/>
        </c:ser>
        <c:dLbls>
          <c:showLegendKey val="0"/>
          <c:showVal val="0"/>
          <c:showCatName val="0"/>
          <c:showSerName val="0"/>
          <c:showPercent val="0"/>
          <c:showBubbleSize val="0"/>
        </c:dLbls>
        <c:marker val="1"/>
        <c:smooth val="0"/>
        <c:axId val="161454720"/>
        <c:axId val="161465088"/>
      </c:lineChart>
      <c:catAx>
        <c:axId val="16145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465088"/>
        <c:crosses val="autoZero"/>
        <c:auto val="1"/>
        <c:lblAlgn val="ctr"/>
        <c:lblOffset val="100"/>
        <c:tickLblSkip val="1"/>
        <c:tickMarkSkip val="1"/>
        <c:noMultiLvlLbl val="0"/>
      </c:catAx>
      <c:valAx>
        <c:axId val="16146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45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1895</c:v>
                </c:pt>
                <c:pt idx="5">
                  <c:v>1844</c:v>
                </c:pt>
                <c:pt idx="8">
                  <c:v>1877</c:v>
                </c:pt>
                <c:pt idx="11">
                  <c:v>1867</c:v>
                </c:pt>
                <c:pt idx="14">
                  <c:v>1801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2909</c:v>
                </c:pt>
                <c:pt idx="5">
                  <c:v>2900</c:v>
                </c:pt>
                <c:pt idx="8">
                  <c:v>3062</c:v>
                </c:pt>
                <c:pt idx="11">
                  <c:v>3303</c:v>
                </c:pt>
                <c:pt idx="14">
                  <c:v>3417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374</c:v>
                </c:pt>
                <c:pt idx="3">
                  <c:v>385</c:v>
                </c:pt>
                <c:pt idx="6">
                  <c:v>362</c:v>
                </c:pt>
                <c:pt idx="9">
                  <c:v>418</c:v>
                </c:pt>
                <c:pt idx="12">
                  <c:v>310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77</c:v>
                </c:pt>
                <c:pt idx="3">
                  <c:v>68</c:v>
                </c:pt>
                <c:pt idx="6">
                  <c:v>59</c:v>
                </c:pt>
                <c:pt idx="9">
                  <c:v>50</c:v>
                </c:pt>
                <c:pt idx="12">
                  <c:v>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322</c:v>
                </c:pt>
                <c:pt idx="3">
                  <c:v>317</c:v>
                </c:pt>
                <c:pt idx="6">
                  <c:v>290</c:v>
                </c:pt>
                <c:pt idx="9">
                  <c:v>317</c:v>
                </c:pt>
                <c:pt idx="12">
                  <c:v>359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53</c:v>
                </c:pt>
                <c:pt idx="3">
                  <c:v>47</c:v>
                </c:pt>
                <c:pt idx="6">
                  <c:v>46</c:v>
                </c:pt>
                <c:pt idx="9">
                  <c:v>41</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2140</c:v>
                </c:pt>
                <c:pt idx="3">
                  <c:v>2071</c:v>
                </c:pt>
                <c:pt idx="6">
                  <c:v>2126</c:v>
                </c:pt>
                <c:pt idx="9">
                  <c:v>2114</c:v>
                </c:pt>
                <c:pt idx="12">
                  <c:v>2047</c:v>
                </c:pt>
              </c:numCache>
            </c:numRef>
          </c:val>
        </c:ser>
        <c:dLbls>
          <c:showLegendKey val="0"/>
          <c:showVal val="0"/>
          <c:showCatName val="0"/>
          <c:showSerName val="0"/>
          <c:showPercent val="0"/>
          <c:showBubbleSize val="0"/>
        </c:dLbls>
        <c:gapWidth val="100"/>
        <c:overlap val="100"/>
        <c:axId val="161669888"/>
        <c:axId val="16167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1669888"/>
        <c:axId val="161671808"/>
      </c:lineChart>
      <c:catAx>
        <c:axId val="16166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671808"/>
        <c:crosses val="autoZero"/>
        <c:auto val="1"/>
        <c:lblAlgn val="ctr"/>
        <c:lblOffset val="100"/>
        <c:tickLblSkip val="1"/>
        <c:tickMarkSkip val="1"/>
        <c:noMultiLvlLbl val="0"/>
      </c:catAx>
      <c:valAx>
        <c:axId val="16167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6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
1,231
271.51
2,778,985
2,674,994
78,545
1,364,984
2,046,674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高齢化・少子化・過疎化などの社会環境により自主財源の確保が厳しく、類似団体を下回っている現状である。行政サービスを維持しながら、行政運営の更なる効率化、集約化など、事業の集約、選択を進め、自立自走にむけた村づくりをすすめていく。</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8" name="直線コネクタ 67"/>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1" name="直線コネクタ 70"/>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4" name="直線コネクタ 73"/>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7" name="直線コネクタ 76"/>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7" name="円/楕円 86"/>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8"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89" name="円/楕円 88"/>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0" name="テキスト ボックス 89"/>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1" name="円/楕円 90"/>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2" name="テキスト ボックス 91"/>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3" name="円/楕円 92"/>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4" name="テキスト ボックス 93"/>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5" name="円/楕円 94"/>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6" name="テキスト ボックス 95"/>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普通交付税が大きく減少したことにより、経常一般財源が減少、前年度比</a:t>
          </a:r>
          <a:r>
            <a:rPr kumimoji="1" lang="en-US" altLang="ja-JP" sz="1300">
              <a:latin typeface="ＭＳ Ｐゴシック"/>
            </a:rPr>
            <a:t>5.4</a:t>
          </a:r>
          <a:r>
            <a:rPr kumimoji="1" lang="ja-JP" altLang="en-US" sz="1300">
              <a:latin typeface="ＭＳ Ｐゴシック"/>
            </a:rPr>
            <a:t>％悪化したが、類似団体と比較すると低い数値となった。</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94343</xdr:rowOff>
    </xdr:from>
    <xdr:to>
      <xdr:col>7</xdr:col>
      <xdr:colOff>152400</xdr:colOff>
      <xdr:row>61</xdr:row>
      <xdr:rowOff>109038</xdr:rowOff>
    </xdr:to>
    <xdr:cxnSp macro="">
      <xdr:nvCxnSpPr>
        <xdr:cNvPr id="133" name="直線コネクタ 132"/>
        <xdr:cNvCxnSpPr/>
      </xdr:nvCxnSpPr>
      <xdr:spPr>
        <a:xfrm>
          <a:off x="4114800" y="10381343"/>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141696</xdr:rowOff>
    </xdr:from>
    <xdr:to>
      <xdr:col>6</xdr:col>
      <xdr:colOff>0</xdr:colOff>
      <xdr:row>60</xdr:row>
      <xdr:rowOff>94343</xdr:rowOff>
    </xdr:to>
    <xdr:cxnSp macro="">
      <xdr:nvCxnSpPr>
        <xdr:cNvPr id="136" name="直線コネクタ 135"/>
        <xdr:cNvCxnSpPr/>
      </xdr:nvCxnSpPr>
      <xdr:spPr>
        <a:xfrm>
          <a:off x="3225800" y="1025724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141696</xdr:rowOff>
    </xdr:from>
    <xdr:to>
      <xdr:col>4</xdr:col>
      <xdr:colOff>482600</xdr:colOff>
      <xdr:row>60</xdr:row>
      <xdr:rowOff>125367</xdr:rowOff>
    </xdr:to>
    <xdr:cxnSp macro="">
      <xdr:nvCxnSpPr>
        <xdr:cNvPr id="139" name="直線コネクタ 138"/>
        <xdr:cNvCxnSpPr/>
      </xdr:nvCxnSpPr>
      <xdr:spPr>
        <a:xfrm flipV="1">
          <a:off x="2336800" y="1025724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28847</xdr:rowOff>
    </xdr:from>
    <xdr:to>
      <xdr:col>3</xdr:col>
      <xdr:colOff>279400</xdr:colOff>
      <xdr:row>60</xdr:row>
      <xdr:rowOff>125367</xdr:rowOff>
    </xdr:to>
    <xdr:cxnSp macro="">
      <xdr:nvCxnSpPr>
        <xdr:cNvPr id="142" name="直線コネクタ 141"/>
        <xdr:cNvCxnSpPr/>
      </xdr:nvCxnSpPr>
      <xdr:spPr>
        <a:xfrm>
          <a:off x="1447800" y="1031584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58238</xdr:rowOff>
    </xdr:from>
    <xdr:to>
      <xdr:col>7</xdr:col>
      <xdr:colOff>203200</xdr:colOff>
      <xdr:row>61</xdr:row>
      <xdr:rowOff>159838</xdr:rowOff>
    </xdr:to>
    <xdr:sp macro="" textlink="">
      <xdr:nvSpPr>
        <xdr:cNvPr id="152" name="円/楕円 151"/>
        <xdr:cNvSpPr/>
      </xdr:nvSpPr>
      <xdr:spPr>
        <a:xfrm>
          <a:off x="4902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74765</xdr:rowOff>
    </xdr:from>
    <xdr:ext cx="762000" cy="259045"/>
    <xdr:sp macro="" textlink="">
      <xdr:nvSpPr>
        <xdr:cNvPr id="153" name="財政構造の弾力性該当値テキスト"/>
        <xdr:cNvSpPr txBox="1"/>
      </xdr:nvSpPr>
      <xdr:spPr>
        <a:xfrm>
          <a:off x="5041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43543</xdr:rowOff>
    </xdr:from>
    <xdr:to>
      <xdr:col>6</xdr:col>
      <xdr:colOff>50800</xdr:colOff>
      <xdr:row>60</xdr:row>
      <xdr:rowOff>145143</xdr:rowOff>
    </xdr:to>
    <xdr:sp macro="" textlink="">
      <xdr:nvSpPr>
        <xdr:cNvPr id="154" name="円/楕円 153"/>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155320</xdr:rowOff>
    </xdr:from>
    <xdr:ext cx="736600" cy="259045"/>
    <xdr:sp macro="" textlink="">
      <xdr:nvSpPr>
        <xdr:cNvPr id="155" name="テキスト ボックス 154"/>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90896</xdr:rowOff>
    </xdr:from>
    <xdr:to>
      <xdr:col>4</xdr:col>
      <xdr:colOff>533400</xdr:colOff>
      <xdr:row>60</xdr:row>
      <xdr:rowOff>21046</xdr:rowOff>
    </xdr:to>
    <xdr:sp macro="" textlink="">
      <xdr:nvSpPr>
        <xdr:cNvPr id="156" name="円/楕円 155"/>
        <xdr:cNvSpPr/>
      </xdr:nvSpPr>
      <xdr:spPr>
        <a:xfrm>
          <a:off x="3175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31223</xdr:rowOff>
    </xdr:from>
    <xdr:ext cx="762000" cy="259045"/>
    <xdr:sp macro="" textlink="">
      <xdr:nvSpPr>
        <xdr:cNvPr id="157" name="テキスト ボックス 156"/>
        <xdr:cNvSpPr txBox="1"/>
      </xdr:nvSpPr>
      <xdr:spPr>
        <a:xfrm>
          <a:off x="2844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74567</xdr:rowOff>
    </xdr:from>
    <xdr:to>
      <xdr:col>3</xdr:col>
      <xdr:colOff>330200</xdr:colOff>
      <xdr:row>61</xdr:row>
      <xdr:rowOff>4717</xdr:rowOff>
    </xdr:to>
    <xdr:sp macro="" textlink="">
      <xdr:nvSpPr>
        <xdr:cNvPr id="158" name="円/楕円 157"/>
        <xdr:cNvSpPr/>
      </xdr:nvSpPr>
      <xdr:spPr>
        <a:xfrm>
          <a:off x="2286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14894</xdr:rowOff>
    </xdr:from>
    <xdr:ext cx="762000" cy="259045"/>
    <xdr:sp macro="" textlink="">
      <xdr:nvSpPr>
        <xdr:cNvPr id="159" name="テキスト ボックス 158"/>
        <xdr:cNvSpPr txBox="1"/>
      </xdr:nvSpPr>
      <xdr:spPr>
        <a:xfrm>
          <a:off x="1955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149497</xdr:rowOff>
    </xdr:from>
    <xdr:to>
      <xdr:col>2</xdr:col>
      <xdr:colOff>127000</xdr:colOff>
      <xdr:row>60</xdr:row>
      <xdr:rowOff>79647</xdr:rowOff>
    </xdr:to>
    <xdr:sp macro="" textlink="">
      <xdr:nvSpPr>
        <xdr:cNvPr id="160" name="円/楕円 159"/>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89824</xdr:rowOff>
    </xdr:from>
    <xdr:ext cx="762000" cy="259045"/>
    <xdr:sp macro="" textlink="">
      <xdr:nvSpPr>
        <xdr:cNvPr id="161" name="テキスト ボックス 160"/>
        <xdr:cNvSpPr txBox="1"/>
      </xdr:nvSpPr>
      <xdr:spPr>
        <a:xfrm>
          <a:off x="1066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[633,636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決算額が上回っているのは、類似団体と比べて職員数が多いため人件費によるものだと考えられるが、給与水準としては下回っているため、今後業務区分の見直し等により適正な定員管理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44070</xdr:rowOff>
    </xdr:from>
    <xdr:to>
      <xdr:col>7</xdr:col>
      <xdr:colOff>152400</xdr:colOff>
      <xdr:row>85</xdr:row>
      <xdr:rowOff>76840</xdr:rowOff>
    </xdr:to>
    <xdr:cxnSp macro="">
      <xdr:nvCxnSpPr>
        <xdr:cNvPr id="195" name="直線コネクタ 194"/>
        <xdr:cNvCxnSpPr/>
      </xdr:nvCxnSpPr>
      <xdr:spPr>
        <a:xfrm>
          <a:off x="4114800" y="14617320"/>
          <a:ext cx="838200" cy="3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38872</xdr:rowOff>
    </xdr:from>
    <xdr:to>
      <xdr:col>6</xdr:col>
      <xdr:colOff>0</xdr:colOff>
      <xdr:row>85</xdr:row>
      <xdr:rowOff>44070</xdr:rowOff>
    </xdr:to>
    <xdr:cxnSp macro="">
      <xdr:nvCxnSpPr>
        <xdr:cNvPr id="198" name="直線コネクタ 197"/>
        <xdr:cNvCxnSpPr/>
      </xdr:nvCxnSpPr>
      <xdr:spPr>
        <a:xfrm>
          <a:off x="3225800" y="14612122"/>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167725</xdr:rowOff>
    </xdr:from>
    <xdr:to>
      <xdr:col>4</xdr:col>
      <xdr:colOff>482600</xdr:colOff>
      <xdr:row>85</xdr:row>
      <xdr:rowOff>38872</xdr:rowOff>
    </xdr:to>
    <xdr:cxnSp macro="">
      <xdr:nvCxnSpPr>
        <xdr:cNvPr id="201" name="直線コネクタ 200"/>
        <xdr:cNvCxnSpPr/>
      </xdr:nvCxnSpPr>
      <xdr:spPr>
        <a:xfrm>
          <a:off x="2336800" y="14569525"/>
          <a:ext cx="889000" cy="4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136812</xdr:rowOff>
    </xdr:from>
    <xdr:to>
      <xdr:col>3</xdr:col>
      <xdr:colOff>279400</xdr:colOff>
      <xdr:row>84</xdr:row>
      <xdr:rowOff>167725</xdr:rowOff>
    </xdr:to>
    <xdr:cxnSp macro="">
      <xdr:nvCxnSpPr>
        <xdr:cNvPr id="204" name="直線コネクタ 203"/>
        <xdr:cNvCxnSpPr/>
      </xdr:nvCxnSpPr>
      <xdr:spPr>
        <a:xfrm>
          <a:off x="1447800" y="14538612"/>
          <a:ext cx="889000" cy="3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26040</xdr:rowOff>
    </xdr:from>
    <xdr:to>
      <xdr:col>7</xdr:col>
      <xdr:colOff>203200</xdr:colOff>
      <xdr:row>85</xdr:row>
      <xdr:rowOff>127640</xdr:rowOff>
    </xdr:to>
    <xdr:sp macro="" textlink="">
      <xdr:nvSpPr>
        <xdr:cNvPr id="214" name="円/楕円 213"/>
        <xdr:cNvSpPr/>
      </xdr:nvSpPr>
      <xdr:spPr>
        <a:xfrm>
          <a:off x="4902200" y="145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169567</xdr:rowOff>
    </xdr:from>
    <xdr:ext cx="762000" cy="259045"/>
    <xdr:sp macro="" textlink="">
      <xdr:nvSpPr>
        <xdr:cNvPr id="215" name="人件費・物件費等の状況該当値テキスト"/>
        <xdr:cNvSpPr txBox="1"/>
      </xdr:nvSpPr>
      <xdr:spPr>
        <a:xfrm>
          <a:off x="5041900" y="1457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633,636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164720</xdr:rowOff>
    </xdr:from>
    <xdr:to>
      <xdr:col>6</xdr:col>
      <xdr:colOff>50800</xdr:colOff>
      <xdr:row>85</xdr:row>
      <xdr:rowOff>94870</xdr:rowOff>
    </xdr:to>
    <xdr:sp macro="" textlink="">
      <xdr:nvSpPr>
        <xdr:cNvPr id="216" name="円/楕円 215"/>
        <xdr:cNvSpPr/>
      </xdr:nvSpPr>
      <xdr:spPr>
        <a:xfrm>
          <a:off x="4064000" y="145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79647</xdr:rowOff>
    </xdr:from>
    <xdr:ext cx="736600" cy="259045"/>
    <xdr:sp macro="" textlink="">
      <xdr:nvSpPr>
        <xdr:cNvPr id="217" name="テキスト ボックス 216"/>
        <xdr:cNvSpPr txBox="1"/>
      </xdr:nvSpPr>
      <xdr:spPr>
        <a:xfrm>
          <a:off x="3733800" y="1465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609,190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159522</xdr:rowOff>
    </xdr:from>
    <xdr:to>
      <xdr:col>4</xdr:col>
      <xdr:colOff>533400</xdr:colOff>
      <xdr:row>85</xdr:row>
      <xdr:rowOff>89672</xdr:rowOff>
    </xdr:to>
    <xdr:sp macro="" textlink="">
      <xdr:nvSpPr>
        <xdr:cNvPr id="218" name="円/楕円 217"/>
        <xdr:cNvSpPr/>
      </xdr:nvSpPr>
      <xdr:spPr>
        <a:xfrm>
          <a:off x="3175000" y="145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74449</xdr:rowOff>
    </xdr:from>
    <xdr:ext cx="762000" cy="259045"/>
    <xdr:sp macro="" textlink="">
      <xdr:nvSpPr>
        <xdr:cNvPr id="219" name="テキスト ボックス 218"/>
        <xdr:cNvSpPr txBox="1"/>
      </xdr:nvSpPr>
      <xdr:spPr>
        <a:xfrm>
          <a:off x="2844800" y="1464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605,313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116925</xdr:rowOff>
    </xdr:from>
    <xdr:to>
      <xdr:col>3</xdr:col>
      <xdr:colOff>330200</xdr:colOff>
      <xdr:row>85</xdr:row>
      <xdr:rowOff>47075</xdr:rowOff>
    </xdr:to>
    <xdr:sp macro="" textlink="">
      <xdr:nvSpPr>
        <xdr:cNvPr id="220" name="円/楕円 219"/>
        <xdr:cNvSpPr/>
      </xdr:nvSpPr>
      <xdr:spPr>
        <a:xfrm>
          <a:off x="2286000" y="145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31852</xdr:rowOff>
    </xdr:from>
    <xdr:ext cx="762000" cy="259045"/>
    <xdr:sp macro="" textlink="">
      <xdr:nvSpPr>
        <xdr:cNvPr id="221" name="テキスト ボックス 220"/>
        <xdr:cNvSpPr txBox="1"/>
      </xdr:nvSpPr>
      <xdr:spPr>
        <a:xfrm>
          <a:off x="1955800" y="1460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573,537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86012</xdr:rowOff>
    </xdr:from>
    <xdr:to>
      <xdr:col>2</xdr:col>
      <xdr:colOff>127000</xdr:colOff>
      <xdr:row>85</xdr:row>
      <xdr:rowOff>16162</xdr:rowOff>
    </xdr:to>
    <xdr:sp macro="" textlink="">
      <xdr:nvSpPr>
        <xdr:cNvPr id="222" name="円/楕円 221"/>
        <xdr:cNvSpPr/>
      </xdr:nvSpPr>
      <xdr:spPr>
        <a:xfrm>
          <a:off x="1397000" y="144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939</xdr:rowOff>
    </xdr:from>
    <xdr:ext cx="762000" cy="259045"/>
    <xdr:sp macro="" textlink="">
      <xdr:nvSpPr>
        <xdr:cNvPr id="223" name="テキスト ボックス 222"/>
        <xdr:cNvSpPr txBox="1"/>
      </xdr:nvSpPr>
      <xdr:spPr>
        <a:xfrm>
          <a:off x="1066800" y="145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550,477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a:t>
          </a:r>
          <a:r>
            <a:rPr kumimoji="1" lang="en-US" altLang="ja-JP" sz="1300">
              <a:latin typeface="ＭＳ Ｐゴシック"/>
            </a:rPr>
            <a:t>23</a:t>
          </a:r>
          <a:r>
            <a:rPr kumimoji="1" lang="ja-JP" altLang="en-US" sz="1300">
              <a:latin typeface="ＭＳ Ｐゴシック"/>
            </a:rPr>
            <a:t>～Ｈ</a:t>
          </a:r>
          <a:r>
            <a:rPr kumimoji="1" lang="en-US" altLang="ja-JP" sz="1300">
              <a:latin typeface="ＭＳ Ｐゴシック"/>
            </a:rPr>
            <a:t>24</a:t>
          </a:r>
          <a:r>
            <a:rPr kumimoji="1" lang="ja-JP" altLang="en-US" sz="1300">
              <a:latin typeface="ＭＳ Ｐゴシック"/>
            </a:rPr>
            <a:t>が国家公務員給与が減少したことにより高い水準であったが、現在は適正な水準にあり、依然</a:t>
          </a:r>
          <a:r>
            <a:rPr kumimoji="1" lang="en-US" altLang="ja-JP" sz="1300">
              <a:latin typeface="ＭＳ Ｐゴシック"/>
            </a:rPr>
            <a:t>100</a:t>
          </a:r>
          <a:r>
            <a:rPr kumimoji="1" lang="ja-JP" altLang="en-US" sz="1300">
              <a:latin typeface="ＭＳ Ｐゴシック"/>
            </a:rPr>
            <a:t>は下回っている。類似団体と比較しても低い水準にあり、引き続き適正な給与制度の運用を行い、給与水準の適正化に努める。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112184</xdr:rowOff>
    </xdr:to>
    <xdr:cxnSp macro="">
      <xdr:nvCxnSpPr>
        <xdr:cNvPr id="257" name="直線コネクタ 256"/>
        <xdr:cNvCxnSpPr/>
      </xdr:nvCxnSpPr>
      <xdr:spPr>
        <a:xfrm>
          <a:off x="16179800" y="146613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86</xdr:row>
      <xdr:rowOff>117687</xdr:rowOff>
    </xdr:to>
    <xdr:cxnSp macro="">
      <xdr:nvCxnSpPr>
        <xdr:cNvPr id="260" name="直線コネクタ 259"/>
        <xdr:cNvCxnSpPr/>
      </xdr:nvCxnSpPr>
      <xdr:spPr>
        <a:xfrm flipV="1">
          <a:off x="15290800" y="146613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86</xdr:row>
      <xdr:rowOff>117687</xdr:rowOff>
    </xdr:to>
    <xdr:cxnSp macro="">
      <xdr:nvCxnSpPr>
        <xdr:cNvPr id="263" name="直線コネクタ 262"/>
        <xdr:cNvCxnSpPr/>
      </xdr:nvCxnSpPr>
      <xdr:spPr>
        <a:xfrm>
          <a:off x="14401800" y="1484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167005</xdr:rowOff>
    </xdr:from>
    <xdr:to>
      <xdr:col>21</xdr:col>
      <xdr:colOff>0</xdr:colOff>
      <xdr:row>86</xdr:row>
      <xdr:rowOff>101600</xdr:rowOff>
    </xdr:to>
    <xdr:cxnSp macro="">
      <xdr:nvCxnSpPr>
        <xdr:cNvPr id="266" name="直線コネクタ 265"/>
        <xdr:cNvCxnSpPr/>
      </xdr:nvCxnSpPr>
      <xdr:spPr>
        <a:xfrm>
          <a:off x="13512800" y="14568805"/>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6" name="円/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8" name="円/楕円 277"/>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79" name="テキスト ボックス 278"/>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0" name="円/楕円 279"/>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7214</xdr:rowOff>
    </xdr:from>
    <xdr:ext cx="762000" cy="259045"/>
    <xdr:sp macro="" textlink="">
      <xdr:nvSpPr>
        <xdr:cNvPr id="281" name="テキスト ボックス 280"/>
        <xdr:cNvSpPr txBox="1"/>
      </xdr:nvSpPr>
      <xdr:spPr>
        <a:xfrm>
          <a:off x="14909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2" name="円/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116205</xdr:rowOff>
    </xdr:from>
    <xdr:to>
      <xdr:col>19</xdr:col>
      <xdr:colOff>533400</xdr:colOff>
      <xdr:row>85</xdr:row>
      <xdr:rowOff>46355</xdr:rowOff>
    </xdr:to>
    <xdr:sp macro="" textlink="">
      <xdr:nvSpPr>
        <xdr:cNvPr id="284" name="円/楕円 283"/>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56532</xdr:rowOff>
    </xdr:from>
    <xdr:ext cx="762000" cy="259045"/>
    <xdr:sp macro="" textlink="">
      <xdr:nvSpPr>
        <xdr:cNvPr id="285" name="テキスト ボックス 284"/>
        <xdr:cNvSpPr txBox="1"/>
      </xdr:nvSpPr>
      <xdr:spPr>
        <a:xfrm>
          <a:off x="13131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るが、これは、本村の人口が他団体と比較しても小規模であるため、突出した数値となっている。年々人口が減少していることから数値は増加している形になっているが実人員は増加していない。定員管理の適正化を実施してきた結果、現在の職員数となっており、これ以上の職員削減については、業務の適切な遂行を行う上で支障があるため、今後も数値の大幅な改善は見込めない</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81115</xdr:rowOff>
    </xdr:from>
    <xdr:to>
      <xdr:col>24</xdr:col>
      <xdr:colOff>558800</xdr:colOff>
      <xdr:row>64</xdr:row>
      <xdr:rowOff>155194</xdr:rowOff>
    </xdr:to>
    <xdr:cxnSp macro="">
      <xdr:nvCxnSpPr>
        <xdr:cNvPr id="317" name="直線コネクタ 316"/>
        <xdr:cNvCxnSpPr/>
      </xdr:nvCxnSpPr>
      <xdr:spPr>
        <a:xfrm>
          <a:off x="16179800" y="11053915"/>
          <a:ext cx="8382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81115</xdr:rowOff>
    </xdr:from>
    <xdr:to>
      <xdr:col>23</xdr:col>
      <xdr:colOff>406400</xdr:colOff>
      <xdr:row>64</xdr:row>
      <xdr:rowOff>86664</xdr:rowOff>
    </xdr:to>
    <xdr:cxnSp macro="">
      <xdr:nvCxnSpPr>
        <xdr:cNvPr id="320" name="直線コネクタ 319"/>
        <xdr:cNvCxnSpPr/>
      </xdr:nvCxnSpPr>
      <xdr:spPr>
        <a:xfrm flipV="1">
          <a:off x="15290800" y="11053915"/>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82804</xdr:rowOff>
    </xdr:from>
    <xdr:to>
      <xdr:col>22</xdr:col>
      <xdr:colOff>203200</xdr:colOff>
      <xdr:row>64</xdr:row>
      <xdr:rowOff>86664</xdr:rowOff>
    </xdr:to>
    <xdr:cxnSp macro="">
      <xdr:nvCxnSpPr>
        <xdr:cNvPr id="323" name="直線コネクタ 322"/>
        <xdr:cNvCxnSpPr/>
      </xdr:nvCxnSpPr>
      <xdr:spPr>
        <a:xfrm>
          <a:off x="14401800" y="11055604"/>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58915</xdr:rowOff>
    </xdr:from>
    <xdr:to>
      <xdr:col>21</xdr:col>
      <xdr:colOff>0</xdr:colOff>
      <xdr:row>64</xdr:row>
      <xdr:rowOff>82804</xdr:rowOff>
    </xdr:to>
    <xdr:cxnSp macro="">
      <xdr:nvCxnSpPr>
        <xdr:cNvPr id="326" name="直線コネクタ 325"/>
        <xdr:cNvCxnSpPr/>
      </xdr:nvCxnSpPr>
      <xdr:spPr>
        <a:xfrm>
          <a:off x="13512800" y="1103171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104394</xdr:rowOff>
    </xdr:from>
    <xdr:to>
      <xdr:col>24</xdr:col>
      <xdr:colOff>609600</xdr:colOff>
      <xdr:row>65</xdr:row>
      <xdr:rowOff>34544</xdr:rowOff>
    </xdr:to>
    <xdr:sp macro="" textlink="">
      <xdr:nvSpPr>
        <xdr:cNvPr id="336" name="円/楕円 335"/>
        <xdr:cNvSpPr/>
      </xdr:nvSpPr>
      <xdr:spPr>
        <a:xfrm>
          <a:off x="16967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76471</xdr:rowOff>
    </xdr:from>
    <xdr:ext cx="762000" cy="259045"/>
    <xdr:sp macro="" textlink="">
      <xdr:nvSpPr>
        <xdr:cNvPr id="337" name="定員管理の状況該当値テキスト"/>
        <xdr:cNvSpPr txBox="1"/>
      </xdr:nvSpPr>
      <xdr:spPr>
        <a:xfrm>
          <a:off x="17106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30315</xdr:rowOff>
    </xdr:from>
    <xdr:to>
      <xdr:col>23</xdr:col>
      <xdr:colOff>457200</xdr:colOff>
      <xdr:row>64</xdr:row>
      <xdr:rowOff>131915</xdr:rowOff>
    </xdr:to>
    <xdr:sp macro="" textlink="">
      <xdr:nvSpPr>
        <xdr:cNvPr id="338" name="円/楕円 337"/>
        <xdr:cNvSpPr/>
      </xdr:nvSpPr>
      <xdr:spPr>
        <a:xfrm>
          <a:off x="16129000" y="110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116692</xdr:rowOff>
    </xdr:from>
    <xdr:ext cx="736600" cy="259045"/>
    <xdr:sp macro="" textlink="">
      <xdr:nvSpPr>
        <xdr:cNvPr id="339" name="テキスト ボックス 338"/>
        <xdr:cNvSpPr txBox="1"/>
      </xdr:nvSpPr>
      <xdr:spPr>
        <a:xfrm>
          <a:off x="15798800" y="1108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35864</xdr:rowOff>
    </xdr:from>
    <xdr:to>
      <xdr:col>22</xdr:col>
      <xdr:colOff>254000</xdr:colOff>
      <xdr:row>64</xdr:row>
      <xdr:rowOff>137464</xdr:rowOff>
    </xdr:to>
    <xdr:sp macro="" textlink="">
      <xdr:nvSpPr>
        <xdr:cNvPr id="340" name="円/楕円 339"/>
        <xdr:cNvSpPr/>
      </xdr:nvSpPr>
      <xdr:spPr>
        <a:xfrm>
          <a:off x="15240000" y="110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122241</xdr:rowOff>
    </xdr:from>
    <xdr:ext cx="762000" cy="259045"/>
    <xdr:sp macro="" textlink="">
      <xdr:nvSpPr>
        <xdr:cNvPr id="341" name="テキスト ボックス 340"/>
        <xdr:cNvSpPr txBox="1"/>
      </xdr:nvSpPr>
      <xdr:spPr>
        <a:xfrm>
          <a:off x="14909800" y="1109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32004</xdr:rowOff>
    </xdr:from>
    <xdr:to>
      <xdr:col>21</xdr:col>
      <xdr:colOff>50800</xdr:colOff>
      <xdr:row>64</xdr:row>
      <xdr:rowOff>133604</xdr:rowOff>
    </xdr:to>
    <xdr:sp macro="" textlink="">
      <xdr:nvSpPr>
        <xdr:cNvPr id="342" name="円/楕円 341"/>
        <xdr:cNvSpPr/>
      </xdr:nvSpPr>
      <xdr:spPr>
        <a:xfrm>
          <a:off x="14351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118381</xdr:rowOff>
    </xdr:from>
    <xdr:ext cx="762000" cy="259045"/>
    <xdr:sp macro="" textlink="">
      <xdr:nvSpPr>
        <xdr:cNvPr id="343" name="テキスト ボックス 342"/>
        <xdr:cNvSpPr txBox="1"/>
      </xdr:nvSpPr>
      <xdr:spPr>
        <a:xfrm>
          <a:off x="14020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8115</xdr:rowOff>
    </xdr:from>
    <xdr:to>
      <xdr:col>19</xdr:col>
      <xdr:colOff>533400</xdr:colOff>
      <xdr:row>64</xdr:row>
      <xdr:rowOff>109715</xdr:rowOff>
    </xdr:to>
    <xdr:sp macro="" textlink="">
      <xdr:nvSpPr>
        <xdr:cNvPr id="344" name="円/楕円 343"/>
        <xdr:cNvSpPr/>
      </xdr:nvSpPr>
      <xdr:spPr>
        <a:xfrm>
          <a:off x="13462000" y="109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94492</xdr:rowOff>
    </xdr:from>
    <xdr:ext cx="762000" cy="259045"/>
    <xdr:sp macro="" textlink="">
      <xdr:nvSpPr>
        <xdr:cNvPr id="345" name="テキスト ボックス 344"/>
        <xdr:cNvSpPr txBox="1"/>
      </xdr:nvSpPr>
      <xdr:spPr>
        <a:xfrm>
          <a:off x="13131800" y="1106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償還の終了した地方債等により元利償還金が減少していることから、年々改善されており、類似団体の指標を下回っている。今後も適正な地方債の管理につとめていく。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69088</xdr:rowOff>
    </xdr:from>
    <xdr:to>
      <xdr:col>24</xdr:col>
      <xdr:colOff>558800</xdr:colOff>
      <xdr:row>40</xdr:row>
      <xdr:rowOff>88392</xdr:rowOff>
    </xdr:to>
    <xdr:cxnSp macro="">
      <xdr:nvCxnSpPr>
        <xdr:cNvPr id="376" name="直線コネクタ 375"/>
        <xdr:cNvCxnSpPr/>
      </xdr:nvCxnSpPr>
      <xdr:spPr>
        <a:xfrm flipV="1">
          <a:off x="16179800" y="69270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141478</xdr:rowOff>
    </xdr:to>
    <xdr:cxnSp macro="">
      <xdr:nvCxnSpPr>
        <xdr:cNvPr id="379" name="直線コネクタ 378"/>
        <xdr:cNvCxnSpPr/>
      </xdr:nvCxnSpPr>
      <xdr:spPr>
        <a:xfrm flipV="1">
          <a:off x="15290800" y="69463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141478</xdr:rowOff>
    </xdr:from>
    <xdr:to>
      <xdr:col>22</xdr:col>
      <xdr:colOff>203200</xdr:colOff>
      <xdr:row>41</xdr:row>
      <xdr:rowOff>81026</xdr:rowOff>
    </xdr:to>
    <xdr:cxnSp macro="">
      <xdr:nvCxnSpPr>
        <xdr:cNvPr id="382" name="直線コネクタ 381"/>
        <xdr:cNvCxnSpPr/>
      </xdr:nvCxnSpPr>
      <xdr:spPr>
        <a:xfrm flipV="1">
          <a:off x="14401800" y="699947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163068</xdr:rowOff>
    </xdr:to>
    <xdr:cxnSp macro="">
      <xdr:nvCxnSpPr>
        <xdr:cNvPr id="385" name="直線コネクタ 384"/>
        <xdr:cNvCxnSpPr/>
      </xdr:nvCxnSpPr>
      <xdr:spPr>
        <a:xfrm flipV="1">
          <a:off x="13512800" y="711047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18288</xdr:rowOff>
    </xdr:from>
    <xdr:to>
      <xdr:col>24</xdr:col>
      <xdr:colOff>609600</xdr:colOff>
      <xdr:row>40</xdr:row>
      <xdr:rowOff>119888</xdr:rowOff>
    </xdr:to>
    <xdr:sp macro="" textlink="">
      <xdr:nvSpPr>
        <xdr:cNvPr id="395" name="円/楕円 394"/>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34815</xdr:rowOff>
    </xdr:from>
    <xdr:ext cx="762000" cy="259045"/>
    <xdr:sp macro="" textlink="">
      <xdr:nvSpPr>
        <xdr:cNvPr id="396"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7" name="円/楕円 396"/>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98" name="テキスト ボックス 397"/>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90678</xdr:rowOff>
    </xdr:from>
    <xdr:to>
      <xdr:col>22</xdr:col>
      <xdr:colOff>254000</xdr:colOff>
      <xdr:row>41</xdr:row>
      <xdr:rowOff>20828</xdr:rowOff>
    </xdr:to>
    <xdr:sp macro="" textlink="">
      <xdr:nvSpPr>
        <xdr:cNvPr id="399" name="円/楕円 398"/>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31005</xdr:rowOff>
    </xdr:from>
    <xdr:ext cx="762000" cy="259045"/>
    <xdr:sp macro="" textlink="">
      <xdr:nvSpPr>
        <xdr:cNvPr id="400" name="テキスト ボックス 399"/>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1" name="円/楕円 400"/>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2" name="テキスト ボックス 401"/>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112268</xdr:rowOff>
    </xdr:from>
    <xdr:to>
      <xdr:col>19</xdr:col>
      <xdr:colOff>533400</xdr:colOff>
      <xdr:row>42</xdr:row>
      <xdr:rowOff>42418</xdr:rowOff>
    </xdr:to>
    <xdr:sp macro="" textlink="">
      <xdr:nvSpPr>
        <xdr:cNvPr id="403" name="円/楕円 402"/>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52595</xdr:rowOff>
    </xdr:from>
    <xdr:ext cx="762000" cy="259045"/>
    <xdr:sp macro="" textlink="">
      <xdr:nvSpPr>
        <xdr:cNvPr id="404" name="テキスト ボックス 403"/>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地方債償還等に充当可能な基金による財源の確保など、将来負担額を充当可能財源が上回っているため、将来負担比率は表されない。</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
1,231
271.51
2,778,985
2,674,994
78,545
1,364,984
2,046,674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定員管理、給与等については、従前より適正化に取り組んでおり、数値的には悪化傾向であるが、歳出予算規模が縮小したことによるものであり、本村としては、大幅な変化はない。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134620</xdr:rowOff>
    </xdr:to>
    <xdr:cxnSp macro="">
      <xdr:nvCxnSpPr>
        <xdr:cNvPr id="64" name="直線コネクタ 63"/>
        <xdr:cNvCxnSpPr/>
      </xdr:nvCxnSpPr>
      <xdr:spPr>
        <a:xfrm>
          <a:off x="3987800" y="6169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134620</xdr:rowOff>
    </xdr:from>
    <xdr:to>
      <xdr:col>5</xdr:col>
      <xdr:colOff>549275</xdr:colOff>
      <xdr:row>35</xdr:row>
      <xdr:rowOff>168910</xdr:rowOff>
    </xdr:to>
    <xdr:cxnSp macro="">
      <xdr:nvCxnSpPr>
        <xdr:cNvPr id="67" name="直線コネクタ 66"/>
        <xdr:cNvCxnSpPr/>
      </xdr:nvCxnSpPr>
      <xdr:spPr>
        <a:xfrm>
          <a:off x="3098800" y="6135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134620</xdr:rowOff>
    </xdr:from>
    <xdr:to>
      <xdr:col>4</xdr:col>
      <xdr:colOff>346075</xdr:colOff>
      <xdr:row>36</xdr:row>
      <xdr:rowOff>104140</xdr:rowOff>
    </xdr:to>
    <xdr:cxnSp macro="">
      <xdr:nvCxnSpPr>
        <xdr:cNvPr id="70" name="直線コネクタ 69"/>
        <xdr:cNvCxnSpPr/>
      </xdr:nvCxnSpPr>
      <xdr:spPr>
        <a:xfrm flipV="1">
          <a:off x="2209800" y="613537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104140</xdr:rowOff>
    </xdr:to>
    <xdr:cxnSp macro="">
      <xdr:nvCxnSpPr>
        <xdr:cNvPr id="73" name="直線コネクタ 72"/>
        <xdr:cNvCxnSpPr/>
      </xdr:nvCxnSpPr>
      <xdr:spPr>
        <a:xfrm>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3" name="円/楕円 82"/>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55897</xdr:rowOff>
    </xdr:from>
    <xdr:ext cx="762000" cy="259045"/>
    <xdr:sp macro="" textlink="">
      <xdr:nvSpPr>
        <xdr:cNvPr id="84"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5" name="円/楕円 84"/>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33037</xdr:rowOff>
    </xdr:from>
    <xdr:ext cx="736600" cy="259045"/>
    <xdr:sp macro="" textlink="">
      <xdr:nvSpPr>
        <xdr:cNvPr id="86" name="テキスト ボックス 85"/>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83820</xdr:rowOff>
    </xdr:from>
    <xdr:to>
      <xdr:col>4</xdr:col>
      <xdr:colOff>396875</xdr:colOff>
      <xdr:row>36</xdr:row>
      <xdr:rowOff>13970</xdr:rowOff>
    </xdr:to>
    <xdr:sp macro="" textlink="">
      <xdr:nvSpPr>
        <xdr:cNvPr id="87" name="円/楕円 86"/>
        <xdr:cNvSpPr/>
      </xdr:nvSpPr>
      <xdr:spPr>
        <a:xfrm>
          <a:off x="3048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24147</xdr:rowOff>
    </xdr:from>
    <xdr:ext cx="762000" cy="259045"/>
    <xdr:sp macro="" textlink="">
      <xdr:nvSpPr>
        <xdr:cNvPr id="88" name="テキスト ボックス 87"/>
        <xdr:cNvSpPr txBox="1"/>
      </xdr:nvSpPr>
      <xdr:spPr>
        <a:xfrm>
          <a:off x="2717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9" name="円/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90" name="テキスト ボックス 89"/>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1" name="円/楕円 90"/>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92" name="テキスト ボックス 91"/>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各種事業の委託料やシステム改修に対する委託料など支出額は近年増加傾向にあるため、今後も継続的に歳出抑制を図り、財政運営の健全化に努める。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111760</xdr:rowOff>
    </xdr:to>
    <xdr:cxnSp macro="">
      <xdr:nvCxnSpPr>
        <xdr:cNvPr id="125" name="直線コネクタ 124"/>
        <xdr:cNvCxnSpPr/>
      </xdr:nvCxnSpPr>
      <xdr:spPr>
        <a:xfrm>
          <a:off x="15671800" y="2778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35560</xdr:rowOff>
    </xdr:to>
    <xdr:cxnSp macro="">
      <xdr:nvCxnSpPr>
        <xdr:cNvPr id="128" name="直線コネクタ 127"/>
        <xdr:cNvCxnSpPr/>
      </xdr:nvCxnSpPr>
      <xdr:spPr>
        <a:xfrm>
          <a:off x="14782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27940</xdr:rowOff>
    </xdr:to>
    <xdr:cxnSp macro="">
      <xdr:nvCxnSpPr>
        <xdr:cNvPr id="131" name="直線コネクタ 130"/>
        <xdr:cNvCxnSpPr/>
      </xdr:nvCxnSpPr>
      <xdr:spPr>
        <a:xfrm flipV="1">
          <a:off x="13893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27940</xdr:rowOff>
    </xdr:to>
    <xdr:cxnSp macro="">
      <xdr:nvCxnSpPr>
        <xdr:cNvPr id="134" name="直線コネクタ 133"/>
        <xdr:cNvCxnSpPr/>
      </xdr:nvCxnSpPr>
      <xdr:spPr>
        <a:xfrm>
          <a:off x="13004800" y="267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8" name="円/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49" name="テキスト ボックス 148"/>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0" name="円/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51" name="テキスト ボックス 150"/>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2" name="円/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3" name="テキスト ボックス 152"/>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平成２６年度は、数値上は改善傾向にあるが、決算額は増加しており、予防事業を積極的に進め医療費の抑制を図る等経常経費の削減に努</a:t>
          </a:r>
          <a:endParaRPr kumimoji="1" lang="en-US" altLang="ja-JP" sz="1300">
            <a:latin typeface="ＭＳ Ｐゴシック"/>
          </a:endParaRPr>
        </a:p>
        <a:p>
          <a:r>
            <a:rPr kumimoji="1" lang="ja-JP" altLang="en-US" sz="1300">
              <a:latin typeface="ＭＳ Ｐゴシック"/>
            </a:rPr>
            <a:t>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4535</xdr:rowOff>
    </xdr:to>
    <xdr:cxnSp macro="">
      <xdr:nvCxnSpPr>
        <xdr:cNvPr id="187" name="直線コネクタ 186"/>
        <xdr:cNvCxnSpPr/>
      </xdr:nvCxnSpPr>
      <xdr:spPr>
        <a:xfrm flipV="1">
          <a:off x="3987800" y="93363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4535</xdr:rowOff>
    </xdr:to>
    <xdr:cxnSp macro="">
      <xdr:nvCxnSpPr>
        <xdr:cNvPr id="190" name="直線コネクタ 189"/>
        <xdr:cNvCxnSpPr/>
      </xdr:nvCxnSpPr>
      <xdr:spPr>
        <a:xfrm>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159657</xdr:rowOff>
    </xdr:to>
    <xdr:cxnSp macro="">
      <xdr:nvCxnSpPr>
        <xdr:cNvPr id="193" name="直線コネクタ 192"/>
        <xdr:cNvCxnSpPr/>
      </xdr:nvCxnSpPr>
      <xdr:spPr>
        <a:xfrm>
          <a:off x="2209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94343</xdr:rowOff>
    </xdr:to>
    <xdr:cxnSp macro="">
      <xdr:nvCxnSpPr>
        <xdr:cNvPr id="196" name="直線コネクタ 195"/>
        <xdr:cNvCxnSpPr/>
      </xdr:nvCxnSpPr>
      <xdr:spPr>
        <a:xfrm flipV="1">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209" name="テキスト ボックス 208"/>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2" name="円/楕円 211"/>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3" name="テキスト ボックス 212"/>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類似団体よりもやや下回っている。今後も繰出金等の適正化により健全な財政運営に努める。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147574</xdr:rowOff>
    </xdr:from>
    <xdr:to>
      <xdr:col>24</xdr:col>
      <xdr:colOff>31750</xdr:colOff>
      <xdr:row>56</xdr:row>
      <xdr:rowOff>67564</xdr:rowOff>
    </xdr:to>
    <xdr:cxnSp macro="">
      <xdr:nvCxnSpPr>
        <xdr:cNvPr id="245" name="直線コネクタ 244"/>
        <xdr:cNvCxnSpPr/>
      </xdr:nvCxnSpPr>
      <xdr:spPr>
        <a:xfrm>
          <a:off x="15671800" y="9577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129286</xdr:rowOff>
    </xdr:from>
    <xdr:to>
      <xdr:col>22</xdr:col>
      <xdr:colOff>565150</xdr:colOff>
      <xdr:row>55</xdr:row>
      <xdr:rowOff>147574</xdr:rowOff>
    </xdr:to>
    <xdr:cxnSp macro="">
      <xdr:nvCxnSpPr>
        <xdr:cNvPr id="248" name="直線コネクタ 247"/>
        <xdr:cNvCxnSpPr/>
      </xdr:nvCxnSpPr>
      <xdr:spPr>
        <a:xfrm>
          <a:off x="14782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129286</xdr:rowOff>
    </xdr:from>
    <xdr:to>
      <xdr:col>21</xdr:col>
      <xdr:colOff>361950</xdr:colOff>
      <xdr:row>55</xdr:row>
      <xdr:rowOff>152146</xdr:rowOff>
    </xdr:to>
    <xdr:cxnSp macro="">
      <xdr:nvCxnSpPr>
        <xdr:cNvPr id="251" name="直線コネクタ 250"/>
        <xdr:cNvCxnSpPr/>
      </xdr:nvCxnSpPr>
      <xdr:spPr>
        <a:xfrm flipV="1">
          <a:off x="13893800" y="9559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152146</xdr:rowOff>
    </xdr:to>
    <xdr:cxnSp macro="">
      <xdr:nvCxnSpPr>
        <xdr:cNvPr id="254" name="直線コネクタ 253"/>
        <xdr:cNvCxnSpPr/>
      </xdr:nvCxnSpPr>
      <xdr:spPr>
        <a:xfrm>
          <a:off x="13004800" y="9499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96774</xdr:rowOff>
    </xdr:from>
    <xdr:to>
      <xdr:col>22</xdr:col>
      <xdr:colOff>615950</xdr:colOff>
      <xdr:row>56</xdr:row>
      <xdr:rowOff>26924</xdr:rowOff>
    </xdr:to>
    <xdr:sp macro="" textlink="">
      <xdr:nvSpPr>
        <xdr:cNvPr id="266" name="円/楕円 265"/>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37101</xdr:rowOff>
    </xdr:from>
    <xdr:ext cx="736600" cy="259045"/>
    <xdr:sp macro="" textlink="">
      <xdr:nvSpPr>
        <xdr:cNvPr id="267" name="テキスト ボックス 266"/>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68" name="円/楕円 267"/>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69" name="テキスト ボックス 268"/>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2" name="円/楕円 271"/>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3" name="テキスト ボックス 272"/>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類似団体平均を下回ってはいるが、新規事業による補助金等は数多くあるため、適宜、分析･再点検を行い、財政運営の健全化に努める。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133858</xdr:rowOff>
    </xdr:to>
    <xdr:cxnSp macro="">
      <xdr:nvCxnSpPr>
        <xdr:cNvPr id="303" name="直線コネクタ 302"/>
        <xdr:cNvCxnSpPr/>
      </xdr:nvCxnSpPr>
      <xdr:spPr>
        <a:xfrm flipV="1">
          <a:off x="15671800" y="60523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133858</xdr:rowOff>
    </xdr:to>
    <xdr:cxnSp macro="">
      <xdr:nvCxnSpPr>
        <xdr:cNvPr id="306" name="直線コネクタ 305"/>
        <xdr:cNvCxnSpPr/>
      </xdr:nvCxnSpPr>
      <xdr:spPr>
        <a:xfrm>
          <a:off x="14782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35</xdr:row>
      <xdr:rowOff>97282</xdr:rowOff>
    </xdr:to>
    <xdr:cxnSp macro="">
      <xdr:nvCxnSpPr>
        <xdr:cNvPr id="309" name="直線コネクタ 308"/>
        <xdr:cNvCxnSpPr/>
      </xdr:nvCxnSpPr>
      <xdr:spPr>
        <a:xfrm>
          <a:off x="13893800" y="59563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127000</xdr:rowOff>
    </xdr:to>
    <xdr:cxnSp macro="">
      <xdr:nvCxnSpPr>
        <xdr:cNvPr id="312" name="直線コネクタ 311"/>
        <xdr:cNvCxnSpPr/>
      </xdr:nvCxnSpPr>
      <xdr:spPr>
        <a:xfrm>
          <a:off x="13004800" y="59242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2" name="円/楕円 321"/>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3"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4" name="円/楕円 323"/>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5" name="テキスト ボックス 324"/>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26" name="円/楕円 325"/>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27" name="テキスト ボックス 326"/>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28" name="円/楕円 327"/>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29" name="テキスト ボックス 328"/>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30" name="円/楕円 329"/>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31" name="テキスト ボックス 330"/>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昨年度から数値は悪化しているが、平成２５年度に比べ歳出予算規模が減少したことによるもので、地方債の償還ピークは越えており、年々改善傾向にある。今後も自立自走に向けた「第</a:t>
          </a:r>
          <a:r>
            <a:rPr kumimoji="1" lang="en-US" altLang="ja-JP" sz="1300">
              <a:latin typeface="ＭＳ Ｐゴシック"/>
            </a:rPr>
            <a:t>5</a:t>
          </a:r>
          <a:r>
            <a:rPr kumimoji="1" lang="ja-JP" altLang="en-US" sz="1300">
              <a:latin typeface="ＭＳ Ｐゴシック"/>
            </a:rPr>
            <a:t>次長期総合計画」のもと、地域振興対策事業が計画されていることから、現状に近いかたちで推移することが予想され、大きな改善はできないものと思われる。引き続き、事業実施の重点化・効率化を進め不必要な村債の新規発行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76</xdr:row>
      <xdr:rowOff>153670</xdr:rowOff>
    </xdr:to>
    <xdr:cxnSp macro="">
      <xdr:nvCxnSpPr>
        <xdr:cNvPr id="363" name="直線コネクタ 362"/>
        <xdr:cNvCxnSpPr/>
      </xdr:nvCxnSpPr>
      <xdr:spPr>
        <a:xfrm>
          <a:off x="3987800" y="13138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107950</xdr:rowOff>
    </xdr:to>
    <xdr:cxnSp macro="">
      <xdr:nvCxnSpPr>
        <xdr:cNvPr id="366" name="直線コネクタ 365"/>
        <xdr:cNvCxnSpPr/>
      </xdr:nvCxnSpPr>
      <xdr:spPr>
        <a:xfrm>
          <a:off x="3098800" y="13111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77</xdr:row>
      <xdr:rowOff>43180</xdr:rowOff>
    </xdr:to>
    <xdr:cxnSp macro="">
      <xdr:nvCxnSpPr>
        <xdr:cNvPr id="369" name="直線コネクタ 368"/>
        <xdr:cNvCxnSpPr/>
      </xdr:nvCxnSpPr>
      <xdr:spPr>
        <a:xfrm flipV="1">
          <a:off x="2209800" y="131114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43180</xdr:rowOff>
    </xdr:from>
    <xdr:to>
      <xdr:col>3</xdr:col>
      <xdr:colOff>142875</xdr:colOff>
      <xdr:row>77</xdr:row>
      <xdr:rowOff>119380</xdr:rowOff>
    </xdr:to>
    <xdr:cxnSp macro="">
      <xdr:nvCxnSpPr>
        <xdr:cNvPr id="372" name="直線コネクタ 371"/>
        <xdr:cNvCxnSpPr/>
      </xdr:nvCxnSpPr>
      <xdr:spPr>
        <a:xfrm flipV="1">
          <a:off x="1320800" y="13244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82" name="円/楕円 381"/>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119397</xdr:rowOff>
    </xdr:from>
    <xdr:ext cx="762000" cy="259045"/>
    <xdr:sp macro="" textlink="">
      <xdr:nvSpPr>
        <xdr:cNvPr id="383"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4" name="円/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6" name="円/楕円 38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7" name="テキスト ボックス 386"/>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163830</xdr:rowOff>
    </xdr:from>
    <xdr:to>
      <xdr:col>3</xdr:col>
      <xdr:colOff>193675</xdr:colOff>
      <xdr:row>77</xdr:row>
      <xdr:rowOff>93980</xdr:rowOff>
    </xdr:to>
    <xdr:sp macro="" textlink="">
      <xdr:nvSpPr>
        <xdr:cNvPr id="388" name="円/楕円 387"/>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104157</xdr:rowOff>
    </xdr:from>
    <xdr:ext cx="762000" cy="259045"/>
    <xdr:sp macro="" textlink="">
      <xdr:nvSpPr>
        <xdr:cNvPr id="389" name="テキスト ボックス 388"/>
        <xdr:cNvSpPr txBox="1"/>
      </xdr:nvSpPr>
      <xdr:spPr>
        <a:xfrm>
          <a:off x="1828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68580</xdr:rowOff>
    </xdr:from>
    <xdr:to>
      <xdr:col>1</xdr:col>
      <xdr:colOff>676275</xdr:colOff>
      <xdr:row>77</xdr:row>
      <xdr:rowOff>170180</xdr:rowOff>
    </xdr:to>
    <xdr:sp macro="" textlink="">
      <xdr:nvSpPr>
        <xdr:cNvPr id="390" name="円/楕円 389"/>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154957</xdr:rowOff>
    </xdr:from>
    <xdr:ext cx="762000" cy="259045"/>
    <xdr:sp macro="" textlink="">
      <xdr:nvSpPr>
        <xdr:cNvPr id="391" name="テキスト ボックス 390"/>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類似団体は下回っており、引き続き健全な財政運営に努める。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135165</xdr:rowOff>
    </xdr:from>
    <xdr:to>
      <xdr:col>24</xdr:col>
      <xdr:colOff>31750</xdr:colOff>
      <xdr:row>76</xdr:row>
      <xdr:rowOff>100874</xdr:rowOff>
    </xdr:to>
    <xdr:cxnSp macro="">
      <xdr:nvCxnSpPr>
        <xdr:cNvPr id="426" name="直線コネクタ 425"/>
        <xdr:cNvCxnSpPr/>
      </xdr:nvCxnSpPr>
      <xdr:spPr>
        <a:xfrm>
          <a:off x="15671800" y="12993915"/>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40459</xdr:rowOff>
    </xdr:from>
    <xdr:to>
      <xdr:col>22</xdr:col>
      <xdr:colOff>565150</xdr:colOff>
      <xdr:row>75</xdr:row>
      <xdr:rowOff>135165</xdr:rowOff>
    </xdr:to>
    <xdr:cxnSp macro="">
      <xdr:nvCxnSpPr>
        <xdr:cNvPr id="429" name="直線コネクタ 428"/>
        <xdr:cNvCxnSpPr/>
      </xdr:nvCxnSpPr>
      <xdr:spPr>
        <a:xfrm>
          <a:off x="14782800" y="1289920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40459</xdr:rowOff>
    </xdr:from>
    <xdr:to>
      <xdr:col>21</xdr:col>
      <xdr:colOff>361950</xdr:colOff>
      <xdr:row>75</xdr:row>
      <xdr:rowOff>73116</xdr:rowOff>
    </xdr:to>
    <xdr:cxnSp macro="">
      <xdr:nvCxnSpPr>
        <xdr:cNvPr id="432" name="直線コネクタ 431"/>
        <xdr:cNvCxnSpPr/>
      </xdr:nvCxnSpPr>
      <xdr:spPr>
        <a:xfrm flipV="1">
          <a:off x="13893800" y="12899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87812</xdr:rowOff>
    </xdr:from>
    <xdr:to>
      <xdr:col>20</xdr:col>
      <xdr:colOff>158750</xdr:colOff>
      <xdr:row>75</xdr:row>
      <xdr:rowOff>73116</xdr:rowOff>
    </xdr:to>
    <xdr:cxnSp macro="">
      <xdr:nvCxnSpPr>
        <xdr:cNvPr id="435" name="直線コネクタ 434"/>
        <xdr:cNvCxnSpPr/>
      </xdr:nvCxnSpPr>
      <xdr:spPr>
        <a:xfrm>
          <a:off x="13004800" y="12775112"/>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50074</xdr:rowOff>
    </xdr:from>
    <xdr:to>
      <xdr:col>24</xdr:col>
      <xdr:colOff>82550</xdr:colOff>
      <xdr:row>76</xdr:row>
      <xdr:rowOff>151674</xdr:rowOff>
    </xdr:to>
    <xdr:sp macro="" textlink="">
      <xdr:nvSpPr>
        <xdr:cNvPr id="445" name="円/楕円 444"/>
        <xdr:cNvSpPr/>
      </xdr:nvSpPr>
      <xdr:spPr>
        <a:xfrm>
          <a:off x="164592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66601</xdr:rowOff>
    </xdr:from>
    <xdr:ext cx="762000" cy="259045"/>
    <xdr:sp macro="" textlink="">
      <xdr:nvSpPr>
        <xdr:cNvPr id="446" name="公債費以外該当値テキスト"/>
        <xdr:cNvSpPr txBox="1"/>
      </xdr:nvSpPr>
      <xdr:spPr>
        <a:xfrm>
          <a:off x="16598900" y="1292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84365</xdr:rowOff>
    </xdr:from>
    <xdr:to>
      <xdr:col>22</xdr:col>
      <xdr:colOff>615950</xdr:colOff>
      <xdr:row>76</xdr:row>
      <xdr:rowOff>14514</xdr:rowOff>
    </xdr:to>
    <xdr:sp macro="" textlink="">
      <xdr:nvSpPr>
        <xdr:cNvPr id="447" name="円/楕円 446"/>
        <xdr:cNvSpPr/>
      </xdr:nvSpPr>
      <xdr:spPr>
        <a:xfrm>
          <a:off x="15621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24692</xdr:rowOff>
    </xdr:from>
    <xdr:ext cx="736600" cy="259045"/>
    <xdr:sp macro="" textlink="">
      <xdr:nvSpPr>
        <xdr:cNvPr id="448" name="テキスト ボックス 447"/>
        <xdr:cNvSpPr txBox="1"/>
      </xdr:nvSpPr>
      <xdr:spPr>
        <a:xfrm>
          <a:off x="15290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161109</xdr:rowOff>
    </xdr:from>
    <xdr:to>
      <xdr:col>21</xdr:col>
      <xdr:colOff>412750</xdr:colOff>
      <xdr:row>75</xdr:row>
      <xdr:rowOff>91259</xdr:rowOff>
    </xdr:to>
    <xdr:sp macro="" textlink="">
      <xdr:nvSpPr>
        <xdr:cNvPr id="449" name="円/楕円 448"/>
        <xdr:cNvSpPr/>
      </xdr:nvSpPr>
      <xdr:spPr>
        <a:xfrm>
          <a:off x="14732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101436</xdr:rowOff>
    </xdr:from>
    <xdr:ext cx="762000" cy="259045"/>
    <xdr:sp macro="" textlink="">
      <xdr:nvSpPr>
        <xdr:cNvPr id="450" name="テキスト ボックス 449"/>
        <xdr:cNvSpPr txBox="1"/>
      </xdr:nvSpPr>
      <xdr:spPr>
        <a:xfrm>
          <a:off x="14401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22316</xdr:rowOff>
    </xdr:from>
    <xdr:to>
      <xdr:col>20</xdr:col>
      <xdr:colOff>209550</xdr:colOff>
      <xdr:row>75</xdr:row>
      <xdr:rowOff>123916</xdr:rowOff>
    </xdr:to>
    <xdr:sp macro="" textlink="">
      <xdr:nvSpPr>
        <xdr:cNvPr id="451" name="円/楕円 450"/>
        <xdr:cNvSpPr/>
      </xdr:nvSpPr>
      <xdr:spPr>
        <a:xfrm>
          <a:off x="13843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134093</xdr:rowOff>
    </xdr:from>
    <xdr:ext cx="762000" cy="259045"/>
    <xdr:sp macro="" textlink="">
      <xdr:nvSpPr>
        <xdr:cNvPr id="452" name="テキスト ボックス 451"/>
        <xdr:cNvSpPr txBox="1"/>
      </xdr:nvSpPr>
      <xdr:spPr>
        <a:xfrm>
          <a:off x="13512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37012</xdr:rowOff>
    </xdr:from>
    <xdr:to>
      <xdr:col>19</xdr:col>
      <xdr:colOff>6350</xdr:colOff>
      <xdr:row>74</xdr:row>
      <xdr:rowOff>138612</xdr:rowOff>
    </xdr:to>
    <xdr:sp macro="" textlink="">
      <xdr:nvSpPr>
        <xdr:cNvPr id="453" name="円/楕円 452"/>
        <xdr:cNvSpPr/>
      </xdr:nvSpPr>
      <xdr:spPr>
        <a:xfrm>
          <a:off x="12954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148789</xdr:rowOff>
    </xdr:from>
    <xdr:ext cx="762000" cy="259045"/>
    <xdr:sp macro="" textlink="">
      <xdr:nvSpPr>
        <xdr:cNvPr id="454" name="テキスト ボックス 453"/>
        <xdr:cNvSpPr txBox="1"/>
      </xdr:nvSpPr>
      <xdr:spPr>
        <a:xfrm>
          <a:off x="12623800" y="124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宮崎県西米良村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31050</xdr:rowOff>
    </xdr:from>
    <xdr:to>
      <xdr:col>4</xdr:col>
      <xdr:colOff>1117600</xdr:colOff>
      <xdr:row>15</xdr:row>
      <xdr:rowOff>43379</xdr:rowOff>
    </xdr:to>
    <xdr:cxnSp macro="">
      <xdr:nvCxnSpPr>
        <xdr:cNvPr id="47" name="直線コネクタ 46"/>
        <xdr:cNvCxnSpPr/>
      </xdr:nvCxnSpPr>
      <xdr:spPr bwMode="auto">
        <a:xfrm flipV="1">
          <a:off x="5003800" y="2650425"/>
          <a:ext cx="647700" cy="1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43379</xdr:rowOff>
    </xdr:from>
    <xdr:to>
      <xdr:col>4</xdr:col>
      <xdr:colOff>469900</xdr:colOff>
      <xdr:row>15</xdr:row>
      <xdr:rowOff>60414</xdr:rowOff>
    </xdr:to>
    <xdr:cxnSp macro="">
      <xdr:nvCxnSpPr>
        <xdr:cNvPr id="50" name="直線コネクタ 49"/>
        <xdr:cNvCxnSpPr/>
      </xdr:nvCxnSpPr>
      <xdr:spPr bwMode="auto">
        <a:xfrm flipV="1">
          <a:off x="4305300" y="2662754"/>
          <a:ext cx="698500" cy="17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60414</xdr:rowOff>
    </xdr:from>
    <xdr:to>
      <xdr:col>3</xdr:col>
      <xdr:colOff>904875</xdr:colOff>
      <xdr:row>15</xdr:row>
      <xdr:rowOff>76720</xdr:rowOff>
    </xdr:to>
    <xdr:cxnSp macro="">
      <xdr:nvCxnSpPr>
        <xdr:cNvPr id="53" name="直線コネクタ 52"/>
        <xdr:cNvCxnSpPr/>
      </xdr:nvCxnSpPr>
      <xdr:spPr bwMode="auto">
        <a:xfrm flipV="1">
          <a:off x="3606800" y="2679789"/>
          <a:ext cx="698500" cy="1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76720</xdr:rowOff>
    </xdr:from>
    <xdr:to>
      <xdr:col>3</xdr:col>
      <xdr:colOff>206375</xdr:colOff>
      <xdr:row>15</xdr:row>
      <xdr:rowOff>91344</xdr:rowOff>
    </xdr:to>
    <xdr:cxnSp macro="">
      <xdr:nvCxnSpPr>
        <xdr:cNvPr id="56" name="直線コネクタ 55"/>
        <xdr:cNvCxnSpPr/>
      </xdr:nvCxnSpPr>
      <xdr:spPr bwMode="auto">
        <a:xfrm flipV="1">
          <a:off x="2908300" y="2696095"/>
          <a:ext cx="698500" cy="1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151700</xdr:rowOff>
    </xdr:from>
    <xdr:to>
      <xdr:col>5</xdr:col>
      <xdr:colOff>34925</xdr:colOff>
      <xdr:row>15</xdr:row>
      <xdr:rowOff>81850</xdr:rowOff>
    </xdr:to>
    <xdr:sp macro="" textlink="">
      <xdr:nvSpPr>
        <xdr:cNvPr id="66" name="円/楕円 65"/>
        <xdr:cNvSpPr/>
      </xdr:nvSpPr>
      <xdr:spPr bwMode="auto">
        <a:xfrm>
          <a:off x="5600700" y="25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168227</xdr:rowOff>
    </xdr:from>
    <xdr:ext cx="762000" cy="259045"/>
    <xdr:sp macro="" textlink="">
      <xdr:nvSpPr>
        <xdr:cNvPr id="67" name="人口1人当たり決算額の推移該当値テキスト130"/>
        <xdr:cNvSpPr txBox="1"/>
      </xdr:nvSpPr>
      <xdr:spPr>
        <a:xfrm>
          <a:off x="5740400" y="244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362,806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164029</xdr:rowOff>
    </xdr:from>
    <xdr:to>
      <xdr:col>4</xdr:col>
      <xdr:colOff>520700</xdr:colOff>
      <xdr:row>15</xdr:row>
      <xdr:rowOff>94179</xdr:rowOff>
    </xdr:to>
    <xdr:sp macro="" textlink="">
      <xdr:nvSpPr>
        <xdr:cNvPr id="68" name="円/楕円 67"/>
        <xdr:cNvSpPr/>
      </xdr:nvSpPr>
      <xdr:spPr bwMode="auto">
        <a:xfrm>
          <a:off x="4953000" y="261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104356</xdr:rowOff>
    </xdr:from>
    <xdr:ext cx="736600" cy="259045"/>
    <xdr:sp macro="" textlink="">
      <xdr:nvSpPr>
        <xdr:cNvPr id="69" name="テキスト ボックス 68"/>
        <xdr:cNvSpPr txBox="1"/>
      </xdr:nvSpPr>
      <xdr:spPr>
        <a:xfrm>
          <a:off x="4622800" y="2380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357,413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9614</xdr:rowOff>
    </xdr:from>
    <xdr:to>
      <xdr:col>3</xdr:col>
      <xdr:colOff>955675</xdr:colOff>
      <xdr:row>15</xdr:row>
      <xdr:rowOff>111214</xdr:rowOff>
    </xdr:to>
    <xdr:sp macro="" textlink="">
      <xdr:nvSpPr>
        <xdr:cNvPr id="70" name="円/楕円 69"/>
        <xdr:cNvSpPr/>
      </xdr:nvSpPr>
      <xdr:spPr bwMode="auto">
        <a:xfrm>
          <a:off x="4254500" y="262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121391</xdr:rowOff>
    </xdr:from>
    <xdr:ext cx="762000" cy="259045"/>
    <xdr:sp macro="" textlink="">
      <xdr:nvSpPr>
        <xdr:cNvPr id="71" name="テキスト ボックス 70"/>
        <xdr:cNvSpPr txBox="1"/>
      </xdr:nvSpPr>
      <xdr:spPr>
        <a:xfrm>
          <a:off x="3924300" y="23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349,961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25920</xdr:rowOff>
    </xdr:from>
    <xdr:to>
      <xdr:col>3</xdr:col>
      <xdr:colOff>257175</xdr:colOff>
      <xdr:row>15</xdr:row>
      <xdr:rowOff>127520</xdr:rowOff>
    </xdr:to>
    <xdr:sp macro="" textlink="">
      <xdr:nvSpPr>
        <xdr:cNvPr id="72" name="円/楕円 71"/>
        <xdr:cNvSpPr/>
      </xdr:nvSpPr>
      <xdr:spPr bwMode="auto">
        <a:xfrm>
          <a:off x="3556000" y="264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137697</xdr:rowOff>
    </xdr:from>
    <xdr:ext cx="762000" cy="259045"/>
    <xdr:sp macro="" textlink="">
      <xdr:nvSpPr>
        <xdr:cNvPr id="73" name="テキスト ボックス 72"/>
        <xdr:cNvSpPr txBox="1"/>
      </xdr:nvSpPr>
      <xdr:spPr>
        <a:xfrm>
          <a:off x="3225800" y="241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342,828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40544</xdr:rowOff>
    </xdr:from>
    <xdr:to>
      <xdr:col>2</xdr:col>
      <xdr:colOff>692150</xdr:colOff>
      <xdr:row>15</xdr:row>
      <xdr:rowOff>142144</xdr:rowOff>
    </xdr:to>
    <xdr:sp macro="" textlink="">
      <xdr:nvSpPr>
        <xdr:cNvPr id="74" name="円/楕円 73"/>
        <xdr:cNvSpPr/>
      </xdr:nvSpPr>
      <xdr:spPr bwMode="auto">
        <a:xfrm>
          <a:off x="2857500" y="2659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152321</xdr:rowOff>
    </xdr:from>
    <xdr:ext cx="762000" cy="259045"/>
    <xdr:sp macro="" textlink="">
      <xdr:nvSpPr>
        <xdr:cNvPr id="75" name="テキスト ボックス 74"/>
        <xdr:cNvSpPr txBox="1"/>
      </xdr:nvSpPr>
      <xdr:spPr>
        <a:xfrm>
          <a:off x="2527300" y="242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336,431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273700</xdr:rowOff>
    </xdr:from>
    <xdr:to>
      <xdr:col>4</xdr:col>
      <xdr:colOff>1117600</xdr:colOff>
      <xdr:row>35</xdr:row>
      <xdr:rowOff>291074</xdr:rowOff>
    </xdr:to>
    <xdr:cxnSp macro="">
      <xdr:nvCxnSpPr>
        <xdr:cNvPr id="108" name="直線コネクタ 107"/>
        <xdr:cNvCxnSpPr/>
      </xdr:nvCxnSpPr>
      <xdr:spPr bwMode="auto">
        <a:xfrm>
          <a:off x="5003800" y="6884050"/>
          <a:ext cx="6477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245766</xdr:rowOff>
    </xdr:from>
    <xdr:to>
      <xdr:col>4</xdr:col>
      <xdr:colOff>469900</xdr:colOff>
      <xdr:row>35</xdr:row>
      <xdr:rowOff>273700</xdr:rowOff>
    </xdr:to>
    <xdr:cxnSp macro="">
      <xdr:nvCxnSpPr>
        <xdr:cNvPr id="111" name="直線コネクタ 110"/>
        <xdr:cNvCxnSpPr/>
      </xdr:nvCxnSpPr>
      <xdr:spPr bwMode="auto">
        <a:xfrm>
          <a:off x="4305300" y="6856116"/>
          <a:ext cx="698500" cy="27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219301</xdr:rowOff>
    </xdr:from>
    <xdr:to>
      <xdr:col>3</xdr:col>
      <xdr:colOff>904875</xdr:colOff>
      <xdr:row>35</xdr:row>
      <xdr:rowOff>245766</xdr:rowOff>
    </xdr:to>
    <xdr:cxnSp macro="">
      <xdr:nvCxnSpPr>
        <xdr:cNvPr id="114" name="直線コネクタ 113"/>
        <xdr:cNvCxnSpPr/>
      </xdr:nvCxnSpPr>
      <xdr:spPr bwMode="auto">
        <a:xfrm>
          <a:off x="3606800" y="6829651"/>
          <a:ext cx="698500" cy="2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90782</xdr:rowOff>
    </xdr:from>
    <xdr:to>
      <xdr:col>3</xdr:col>
      <xdr:colOff>206375</xdr:colOff>
      <xdr:row>35</xdr:row>
      <xdr:rowOff>219301</xdr:rowOff>
    </xdr:to>
    <xdr:cxnSp macro="">
      <xdr:nvCxnSpPr>
        <xdr:cNvPr id="117" name="直線コネクタ 116"/>
        <xdr:cNvCxnSpPr/>
      </xdr:nvCxnSpPr>
      <xdr:spPr bwMode="auto">
        <a:xfrm>
          <a:off x="2908300" y="6701132"/>
          <a:ext cx="698500" cy="12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240274</xdr:rowOff>
    </xdr:from>
    <xdr:to>
      <xdr:col>5</xdr:col>
      <xdr:colOff>34925</xdr:colOff>
      <xdr:row>35</xdr:row>
      <xdr:rowOff>341874</xdr:rowOff>
    </xdr:to>
    <xdr:sp macro="" textlink="">
      <xdr:nvSpPr>
        <xdr:cNvPr id="127" name="円/楕円 126"/>
        <xdr:cNvSpPr/>
      </xdr:nvSpPr>
      <xdr:spPr bwMode="auto">
        <a:xfrm>
          <a:off x="5600700" y="685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212351</xdr:rowOff>
    </xdr:from>
    <xdr:ext cx="762000" cy="259045"/>
    <xdr:sp macro="" textlink="">
      <xdr:nvSpPr>
        <xdr:cNvPr id="128" name="人口1人当たり決算額の推移該当値テキスト445"/>
        <xdr:cNvSpPr txBox="1"/>
      </xdr:nvSpPr>
      <xdr:spPr>
        <a:xfrm>
          <a:off x="5740400" y="682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222900</xdr:rowOff>
    </xdr:from>
    <xdr:to>
      <xdr:col>4</xdr:col>
      <xdr:colOff>520700</xdr:colOff>
      <xdr:row>35</xdr:row>
      <xdr:rowOff>324500</xdr:rowOff>
    </xdr:to>
    <xdr:sp macro="" textlink="">
      <xdr:nvSpPr>
        <xdr:cNvPr id="129" name="円/楕円 128"/>
        <xdr:cNvSpPr/>
      </xdr:nvSpPr>
      <xdr:spPr bwMode="auto">
        <a:xfrm>
          <a:off x="4953000" y="683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309277</xdr:rowOff>
    </xdr:from>
    <xdr:ext cx="736600" cy="259045"/>
    <xdr:sp macro="" textlink="">
      <xdr:nvSpPr>
        <xdr:cNvPr id="130" name="テキスト ボックス 129"/>
        <xdr:cNvSpPr txBox="1"/>
      </xdr:nvSpPr>
      <xdr:spPr>
        <a:xfrm>
          <a:off x="4622800" y="691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194966</xdr:rowOff>
    </xdr:from>
    <xdr:to>
      <xdr:col>3</xdr:col>
      <xdr:colOff>955675</xdr:colOff>
      <xdr:row>35</xdr:row>
      <xdr:rowOff>296566</xdr:rowOff>
    </xdr:to>
    <xdr:sp macro="" textlink="">
      <xdr:nvSpPr>
        <xdr:cNvPr id="131" name="円/楕円 130"/>
        <xdr:cNvSpPr/>
      </xdr:nvSpPr>
      <xdr:spPr bwMode="auto">
        <a:xfrm>
          <a:off x="4254500" y="680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281343</xdr:rowOff>
    </xdr:from>
    <xdr:ext cx="762000" cy="259045"/>
    <xdr:sp macro="" textlink="">
      <xdr:nvSpPr>
        <xdr:cNvPr id="132" name="テキスト ボックス 131"/>
        <xdr:cNvSpPr txBox="1"/>
      </xdr:nvSpPr>
      <xdr:spPr>
        <a:xfrm>
          <a:off x="3924300" y="68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168501</xdr:rowOff>
    </xdr:from>
    <xdr:to>
      <xdr:col>3</xdr:col>
      <xdr:colOff>257175</xdr:colOff>
      <xdr:row>35</xdr:row>
      <xdr:rowOff>270101</xdr:rowOff>
    </xdr:to>
    <xdr:sp macro="" textlink="">
      <xdr:nvSpPr>
        <xdr:cNvPr id="133" name="円/楕円 132"/>
        <xdr:cNvSpPr/>
      </xdr:nvSpPr>
      <xdr:spPr bwMode="auto">
        <a:xfrm>
          <a:off x="3556000" y="677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254878</xdr:rowOff>
    </xdr:from>
    <xdr:ext cx="762000" cy="259045"/>
    <xdr:sp macro="" textlink="">
      <xdr:nvSpPr>
        <xdr:cNvPr id="134" name="テキスト ボックス 133"/>
        <xdr:cNvSpPr txBox="1"/>
      </xdr:nvSpPr>
      <xdr:spPr>
        <a:xfrm>
          <a:off x="3225800" y="686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39982</xdr:rowOff>
    </xdr:from>
    <xdr:to>
      <xdr:col>2</xdr:col>
      <xdr:colOff>692150</xdr:colOff>
      <xdr:row>35</xdr:row>
      <xdr:rowOff>141582</xdr:rowOff>
    </xdr:to>
    <xdr:sp macro="" textlink="">
      <xdr:nvSpPr>
        <xdr:cNvPr id="135" name="円/楕円 134"/>
        <xdr:cNvSpPr/>
      </xdr:nvSpPr>
      <xdr:spPr bwMode="auto">
        <a:xfrm>
          <a:off x="2857500" y="6650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126359</xdr:rowOff>
    </xdr:from>
    <xdr:ext cx="762000" cy="259045"/>
    <xdr:sp macro="" textlink="">
      <xdr:nvSpPr>
        <xdr:cNvPr id="136" name="テキスト ボックス 135"/>
        <xdr:cNvSpPr txBox="1"/>
      </xdr:nvSpPr>
      <xdr:spPr>
        <a:xfrm>
          <a:off x="2527300" y="673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比率が増加した要因は、普通交付税の額が減少したことにより、分母である標準財政規模が増大したためである。財政調整基金は平成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億円を積立てており、必要に応じて繰り入れを行いながらも、今後も同水準を維持するよう努める。</a:t>
          </a:r>
        </a:p>
        <a:p>
          <a:r>
            <a:rPr kumimoji="1" lang="ja-JP" altLang="en-US" sz="1400">
              <a:latin typeface="ＭＳ ゴシック" pitchFamily="49" charset="-128"/>
              <a:ea typeface="ＭＳ ゴシック" pitchFamily="49" charset="-128"/>
            </a:rPr>
            <a:t>単年収支については、前年度が大幅に増加したことにより今年度は減少している。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全体的には各会計において、歳入総額の減少等により、前年度からすると実質収支額が減少した。</a:t>
          </a:r>
        </a:p>
        <a:p>
          <a:r>
            <a:rPr kumimoji="1" lang="ja-JP" altLang="en-US" sz="1400">
              <a:latin typeface="ＭＳ ゴシック" pitchFamily="49" charset="-128"/>
              <a:ea typeface="ＭＳ ゴシック" pitchFamily="49" charset="-128"/>
            </a:rPr>
            <a:t>　一般会計の黒字額が増加した要因は、大規模な建設事業等がなかったことが要因としてあげられ、国民健康保険事業及び診療施設会計については比率が減少しているが、国民健康保険については、繰越金・基金からの繰入減によるもの、診療所は入院患者等の減少による収入の減等が主な原因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償還のピークは過ぎ、償還額は年々減少傾向にある。</a:t>
          </a:r>
        </a:p>
        <a:p>
          <a:r>
            <a:rPr kumimoji="1" lang="ja-JP" altLang="en-US" sz="1400">
              <a:latin typeface="ＭＳ ゴシック" pitchFamily="49" charset="-128"/>
              <a:ea typeface="ＭＳ ゴシック" pitchFamily="49" charset="-128"/>
            </a:rPr>
            <a:t>　ただし、今後起債を財源とする大規模な事業が予定されていることや、公営企業債の償還が始まることから、償還額は今後増加することから不用な起債発行を抑制し、後年度負担を考えながら財政運営を行う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将来負担額については、一般会計分は減少しているものの、簡易水道会計での施設整備に必要な起債借入の増加による公営企業債等繰入見込み額が増加している。</a:t>
          </a:r>
        </a:p>
        <a:p>
          <a:r>
            <a:rPr kumimoji="1" lang="ja-JP" altLang="en-US" sz="1400">
              <a:latin typeface="ＭＳ ゴシック" pitchFamily="49" charset="-128"/>
              <a:ea typeface="ＭＳ ゴシック" pitchFamily="49" charset="-128"/>
            </a:rPr>
            <a:t>　充当可能財源等においては、後年度負担軽減のため、財政調整基金をはじめ、その他基金に積み立てを行っていることから増加しており、将来負担比率の分子は減少している。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ただ充当可能基金についても後年度の建設事業により大幅に減少する見込みであり、今後も慎重な財政運営が必要である。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2778985</v>
      </c>
      <c r="BO4" s="379"/>
      <c r="BP4" s="379"/>
      <c r="BQ4" s="379"/>
      <c r="BR4" s="379"/>
      <c r="BS4" s="379"/>
      <c r="BT4" s="379"/>
      <c r="BU4" s="380"/>
      <c r="BV4" s="378">
        <v>2862157</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2674994</v>
      </c>
      <c r="BO5" s="384"/>
      <c r="BP5" s="384"/>
      <c r="BQ5" s="384"/>
      <c r="BR5" s="384"/>
      <c r="BS5" s="384"/>
      <c r="BT5" s="384"/>
      <c r="BU5" s="385"/>
      <c r="BV5" s="383">
        <v>2725749</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78.400000000000006</v>
      </c>
      <c r="CU5" s="354"/>
      <c r="CV5" s="354"/>
      <c r="CW5" s="354"/>
      <c r="CX5" s="354"/>
      <c r="CY5" s="354"/>
      <c r="CZ5" s="354"/>
      <c r="DA5" s="355"/>
      <c r="DB5" s="353">
        <v>73</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103991</v>
      </c>
      <c r="BO6" s="384"/>
      <c r="BP6" s="384"/>
      <c r="BQ6" s="384"/>
      <c r="BR6" s="384"/>
      <c r="BS6" s="384"/>
      <c r="BT6" s="384"/>
      <c r="BU6" s="385"/>
      <c r="BV6" s="383">
        <v>136408</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82.4</v>
      </c>
      <c r="CU6" s="530"/>
      <c r="CV6" s="530"/>
      <c r="CW6" s="530"/>
      <c r="CX6" s="530"/>
      <c r="CY6" s="530"/>
      <c r="CZ6" s="530"/>
      <c r="DA6" s="531"/>
      <c r="DB6" s="529">
        <v>76.900000000000006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25446</v>
      </c>
      <c r="BO7" s="384"/>
      <c r="BP7" s="384"/>
      <c r="BQ7" s="384"/>
      <c r="BR7" s="384"/>
      <c r="BS7" s="384"/>
      <c r="BT7" s="384"/>
      <c r="BU7" s="385"/>
      <c r="BV7" s="383">
        <v>47583</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1364984</v>
      </c>
      <c r="CU7" s="384"/>
      <c r="CV7" s="384"/>
      <c r="CW7" s="384"/>
      <c r="CX7" s="384"/>
      <c r="CY7" s="384"/>
      <c r="CZ7" s="384"/>
      <c r="DA7" s="385"/>
      <c r="DB7" s="383">
        <v>1547771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78545</v>
      </c>
      <c r="BO8" s="384"/>
      <c r="BP8" s="384"/>
      <c r="BQ8" s="384"/>
      <c r="BR8" s="384"/>
      <c r="BS8" s="384"/>
      <c r="BT8" s="384"/>
      <c r="BU8" s="385"/>
      <c r="BV8" s="383">
        <v>88825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0.11</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1241</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-10280</v>
      </c>
      <c r="BO9" s="384"/>
      <c r="BP9" s="384"/>
      <c r="BQ9" s="384"/>
      <c r="BR9" s="384"/>
      <c r="BS9" s="384"/>
      <c r="BT9" s="384"/>
      <c r="BU9" s="385"/>
      <c r="BV9" s="383">
        <v>26904</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11.5</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1307</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146315</v>
      </c>
      <c r="BO10" s="384"/>
      <c r="BP10" s="384"/>
      <c r="BQ10" s="384"/>
      <c r="BR10" s="384"/>
      <c r="BS10" s="384"/>
      <c r="BT10" s="384"/>
      <c r="BU10" s="385"/>
      <c r="BV10" s="383">
        <v>100000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108</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1233</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96315</v>
      </c>
      <c r="BO12" s="384"/>
      <c r="BP12" s="384"/>
      <c r="BQ12" s="384"/>
      <c r="BR12" s="384"/>
      <c r="BS12" s="384"/>
      <c r="BT12" s="384"/>
      <c r="BU12" s="385"/>
      <c r="BV12" s="383">
        <v>50000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1231</v>
      </c>
      <c r="S13" s="485"/>
      <c r="T13" s="485"/>
      <c r="U13" s="485"/>
      <c r="V13" s="486"/>
      <c r="W13" s="472" t="s">
        <v>122</v>
      </c>
      <c r="X13" s="396"/>
      <c r="Y13" s="396"/>
      <c r="Z13" s="396"/>
      <c r="AA13" s="396"/>
      <c r="AB13" s="397"/>
      <c r="AC13" s="359">
        <v>153</v>
      </c>
      <c r="AD13" s="360"/>
      <c r="AE13" s="360"/>
      <c r="AF13" s="360"/>
      <c r="AG13" s="361"/>
      <c r="AH13" s="359">
        <v>203</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39720</v>
      </c>
      <c r="BO13" s="384"/>
      <c r="BP13" s="384"/>
      <c r="BQ13" s="384"/>
      <c r="BR13" s="384"/>
      <c r="BS13" s="384"/>
      <c r="BT13" s="384"/>
      <c r="BU13" s="385"/>
      <c r="BV13" s="383">
        <v>76904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3.8</v>
      </c>
      <c r="CU13" s="354"/>
      <c r="CV13" s="354"/>
      <c r="CW13" s="354"/>
      <c r="CX13" s="354"/>
      <c r="CY13" s="354"/>
      <c r="CZ13" s="354"/>
      <c r="DA13" s="355"/>
      <c r="DB13" s="353">
        <v>4.2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1252</v>
      </c>
      <c r="S14" s="485"/>
      <c r="T14" s="485"/>
      <c r="U14" s="485"/>
      <c r="V14" s="486"/>
      <c r="W14" s="487"/>
      <c r="X14" s="399"/>
      <c r="Y14" s="399"/>
      <c r="Z14" s="399"/>
      <c r="AA14" s="399"/>
      <c r="AB14" s="400"/>
      <c r="AC14" s="477">
        <v>24</v>
      </c>
      <c r="AD14" s="478"/>
      <c r="AE14" s="478"/>
      <c r="AF14" s="478"/>
      <c r="AG14" s="479"/>
      <c r="AH14" s="477">
        <v>27.4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1250</v>
      </c>
      <c r="S15" s="485"/>
      <c r="T15" s="485"/>
      <c r="U15" s="485"/>
      <c r="V15" s="486"/>
      <c r="W15" s="472" t="s">
        <v>129</v>
      </c>
      <c r="X15" s="396"/>
      <c r="Y15" s="396"/>
      <c r="Z15" s="396"/>
      <c r="AA15" s="396"/>
      <c r="AB15" s="397"/>
      <c r="AC15" s="359">
        <v>128</v>
      </c>
      <c r="AD15" s="360"/>
      <c r="AE15" s="360"/>
      <c r="AF15" s="360"/>
      <c r="AG15" s="361"/>
      <c r="AH15" s="359">
        <v>123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147373</v>
      </c>
      <c r="BO15" s="379"/>
      <c r="BP15" s="379"/>
      <c r="BQ15" s="379"/>
      <c r="BR15" s="379"/>
      <c r="BS15" s="379"/>
      <c r="BT15" s="379"/>
      <c r="BU15" s="380"/>
      <c r="BV15" s="378">
        <v>148323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20.100000000000001</v>
      </c>
      <c r="AD16" s="478"/>
      <c r="AE16" s="478"/>
      <c r="AF16" s="478"/>
      <c r="AG16" s="479"/>
      <c r="AH16" s="477">
        <v>16.600000000000001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1261574</v>
      </c>
      <c r="BO16" s="384"/>
      <c r="BP16" s="384"/>
      <c r="BQ16" s="384"/>
      <c r="BR16" s="384"/>
      <c r="BS16" s="384"/>
      <c r="BT16" s="384"/>
      <c r="BU16" s="385"/>
      <c r="BV16" s="383">
        <v>1430872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357</v>
      </c>
      <c r="AD17" s="360"/>
      <c r="AE17" s="360"/>
      <c r="AF17" s="360"/>
      <c r="AG17" s="361"/>
      <c r="AH17" s="359">
        <v>414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183696</v>
      </c>
      <c r="BO17" s="384"/>
      <c r="BP17" s="384"/>
      <c r="BQ17" s="384"/>
      <c r="BR17" s="384"/>
      <c r="BS17" s="384"/>
      <c r="BT17" s="384"/>
      <c r="BU17" s="385"/>
      <c r="BV17" s="383">
        <v>185535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271.51</v>
      </c>
      <c r="M18" s="448"/>
      <c r="N18" s="448"/>
      <c r="O18" s="448"/>
      <c r="P18" s="448"/>
      <c r="Q18" s="448"/>
      <c r="R18" s="449"/>
      <c r="S18" s="449"/>
      <c r="T18" s="449"/>
      <c r="U18" s="449"/>
      <c r="V18" s="450"/>
      <c r="W18" s="464"/>
      <c r="X18" s="465"/>
      <c r="Y18" s="465"/>
      <c r="Z18" s="465"/>
      <c r="AA18" s="465"/>
      <c r="AB18" s="473"/>
      <c r="AC18" s="347">
        <v>56</v>
      </c>
      <c r="AD18" s="348"/>
      <c r="AE18" s="348"/>
      <c r="AF18" s="348"/>
      <c r="AG18" s="451"/>
      <c r="AH18" s="347">
        <v>55.9</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1078168</v>
      </c>
      <c r="BO18" s="384"/>
      <c r="BP18" s="384"/>
      <c r="BQ18" s="384"/>
      <c r="BR18" s="384"/>
      <c r="BS18" s="384"/>
      <c r="BT18" s="384"/>
      <c r="BU18" s="385"/>
      <c r="BV18" s="383">
        <v>1133369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2116542</v>
      </c>
      <c r="BO19" s="384"/>
      <c r="BP19" s="384"/>
      <c r="BQ19" s="384"/>
      <c r="BR19" s="384"/>
      <c r="BS19" s="384"/>
      <c r="BT19" s="384"/>
      <c r="BU19" s="385"/>
      <c r="BV19" s="383">
        <v>2213262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598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2046674</v>
      </c>
      <c r="BO23" s="384"/>
      <c r="BP23" s="384"/>
      <c r="BQ23" s="384"/>
      <c r="BR23" s="384"/>
      <c r="BS23" s="384"/>
      <c r="BT23" s="384"/>
      <c r="BU23" s="385"/>
      <c r="BV23" s="383">
        <v>2113625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6650</v>
      </c>
      <c r="R24" s="360"/>
      <c r="S24" s="360"/>
      <c r="T24" s="360"/>
      <c r="U24" s="360"/>
      <c r="V24" s="361"/>
      <c r="W24" s="425"/>
      <c r="X24" s="416"/>
      <c r="Y24" s="417"/>
      <c r="Z24" s="356" t="s">
        <v>152</v>
      </c>
      <c r="AA24" s="357"/>
      <c r="AB24" s="357"/>
      <c r="AC24" s="357"/>
      <c r="AD24" s="357"/>
      <c r="AE24" s="357"/>
      <c r="AF24" s="357"/>
      <c r="AG24" s="358"/>
      <c r="AH24" s="359">
        <v>54</v>
      </c>
      <c r="AI24" s="360"/>
      <c r="AJ24" s="360"/>
      <c r="AK24" s="360"/>
      <c r="AL24" s="361"/>
      <c r="AM24" s="359">
        <v>144774</v>
      </c>
      <c r="AN24" s="360"/>
      <c r="AO24" s="360"/>
      <c r="AP24" s="360"/>
      <c r="AQ24" s="360"/>
      <c r="AR24" s="361"/>
      <c r="AS24" s="359">
        <v>2681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1054994</v>
      </c>
      <c r="BO24" s="384"/>
      <c r="BP24" s="384"/>
      <c r="BQ24" s="384"/>
      <c r="BR24" s="384"/>
      <c r="BS24" s="384"/>
      <c r="BT24" s="384"/>
      <c r="BU24" s="385"/>
      <c r="BV24" s="383">
        <v>1132675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5400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70065</v>
      </c>
      <c r="BO25" s="379"/>
      <c r="BP25" s="379"/>
      <c r="BQ25" s="379"/>
      <c r="BR25" s="379"/>
      <c r="BS25" s="379"/>
      <c r="BT25" s="379"/>
      <c r="BU25" s="380"/>
      <c r="BV25" s="378">
        <v>45476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5200</v>
      </c>
      <c r="R26" s="360"/>
      <c r="S26" s="360"/>
      <c r="T26" s="360"/>
      <c r="U26" s="360"/>
      <c r="V26" s="361"/>
      <c r="W26" s="425"/>
      <c r="X26" s="416"/>
      <c r="Y26" s="417"/>
      <c r="Z26" s="356" t="s">
        <v>158</v>
      </c>
      <c r="AA26" s="438"/>
      <c r="AB26" s="438"/>
      <c r="AC26" s="438"/>
      <c r="AD26" s="438"/>
      <c r="AE26" s="438"/>
      <c r="AF26" s="438"/>
      <c r="AG26" s="439"/>
      <c r="AH26" s="359">
        <v>4</v>
      </c>
      <c r="AI26" s="360"/>
      <c r="AJ26" s="360"/>
      <c r="AK26" s="360"/>
      <c r="AL26" s="361"/>
      <c r="AM26" s="359">
        <v>10016</v>
      </c>
      <c r="AN26" s="360"/>
      <c r="AO26" s="360"/>
      <c r="AP26" s="360"/>
      <c r="AQ26" s="360"/>
      <c r="AR26" s="361"/>
      <c r="AS26" s="359">
        <v>2504</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2620</v>
      </c>
      <c r="R27" s="360"/>
      <c r="S27" s="360"/>
      <c r="T27" s="360"/>
      <c r="U27" s="360"/>
      <c r="V27" s="361"/>
      <c r="W27" s="425"/>
      <c r="X27" s="416"/>
      <c r="Y27" s="417"/>
      <c r="Z27" s="356" t="s">
        <v>161</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1850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600000</v>
      </c>
      <c r="BO28" s="379"/>
      <c r="BP28" s="379"/>
      <c r="BQ28" s="379"/>
      <c r="BR28" s="379"/>
      <c r="BS28" s="379"/>
      <c r="BT28" s="379"/>
      <c r="BU28" s="380"/>
      <c r="BV28" s="378">
        <v>550000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6</v>
      </c>
      <c r="M29" s="360"/>
      <c r="N29" s="360"/>
      <c r="O29" s="360"/>
      <c r="P29" s="361"/>
      <c r="Q29" s="359">
        <v>1760</v>
      </c>
      <c r="R29" s="360"/>
      <c r="S29" s="360"/>
      <c r="T29" s="360"/>
      <c r="U29" s="360"/>
      <c r="V29" s="361"/>
      <c r="W29" s="426"/>
      <c r="X29" s="427"/>
      <c r="Y29" s="428"/>
      <c r="Z29" s="356" t="s">
        <v>168</v>
      </c>
      <c r="AA29" s="357"/>
      <c r="AB29" s="357"/>
      <c r="AC29" s="357"/>
      <c r="AD29" s="357"/>
      <c r="AE29" s="357"/>
      <c r="AF29" s="357"/>
      <c r="AG29" s="358"/>
      <c r="AH29" s="359">
        <v>54</v>
      </c>
      <c r="AI29" s="360"/>
      <c r="AJ29" s="360"/>
      <c r="AK29" s="360"/>
      <c r="AL29" s="361"/>
      <c r="AM29" s="359">
        <v>144774</v>
      </c>
      <c r="AN29" s="360"/>
      <c r="AO29" s="360"/>
      <c r="AP29" s="360"/>
      <c r="AQ29" s="360"/>
      <c r="AR29" s="361"/>
      <c r="AS29" s="359">
        <v>2681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400000</v>
      </c>
      <c r="BO29" s="384"/>
      <c r="BP29" s="384"/>
      <c r="BQ29" s="384"/>
      <c r="BR29" s="384"/>
      <c r="BS29" s="384"/>
      <c r="BT29" s="384"/>
      <c r="BU29" s="385"/>
      <c r="BV29" s="383">
        <v>450300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2173603</v>
      </c>
      <c r="BO30" s="387"/>
      <c r="BP30" s="387"/>
      <c r="BQ30" s="387"/>
      <c r="BR30" s="387"/>
      <c r="BS30" s="387"/>
      <c r="BT30" s="387"/>
      <c r="BU30" s="388"/>
      <c r="BV30" s="386">
        <v>2043337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西都児湯環境整備事務組合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米良の庄</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国民健康保険診療施設勘定会計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介護保険事業勘定会計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宮崎県後期高齢者医療広域連合(事業会計)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宮崎県自治会館管理組合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81" t="s">
        <v>23</v>
      </c>
      <c r="C41" s="1182"/>
      <c r="D41" s="81"/>
      <c r="E41" s="1183" t="s">
        <v>24</v>
      </c>
      <c r="F41" s="1183"/>
      <c r="G41" s="1183"/>
      <c r="H41" s="1184"/>
      <c r="I41" s="82">
        <v>2140</v>
      </c>
      <c r="J41" s="83">
        <v>2071</v>
      </c>
      <c r="K41" s="83">
        <v>2126</v>
      </c>
      <c r="L41" s="83">
        <v>2114</v>
      </c>
      <c r="M41" s="84">
        <v>2047</v>
      </c>
    </row>
    <row r="42" spans="2:13" ht="27.75" customHeight="1">
      <c r="B42" s="1171"/>
      <c r="C42" s="1172"/>
      <c r="D42" s="85"/>
      <c r="E42" s="1175" t="s">
        <v>25</v>
      </c>
      <c r="F42" s="1175"/>
      <c r="G42" s="1175"/>
      <c r="H42" s="1176"/>
      <c r="I42" s="86">
        <v>53</v>
      </c>
      <c r="J42" s="87">
        <v>47</v>
      </c>
      <c r="K42" s="87">
        <v>46</v>
      </c>
      <c r="L42" s="87">
        <v>41</v>
      </c>
      <c r="M42" s="88">
        <v>38</v>
      </c>
    </row>
    <row r="43" spans="2:13" ht="27.75" customHeight="1">
      <c r="B43" s="1171"/>
      <c r="C43" s="1172"/>
      <c r="D43" s="85"/>
      <c r="E43" s="1175" t="s">
        <v>26</v>
      </c>
      <c r="F43" s="1175"/>
      <c r="G43" s="1175"/>
      <c r="H43" s="1176"/>
      <c r="I43" s="86">
        <v>322</v>
      </c>
      <c r="J43" s="87">
        <v>317</v>
      </c>
      <c r="K43" s="87">
        <v>290</v>
      </c>
      <c r="L43" s="87">
        <v>317</v>
      </c>
      <c r="M43" s="88">
        <v>359</v>
      </c>
    </row>
    <row r="44" spans="2:13" ht="27.75" customHeight="1">
      <c r="B44" s="1171"/>
      <c r="C44" s="1172"/>
      <c r="D44" s="85"/>
      <c r="E44" s="1175" t="s">
        <v>27</v>
      </c>
      <c r="F44" s="1175"/>
      <c r="G44" s="1175"/>
      <c r="H44" s="1176"/>
      <c r="I44" s="86">
        <v>77</v>
      </c>
      <c r="J44" s="87">
        <v>68</v>
      </c>
      <c r="K44" s="87">
        <v>59</v>
      </c>
      <c r="L44" s="87">
        <v>50</v>
      </c>
      <c r="M44" s="88">
        <v>48</v>
      </c>
    </row>
    <row r="45" spans="2:13" ht="27.75" customHeight="1">
      <c r="B45" s="1171"/>
      <c r="C45" s="1172"/>
      <c r="D45" s="85"/>
      <c r="E45" s="1175" t="s">
        <v>28</v>
      </c>
      <c r="F45" s="1175"/>
      <c r="G45" s="1175"/>
      <c r="H45" s="1176"/>
      <c r="I45" s="86">
        <v>374</v>
      </c>
      <c r="J45" s="87">
        <v>385</v>
      </c>
      <c r="K45" s="87">
        <v>362</v>
      </c>
      <c r="L45" s="87">
        <v>418</v>
      </c>
      <c r="M45" s="88">
        <v>310</v>
      </c>
    </row>
    <row r="46" spans="2:13" ht="27.75" customHeight="1">
      <c r="B46" s="1171"/>
      <c r="C46" s="1172"/>
      <c r="D46" s="85"/>
      <c r="E46" s="1175" t="s">
        <v>29</v>
      </c>
      <c r="F46" s="1175"/>
      <c r="G46" s="1175"/>
      <c r="H46" s="1176"/>
      <c r="I46" s="86" t="s">
        <v>473</v>
      </c>
      <c r="J46" s="87" t="s">
        <v>473</v>
      </c>
      <c r="K46" s="87" t="s">
        <v>473</v>
      </c>
      <c r="L46" s="87" t="s">
        <v>473</v>
      </c>
      <c r="M46" s="88" t="s">
        <v>473</v>
      </c>
    </row>
    <row r="47" spans="2:13" ht="27.75" customHeight="1">
      <c r="B47" s="1171"/>
      <c r="C47" s="1172"/>
      <c r="D47" s="85"/>
      <c r="E47" s="1175" t="s">
        <v>30</v>
      </c>
      <c r="F47" s="1175"/>
      <c r="G47" s="1175"/>
      <c r="H47" s="1176"/>
      <c r="I47" s="86" t="s">
        <v>473</v>
      </c>
      <c r="J47" s="87" t="s">
        <v>473</v>
      </c>
      <c r="K47" s="87" t="s">
        <v>473</v>
      </c>
      <c r="L47" s="87" t="s">
        <v>473</v>
      </c>
      <c r="M47" s="88" t="s">
        <v>473</v>
      </c>
    </row>
    <row r="48" spans="2:13" ht="27.75" customHeight="1">
      <c r="B48" s="1173"/>
      <c r="C48" s="1174"/>
      <c r="D48" s="85"/>
      <c r="E48" s="1175" t="s">
        <v>31</v>
      </c>
      <c r="F48" s="1175"/>
      <c r="G48" s="1175"/>
      <c r="H48" s="1176"/>
      <c r="I48" s="86" t="s">
        <v>473</v>
      </c>
      <c r="J48" s="87" t="s">
        <v>473</v>
      </c>
      <c r="K48" s="87" t="s">
        <v>473</v>
      </c>
      <c r="L48" s="87" t="s">
        <v>473</v>
      </c>
      <c r="M48" s="88" t="s">
        <v>473</v>
      </c>
    </row>
    <row r="49" spans="2:13" ht="27.75" customHeight="1">
      <c r="B49" s="1169" t="s">
        <v>32</v>
      </c>
      <c r="C49" s="1170"/>
      <c r="D49" s="89"/>
      <c r="E49" s="1175" t="s">
        <v>33</v>
      </c>
      <c r="F49" s="1175"/>
      <c r="G49" s="1175"/>
      <c r="H49" s="1176"/>
      <c r="I49" s="86">
        <v>2909</v>
      </c>
      <c r="J49" s="87">
        <v>2900</v>
      </c>
      <c r="K49" s="87">
        <v>3062</v>
      </c>
      <c r="L49" s="87">
        <v>3303</v>
      </c>
      <c r="M49" s="88">
        <v>3417</v>
      </c>
    </row>
    <row r="50" spans="2:13" ht="27.75" customHeight="1">
      <c r="B50" s="1171"/>
      <c r="C50" s="1172"/>
      <c r="D50" s="85"/>
      <c r="E50" s="1175" t="s">
        <v>34</v>
      </c>
      <c r="F50" s="1175"/>
      <c r="G50" s="1175"/>
      <c r="H50" s="1176"/>
      <c r="I50" s="86" t="s">
        <v>473</v>
      </c>
      <c r="J50" s="87" t="s">
        <v>473</v>
      </c>
      <c r="K50" s="87" t="s">
        <v>473</v>
      </c>
      <c r="L50" s="87" t="s">
        <v>473</v>
      </c>
      <c r="M50" s="88" t="s">
        <v>473</v>
      </c>
    </row>
    <row r="51" spans="2:13" ht="27.75" customHeight="1">
      <c r="B51" s="1173"/>
      <c r="C51" s="1174"/>
      <c r="D51" s="85"/>
      <c r="E51" s="1175" t="s">
        <v>35</v>
      </c>
      <c r="F51" s="1175"/>
      <c r="G51" s="1175"/>
      <c r="H51" s="1176"/>
      <c r="I51" s="86">
        <v>1895</v>
      </c>
      <c r="J51" s="87">
        <v>1844</v>
      </c>
      <c r="K51" s="87">
        <v>1877</v>
      </c>
      <c r="L51" s="87">
        <v>1867</v>
      </c>
      <c r="M51" s="88">
        <v>1801</v>
      </c>
    </row>
    <row r="52" spans="2:13" ht="27.75" customHeight="1" thickBot="1">
      <c r="B52" s="1177" t="s">
        <v>36</v>
      </c>
      <c r="C52" s="1178"/>
      <c r="D52" s="90"/>
      <c r="E52" s="1179" t="s">
        <v>37</v>
      </c>
      <c r="F52" s="1179"/>
      <c r="G52" s="1179"/>
      <c r="H52" s="1180"/>
      <c r="I52" s="91">
        <v>-1836</v>
      </c>
      <c r="J52" s="92">
        <v>-1856</v>
      </c>
      <c r="K52" s="92">
        <v>-2057</v>
      </c>
      <c r="L52" s="92">
        <v>-2231</v>
      </c>
      <c r="M52" s="93">
        <v>-2418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400688</v>
      </c>
      <c r="E3" s="116"/>
      <c r="F3" s="117">
        <v>334234</v>
      </c>
      <c r="G3" s="118"/>
      <c r="H3" s="119"/>
    </row>
    <row r="4" spans="1:8">
      <c r="A4" s="120"/>
      <c r="B4" s="121"/>
      <c r="C4" s="122"/>
      <c r="D4" s="123">
        <v>249919</v>
      </c>
      <c r="E4" s="124"/>
      <c r="F4" s="125">
        <v>135366</v>
      </c>
      <c r="G4" s="126"/>
      <c r="H4" s="127"/>
    </row>
    <row r="5" spans="1:8">
      <c r="A5" s="108" t="s">
        <v>506</v>
      </c>
      <c r="B5" s="113"/>
      <c r="C5" s="114"/>
      <c r="D5" s="115">
        <v>394613</v>
      </c>
      <c r="E5" s="116"/>
      <c r="F5" s="117">
        <v>216155</v>
      </c>
      <c r="G5" s="118"/>
      <c r="H5" s="119"/>
    </row>
    <row r="6" spans="1:8">
      <c r="A6" s="120"/>
      <c r="B6" s="121"/>
      <c r="C6" s="122"/>
      <c r="D6" s="123">
        <v>239768</v>
      </c>
      <c r="E6" s="124"/>
      <c r="F6" s="125">
        <v>108827</v>
      </c>
      <c r="G6" s="126"/>
      <c r="H6" s="127"/>
    </row>
    <row r="7" spans="1:8">
      <c r="A7" s="108" t="s">
        <v>507</v>
      </c>
      <c r="B7" s="113"/>
      <c r="C7" s="114"/>
      <c r="D7" s="115">
        <v>658545</v>
      </c>
      <c r="E7" s="116"/>
      <c r="F7" s="117">
        <v>228305</v>
      </c>
      <c r="G7" s="118"/>
      <c r="H7" s="119"/>
    </row>
    <row r="8" spans="1:8">
      <c r="A8" s="120"/>
      <c r="B8" s="121"/>
      <c r="C8" s="122"/>
      <c r="D8" s="123">
        <v>477941</v>
      </c>
      <c r="E8" s="124"/>
      <c r="F8" s="125">
        <v>86611</v>
      </c>
      <c r="G8" s="126"/>
      <c r="H8" s="127"/>
    </row>
    <row r="9" spans="1:8">
      <c r="A9" s="108" t="s">
        <v>508</v>
      </c>
      <c r="B9" s="113"/>
      <c r="C9" s="114"/>
      <c r="D9" s="115">
        <v>605153</v>
      </c>
      <c r="E9" s="116"/>
      <c r="F9" s="117">
        <v>316331</v>
      </c>
      <c r="G9" s="118"/>
      <c r="H9" s="119"/>
    </row>
    <row r="10" spans="1:8">
      <c r="A10" s="120"/>
      <c r="B10" s="121"/>
      <c r="C10" s="122"/>
      <c r="D10" s="123">
        <v>323494</v>
      </c>
      <c r="E10" s="124"/>
      <c r="F10" s="125">
        <v>106387</v>
      </c>
      <c r="G10" s="126"/>
      <c r="H10" s="127"/>
    </row>
    <row r="11" spans="1:8">
      <c r="A11" s="108" t="s">
        <v>509</v>
      </c>
      <c r="B11" s="113"/>
      <c r="C11" s="114"/>
      <c r="D11" s="115">
        <v>424428</v>
      </c>
      <c r="E11" s="116"/>
      <c r="F11" s="117">
        <v>333013</v>
      </c>
      <c r="G11" s="118"/>
      <c r="H11" s="119"/>
    </row>
    <row r="12" spans="1:8">
      <c r="A12" s="120"/>
      <c r="B12" s="121"/>
      <c r="C12" s="128"/>
      <c r="D12" s="123">
        <v>316569</v>
      </c>
      <c r="E12" s="124"/>
      <c r="F12" s="125">
        <v>126732</v>
      </c>
      <c r="G12" s="126"/>
      <c r="H12" s="127"/>
    </row>
    <row r="13" spans="1:8">
      <c r="A13" s="108"/>
      <c r="B13" s="113"/>
      <c r="C13" s="129"/>
      <c r="D13" s="130">
        <v>496685</v>
      </c>
      <c r="E13" s="131"/>
      <c r="F13" s="132">
        <v>285608</v>
      </c>
      <c r="G13" s="133"/>
      <c r="H13" s="119"/>
    </row>
    <row r="14" spans="1:8">
      <c r="A14" s="120"/>
      <c r="B14" s="121"/>
      <c r="C14" s="122"/>
      <c r="D14" s="123">
        <v>321538</v>
      </c>
      <c r="E14" s="124"/>
      <c r="F14" s="125">
        <v>112785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5.82</v>
      </c>
      <c r="C19" s="134">
        <f>ROUND(VALUE(SUBSTITUTE(実質収支比率等に係る経年分析!G$48,"▲","-")),2)</f>
        <v>4.83</v>
      </c>
      <c r="D19" s="134">
        <f>ROUND(VALUE(SUBSTITUTE(実質収支比率等に係る経年分析!H$48,"▲","-")),2)</f>
        <v>3.84</v>
      </c>
      <c r="E19" s="134">
        <f>ROUND(VALUE(SUBSTITUTE(実質収支比率等に係る経年分析!I$48,"▲","-")),2)</f>
        <v>5.74</v>
      </c>
      <c r="F19" s="134">
        <f>ROUND(VALUE(SUBSTITUTE(実質収支比率等に係る経年分析!J$48,"▲","-")),2)</f>
        <v>5.75</v>
      </c>
    </row>
    <row r="20" spans="1:11">
      <c r="A20" s="134" t="s">
        <v>42</v>
      </c>
      <c r="B20" s="134">
        <f>ROUND(VALUE(SUBSTITUTE(実質収支比率等に係る経年分析!F$47,"▲","-")),2)</f>
        <v>34.6</v>
      </c>
      <c r="C20" s="134">
        <f>ROUND(VALUE(SUBSTITUTE(実質収支比率等に係る経年分析!G$47,"▲","-")),2)</f>
        <v>36.83</v>
      </c>
      <c r="D20" s="134">
        <f>ROUND(VALUE(SUBSTITUTE(実質収支比率等に係る経年分析!H$47,"▲","-")),2)</f>
        <v>31.04</v>
      </c>
      <c r="E20" s="134">
        <f>ROUND(VALUE(SUBSTITUTE(実質収支比率等に係る経年分析!I$47,"▲","-")),2)</f>
        <v>35.53</v>
      </c>
      <c r="F20" s="134">
        <f>ROUND(VALUE(SUBSTITUTE(実質収支比率等に係る経年分析!J$47,"▲","-")),2)</f>
        <v>43.96</v>
      </c>
    </row>
    <row r="21" spans="1:11">
      <c r="A21" s="134" t="s">
        <v>43</v>
      </c>
      <c r="B21" s="134">
        <f>IF(ISNUMBER(VALUE(SUBSTITUTE(実質収支比率等に係る経年分析!F$49,"▲","-"))),ROUND(VALUE(SUBSTITUTE(実質収支比率等に係る経年分析!F$49,"▲","-")),2),NA())</f>
        <v>2.33</v>
      </c>
      <c r="C21" s="134">
        <f>IF(ISNUMBER(VALUE(SUBSTITUTE(実質収支比率等に係る経年分析!G$49,"▲","-"))),ROUND(VALUE(SUBSTITUTE(実質収支比率等に係る経年分析!G$49,"▲","-")),2),NA())</f>
        <v>-1.36</v>
      </c>
      <c r="D21" s="134">
        <f>IF(ISNUMBER(VALUE(SUBSTITUTE(実質収支比率等に係る経年分析!H$49,"▲","-"))),ROUND(VALUE(SUBSTITUTE(実質収支比率等に係る経年分析!H$49,"▲","-")),2),NA())</f>
        <v>-0.23</v>
      </c>
      <c r="E21" s="134">
        <f>IF(ISNUMBER(VALUE(SUBSTITUTE(実質収支比率等に係る経年分析!I$49,"▲","-"))),ROUND(VALUE(SUBSTITUTE(実質収支比率等に係る経年分析!I$49,"▲","-")),2),NA())</f>
        <v>4.97</v>
      </c>
      <c r="F21" s="134">
        <f>IF(ISNUMBER(VALUE(SUBSTITUTE(実質収支比率等に係る経年分析!J$49,"▲","-"))),ROUND(VALUE(SUBSTITUTE(実質収支比率等に係る経年分析!J$49,"▲","-")),2),NA())</f>
        <v>2.91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国民健康保険診療施設勘定会計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介護保険事業勘定会計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c r="A35" s="135" t="str">
        <f>IF(連結実質赤字比率に係る赤字・黒字の構成分析!C$35="",NA(),連結実質赤字比率に係る赤字・黒字の構成分析!C$35)</f>
        <v>国民健康保険事業勘定会計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305</v>
      </c>
      <c r="E42" s="136"/>
      <c r="F42" s="136"/>
      <c r="G42" s="136">
        <f>'実質公債費比率（分子）の構造'!L$52</f>
        <v>271</v>
      </c>
      <c r="H42" s="136"/>
      <c r="I42" s="136"/>
      <c r="J42" s="136">
        <f>'実質公債費比率（分子）の構造'!M$52</f>
        <v>262</v>
      </c>
      <c r="K42" s="136"/>
      <c r="L42" s="136"/>
      <c r="M42" s="136">
        <f>'実質公債費比率（分子）の構造'!N$52</f>
        <v>264</v>
      </c>
      <c r="N42" s="136"/>
      <c r="O42" s="136"/>
      <c r="P42" s="136">
        <f>'実質公債費比率（分子）の構造'!O$52</f>
        <v>249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10</v>
      </c>
      <c r="L45" s="136"/>
      <c r="M45" s="136"/>
      <c r="N45" s="136">
        <f>'実質公債費比率（分子）の構造'!O$49</f>
        <v>10</v>
      </c>
      <c r="O45" s="136"/>
      <c r="P45" s="136"/>
    </row>
    <row r="46" spans="1:16">
      <c r="A46" s="136" t="s">
        <v>54</v>
      </c>
      <c r="B46" s="136">
        <f>'実質公債費比率（分子）の構造'!K$48</f>
        <v>58</v>
      </c>
      <c r="C46" s="136"/>
      <c r="D46" s="136"/>
      <c r="E46" s="136">
        <f>'実質公債費比率（分子）の構造'!L$48</f>
        <v>46</v>
      </c>
      <c r="F46" s="136"/>
      <c r="G46" s="136"/>
      <c r="H46" s="136">
        <f>'実質公債費比率（分子）の構造'!M$48</f>
        <v>46</v>
      </c>
      <c r="I46" s="136"/>
      <c r="J46" s="136"/>
      <c r="K46" s="136">
        <f>'実質公債費比率（分子）の構造'!N$48</f>
        <v>43</v>
      </c>
      <c r="L46" s="136"/>
      <c r="M46" s="136"/>
      <c r="N46" s="136">
        <f>'実質公債費比率（分子）の構造'!O$48</f>
        <v>36</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311</v>
      </c>
      <c r="C49" s="136"/>
      <c r="D49" s="136"/>
      <c r="E49" s="136">
        <f>'実質公債費比率（分子）の構造'!L$45</f>
        <v>268</v>
      </c>
      <c r="F49" s="136"/>
      <c r="G49" s="136"/>
      <c r="H49" s="136">
        <f>'実質公債費比率（分子）の構造'!M$45</f>
        <v>256</v>
      </c>
      <c r="I49" s="136"/>
      <c r="J49" s="136"/>
      <c r="K49" s="136">
        <f>'実質公債費比率（分子）の構造'!N$45</f>
        <v>256</v>
      </c>
      <c r="L49" s="136"/>
      <c r="M49" s="136"/>
      <c r="N49" s="136">
        <f>'実質公債費比率（分子）の構造'!O$45</f>
        <v>244</v>
      </c>
      <c r="O49" s="136"/>
      <c r="P49" s="136"/>
    </row>
    <row r="50" spans="1:16">
      <c r="A50" s="136" t="s">
        <v>57</v>
      </c>
      <c r="B50" s="136" t="e">
        <f>NA()</f>
        <v>#N/A</v>
      </c>
      <c r="C50" s="136">
        <f>IF(ISNUMBER('実質公債費比率（分子）の構造'!K$53),'実質公債費比率（分子）の構造'!K$53,NA())</f>
        <v>78</v>
      </c>
      <c r="D50" s="136" t="e">
        <f>NA()</f>
        <v>#N/A</v>
      </c>
      <c r="E50" s="136" t="e">
        <f>NA()</f>
        <v>#N/A</v>
      </c>
      <c r="F50" s="136">
        <f>IF(ISNUMBER('実質公債費比率（分子）の構造'!L$53),'実質公債費比率（分子）の構造'!L$53,NA())</f>
        <v>57</v>
      </c>
      <c r="G50" s="136" t="e">
        <f>NA()</f>
        <v>#N/A</v>
      </c>
      <c r="H50" s="136" t="e">
        <f>NA()</f>
        <v>#N/A</v>
      </c>
      <c r="I50" s="136">
        <f>IF(ISNUMBER('実質公債費比率（分子）の構造'!M$53),'実質公債費比率（分子）の構造'!M$53,NA())</f>
        <v>52</v>
      </c>
      <c r="J50" s="136" t="e">
        <f>NA()</f>
        <v>#N/A</v>
      </c>
      <c r="K50" s="136" t="e">
        <f>NA()</f>
        <v>#N/A</v>
      </c>
      <c r="L50" s="136">
        <f>IF(ISNUMBER('実質公債費比率（分子）の構造'!N$53),'実質公債費比率（分子）の構造'!N$53,NA())</f>
        <v>48</v>
      </c>
      <c r="M50" s="136" t="e">
        <f>NA()</f>
        <v>#N/A</v>
      </c>
      <c r="N50" s="136" t="e">
        <f>NA()</f>
        <v>#N/A</v>
      </c>
      <c r="O50" s="136">
        <f>IF(ISNUMBER('実質公債費比率（分子）の構造'!O$53),'実質公債費比率（分子）の構造'!O$53,NA())</f>
        <v>44</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1895</v>
      </c>
      <c r="E56" s="135"/>
      <c r="F56" s="135"/>
      <c r="G56" s="135">
        <f>'将来負担比率（分子）の構造'!J$51</f>
        <v>1844</v>
      </c>
      <c r="H56" s="135"/>
      <c r="I56" s="135"/>
      <c r="J56" s="135">
        <f>'将来負担比率（分子）の構造'!K$51</f>
        <v>1877</v>
      </c>
      <c r="K56" s="135"/>
      <c r="L56" s="135"/>
      <c r="M56" s="135">
        <f>'将来負担比率（分子）の構造'!L$51</f>
        <v>1867</v>
      </c>
      <c r="N56" s="135"/>
      <c r="O56" s="135"/>
      <c r="P56" s="135">
        <f>'将来負担比率（分子）の構造'!M$51</f>
        <v>1801</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2909</v>
      </c>
      <c r="E58" s="135"/>
      <c r="F58" s="135"/>
      <c r="G58" s="135">
        <f>'将来負担比率（分子）の構造'!J$49</f>
        <v>2900</v>
      </c>
      <c r="H58" s="135"/>
      <c r="I58" s="135"/>
      <c r="J58" s="135">
        <f>'将来負担比率（分子）の構造'!K$49</f>
        <v>3062</v>
      </c>
      <c r="K58" s="135"/>
      <c r="L58" s="135"/>
      <c r="M58" s="135">
        <f>'将来負担比率（分子）の構造'!L$49</f>
        <v>3303</v>
      </c>
      <c r="N58" s="135"/>
      <c r="O58" s="135"/>
      <c r="P58" s="135">
        <f>'将来負担比率（分子）の構造'!M$49</f>
        <v>3417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374</v>
      </c>
      <c r="C62" s="135"/>
      <c r="D62" s="135"/>
      <c r="E62" s="135">
        <f>'将来負担比率（分子）の構造'!J$45</f>
        <v>385</v>
      </c>
      <c r="F62" s="135"/>
      <c r="G62" s="135"/>
      <c r="H62" s="135">
        <f>'将来負担比率（分子）の構造'!K$45</f>
        <v>362</v>
      </c>
      <c r="I62" s="135"/>
      <c r="J62" s="135"/>
      <c r="K62" s="135">
        <f>'将来負担比率（分子）の構造'!L$45</f>
        <v>418</v>
      </c>
      <c r="L62" s="135"/>
      <c r="M62" s="135"/>
      <c r="N62" s="135">
        <f>'将来負担比率（分子）の構造'!M$45</f>
        <v>310</v>
      </c>
      <c r="O62" s="135"/>
      <c r="P62" s="135"/>
    </row>
    <row r="63" spans="1:16">
      <c r="A63" s="135" t="s">
        <v>27</v>
      </c>
      <c r="B63" s="135">
        <f>'将来負担比率（分子）の構造'!I$44</f>
        <v>77</v>
      </c>
      <c r="C63" s="135"/>
      <c r="D63" s="135"/>
      <c r="E63" s="135">
        <f>'将来負担比率（分子）の構造'!J$44</f>
        <v>68</v>
      </c>
      <c r="F63" s="135"/>
      <c r="G63" s="135"/>
      <c r="H63" s="135">
        <f>'将来負担比率（分子）の構造'!K$44</f>
        <v>59</v>
      </c>
      <c r="I63" s="135"/>
      <c r="J63" s="135"/>
      <c r="K63" s="135">
        <f>'将来負担比率（分子）の構造'!L$44</f>
        <v>50</v>
      </c>
      <c r="L63" s="135"/>
      <c r="M63" s="135"/>
      <c r="N63" s="135">
        <f>'将来負担比率（分子）の構造'!M$44</f>
        <v>48</v>
      </c>
      <c r="O63" s="135"/>
      <c r="P63" s="135"/>
    </row>
    <row r="64" spans="1:16">
      <c r="A64" s="135" t="s">
        <v>26</v>
      </c>
      <c r="B64" s="135">
        <f>'将来負担比率（分子）の構造'!I$43</f>
        <v>322</v>
      </c>
      <c r="C64" s="135"/>
      <c r="D64" s="135"/>
      <c r="E64" s="135">
        <f>'将来負担比率（分子）の構造'!J$43</f>
        <v>317</v>
      </c>
      <c r="F64" s="135"/>
      <c r="G64" s="135"/>
      <c r="H64" s="135">
        <f>'将来負担比率（分子）の構造'!K$43</f>
        <v>290</v>
      </c>
      <c r="I64" s="135"/>
      <c r="J64" s="135"/>
      <c r="K64" s="135">
        <f>'将来負担比率（分子）の構造'!L$43</f>
        <v>317</v>
      </c>
      <c r="L64" s="135"/>
      <c r="M64" s="135"/>
      <c r="N64" s="135">
        <f>'将来負担比率（分子）の構造'!M$43</f>
        <v>359</v>
      </c>
      <c r="O64" s="135"/>
      <c r="P64" s="135"/>
    </row>
    <row r="65" spans="1:16">
      <c r="A65" s="135" t="s">
        <v>25</v>
      </c>
      <c r="B65" s="135">
        <f>'将来負担比率（分子）の構造'!I$42</f>
        <v>53</v>
      </c>
      <c r="C65" s="135"/>
      <c r="D65" s="135"/>
      <c r="E65" s="135">
        <f>'将来負担比率（分子）の構造'!J$42</f>
        <v>47</v>
      </c>
      <c r="F65" s="135"/>
      <c r="G65" s="135"/>
      <c r="H65" s="135">
        <f>'将来負担比率（分子）の構造'!K$42</f>
        <v>46</v>
      </c>
      <c r="I65" s="135"/>
      <c r="J65" s="135"/>
      <c r="K65" s="135">
        <f>'将来負担比率（分子）の構造'!L$42</f>
        <v>41</v>
      </c>
      <c r="L65" s="135"/>
      <c r="M65" s="135"/>
      <c r="N65" s="135">
        <f>'将来負担比率（分子）の構造'!M$42</f>
        <v>38</v>
      </c>
      <c r="O65" s="135"/>
      <c r="P65" s="135"/>
    </row>
    <row r="66" spans="1:16">
      <c r="A66" s="135" t="s">
        <v>24</v>
      </c>
      <c r="B66" s="135">
        <f>'将来負担比率（分子）の構造'!I$41</f>
        <v>2140</v>
      </c>
      <c r="C66" s="135"/>
      <c r="D66" s="135"/>
      <c r="E66" s="135">
        <f>'将来負担比率（分子）の構造'!J$41</f>
        <v>2071</v>
      </c>
      <c r="F66" s="135"/>
      <c r="G66" s="135"/>
      <c r="H66" s="135">
        <f>'将来負担比率（分子）の構造'!K$41</f>
        <v>2126</v>
      </c>
      <c r="I66" s="135"/>
      <c r="J66" s="135"/>
      <c r="K66" s="135">
        <f>'将来負担比率（分子）の構造'!L$41</f>
        <v>2114</v>
      </c>
      <c r="L66" s="135"/>
      <c r="M66" s="135"/>
      <c r="N66" s="135">
        <f>'将来負担比率（分子）の構造'!M$41</f>
        <v>2047</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145249</v>
      </c>
      <c r="S5" s="639"/>
      <c r="T5" s="639"/>
      <c r="U5" s="639"/>
      <c r="V5" s="639"/>
      <c r="W5" s="639"/>
      <c r="X5" s="639"/>
      <c r="Y5" s="686"/>
      <c r="Z5" s="699">
        <v>5.2</v>
      </c>
      <c r="AA5" s="699"/>
      <c r="AB5" s="699"/>
      <c r="AC5" s="699"/>
      <c r="AD5" s="700">
        <v>145249</v>
      </c>
      <c r="AE5" s="700"/>
      <c r="AF5" s="700"/>
      <c r="AG5" s="700"/>
      <c r="AH5" s="700"/>
      <c r="AI5" s="700"/>
      <c r="AJ5" s="700"/>
      <c r="AK5" s="700"/>
      <c r="AL5" s="687">
        <v>11.1</v>
      </c>
      <c r="AM5" s="656"/>
      <c r="AN5" s="656"/>
      <c r="AO5" s="688"/>
      <c r="AP5" s="675" t="s">
        <v>206</v>
      </c>
      <c r="AQ5" s="676"/>
      <c r="AR5" s="676"/>
      <c r="AS5" s="676"/>
      <c r="AT5" s="676"/>
      <c r="AU5" s="676"/>
      <c r="AV5" s="676"/>
      <c r="AW5" s="676"/>
      <c r="AX5" s="676"/>
      <c r="AY5" s="676"/>
      <c r="AZ5" s="676"/>
      <c r="BA5" s="676"/>
      <c r="BB5" s="676"/>
      <c r="BC5" s="676"/>
      <c r="BD5" s="676"/>
      <c r="BE5" s="676"/>
      <c r="BF5" s="677"/>
      <c r="BG5" s="588">
        <v>145249</v>
      </c>
      <c r="BH5" s="589"/>
      <c r="BI5" s="589"/>
      <c r="BJ5" s="589"/>
      <c r="BK5" s="589"/>
      <c r="BL5" s="589"/>
      <c r="BM5" s="589"/>
      <c r="BN5" s="590"/>
      <c r="BO5" s="641">
        <v>100</v>
      </c>
      <c r="BP5" s="641"/>
      <c r="BQ5" s="641"/>
      <c r="BR5" s="641"/>
      <c r="BS5" s="642">
        <v>345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25019</v>
      </c>
      <c r="S6" s="589"/>
      <c r="T6" s="589"/>
      <c r="U6" s="589"/>
      <c r="V6" s="589"/>
      <c r="W6" s="589"/>
      <c r="X6" s="589"/>
      <c r="Y6" s="590"/>
      <c r="Z6" s="641">
        <v>0.9</v>
      </c>
      <c r="AA6" s="641"/>
      <c r="AB6" s="641"/>
      <c r="AC6" s="641"/>
      <c r="AD6" s="642">
        <v>25019</v>
      </c>
      <c r="AE6" s="642"/>
      <c r="AF6" s="642"/>
      <c r="AG6" s="642"/>
      <c r="AH6" s="642"/>
      <c r="AI6" s="642"/>
      <c r="AJ6" s="642"/>
      <c r="AK6" s="642"/>
      <c r="AL6" s="611">
        <v>1.9</v>
      </c>
      <c r="AM6" s="643"/>
      <c r="AN6" s="643"/>
      <c r="AO6" s="644"/>
      <c r="AP6" s="585" t="s">
        <v>211</v>
      </c>
      <c r="AQ6" s="586"/>
      <c r="AR6" s="586"/>
      <c r="AS6" s="586"/>
      <c r="AT6" s="586"/>
      <c r="AU6" s="586"/>
      <c r="AV6" s="586"/>
      <c r="AW6" s="586"/>
      <c r="AX6" s="586"/>
      <c r="AY6" s="586"/>
      <c r="AZ6" s="586"/>
      <c r="BA6" s="586"/>
      <c r="BB6" s="586"/>
      <c r="BC6" s="586"/>
      <c r="BD6" s="586"/>
      <c r="BE6" s="586"/>
      <c r="BF6" s="587"/>
      <c r="BG6" s="588">
        <v>145249</v>
      </c>
      <c r="BH6" s="589"/>
      <c r="BI6" s="589"/>
      <c r="BJ6" s="589"/>
      <c r="BK6" s="589"/>
      <c r="BL6" s="589"/>
      <c r="BM6" s="589"/>
      <c r="BN6" s="590"/>
      <c r="BO6" s="641">
        <v>100</v>
      </c>
      <c r="BP6" s="641"/>
      <c r="BQ6" s="641"/>
      <c r="BR6" s="641"/>
      <c r="BS6" s="642">
        <v>345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48344</v>
      </c>
      <c r="CS6" s="589"/>
      <c r="CT6" s="589"/>
      <c r="CU6" s="589"/>
      <c r="CV6" s="589"/>
      <c r="CW6" s="589"/>
      <c r="CX6" s="589"/>
      <c r="CY6" s="590"/>
      <c r="CZ6" s="641">
        <v>1.8</v>
      </c>
      <c r="DA6" s="641"/>
      <c r="DB6" s="641"/>
      <c r="DC6" s="641"/>
      <c r="DD6" s="594" t="s">
        <v>213</v>
      </c>
      <c r="DE6" s="589"/>
      <c r="DF6" s="589"/>
      <c r="DG6" s="589"/>
      <c r="DH6" s="589"/>
      <c r="DI6" s="589"/>
      <c r="DJ6" s="589"/>
      <c r="DK6" s="589"/>
      <c r="DL6" s="589"/>
      <c r="DM6" s="589"/>
      <c r="DN6" s="589"/>
      <c r="DO6" s="589"/>
      <c r="DP6" s="590"/>
      <c r="DQ6" s="594">
        <v>48344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146</v>
      </c>
      <c r="S7" s="589"/>
      <c r="T7" s="589"/>
      <c r="U7" s="589"/>
      <c r="V7" s="589"/>
      <c r="W7" s="589"/>
      <c r="X7" s="589"/>
      <c r="Y7" s="590"/>
      <c r="Z7" s="641">
        <v>0</v>
      </c>
      <c r="AA7" s="641"/>
      <c r="AB7" s="641"/>
      <c r="AC7" s="641"/>
      <c r="AD7" s="642">
        <v>146</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43086</v>
      </c>
      <c r="BH7" s="589"/>
      <c r="BI7" s="589"/>
      <c r="BJ7" s="589"/>
      <c r="BK7" s="589"/>
      <c r="BL7" s="589"/>
      <c r="BM7" s="589"/>
      <c r="BN7" s="590"/>
      <c r="BO7" s="641">
        <v>29.7</v>
      </c>
      <c r="BP7" s="641"/>
      <c r="BQ7" s="641"/>
      <c r="BR7" s="641"/>
      <c r="BS7" s="642">
        <v>345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902390</v>
      </c>
      <c r="CS7" s="589"/>
      <c r="CT7" s="589"/>
      <c r="CU7" s="589"/>
      <c r="CV7" s="589"/>
      <c r="CW7" s="589"/>
      <c r="CX7" s="589"/>
      <c r="CY7" s="590"/>
      <c r="CZ7" s="641">
        <v>33.700000000000003</v>
      </c>
      <c r="DA7" s="641"/>
      <c r="DB7" s="641"/>
      <c r="DC7" s="641"/>
      <c r="DD7" s="594">
        <v>35177</v>
      </c>
      <c r="DE7" s="589"/>
      <c r="DF7" s="589"/>
      <c r="DG7" s="589"/>
      <c r="DH7" s="589"/>
      <c r="DI7" s="589"/>
      <c r="DJ7" s="589"/>
      <c r="DK7" s="589"/>
      <c r="DL7" s="589"/>
      <c r="DM7" s="589"/>
      <c r="DN7" s="589"/>
      <c r="DO7" s="589"/>
      <c r="DP7" s="590"/>
      <c r="DQ7" s="594">
        <v>811793</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505</v>
      </c>
      <c r="S8" s="589"/>
      <c r="T8" s="589"/>
      <c r="U8" s="589"/>
      <c r="V8" s="589"/>
      <c r="W8" s="589"/>
      <c r="X8" s="589"/>
      <c r="Y8" s="590"/>
      <c r="Z8" s="641">
        <v>0</v>
      </c>
      <c r="AA8" s="641"/>
      <c r="AB8" s="641"/>
      <c r="AC8" s="641"/>
      <c r="AD8" s="642">
        <v>505</v>
      </c>
      <c r="AE8" s="642"/>
      <c r="AF8" s="642"/>
      <c r="AG8" s="642"/>
      <c r="AH8" s="642"/>
      <c r="AI8" s="642"/>
      <c r="AJ8" s="642"/>
      <c r="AK8" s="642"/>
      <c r="AL8" s="611">
        <v>0</v>
      </c>
      <c r="AM8" s="643"/>
      <c r="AN8" s="643"/>
      <c r="AO8" s="644"/>
      <c r="AP8" s="585" t="s">
        <v>218</v>
      </c>
      <c r="AQ8" s="586"/>
      <c r="AR8" s="586"/>
      <c r="AS8" s="586"/>
      <c r="AT8" s="586"/>
      <c r="AU8" s="586"/>
      <c r="AV8" s="586"/>
      <c r="AW8" s="586"/>
      <c r="AX8" s="586"/>
      <c r="AY8" s="586"/>
      <c r="AZ8" s="586"/>
      <c r="BA8" s="586"/>
      <c r="BB8" s="586"/>
      <c r="BC8" s="586"/>
      <c r="BD8" s="586"/>
      <c r="BE8" s="586"/>
      <c r="BF8" s="587"/>
      <c r="BG8" s="588">
        <v>1766</v>
      </c>
      <c r="BH8" s="589"/>
      <c r="BI8" s="589"/>
      <c r="BJ8" s="589"/>
      <c r="BK8" s="589"/>
      <c r="BL8" s="589"/>
      <c r="BM8" s="589"/>
      <c r="BN8" s="590"/>
      <c r="BO8" s="641">
        <v>1.2</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296857</v>
      </c>
      <c r="CS8" s="589"/>
      <c r="CT8" s="589"/>
      <c r="CU8" s="589"/>
      <c r="CV8" s="589"/>
      <c r="CW8" s="589"/>
      <c r="CX8" s="589"/>
      <c r="CY8" s="590"/>
      <c r="CZ8" s="641">
        <v>11.1</v>
      </c>
      <c r="DA8" s="641"/>
      <c r="DB8" s="641"/>
      <c r="DC8" s="641"/>
      <c r="DD8" s="594" t="s">
        <v>213</v>
      </c>
      <c r="DE8" s="589"/>
      <c r="DF8" s="589"/>
      <c r="DG8" s="589"/>
      <c r="DH8" s="589"/>
      <c r="DI8" s="589"/>
      <c r="DJ8" s="589"/>
      <c r="DK8" s="589"/>
      <c r="DL8" s="589"/>
      <c r="DM8" s="589"/>
      <c r="DN8" s="589"/>
      <c r="DO8" s="589"/>
      <c r="DP8" s="590"/>
      <c r="DQ8" s="594">
        <v>178501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289</v>
      </c>
      <c r="S9" s="589"/>
      <c r="T9" s="589"/>
      <c r="U9" s="589"/>
      <c r="V9" s="589"/>
      <c r="W9" s="589"/>
      <c r="X9" s="589"/>
      <c r="Y9" s="590"/>
      <c r="Z9" s="641">
        <v>0</v>
      </c>
      <c r="AA9" s="641"/>
      <c r="AB9" s="641"/>
      <c r="AC9" s="641"/>
      <c r="AD9" s="642">
        <v>289</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35920</v>
      </c>
      <c r="BH9" s="589"/>
      <c r="BI9" s="589"/>
      <c r="BJ9" s="589"/>
      <c r="BK9" s="589"/>
      <c r="BL9" s="589"/>
      <c r="BM9" s="589"/>
      <c r="BN9" s="590"/>
      <c r="BO9" s="641">
        <v>24.7</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239992</v>
      </c>
      <c r="CS9" s="589"/>
      <c r="CT9" s="589"/>
      <c r="CU9" s="589"/>
      <c r="CV9" s="589"/>
      <c r="CW9" s="589"/>
      <c r="CX9" s="589"/>
      <c r="CY9" s="590"/>
      <c r="CZ9" s="641">
        <v>9</v>
      </c>
      <c r="DA9" s="641"/>
      <c r="DB9" s="641"/>
      <c r="DC9" s="641"/>
      <c r="DD9" s="594">
        <v>19129</v>
      </c>
      <c r="DE9" s="589"/>
      <c r="DF9" s="589"/>
      <c r="DG9" s="589"/>
      <c r="DH9" s="589"/>
      <c r="DI9" s="589"/>
      <c r="DJ9" s="589"/>
      <c r="DK9" s="589"/>
      <c r="DL9" s="589"/>
      <c r="DM9" s="589"/>
      <c r="DN9" s="589"/>
      <c r="DO9" s="589"/>
      <c r="DP9" s="590"/>
      <c r="DQ9" s="594">
        <v>229863</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14495</v>
      </c>
      <c r="S10" s="589"/>
      <c r="T10" s="589"/>
      <c r="U10" s="589"/>
      <c r="V10" s="589"/>
      <c r="W10" s="589"/>
      <c r="X10" s="589"/>
      <c r="Y10" s="590"/>
      <c r="Z10" s="641">
        <v>0.5</v>
      </c>
      <c r="AA10" s="641"/>
      <c r="AB10" s="641"/>
      <c r="AC10" s="641"/>
      <c r="AD10" s="642">
        <v>14495</v>
      </c>
      <c r="AE10" s="642"/>
      <c r="AF10" s="642"/>
      <c r="AG10" s="642"/>
      <c r="AH10" s="642"/>
      <c r="AI10" s="642"/>
      <c r="AJ10" s="642"/>
      <c r="AK10" s="642"/>
      <c r="AL10" s="611">
        <v>1.1000000000000001</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3285</v>
      </c>
      <c r="BH10" s="589"/>
      <c r="BI10" s="589"/>
      <c r="BJ10" s="589"/>
      <c r="BK10" s="589"/>
      <c r="BL10" s="589"/>
      <c r="BM10" s="589"/>
      <c r="BN10" s="590"/>
      <c r="BO10" s="641">
        <v>2.2999999999999998</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219</v>
      </c>
      <c r="CS10" s="589"/>
      <c r="CT10" s="589"/>
      <c r="CU10" s="589"/>
      <c r="CV10" s="589"/>
      <c r="CW10" s="589"/>
      <c r="CX10" s="589"/>
      <c r="CY10" s="590"/>
      <c r="CZ10" s="641" t="s">
        <v>219</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2115</v>
      </c>
      <c r="BH11" s="589"/>
      <c r="BI11" s="589"/>
      <c r="BJ11" s="589"/>
      <c r="BK11" s="589"/>
      <c r="BL11" s="589"/>
      <c r="BM11" s="589"/>
      <c r="BN11" s="590"/>
      <c r="BO11" s="641">
        <v>1.5</v>
      </c>
      <c r="BP11" s="641"/>
      <c r="BQ11" s="641"/>
      <c r="BR11" s="641"/>
      <c r="BS11" s="594">
        <v>345</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473478</v>
      </c>
      <c r="CS11" s="589"/>
      <c r="CT11" s="589"/>
      <c r="CU11" s="589"/>
      <c r="CV11" s="589"/>
      <c r="CW11" s="589"/>
      <c r="CX11" s="589"/>
      <c r="CY11" s="590"/>
      <c r="CZ11" s="641">
        <v>17.7</v>
      </c>
      <c r="DA11" s="641"/>
      <c r="DB11" s="641"/>
      <c r="DC11" s="641"/>
      <c r="DD11" s="594">
        <v>287578</v>
      </c>
      <c r="DE11" s="589"/>
      <c r="DF11" s="589"/>
      <c r="DG11" s="589"/>
      <c r="DH11" s="589"/>
      <c r="DI11" s="589"/>
      <c r="DJ11" s="589"/>
      <c r="DK11" s="589"/>
      <c r="DL11" s="589"/>
      <c r="DM11" s="589"/>
      <c r="DN11" s="589"/>
      <c r="DO11" s="589"/>
      <c r="DP11" s="590"/>
      <c r="DQ11" s="594">
        <v>184162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94822</v>
      </c>
      <c r="BH12" s="589"/>
      <c r="BI12" s="589"/>
      <c r="BJ12" s="589"/>
      <c r="BK12" s="589"/>
      <c r="BL12" s="589"/>
      <c r="BM12" s="589"/>
      <c r="BN12" s="590"/>
      <c r="BO12" s="641">
        <v>65.3</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44985</v>
      </c>
      <c r="CS12" s="589"/>
      <c r="CT12" s="589"/>
      <c r="CU12" s="589"/>
      <c r="CV12" s="589"/>
      <c r="CW12" s="589"/>
      <c r="CX12" s="589"/>
      <c r="CY12" s="590"/>
      <c r="CZ12" s="641">
        <v>1.7</v>
      </c>
      <c r="DA12" s="641"/>
      <c r="DB12" s="641"/>
      <c r="DC12" s="641"/>
      <c r="DD12" s="594">
        <v>4462</v>
      </c>
      <c r="DE12" s="589"/>
      <c r="DF12" s="589"/>
      <c r="DG12" s="589"/>
      <c r="DH12" s="589"/>
      <c r="DI12" s="589"/>
      <c r="DJ12" s="589"/>
      <c r="DK12" s="589"/>
      <c r="DL12" s="589"/>
      <c r="DM12" s="589"/>
      <c r="DN12" s="589"/>
      <c r="DO12" s="589"/>
      <c r="DP12" s="590"/>
      <c r="DQ12" s="594">
        <v>25680</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1800</v>
      </c>
      <c r="S13" s="589"/>
      <c r="T13" s="589"/>
      <c r="U13" s="589"/>
      <c r="V13" s="589"/>
      <c r="W13" s="589"/>
      <c r="X13" s="589"/>
      <c r="Y13" s="590"/>
      <c r="Z13" s="641">
        <v>0.1</v>
      </c>
      <c r="AA13" s="641"/>
      <c r="AB13" s="641"/>
      <c r="AC13" s="641"/>
      <c r="AD13" s="642">
        <v>1800</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94272</v>
      </c>
      <c r="BH13" s="589"/>
      <c r="BI13" s="589"/>
      <c r="BJ13" s="589"/>
      <c r="BK13" s="589"/>
      <c r="BL13" s="589"/>
      <c r="BM13" s="589"/>
      <c r="BN13" s="590"/>
      <c r="BO13" s="641">
        <v>64.900000000000006</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223686</v>
      </c>
      <c r="CS13" s="589"/>
      <c r="CT13" s="589"/>
      <c r="CU13" s="589"/>
      <c r="CV13" s="589"/>
      <c r="CW13" s="589"/>
      <c r="CX13" s="589"/>
      <c r="CY13" s="590"/>
      <c r="CZ13" s="641">
        <v>8.4</v>
      </c>
      <c r="DA13" s="641"/>
      <c r="DB13" s="641"/>
      <c r="DC13" s="641"/>
      <c r="DD13" s="594">
        <v>164388</v>
      </c>
      <c r="DE13" s="589"/>
      <c r="DF13" s="589"/>
      <c r="DG13" s="589"/>
      <c r="DH13" s="589"/>
      <c r="DI13" s="589"/>
      <c r="DJ13" s="589"/>
      <c r="DK13" s="589"/>
      <c r="DL13" s="589"/>
      <c r="DM13" s="589"/>
      <c r="DN13" s="589"/>
      <c r="DO13" s="589"/>
      <c r="DP13" s="590"/>
      <c r="DQ13" s="594">
        <v>128684</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3598</v>
      </c>
      <c r="BH14" s="589"/>
      <c r="BI14" s="589"/>
      <c r="BJ14" s="589"/>
      <c r="BK14" s="589"/>
      <c r="BL14" s="589"/>
      <c r="BM14" s="589"/>
      <c r="BN14" s="590"/>
      <c r="BO14" s="641">
        <v>2.5</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26524</v>
      </c>
      <c r="CS14" s="589"/>
      <c r="CT14" s="589"/>
      <c r="CU14" s="589"/>
      <c r="CV14" s="589"/>
      <c r="CW14" s="589"/>
      <c r="CX14" s="589"/>
      <c r="CY14" s="590"/>
      <c r="CZ14" s="641">
        <v>1</v>
      </c>
      <c r="DA14" s="641"/>
      <c r="DB14" s="641"/>
      <c r="DC14" s="641"/>
      <c r="DD14" s="594">
        <v>3676</v>
      </c>
      <c r="DE14" s="589"/>
      <c r="DF14" s="589"/>
      <c r="DG14" s="589"/>
      <c r="DH14" s="589"/>
      <c r="DI14" s="589"/>
      <c r="DJ14" s="589"/>
      <c r="DK14" s="589"/>
      <c r="DL14" s="589"/>
      <c r="DM14" s="589"/>
      <c r="DN14" s="589"/>
      <c r="DO14" s="589"/>
      <c r="DP14" s="590"/>
      <c r="DQ14" s="594">
        <v>25792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339</v>
      </c>
      <c r="S15" s="589"/>
      <c r="T15" s="589"/>
      <c r="U15" s="589"/>
      <c r="V15" s="589"/>
      <c r="W15" s="589"/>
      <c r="X15" s="589"/>
      <c r="Y15" s="590"/>
      <c r="Z15" s="641">
        <v>0</v>
      </c>
      <c r="AA15" s="641"/>
      <c r="AB15" s="641"/>
      <c r="AC15" s="641"/>
      <c r="AD15" s="642">
        <v>339</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3743</v>
      </c>
      <c r="BH15" s="589"/>
      <c r="BI15" s="589"/>
      <c r="BJ15" s="589"/>
      <c r="BK15" s="589"/>
      <c r="BL15" s="589"/>
      <c r="BM15" s="589"/>
      <c r="BN15" s="590"/>
      <c r="BO15" s="641">
        <v>2.6</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123835</v>
      </c>
      <c r="CS15" s="589"/>
      <c r="CT15" s="589"/>
      <c r="CU15" s="589"/>
      <c r="CV15" s="589"/>
      <c r="CW15" s="589"/>
      <c r="CX15" s="589"/>
      <c r="CY15" s="590"/>
      <c r="CZ15" s="641">
        <v>4.5999999999999996</v>
      </c>
      <c r="DA15" s="641"/>
      <c r="DB15" s="641"/>
      <c r="DC15" s="641"/>
      <c r="DD15" s="594">
        <v>8910</v>
      </c>
      <c r="DE15" s="589"/>
      <c r="DF15" s="589"/>
      <c r="DG15" s="589"/>
      <c r="DH15" s="589"/>
      <c r="DI15" s="589"/>
      <c r="DJ15" s="589"/>
      <c r="DK15" s="589"/>
      <c r="DL15" s="589"/>
      <c r="DM15" s="589"/>
      <c r="DN15" s="589"/>
      <c r="DO15" s="589"/>
      <c r="DP15" s="590"/>
      <c r="DQ15" s="594">
        <v>122481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1459510</v>
      </c>
      <c r="S16" s="589"/>
      <c r="T16" s="589"/>
      <c r="U16" s="589"/>
      <c r="V16" s="589"/>
      <c r="W16" s="589"/>
      <c r="X16" s="589"/>
      <c r="Y16" s="590"/>
      <c r="Z16" s="641">
        <v>52.5</v>
      </c>
      <c r="AA16" s="641"/>
      <c r="AB16" s="641"/>
      <c r="AC16" s="641"/>
      <c r="AD16" s="642">
        <v>1114201</v>
      </c>
      <c r="AE16" s="642"/>
      <c r="AF16" s="642"/>
      <c r="AG16" s="642"/>
      <c r="AH16" s="642"/>
      <c r="AI16" s="642"/>
      <c r="AJ16" s="642"/>
      <c r="AK16" s="642"/>
      <c r="AL16" s="611">
        <v>85.2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51078</v>
      </c>
      <c r="CS16" s="589"/>
      <c r="CT16" s="589"/>
      <c r="CU16" s="589"/>
      <c r="CV16" s="589"/>
      <c r="CW16" s="589"/>
      <c r="CX16" s="589"/>
      <c r="CY16" s="590"/>
      <c r="CZ16" s="641">
        <v>1.9</v>
      </c>
      <c r="DA16" s="641"/>
      <c r="DB16" s="641"/>
      <c r="DC16" s="641"/>
      <c r="DD16" s="594" t="s">
        <v>219</v>
      </c>
      <c r="DE16" s="589"/>
      <c r="DF16" s="589"/>
      <c r="DG16" s="589"/>
      <c r="DH16" s="589"/>
      <c r="DI16" s="589"/>
      <c r="DJ16" s="589"/>
      <c r="DK16" s="589"/>
      <c r="DL16" s="589"/>
      <c r="DM16" s="589"/>
      <c r="DN16" s="589"/>
      <c r="DO16" s="589"/>
      <c r="DP16" s="590"/>
      <c r="DQ16" s="594">
        <v>13426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1114201</v>
      </c>
      <c r="S17" s="589"/>
      <c r="T17" s="589"/>
      <c r="U17" s="589"/>
      <c r="V17" s="589"/>
      <c r="W17" s="589"/>
      <c r="X17" s="589"/>
      <c r="Y17" s="590"/>
      <c r="Z17" s="641">
        <v>40.1</v>
      </c>
      <c r="AA17" s="641"/>
      <c r="AB17" s="641"/>
      <c r="AC17" s="641"/>
      <c r="AD17" s="642">
        <v>1114201</v>
      </c>
      <c r="AE17" s="642"/>
      <c r="AF17" s="642"/>
      <c r="AG17" s="642"/>
      <c r="AH17" s="642"/>
      <c r="AI17" s="642"/>
      <c r="AJ17" s="642"/>
      <c r="AK17" s="642"/>
      <c r="AL17" s="611">
        <v>85.2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243825</v>
      </c>
      <c r="CS17" s="589"/>
      <c r="CT17" s="589"/>
      <c r="CU17" s="589"/>
      <c r="CV17" s="589"/>
      <c r="CW17" s="589"/>
      <c r="CX17" s="589"/>
      <c r="CY17" s="590"/>
      <c r="CZ17" s="641">
        <v>9.1</v>
      </c>
      <c r="DA17" s="641"/>
      <c r="DB17" s="641"/>
      <c r="DC17" s="641"/>
      <c r="DD17" s="594" t="s">
        <v>219</v>
      </c>
      <c r="DE17" s="589"/>
      <c r="DF17" s="589"/>
      <c r="DG17" s="589"/>
      <c r="DH17" s="589"/>
      <c r="DI17" s="589"/>
      <c r="DJ17" s="589"/>
      <c r="DK17" s="589"/>
      <c r="DL17" s="589"/>
      <c r="DM17" s="589"/>
      <c r="DN17" s="589"/>
      <c r="DO17" s="589"/>
      <c r="DP17" s="590"/>
      <c r="DQ17" s="594">
        <v>243825</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345309</v>
      </c>
      <c r="S18" s="589"/>
      <c r="T18" s="589"/>
      <c r="U18" s="589"/>
      <c r="V18" s="589"/>
      <c r="W18" s="589"/>
      <c r="X18" s="589"/>
      <c r="Y18" s="590"/>
      <c r="Z18" s="641">
        <v>12.4</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1647352</v>
      </c>
      <c r="S20" s="589"/>
      <c r="T20" s="589"/>
      <c r="U20" s="589"/>
      <c r="V20" s="589"/>
      <c r="W20" s="589"/>
      <c r="X20" s="589"/>
      <c r="Y20" s="590"/>
      <c r="Z20" s="641">
        <v>59.3</v>
      </c>
      <c r="AA20" s="641"/>
      <c r="AB20" s="641"/>
      <c r="AC20" s="641"/>
      <c r="AD20" s="642">
        <v>1302043</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2674994</v>
      </c>
      <c r="CS20" s="589"/>
      <c r="CT20" s="589"/>
      <c r="CU20" s="589"/>
      <c r="CV20" s="589"/>
      <c r="CW20" s="589"/>
      <c r="CX20" s="589"/>
      <c r="CY20" s="590"/>
      <c r="CZ20" s="641">
        <v>100</v>
      </c>
      <c r="DA20" s="641"/>
      <c r="DB20" s="641"/>
      <c r="DC20" s="641"/>
      <c r="DD20" s="594">
        <v>523320</v>
      </c>
      <c r="DE20" s="589"/>
      <c r="DF20" s="589"/>
      <c r="DG20" s="589"/>
      <c r="DH20" s="589"/>
      <c r="DI20" s="589"/>
      <c r="DJ20" s="589"/>
      <c r="DK20" s="589"/>
      <c r="DL20" s="589"/>
      <c r="DM20" s="589"/>
      <c r="DN20" s="589"/>
      <c r="DO20" s="589"/>
      <c r="DP20" s="590"/>
      <c r="DQ20" s="594">
        <v>2012551</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t="s">
        <v>219</v>
      </c>
      <c r="S21" s="589"/>
      <c r="T21" s="589"/>
      <c r="U21" s="589"/>
      <c r="V21" s="589"/>
      <c r="W21" s="589"/>
      <c r="X21" s="589"/>
      <c r="Y21" s="590"/>
      <c r="Z21" s="641" t="s">
        <v>219</v>
      </c>
      <c r="AA21" s="641"/>
      <c r="AB21" s="641"/>
      <c r="AC21" s="641"/>
      <c r="AD21" s="642" t="s">
        <v>219</v>
      </c>
      <c r="AE21" s="642"/>
      <c r="AF21" s="642"/>
      <c r="AG21" s="642"/>
      <c r="AH21" s="642"/>
      <c r="AI21" s="642"/>
      <c r="AJ21" s="642"/>
      <c r="AK21" s="642"/>
      <c r="AL21" s="611" t="s">
        <v>219</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1388</v>
      </c>
      <c r="S22" s="589"/>
      <c r="T22" s="589"/>
      <c r="U22" s="589"/>
      <c r="V22" s="589"/>
      <c r="W22" s="589"/>
      <c r="X22" s="589"/>
      <c r="Y22" s="590"/>
      <c r="Z22" s="641">
        <v>0</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45253</v>
      </c>
      <c r="S23" s="589"/>
      <c r="T23" s="589"/>
      <c r="U23" s="589"/>
      <c r="V23" s="589"/>
      <c r="W23" s="589"/>
      <c r="X23" s="589"/>
      <c r="Y23" s="590"/>
      <c r="Z23" s="641">
        <v>1.6</v>
      </c>
      <c r="AA23" s="641"/>
      <c r="AB23" s="641"/>
      <c r="AC23" s="641"/>
      <c r="AD23" s="642">
        <v>550</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2661</v>
      </c>
      <c r="S24" s="589"/>
      <c r="T24" s="589"/>
      <c r="U24" s="589"/>
      <c r="V24" s="589"/>
      <c r="W24" s="589"/>
      <c r="X24" s="589"/>
      <c r="Y24" s="590"/>
      <c r="Z24" s="641">
        <v>0.1</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745823</v>
      </c>
      <c r="CS24" s="639"/>
      <c r="CT24" s="639"/>
      <c r="CU24" s="639"/>
      <c r="CV24" s="639"/>
      <c r="CW24" s="639"/>
      <c r="CX24" s="639"/>
      <c r="CY24" s="686"/>
      <c r="CZ24" s="690">
        <v>27.9</v>
      </c>
      <c r="DA24" s="691"/>
      <c r="DB24" s="691"/>
      <c r="DC24" s="692"/>
      <c r="DD24" s="685">
        <v>654588</v>
      </c>
      <c r="DE24" s="639"/>
      <c r="DF24" s="639"/>
      <c r="DG24" s="639"/>
      <c r="DH24" s="639"/>
      <c r="DI24" s="639"/>
      <c r="DJ24" s="639"/>
      <c r="DK24" s="686"/>
      <c r="DL24" s="685">
        <v>644576</v>
      </c>
      <c r="DM24" s="639"/>
      <c r="DN24" s="639"/>
      <c r="DO24" s="639"/>
      <c r="DP24" s="639"/>
      <c r="DQ24" s="639"/>
      <c r="DR24" s="639"/>
      <c r="DS24" s="639"/>
      <c r="DT24" s="639"/>
      <c r="DU24" s="639"/>
      <c r="DV24" s="686"/>
      <c r="DW24" s="687">
        <v>46.9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156533</v>
      </c>
      <c r="S25" s="589"/>
      <c r="T25" s="589"/>
      <c r="U25" s="589"/>
      <c r="V25" s="589"/>
      <c r="W25" s="589"/>
      <c r="X25" s="589"/>
      <c r="Y25" s="590"/>
      <c r="Z25" s="641">
        <v>5.6</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407513</v>
      </c>
      <c r="CS25" s="607"/>
      <c r="CT25" s="607"/>
      <c r="CU25" s="607"/>
      <c r="CV25" s="607"/>
      <c r="CW25" s="607"/>
      <c r="CX25" s="607"/>
      <c r="CY25" s="608"/>
      <c r="CZ25" s="591">
        <v>15.2</v>
      </c>
      <c r="DA25" s="609"/>
      <c r="DB25" s="609"/>
      <c r="DC25" s="610"/>
      <c r="DD25" s="594">
        <v>384378</v>
      </c>
      <c r="DE25" s="607"/>
      <c r="DF25" s="607"/>
      <c r="DG25" s="607"/>
      <c r="DH25" s="607"/>
      <c r="DI25" s="607"/>
      <c r="DJ25" s="607"/>
      <c r="DK25" s="608"/>
      <c r="DL25" s="594">
        <v>374518</v>
      </c>
      <c r="DM25" s="607"/>
      <c r="DN25" s="607"/>
      <c r="DO25" s="607"/>
      <c r="DP25" s="607"/>
      <c r="DQ25" s="607"/>
      <c r="DR25" s="607"/>
      <c r="DS25" s="607"/>
      <c r="DT25" s="607"/>
      <c r="DU25" s="607"/>
      <c r="DV25" s="608"/>
      <c r="DW25" s="611">
        <v>27.2</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228491</v>
      </c>
      <c r="CS26" s="589"/>
      <c r="CT26" s="589"/>
      <c r="CU26" s="589"/>
      <c r="CV26" s="589"/>
      <c r="CW26" s="589"/>
      <c r="CX26" s="589"/>
      <c r="CY26" s="590"/>
      <c r="CZ26" s="591">
        <v>8.5</v>
      </c>
      <c r="DA26" s="609"/>
      <c r="DB26" s="609"/>
      <c r="DC26" s="610"/>
      <c r="DD26" s="594">
        <v>210073</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145432</v>
      </c>
      <c r="S27" s="589"/>
      <c r="T27" s="589"/>
      <c r="U27" s="589"/>
      <c r="V27" s="589"/>
      <c r="W27" s="589"/>
      <c r="X27" s="589"/>
      <c r="Y27" s="590"/>
      <c r="Z27" s="641">
        <v>5.2</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145249</v>
      </c>
      <c r="BH27" s="589"/>
      <c r="BI27" s="589"/>
      <c r="BJ27" s="589"/>
      <c r="BK27" s="589"/>
      <c r="BL27" s="589"/>
      <c r="BM27" s="589"/>
      <c r="BN27" s="590"/>
      <c r="BO27" s="641">
        <v>100</v>
      </c>
      <c r="BP27" s="641"/>
      <c r="BQ27" s="641"/>
      <c r="BR27" s="641"/>
      <c r="BS27" s="594">
        <v>345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94485</v>
      </c>
      <c r="CS27" s="607"/>
      <c r="CT27" s="607"/>
      <c r="CU27" s="607"/>
      <c r="CV27" s="607"/>
      <c r="CW27" s="607"/>
      <c r="CX27" s="607"/>
      <c r="CY27" s="608"/>
      <c r="CZ27" s="591">
        <v>3.5</v>
      </c>
      <c r="DA27" s="609"/>
      <c r="DB27" s="609"/>
      <c r="DC27" s="610"/>
      <c r="DD27" s="594">
        <v>26385</v>
      </c>
      <c r="DE27" s="607"/>
      <c r="DF27" s="607"/>
      <c r="DG27" s="607"/>
      <c r="DH27" s="607"/>
      <c r="DI27" s="607"/>
      <c r="DJ27" s="607"/>
      <c r="DK27" s="608"/>
      <c r="DL27" s="594">
        <v>26233</v>
      </c>
      <c r="DM27" s="607"/>
      <c r="DN27" s="607"/>
      <c r="DO27" s="607"/>
      <c r="DP27" s="607"/>
      <c r="DQ27" s="607"/>
      <c r="DR27" s="607"/>
      <c r="DS27" s="607"/>
      <c r="DT27" s="607"/>
      <c r="DU27" s="607"/>
      <c r="DV27" s="608"/>
      <c r="DW27" s="611">
        <v>1.9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39023</v>
      </c>
      <c r="S28" s="589"/>
      <c r="T28" s="589"/>
      <c r="U28" s="589"/>
      <c r="V28" s="589"/>
      <c r="W28" s="589"/>
      <c r="X28" s="589"/>
      <c r="Y28" s="590"/>
      <c r="Z28" s="641">
        <v>1.4</v>
      </c>
      <c r="AA28" s="641"/>
      <c r="AB28" s="641"/>
      <c r="AC28" s="641"/>
      <c r="AD28" s="642">
        <v>5240</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243825</v>
      </c>
      <c r="CS28" s="589"/>
      <c r="CT28" s="589"/>
      <c r="CU28" s="589"/>
      <c r="CV28" s="589"/>
      <c r="CW28" s="589"/>
      <c r="CX28" s="589"/>
      <c r="CY28" s="590"/>
      <c r="CZ28" s="591">
        <v>9.1</v>
      </c>
      <c r="DA28" s="609"/>
      <c r="DB28" s="609"/>
      <c r="DC28" s="610"/>
      <c r="DD28" s="594">
        <v>243825</v>
      </c>
      <c r="DE28" s="589"/>
      <c r="DF28" s="589"/>
      <c r="DG28" s="589"/>
      <c r="DH28" s="589"/>
      <c r="DI28" s="589"/>
      <c r="DJ28" s="589"/>
      <c r="DK28" s="590"/>
      <c r="DL28" s="594">
        <v>243825</v>
      </c>
      <c r="DM28" s="589"/>
      <c r="DN28" s="589"/>
      <c r="DO28" s="589"/>
      <c r="DP28" s="589"/>
      <c r="DQ28" s="589"/>
      <c r="DR28" s="589"/>
      <c r="DS28" s="589"/>
      <c r="DT28" s="589"/>
      <c r="DU28" s="589"/>
      <c r="DV28" s="590"/>
      <c r="DW28" s="611">
        <v>17.7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1620</v>
      </c>
      <c r="S29" s="589"/>
      <c r="T29" s="589"/>
      <c r="U29" s="589"/>
      <c r="V29" s="589"/>
      <c r="W29" s="589"/>
      <c r="X29" s="589"/>
      <c r="Y29" s="590"/>
      <c r="Z29" s="641">
        <v>0.1</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243825</v>
      </c>
      <c r="CS29" s="607"/>
      <c r="CT29" s="607"/>
      <c r="CU29" s="607"/>
      <c r="CV29" s="607"/>
      <c r="CW29" s="607"/>
      <c r="CX29" s="607"/>
      <c r="CY29" s="608"/>
      <c r="CZ29" s="591">
        <v>9.1</v>
      </c>
      <c r="DA29" s="609"/>
      <c r="DB29" s="609"/>
      <c r="DC29" s="610"/>
      <c r="DD29" s="594">
        <v>243825</v>
      </c>
      <c r="DE29" s="607"/>
      <c r="DF29" s="607"/>
      <c r="DG29" s="607"/>
      <c r="DH29" s="607"/>
      <c r="DI29" s="607"/>
      <c r="DJ29" s="607"/>
      <c r="DK29" s="608"/>
      <c r="DL29" s="594">
        <v>243825</v>
      </c>
      <c r="DM29" s="607"/>
      <c r="DN29" s="607"/>
      <c r="DO29" s="607"/>
      <c r="DP29" s="607"/>
      <c r="DQ29" s="607"/>
      <c r="DR29" s="607"/>
      <c r="DS29" s="607"/>
      <c r="DT29" s="607"/>
      <c r="DU29" s="607"/>
      <c r="DV29" s="608"/>
      <c r="DW29" s="611">
        <v>17.7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417392</v>
      </c>
      <c r="S30" s="589"/>
      <c r="T30" s="589"/>
      <c r="U30" s="589"/>
      <c r="V30" s="589"/>
      <c r="W30" s="589"/>
      <c r="X30" s="589"/>
      <c r="Y30" s="590"/>
      <c r="Z30" s="641">
        <v>15</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100</v>
      </c>
      <c r="BH30" s="655"/>
      <c r="BI30" s="655"/>
      <c r="BJ30" s="655"/>
      <c r="BK30" s="655"/>
      <c r="BL30" s="655"/>
      <c r="BM30" s="656">
        <v>100</v>
      </c>
      <c r="BN30" s="655"/>
      <c r="BO30" s="655"/>
      <c r="BP30" s="655"/>
      <c r="BQ30" s="657"/>
      <c r="BR30" s="654">
        <v>100</v>
      </c>
      <c r="BS30" s="655"/>
      <c r="BT30" s="655"/>
      <c r="BU30" s="655"/>
      <c r="BV30" s="655"/>
      <c r="BW30" s="655"/>
      <c r="BX30" s="656">
        <v>100</v>
      </c>
      <c r="BY30" s="655"/>
      <c r="BZ30" s="655"/>
      <c r="CA30" s="655"/>
      <c r="CB30" s="657"/>
      <c r="CD30" s="660"/>
      <c r="CE30" s="661"/>
      <c r="CF30" s="625" t="s">
        <v>291</v>
      </c>
      <c r="CG30" s="622"/>
      <c r="CH30" s="622"/>
      <c r="CI30" s="622"/>
      <c r="CJ30" s="622"/>
      <c r="CK30" s="622"/>
      <c r="CL30" s="622"/>
      <c r="CM30" s="622"/>
      <c r="CN30" s="622"/>
      <c r="CO30" s="622"/>
      <c r="CP30" s="622"/>
      <c r="CQ30" s="623"/>
      <c r="CR30" s="588">
        <v>222238</v>
      </c>
      <c r="CS30" s="589"/>
      <c r="CT30" s="589"/>
      <c r="CU30" s="589"/>
      <c r="CV30" s="589"/>
      <c r="CW30" s="589"/>
      <c r="CX30" s="589"/>
      <c r="CY30" s="590"/>
      <c r="CZ30" s="591">
        <v>8.3000000000000007</v>
      </c>
      <c r="DA30" s="609"/>
      <c r="DB30" s="609"/>
      <c r="DC30" s="610"/>
      <c r="DD30" s="594">
        <v>222238</v>
      </c>
      <c r="DE30" s="589"/>
      <c r="DF30" s="589"/>
      <c r="DG30" s="589"/>
      <c r="DH30" s="589"/>
      <c r="DI30" s="589"/>
      <c r="DJ30" s="589"/>
      <c r="DK30" s="590"/>
      <c r="DL30" s="594">
        <v>222238</v>
      </c>
      <c r="DM30" s="589"/>
      <c r="DN30" s="589"/>
      <c r="DO30" s="589"/>
      <c r="DP30" s="589"/>
      <c r="DQ30" s="589"/>
      <c r="DR30" s="589"/>
      <c r="DS30" s="589"/>
      <c r="DT30" s="589"/>
      <c r="DU30" s="589"/>
      <c r="DV30" s="590"/>
      <c r="DW30" s="611">
        <v>16.2</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136408</v>
      </c>
      <c r="S31" s="589"/>
      <c r="T31" s="589"/>
      <c r="U31" s="589"/>
      <c r="V31" s="589"/>
      <c r="W31" s="589"/>
      <c r="X31" s="589"/>
      <c r="Y31" s="590"/>
      <c r="Z31" s="641">
        <v>4.9000000000000004</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100</v>
      </c>
      <c r="BH31" s="607"/>
      <c r="BI31" s="607"/>
      <c r="BJ31" s="607"/>
      <c r="BK31" s="607"/>
      <c r="BL31" s="607"/>
      <c r="BM31" s="643">
        <v>100</v>
      </c>
      <c r="BN31" s="653"/>
      <c r="BO31" s="653"/>
      <c r="BP31" s="653"/>
      <c r="BQ31" s="617"/>
      <c r="BR31" s="652">
        <v>100</v>
      </c>
      <c r="BS31" s="607"/>
      <c r="BT31" s="607"/>
      <c r="BU31" s="607"/>
      <c r="BV31" s="607"/>
      <c r="BW31" s="607"/>
      <c r="BX31" s="643">
        <v>100</v>
      </c>
      <c r="BY31" s="653"/>
      <c r="BZ31" s="653"/>
      <c r="CA31" s="653"/>
      <c r="CB31" s="617"/>
      <c r="CD31" s="660"/>
      <c r="CE31" s="661"/>
      <c r="CF31" s="625" t="s">
        <v>295</v>
      </c>
      <c r="CG31" s="622"/>
      <c r="CH31" s="622"/>
      <c r="CI31" s="622"/>
      <c r="CJ31" s="622"/>
      <c r="CK31" s="622"/>
      <c r="CL31" s="622"/>
      <c r="CM31" s="622"/>
      <c r="CN31" s="622"/>
      <c r="CO31" s="622"/>
      <c r="CP31" s="622"/>
      <c r="CQ31" s="623"/>
      <c r="CR31" s="588">
        <v>21587</v>
      </c>
      <c r="CS31" s="607"/>
      <c r="CT31" s="607"/>
      <c r="CU31" s="607"/>
      <c r="CV31" s="607"/>
      <c r="CW31" s="607"/>
      <c r="CX31" s="607"/>
      <c r="CY31" s="608"/>
      <c r="CZ31" s="591">
        <v>0.8</v>
      </c>
      <c r="DA31" s="609"/>
      <c r="DB31" s="609"/>
      <c r="DC31" s="610"/>
      <c r="DD31" s="594">
        <v>21587</v>
      </c>
      <c r="DE31" s="607"/>
      <c r="DF31" s="607"/>
      <c r="DG31" s="607"/>
      <c r="DH31" s="607"/>
      <c r="DI31" s="607"/>
      <c r="DJ31" s="607"/>
      <c r="DK31" s="608"/>
      <c r="DL31" s="594">
        <v>21587</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30636</v>
      </c>
      <c r="S32" s="589"/>
      <c r="T32" s="589"/>
      <c r="U32" s="589"/>
      <c r="V32" s="589"/>
      <c r="W32" s="589"/>
      <c r="X32" s="589"/>
      <c r="Y32" s="590"/>
      <c r="Z32" s="641">
        <v>1.1000000000000001</v>
      </c>
      <c r="AA32" s="641"/>
      <c r="AB32" s="641"/>
      <c r="AC32" s="641"/>
      <c r="AD32" s="642">
        <v>118</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100</v>
      </c>
      <c r="BH32" s="573"/>
      <c r="BI32" s="573"/>
      <c r="BJ32" s="573"/>
      <c r="BK32" s="573"/>
      <c r="BL32" s="573"/>
      <c r="BM32" s="636">
        <v>100</v>
      </c>
      <c r="BN32" s="573"/>
      <c r="BO32" s="573"/>
      <c r="BP32" s="573"/>
      <c r="BQ32" s="630"/>
      <c r="BR32" s="651">
        <v>100</v>
      </c>
      <c r="BS32" s="573"/>
      <c r="BT32" s="573"/>
      <c r="BU32" s="573"/>
      <c r="BV32" s="573"/>
      <c r="BW32" s="573"/>
      <c r="BX32" s="636">
        <v>100</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155287</v>
      </c>
      <c r="S33" s="589"/>
      <c r="T33" s="589"/>
      <c r="U33" s="589"/>
      <c r="V33" s="589"/>
      <c r="W33" s="589"/>
      <c r="X33" s="589"/>
      <c r="Y33" s="590"/>
      <c r="Z33" s="641">
        <v>5.6</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1354773</v>
      </c>
      <c r="CS33" s="607"/>
      <c r="CT33" s="607"/>
      <c r="CU33" s="607"/>
      <c r="CV33" s="607"/>
      <c r="CW33" s="607"/>
      <c r="CX33" s="607"/>
      <c r="CY33" s="608"/>
      <c r="CZ33" s="591">
        <v>50.6</v>
      </c>
      <c r="DA33" s="609"/>
      <c r="DB33" s="609"/>
      <c r="DC33" s="610"/>
      <c r="DD33" s="594">
        <v>1156833</v>
      </c>
      <c r="DE33" s="607"/>
      <c r="DF33" s="607"/>
      <c r="DG33" s="607"/>
      <c r="DH33" s="607"/>
      <c r="DI33" s="607"/>
      <c r="DJ33" s="607"/>
      <c r="DK33" s="608"/>
      <c r="DL33" s="594">
        <v>433592</v>
      </c>
      <c r="DM33" s="607"/>
      <c r="DN33" s="607"/>
      <c r="DO33" s="607"/>
      <c r="DP33" s="607"/>
      <c r="DQ33" s="607"/>
      <c r="DR33" s="607"/>
      <c r="DS33" s="607"/>
      <c r="DT33" s="607"/>
      <c r="DU33" s="607"/>
      <c r="DV33" s="608"/>
      <c r="DW33" s="611">
        <v>31.5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363552</v>
      </c>
      <c r="CS34" s="589"/>
      <c r="CT34" s="589"/>
      <c r="CU34" s="589"/>
      <c r="CV34" s="589"/>
      <c r="CW34" s="589"/>
      <c r="CX34" s="589"/>
      <c r="CY34" s="590"/>
      <c r="CZ34" s="591">
        <v>13.6</v>
      </c>
      <c r="DA34" s="609"/>
      <c r="DB34" s="609"/>
      <c r="DC34" s="610"/>
      <c r="DD34" s="594">
        <v>250927</v>
      </c>
      <c r="DE34" s="589"/>
      <c r="DF34" s="589"/>
      <c r="DG34" s="589"/>
      <c r="DH34" s="589"/>
      <c r="DI34" s="589"/>
      <c r="DJ34" s="589"/>
      <c r="DK34" s="590"/>
      <c r="DL34" s="594">
        <v>182316</v>
      </c>
      <c r="DM34" s="589"/>
      <c r="DN34" s="589"/>
      <c r="DO34" s="589"/>
      <c r="DP34" s="589"/>
      <c r="DQ34" s="589"/>
      <c r="DR34" s="589"/>
      <c r="DS34" s="589"/>
      <c r="DT34" s="589"/>
      <c r="DU34" s="589"/>
      <c r="DV34" s="590"/>
      <c r="DW34" s="611">
        <v>13.3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67087</v>
      </c>
      <c r="S35" s="589"/>
      <c r="T35" s="589"/>
      <c r="U35" s="589"/>
      <c r="V35" s="589"/>
      <c r="W35" s="589"/>
      <c r="X35" s="589"/>
      <c r="Y35" s="590"/>
      <c r="Z35" s="641">
        <v>2.4</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251631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20617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21970</v>
      </c>
      <c r="CS35" s="607"/>
      <c r="CT35" s="607"/>
      <c r="CU35" s="607"/>
      <c r="CV35" s="607"/>
      <c r="CW35" s="607"/>
      <c r="CX35" s="607"/>
      <c r="CY35" s="608"/>
      <c r="CZ35" s="591">
        <v>0.8</v>
      </c>
      <c r="DA35" s="609"/>
      <c r="DB35" s="609"/>
      <c r="DC35" s="610"/>
      <c r="DD35" s="594">
        <v>19806</v>
      </c>
      <c r="DE35" s="607"/>
      <c r="DF35" s="607"/>
      <c r="DG35" s="607"/>
      <c r="DH35" s="607"/>
      <c r="DI35" s="607"/>
      <c r="DJ35" s="607"/>
      <c r="DK35" s="608"/>
      <c r="DL35" s="594">
        <v>16494</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2778985</v>
      </c>
      <c r="S36" s="629"/>
      <c r="T36" s="629"/>
      <c r="U36" s="629"/>
      <c r="V36" s="629"/>
      <c r="W36" s="629"/>
      <c r="X36" s="629"/>
      <c r="Y36" s="632"/>
      <c r="Z36" s="633">
        <v>100</v>
      </c>
      <c r="AA36" s="633"/>
      <c r="AB36" s="633"/>
      <c r="AC36" s="633"/>
      <c r="AD36" s="634">
        <v>1307951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27218</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18617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203237</v>
      </c>
      <c r="CS36" s="589"/>
      <c r="CT36" s="589"/>
      <c r="CU36" s="589"/>
      <c r="CV36" s="589"/>
      <c r="CW36" s="589"/>
      <c r="CX36" s="589"/>
      <c r="CY36" s="590"/>
      <c r="CZ36" s="591">
        <v>7.6</v>
      </c>
      <c r="DA36" s="609"/>
      <c r="DB36" s="609"/>
      <c r="DC36" s="610"/>
      <c r="DD36" s="594">
        <v>134158</v>
      </c>
      <c r="DE36" s="589"/>
      <c r="DF36" s="589"/>
      <c r="DG36" s="589"/>
      <c r="DH36" s="589"/>
      <c r="DI36" s="589"/>
      <c r="DJ36" s="589"/>
      <c r="DK36" s="590"/>
      <c r="DL36" s="594">
        <v>97373</v>
      </c>
      <c r="DM36" s="589"/>
      <c r="DN36" s="589"/>
      <c r="DO36" s="589"/>
      <c r="DP36" s="589"/>
      <c r="DQ36" s="589"/>
      <c r="DR36" s="589"/>
      <c r="DS36" s="589"/>
      <c r="DT36" s="589"/>
      <c r="DU36" s="589"/>
      <c r="DV36" s="590"/>
      <c r="DW36" s="611">
        <v>7.1</v>
      </c>
      <c r="DX36" s="612"/>
      <c r="DY36" s="612"/>
      <c r="DZ36" s="612"/>
      <c r="EA36" s="612"/>
      <c r="EB36" s="612"/>
      <c r="EC36" s="613"/>
    </row>
    <row r="37" spans="2:133" ht="11.25" customHeight="1">
      <c r="AQ37" s="614" t="s">
        <v>313</v>
      </c>
      <c r="AR37" s="615"/>
      <c r="AS37" s="615"/>
      <c r="AT37" s="615"/>
      <c r="AU37" s="615"/>
      <c r="AV37" s="615"/>
      <c r="AW37" s="615"/>
      <c r="AX37" s="615"/>
      <c r="AY37" s="616"/>
      <c r="AZ37" s="588">
        <v>12096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219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23145</v>
      </c>
      <c r="CS37" s="607"/>
      <c r="CT37" s="607"/>
      <c r="CU37" s="607"/>
      <c r="CV37" s="607"/>
      <c r="CW37" s="607"/>
      <c r="CX37" s="607"/>
      <c r="CY37" s="608"/>
      <c r="CZ37" s="591">
        <v>0.9</v>
      </c>
      <c r="DA37" s="609"/>
      <c r="DB37" s="609"/>
      <c r="DC37" s="610"/>
      <c r="DD37" s="594">
        <v>23145</v>
      </c>
      <c r="DE37" s="607"/>
      <c r="DF37" s="607"/>
      <c r="DG37" s="607"/>
      <c r="DH37" s="607"/>
      <c r="DI37" s="607"/>
      <c r="DJ37" s="607"/>
      <c r="DK37" s="608"/>
      <c r="DL37" s="594">
        <v>14348</v>
      </c>
      <c r="DM37" s="607"/>
      <c r="DN37" s="607"/>
      <c r="DO37" s="607"/>
      <c r="DP37" s="607"/>
      <c r="DQ37" s="607"/>
      <c r="DR37" s="607"/>
      <c r="DS37" s="607"/>
      <c r="DT37" s="607"/>
      <c r="DU37" s="607"/>
      <c r="DV37" s="608"/>
      <c r="DW37" s="611">
        <v>1</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352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251631</v>
      </c>
      <c r="CS38" s="589"/>
      <c r="CT38" s="589"/>
      <c r="CU38" s="589"/>
      <c r="CV38" s="589"/>
      <c r="CW38" s="589"/>
      <c r="CX38" s="589"/>
      <c r="CY38" s="590"/>
      <c r="CZ38" s="591">
        <v>9.4</v>
      </c>
      <c r="DA38" s="609"/>
      <c r="DB38" s="609"/>
      <c r="DC38" s="610"/>
      <c r="DD38" s="594">
        <v>240448</v>
      </c>
      <c r="DE38" s="589"/>
      <c r="DF38" s="589"/>
      <c r="DG38" s="589"/>
      <c r="DH38" s="589"/>
      <c r="DI38" s="589"/>
      <c r="DJ38" s="589"/>
      <c r="DK38" s="590"/>
      <c r="DL38" s="594">
        <v>137409</v>
      </c>
      <c r="DM38" s="589"/>
      <c r="DN38" s="589"/>
      <c r="DO38" s="589"/>
      <c r="DP38" s="589"/>
      <c r="DQ38" s="589"/>
      <c r="DR38" s="589"/>
      <c r="DS38" s="589"/>
      <c r="DT38" s="589"/>
      <c r="DU38" s="589"/>
      <c r="DV38" s="590"/>
      <c r="DW38" s="611">
        <v>10</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505304</v>
      </c>
      <c r="CS39" s="607"/>
      <c r="CT39" s="607"/>
      <c r="CU39" s="607"/>
      <c r="CV39" s="607"/>
      <c r="CW39" s="607"/>
      <c r="CX39" s="607"/>
      <c r="CY39" s="608"/>
      <c r="CZ39" s="591">
        <v>18.899999999999999</v>
      </c>
      <c r="DA39" s="609"/>
      <c r="DB39" s="609"/>
      <c r="DC39" s="610"/>
      <c r="DD39" s="594">
        <v>502415</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154971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393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9079</v>
      </c>
      <c r="CS40" s="589"/>
      <c r="CT40" s="589"/>
      <c r="CU40" s="589"/>
      <c r="CV40" s="589"/>
      <c r="CW40" s="589"/>
      <c r="CX40" s="589"/>
      <c r="CY40" s="590"/>
      <c r="CZ40" s="591">
        <v>0.3</v>
      </c>
      <c r="DA40" s="609"/>
      <c r="DB40" s="609"/>
      <c r="DC40" s="610"/>
      <c r="DD40" s="594">
        <v>9079</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57346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574398</v>
      </c>
      <c r="CS42" s="589"/>
      <c r="CT42" s="589"/>
      <c r="CU42" s="589"/>
      <c r="CV42" s="589"/>
      <c r="CW42" s="589"/>
      <c r="CX42" s="589"/>
      <c r="CY42" s="590"/>
      <c r="CZ42" s="591">
        <v>21.5</v>
      </c>
      <c r="DA42" s="592"/>
      <c r="DB42" s="592"/>
      <c r="DC42" s="593"/>
      <c r="DD42" s="594">
        <v>201130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11168</v>
      </c>
      <c r="CS43" s="607"/>
      <c r="CT43" s="607"/>
      <c r="CU43" s="607"/>
      <c r="CV43" s="607"/>
      <c r="CW43" s="607"/>
      <c r="CX43" s="607"/>
      <c r="CY43" s="608"/>
      <c r="CZ43" s="591">
        <v>0.4</v>
      </c>
      <c r="DA43" s="609"/>
      <c r="DB43" s="609"/>
      <c r="DC43" s="610"/>
      <c r="DD43" s="594">
        <v>11168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523320</v>
      </c>
      <c r="CS44" s="589"/>
      <c r="CT44" s="589"/>
      <c r="CU44" s="589"/>
      <c r="CV44" s="589"/>
      <c r="CW44" s="589"/>
      <c r="CX44" s="589"/>
      <c r="CY44" s="590"/>
      <c r="CZ44" s="591">
        <v>19.600000000000001</v>
      </c>
      <c r="DA44" s="592"/>
      <c r="DB44" s="592"/>
      <c r="DC44" s="593"/>
      <c r="DD44" s="594">
        <v>187704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93873</v>
      </c>
      <c r="CS45" s="607"/>
      <c r="CT45" s="607"/>
      <c r="CU45" s="607"/>
      <c r="CV45" s="607"/>
      <c r="CW45" s="607"/>
      <c r="CX45" s="607"/>
      <c r="CY45" s="608"/>
      <c r="CZ45" s="591">
        <v>3.5</v>
      </c>
      <c r="DA45" s="609"/>
      <c r="DB45" s="609"/>
      <c r="DC45" s="610"/>
      <c r="DD45" s="594">
        <v>31149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390330</v>
      </c>
      <c r="CS46" s="589"/>
      <c r="CT46" s="589"/>
      <c r="CU46" s="589"/>
      <c r="CV46" s="589"/>
      <c r="CW46" s="589"/>
      <c r="CX46" s="589"/>
      <c r="CY46" s="590"/>
      <c r="CZ46" s="591">
        <v>14.6</v>
      </c>
      <c r="DA46" s="592"/>
      <c r="DB46" s="592"/>
      <c r="DC46" s="593"/>
      <c r="DD46" s="594">
        <v>153838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51078</v>
      </c>
      <c r="CS47" s="607"/>
      <c r="CT47" s="607"/>
      <c r="CU47" s="607"/>
      <c r="CV47" s="607"/>
      <c r="CW47" s="607"/>
      <c r="CX47" s="607"/>
      <c r="CY47" s="608"/>
      <c r="CZ47" s="591">
        <v>1.9</v>
      </c>
      <c r="DA47" s="609"/>
      <c r="DB47" s="609"/>
      <c r="DC47" s="610"/>
      <c r="DD47" s="594">
        <v>13426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2674994</v>
      </c>
      <c r="CS49" s="573"/>
      <c r="CT49" s="573"/>
      <c r="CU49" s="573"/>
      <c r="CV49" s="573"/>
      <c r="CW49" s="573"/>
      <c r="CX49" s="573"/>
      <c r="CY49" s="574"/>
      <c r="CZ49" s="575">
        <v>100</v>
      </c>
      <c r="DA49" s="576"/>
      <c r="DB49" s="576"/>
      <c r="DC49" s="577"/>
      <c r="DD49" s="578">
        <v>2012551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2779</v>
      </c>
      <c r="R7" s="1101"/>
      <c r="S7" s="1101"/>
      <c r="T7" s="1101"/>
      <c r="U7" s="1101"/>
      <c r="V7" s="1101">
        <v>2675</v>
      </c>
      <c r="W7" s="1101"/>
      <c r="X7" s="1101"/>
      <c r="Y7" s="1101"/>
      <c r="Z7" s="1101"/>
      <c r="AA7" s="1101">
        <v>104</v>
      </c>
      <c r="AB7" s="1101"/>
      <c r="AC7" s="1101"/>
      <c r="AD7" s="1101"/>
      <c r="AE7" s="1102"/>
      <c r="AF7" s="1103">
        <v>79</v>
      </c>
      <c r="AG7" s="1104"/>
      <c r="AH7" s="1104"/>
      <c r="AI7" s="1104"/>
      <c r="AJ7" s="1105"/>
      <c r="AK7" s="1087">
        <v>417</v>
      </c>
      <c r="AL7" s="1088"/>
      <c r="AM7" s="1088"/>
      <c r="AN7" s="1088"/>
      <c r="AO7" s="1088"/>
      <c r="AP7" s="1088">
        <v>2047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528</v>
      </c>
      <c r="BT7" s="1092"/>
      <c r="BU7" s="1092"/>
      <c r="BV7" s="1092"/>
      <c r="BW7" s="1092"/>
      <c r="BX7" s="1092"/>
      <c r="BY7" s="1092"/>
      <c r="BZ7" s="1092"/>
      <c r="CA7" s="1092"/>
      <c r="CB7" s="1092"/>
      <c r="CC7" s="1092"/>
      <c r="CD7" s="1092"/>
      <c r="CE7" s="1092"/>
      <c r="CF7" s="1092"/>
      <c r="CG7" s="1093"/>
      <c r="CH7" s="1084">
        <v>2</v>
      </c>
      <c r="CI7" s="1085"/>
      <c r="CJ7" s="1085"/>
      <c r="CK7" s="1085"/>
      <c r="CL7" s="1086"/>
      <c r="CM7" s="1084">
        <v>46</v>
      </c>
      <c r="CN7" s="1085"/>
      <c r="CO7" s="1085"/>
      <c r="CP7" s="1085"/>
      <c r="CQ7" s="1086"/>
      <c r="CR7" s="1084">
        <v>10</v>
      </c>
      <c r="CS7" s="1085"/>
      <c r="CT7" s="1085"/>
      <c r="CU7" s="1085"/>
      <c r="CV7" s="1086"/>
      <c r="CW7" s="1084">
        <v>22</v>
      </c>
      <c r="CX7" s="1085"/>
      <c r="CY7" s="1085"/>
      <c r="CZ7" s="1085"/>
      <c r="DA7" s="1086"/>
      <c r="DB7" s="1084">
        <v>26</v>
      </c>
      <c r="DC7" s="1085"/>
      <c r="DD7" s="1085"/>
      <c r="DE7" s="1085"/>
      <c r="DF7" s="1086"/>
      <c r="DG7" s="1084" t="s">
        <v>529</v>
      </c>
      <c r="DH7" s="1085"/>
      <c r="DI7" s="1085"/>
      <c r="DJ7" s="1085"/>
      <c r="DK7" s="1086"/>
      <c r="DL7" s="1084" t="s">
        <v>530</v>
      </c>
      <c r="DM7" s="1085"/>
      <c r="DN7" s="1085"/>
      <c r="DO7" s="1085"/>
      <c r="DP7" s="1086"/>
      <c r="DQ7" s="1084" t="s">
        <v>530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79</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341</v>
      </c>
      <c r="R28" s="1050"/>
      <c r="S28" s="1050"/>
      <c r="T28" s="1050"/>
      <c r="U28" s="1050"/>
      <c r="V28" s="1050">
        <v>320</v>
      </c>
      <c r="W28" s="1050"/>
      <c r="X28" s="1050"/>
      <c r="Y28" s="1050"/>
      <c r="Z28" s="1050"/>
      <c r="AA28" s="1050">
        <v>21</v>
      </c>
      <c r="AB28" s="1050"/>
      <c r="AC28" s="1050"/>
      <c r="AD28" s="1050"/>
      <c r="AE28" s="1051"/>
      <c r="AF28" s="1052">
        <v>21</v>
      </c>
      <c r="AG28" s="1050"/>
      <c r="AH28" s="1050"/>
      <c r="AI28" s="1050"/>
      <c r="AJ28" s="1053"/>
      <c r="AK28" s="1054">
        <v>62</v>
      </c>
      <c r="AL28" s="1042"/>
      <c r="AM28" s="1042"/>
      <c r="AN28" s="1042"/>
      <c r="AO28" s="1042"/>
      <c r="AP28" s="1042">
        <v>0</v>
      </c>
      <c r="AQ28" s="1042"/>
      <c r="AR28" s="1042"/>
      <c r="AS28" s="1042"/>
      <c r="AT28" s="1042"/>
      <c r="AU28" s="1042">
        <v>30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335</v>
      </c>
      <c r="R29" s="1040"/>
      <c r="S29" s="1040"/>
      <c r="T29" s="1040"/>
      <c r="U29" s="1040"/>
      <c r="V29" s="1040">
        <v>329</v>
      </c>
      <c r="W29" s="1040"/>
      <c r="X29" s="1040"/>
      <c r="Y29" s="1040"/>
      <c r="Z29" s="1040"/>
      <c r="AA29" s="1040">
        <v>6</v>
      </c>
      <c r="AB29" s="1040"/>
      <c r="AC29" s="1040"/>
      <c r="AD29" s="1040"/>
      <c r="AE29" s="1041"/>
      <c r="AF29" s="1015">
        <v>6</v>
      </c>
      <c r="AG29" s="1016"/>
      <c r="AH29" s="1016"/>
      <c r="AI29" s="1016"/>
      <c r="AJ29" s="1017"/>
      <c r="AK29" s="976">
        <v>223</v>
      </c>
      <c r="AL29" s="967"/>
      <c r="AM29" s="967"/>
      <c r="AN29" s="967"/>
      <c r="AO29" s="967"/>
      <c r="AP29" s="967">
        <v>120</v>
      </c>
      <c r="AQ29" s="967"/>
      <c r="AR29" s="967"/>
      <c r="AS29" s="967"/>
      <c r="AT29" s="967"/>
      <c r="AU29" s="967">
        <v>205</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224</v>
      </c>
      <c r="R30" s="1040"/>
      <c r="S30" s="1040"/>
      <c r="T30" s="1040"/>
      <c r="U30" s="1040"/>
      <c r="V30" s="1040">
        <v>209</v>
      </c>
      <c r="W30" s="1040"/>
      <c r="X30" s="1040"/>
      <c r="Y30" s="1040"/>
      <c r="Z30" s="1040"/>
      <c r="AA30" s="1040">
        <v>15</v>
      </c>
      <c r="AB30" s="1040"/>
      <c r="AC30" s="1040"/>
      <c r="AD30" s="1040"/>
      <c r="AE30" s="1041"/>
      <c r="AF30" s="1015">
        <v>15</v>
      </c>
      <c r="AG30" s="1016"/>
      <c r="AH30" s="1016"/>
      <c r="AI30" s="1016"/>
      <c r="AJ30" s="1017"/>
      <c r="AK30" s="976">
        <v>49</v>
      </c>
      <c r="AL30" s="967"/>
      <c r="AM30" s="967"/>
      <c r="AN30" s="967"/>
      <c r="AO30" s="967"/>
      <c r="AP30" s="967">
        <v>0</v>
      </c>
      <c r="AQ30" s="967"/>
      <c r="AR30" s="967"/>
      <c r="AS30" s="967"/>
      <c r="AT30" s="967"/>
      <c r="AU30" s="967">
        <v>44</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23</v>
      </c>
      <c r="R31" s="1040"/>
      <c r="S31" s="1040"/>
      <c r="T31" s="1040"/>
      <c r="U31" s="1040"/>
      <c r="V31" s="1040">
        <v>23</v>
      </c>
      <c r="W31" s="1040"/>
      <c r="X31" s="1040"/>
      <c r="Y31" s="1040"/>
      <c r="Z31" s="1040"/>
      <c r="AA31" s="1040">
        <v>0</v>
      </c>
      <c r="AB31" s="1040"/>
      <c r="AC31" s="1040"/>
      <c r="AD31" s="1040"/>
      <c r="AE31" s="1041"/>
      <c r="AF31" s="1015">
        <v>0</v>
      </c>
      <c r="AG31" s="1016"/>
      <c r="AH31" s="1016"/>
      <c r="AI31" s="1016"/>
      <c r="AJ31" s="1017"/>
      <c r="AK31" s="976">
        <v>10</v>
      </c>
      <c r="AL31" s="967"/>
      <c r="AM31" s="967"/>
      <c r="AN31" s="967"/>
      <c r="AO31" s="967"/>
      <c r="AP31" s="967">
        <v>0</v>
      </c>
      <c r="AQ31" s="967"/>
      <c r="AR31" s="967"/>
      <c r="AS31" s="967"/>
      <c r="AT31" s="967"/>
      <c r="AU31" s="967">
        <v>10</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191</v>
      </c>
      <c r="R32" s="1040"/>
      <c r="S32" s="1040"/>
      <c r="T32" s="1040"/>
      <c r="U32" s="1040"/>
      <c r="V32" s="1040">
        <v>187</v>
      </c>
      <c r="W32" s="1040"/>
      <c r="X32" s="1040"/>
      <c r="Y32" s="1040"/>
      <c r="Z32" s="1040"/>
      <c r="AA32" s="1040">
        <v>4</v>
      </c>
      <c r="AB32" s="1040"/>
      <c r="AC32" s="1040"/>
      <c r="AD32" s="1040"/>
      <c r="AE32" s="1041"/>
      <c r="AF32" s="1015">
        <v>4</v>
      </c>
      <c r="AG32" s="1016"/>
      <c r="AH32" s="1016"/>
      <c r="AI32" s="1016"/>
      <c r="AJ32" s="1017"/>
      <c r="AK32" s="976">
        <v>27</v>
      </c>
      <c r="AL32" s="967"/>
      <c r="AM32" s="967"/>
      <c r="AN32" s="967"/>
      <c r="AO32" s="967"/>
      <c r="AP32" s="967">
        <v>267</v>
      </c>
      <c r="AQ32" s="967"/>
      <c r="AR32" s="967"/>
      <c r="AS32" s="967"/>
      <c r="AT32" s="967"/>
      <c r="AU32" s="967">
        <v>27</v>
      </c>
      <c r="AV32" s="967"/>
      <c r="AW32" s="967"/>
      <c r="AX32" s="967"/>
      <c r="AY32" s="967"/>
      <c r="AZ32" s="1038" t="s">
        <v>539</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23</v>
      </c>
      <c r="R33" s="1040"/>
      <c r="S33" s="1040"/>
      <c r="T33" s="1040"/>
      <c r="U33" s="1040"/>
      <c r="V33" s="1040">
        <v>20</v>
      </c>
      <c r="W33" s="1040"/>
      <c r="X33" s="1040"/>
      <c r="Y33" s="1040"/>
      <c r="Z33" s="1040"/>
      <c r="AA33" s="1040">
        <v>3</v>
      </c>
      <c r="AB33" s="1040"/>
      <c r="AC33" s="1040"/>
      <c r="AD33" s="1040"/>
      <c r="AE33" s="1041"/>
      <c r="AF33" s="1015">
        <v>3</v>
      </c>
      <c r="AG33" s="1016"/>
      <c r="AH33" s="1016"/>
      <c r="AI33" s="1016"/>
      <c r="AJ33" s="1017"/>
      <c r="AK33" s="976">
        <v>12</v>
      </c>
      <c r="AL33" s="967"/>
      <c r="AM33" s="967"/>
      <c r="AN33" s="967"/>
      <c r="AO33" s="967"/>
      <c r="AP33" s="967">
        <v>127</v>
      </c>
      <c r="AQ33" s="967"/>
      <c r="AR33" s="967"/>
      <c r="AS33" s="967"/>
      <c r="AT33" s="967"/>
      <c r="AU33" s="967">
        <v>12</v>
      </c>
      <c r="AV33" s="967"/>
      <c r="AW33" s="967"/>
      <c r="AX33" s="967"/>
      <c r="AY33" s="967"/>
      <c r="AZ33" s="1038" t="s">
        <v>539</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49</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2028</v>
      </c>
      <c r="R68" s="978"/>
      <c r="S68" s="978"/>
      <c r="T68" s="978"/>
      <c r="U68" s="978"/>
      <c r="V68" s="978">
        <v>1710</v>
      </c>
      <c r="W68" s="978"/>
      <c r="X68" s="978"/>
      <c r="Y68" s="978"/>
      <c r="Z68" s="978"/>
      <c r="AA68" s="978">
        <v>317</v>
      </c>
      <c r="AB68" s="978"/>
      <c r="AC68" s="978"/>
      <c r="AD68" s="978"/>
      <c r="AE68" s="978"/>
      <c r="AF68" s="978">
        <v>51</v>
      </c>
      <c r="AG68" s="978"/>
      <c r="AH68" s="978"/>
      <c r="AI68" s="978"/>
      <c r="AJ68" s="978"/>
      <c r="AK68" s="978">
        <v>223</v>
      </c>
      <c r="AL68" s="978"/>
      <c r="AM68" s="978"/>
      <c r="AN68" s="978"/>
      <c r="AO68" s="978"/>
      <c r="AP68" s="978">
        <v>2879</v>
      </c>
      <c r="AQ68" s="978"/>
      <c r="AR68" s="978"/>
      <c r="AS68" s="978"/>
      <c r="AT68" s="978"/>
      <c r="AU68" s="978">
        <v>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192</v>
      </c>
      <c r="R69" s="967"/>
      <c r="S69" s="967"/>
      <c r="T69" s="967"/>
      <c r="U69" s="967"/>
      <c r="V69" s="967">
        <v>189</v>
      </c>
      <c r="W69" s="967"/>
      <c r="X69" s="967"/>
      <c r="Y69" s="967"/>
      <c r="Z69" s="967"/>
      <c r="AA69" s="967">
        <v>3</v>
      </c>
      <c r="AB69" s="967"/>
      <c r="AC69" s="967"/>
      <c r="AD69" s="967"/>
      <c r="AE69" s="967"/>
      <c r="AF69" s="967">
        <v>3</v>
      </c>
      <c r="AG69" s="967"/>
      <c r="AH69" s="967"/>
      <c r="AI69" s="967"/>
      <c r="AJ69" s="967"/>
      <c r="AK69" s="967">
        <v>3</v>
      </c>
      <c r="AL69" s="967"/>
      <c r="AM69" s="967"/>
      <c r="AN69" s="967"/>
      <c r="AO69" s="967"/>
      <c r="AP69" s="967" t="s">
        <v>536</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156653</v>
      </c>
      <c r="R70" s="967"/>
      <c r="S70" s="967"/>
      <c r="T70" s="967"/>
      <c r="U70" s="967"/>
      <c r="V70" s="967">
        <v>149758</v>
      </c>
      <c r="W70" s="967"/>
      <c r="X70" s="967"/>
      <c r="Y70" s="967"/>
      <c r="Z70" s="967"/>
      <c r="AA70" s="967">
        <v>6805</v>
      </c>
      <c r="AB70" s="967"/>
      <c r="AC70" s="967"/>
      <c r="AD70" s="967"/>
      <c r="AE70" s="967"/>
      <c r="AF70" s="967">
        <v>6805</v>
      </c>
      <c r="AG70" s="967"/>
      <c r="AH70" s="967"/>
      <c r="AI70" s="967"/>
      <c r="AJ70" s="967"/>
      <c r="AK70" s="967">
        <v>1369</v>
      </c>
      <c r="AL70" s="967"/>
      <c r="AM70" s="967"/>
      <c r="AN70" s="967"/>
      <c r="AO70" s="967"/>
      <c r="AP70" s="967" t="s">
        <v>538</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2655</v>
      </c>
      <c r="R71" s="967"/>
      <c r="S71" s="967"/>
      <c r="T71" s="967"/>
      <c r="U71" s="967"/>
      <c r="V71" s="967">
        <v>2321</v>
      </c>
      <c r="W71" s="967"/>
      <c r="X71" s="967"/>
      <c r="Y71" s="967"/>
      <c r="Z71" s="967"/>
      <c r="AA71" s="967">
        <v>334</v>
      </c>
      <c r="AB71" s="967"/>
      <c r="AC71" s="967"/>
      <c r="AD71" s="967"/>
      <c r="AE71" s="967"/>
      <c r="AF71" s="967">
        <v>334</v>
      </c>
      <c r="AG71" s="967"/>
      <c r="AH71" s="967"/>
      <c r="AI71" s="967"/>
      <c r="AJ71" s="967"/>
      <c r="AK71" s="967">
        <v>5</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124</v>
      </c>
      <c r="R72" s="967"/>
      <c r="S72" s="967"/>
      <c r="T72" s="967"/>
      <c r="U72" s="967"/>
      <c r="V72" s="967">
        <v>119</v>
      </c>
      <c r="W72" s="967"/>
      <c r="X72" s="967"/>
      <c r="Y72" s="967"/>
      <c r="Z72" s="967"/>
      <c r="AA72" s="967">
        <v>4</v>
      </c>
      <c r="AB72" s="967"/>
      <c r="AC72" s="967"/>
      <c r="AD72" s="967"/>
      <c r="AE72" s="967"/>
      <c r="AF72" s="967">
        <v>4</v>
      </c>
      <c r="AG72" s="967"/>
      <c r="AH72" s="967"/>
      <c r="AI72" s="967"/>
      <c r="AJ72" s="967"/>
      <c r="AK72" s="967">
        <v>69</v>
      </c>
      <c r="AL72" s="967"/>
      <c r="AM72" s="967"/>
      <c r="AN72" s="967"/>
      <c r="AO72" s="967"/>
      <c r="AP72" s="967" t="s">
        <v>536</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7197</v>
      </c>
      <c r="AG88" s="955"/>
      <c r="AH88" s="955"/>
      <c r="AI88" s="955"/>
      <c r="AJ88" s="955"/>
      <c r="AK88" s="959"/>
      <c r="AL88" s="959"/>
      <c r="AM88" s="959"/>
      <c r="AN88" s="959"/>
      <c r="AO88" s="959"/>
      <c r="AP88" s="955">
        <v>2879</v>
      </c>
      <c r="AQ88" s="955"/>
      <c r="AR88" s="955"/>
      <c r="AS88" s="955"/>
      <c r="AT88" s="955"/>
      <c r="AU88" s="955">
        <v>48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255522</v>
      </c>
      <c r="AB110" s="873"/>
      <c r="AC110" s="873"/>
      <c r="AD110" s="873"/>
      <c r="AE110" s="874"/>
      <c r="AF110" s="875">
        <v>256416</v>
      </c>
      <c r="AG110" s="873"/>
      <c r="AH110" s="873"/>
      <c r="AI110" s="873"/>
      <c r="AJ110" s="874"/>
      <c r="AK110" s="875">
        <v>243825</v>
      </c>
      <c r="AL110" s="873"/>
      <c r="AM110" s="873"/>
      <c r="AN110" s="873"/>
      <c r="AO110" s="874"/>
      <c r="AP110" s="876">
        <v>21.8</v>
      </c>
      <c r="AQ110" s="877"/>
      <c r="AR110" s="877"/>
      <c r="AS110" s="877"/>
      <c r="AT110" s="878"/>
      <c r="AU110" s="920" t="s">
        <v>59</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2125534</v>
      </c>
      <c r="BR110" s="800"/>
      <c r="BS110" s="800"/>
      <c r="BT110" s="800"/>
      <c r="BU110" s="800"/>
      <c r="BV110" s="800">
        <v>2113625</v>
      </c>
      <c r="BW110" s="800"/>
      <c r="BX110" s="800"/>
      <c r="BY110" s="800"/>
      <c r="BZ110" s="800"/>
      <c r="CA110" s="800">
        <v>2046674</v>
      </c>
      <c r="CB110" s="800"/>
      <c r="CC110" s="800"/>
      <c r="CD110" s="800"/>
      <c r="CE110" s="800"/>
      <c r="CF110" s="861">
        <v>183.4</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45575</v>
      </c>
      <c r="BR111" s="771"/>
      <c r="BS111" s="771"/>
      <c r="BT111" s="771"/>
      <c r="BU111" s="771"/>
      <c r="BV111" s="771">
        <v>41241</v>
      </c>
      <c r="BW111" s="771"/>
      <c r="BX111" s="771"/>
      <c r="BY111" s="771"/>
      <c r="BZ111" s="771"/>
      <c r="CA111" s="771">
        <v>38202</v>
      </c>
      <c r="CB111" s="771"/>
      <c r="CC111" s="771"/>
      <c r="CD111" s="771"/>
      <c r="CE111" s="771"/>
      <c r="CF111" s="848">
        <v>3.4</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289648</v>
      </c>
      <c r="BR112" s="771"/>
      <c r="BS112" s="771"/>
      <c r="BT112" s="771"/>
      <c r="BU112" s="771"/>
      <c r="BV112" s="771">
        <v>317445</v>
      </c>
      <c r="BW112" s="771"/>
      <c r="BX112" s="771"/>
      <c r="BY112" s="771"/>
      <c r="BZ112" s="771"/>
      <c r="CA112" s="771">
        <v>358527</v>
      </c>
      <c r="CB112" s="771"/>
      <c r="CC112" s="771"/>
      <c r="CD112" s="771"/>
      <c r="CE112" s="771"/>
      <c r="CF112" s="848">
        <v>32.1</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46485</v>
      </c>
      <c r="AB113" s="909"/>
      <c r="AC113" s="909"/>
      <c r="AD113" s="909"/>
      <c r="AE113" s="910"/>
      <c r="AF113" s="911">
        <v>42609</v>
      </c>
      <c r="AG113" s="909"/>
      <c r="AH113" s="909"/>
      <c r="AI113" s="909"/>
      <c r="AJ113" s="910"/>
      <c r="AK113" s="911">
        <v>36401</v>
      </c>
      <c r="AL113" s="909"/>
      <c r="AM113" s="909"/>
      <c r="AN113" s="909"/>
      <c r="AO113" s="910"/>
      <c r="AP113" s="912">
        <v>3.3</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58780</v>
      </c>
      <c r="BR113" s="771"/>
      <c r="BS113" s="771"/>
      <c r="BT113" s="771"/>
      <c r="BU113" s="771"/>
      <c r="BV113" s="771">
        <v>49668</v>
      </c>
      <c r="BW113" s="771"/>
      <c r="BX113" s="771"/>
      <c r="BY113" s="771"/>
      <c r="BZ113" s="771"/>
      <c r="CA113" s="771">
        <v>47852</v>
      </c>
      <c r="CB113" s="771"/>
      <c r="CC113" s="771"/>
      <c r="CD113" s="771"/>
      <c r="CE113" s="771"/>
      <c r="CF113" s="848">
        <v>4.3</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45575</v>
      </c>
      <c r="DH113" s="784"/>
      <c r="DI113" s="784"/>
      <c r="DJ113" s="784"/>
      <c r="DK113" s="785"/>
      <c r="DL113" s="786">
        <v>41241</v>
      </c>
      <c r="DM113" s="784"/>
      <c r="DN113" s="784"/>
      <c r="DO113" s="784"/>
      <c r="DP113" s="785"/>
      <c r="DQ113" s="786">
        <v>38202</v>
      </c>
      <c r="DR113" s="784"/>
      <c r="DS113" s="784"/>
      <c r="DT113" s="784"/>
      <c r="DU113" s="785"/>
      <c r="DV113" s="754">
        <v>3.4</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9312</v>
      </c>
      <c r="AB114" s="784"/>
      <c r="AC114" s="784"/>
      <c r="AD114" s="784"/>
      <c r="AE114" s="785"/>
      <c r="AF114" s="786">
        <v>10388</v>
      </c>
      <c r="AG114" s="784"/>
      <c r="AH114" s="784"/>
      <c r="AI114" s="784"/>
      <c r="AJ114" s="785"/>
      <c r="AK114" s="786">
        <v>10040</v>
      </c>
      <c r="AL114" s="784"/>
      <c r="AM114" s="784"/>
      <c r="AN114" s="784"/>
      <c r="AO114" s="785"/>
      <c r="AP114" s="754">
        <v>0.9</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362435</v>
      </c>
      <c r="BR114" s="771"/>
      <c r="BS114" s="771"/>
      <c r="BT114" s="771"/>
      <c r="BU114" s="771"/>
      <c r="BV114" s="771">
        <v>417562</v>
      </c>
      <c r="BW114" s="771"/>
      <c r="BX114" s="771"/>
      <c r="BY114" s="771"/>
      <c r="BZ114" s="771"/>
      <c r="CA114" s="771">
        <v>309981</v>
      </c>
      <c r="CB114" s="771"/>
      <c r="CC114" s="771"/>
      <c r="CD114" s="771"/>
      <c r="CE114" s="771"/>
      <c r="CF114" s="848">
        <v>27.8</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3042</v>
      </c>
      <c r="AB115" s="909"/>
      <c r="AC115" s="909"/>
      <c r="AD115" s="909"/>
      <c r="AE115" s="910"/>
      <c r="AF115" s="911">
        <v>3050</v>
      </c>
      <c r="AG115" s="909"/>
      <c r="AH115" s="909"/>
      <c r="AI115" s="909"/>
      <c r="AJ115" s="910"/>
      <c r="AK115" s="911">
        <v>3050</v>
      </c>
      <c r="AL115" s="909"/>
      <c r="AM115" s="909"/>
      <c r="AN115" s="909"/>
      <c r="AO115" s="910"/>
      <c r="AP115" s="912">
        <v>0.3</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314361</v>
      </c>
      <c r="AB117" s="895"/>
      <c r="AC117" s="895"/>
      <c r="AD117" s="895"/>
      <c r="AE117" s="896"/>
      <c r="AF117" s="898">
        <v>312463</v>
      </c>
      <c r="AG117" s="895"/>
      <c r="AH117" s="895"/>
      <c r="AI117" s="895"/>
      <c r="AJ117" s="896"/>
      <c r="AK117" s="898">
        <v>293316</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2881972</v>
      </c>
      <c r="BR118" s="858"/>
      <c r="BS118" s="858"/>
      <c r="BT118" s="858"/>
      <c r="BU118" s="858"/>
      <c r="BV118" s="858">
        <v>2939541</v>
      </c>
      <c r="BW118" s="858"/>
      <c r="BX118" s="858"/>
      <c r="BY118" s="858"/>
      <c r="BZ118" s="858"/>
      <c r="CA118" s="858">
        <v>2801236</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3061749</v>
      </c>
      <c r="BR119" s="800"/>
      <c r="BS119" s="800"/>
      <c r="BT119" s="800"/>
      <c r="BU119" s="800"/>
      <c r="BV119" s="800">
        <v>3302835</v>
      </c>
      <c r="BW119" s="800"/>
      <c r="BX119" s="800"/>
      <c r="BY119" s="800"/>
      <c r="BZ119" s="800"/>
      <c r="CA119" s="800">
        <v>3417369</v>
      </c>
      <c r="CB119" s="800"/>
      <c r="CC119" s="800"/>
      <c r="CD119" s="800"/>
      <c r="CE119" s="800"/>
      <c r="CF119" s="861">
        <v>306.2</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t="s">
        <v>110</v>
      </c>
      <c r="BR120" s="771"/>
      <c r="BS120" s="771"/>
      <c r="BT120" s="771"/>
      <c r="BU120" s="771"/>
      <c r="BV120" s="771" t="s">
        <v>110</v>
      </c>
      <c r="BW120" s="771"/>
      <c r="BX120" s="771"/>
      <c r="BY120" s="771"/>
      <c r="BZ120" s="771"/>
      <c r="CA120" s="771" t="s">
        <v>110</v>
      </c>
      <c r="CB120" s="771"/>
      <c r="CC120" s="771"/>
      <c r="CD120" s="771"/>
      <c r="CE120" s="771"/>
      <c r="CF120" s="848" t="s">
        <v>110</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66390</v>
      </c>
      <c r="DH120" s="800"/>
      <c r="DI120" s="800"/>
      <c r="DJ120" s="800"/>
      <c r="DK120" s="800"/>
      <c r="DL120" s="800">
        <v>134050</v>
      </c>
      <c r="DM120" s="800"/>
      <c r="DN120" s="800"/>
      <c r="DO120" s="800"/>
      <c r="DP120" s="800"/>
      <c r="DQ120" s="800">
        <v>192873</v>
      </c>
      <c r="DR120" s="800"/>
      <c r="DS120" s="800"/>
      <c r="DT120" s="800"/>
      <c r="DU120" s="800"/>
      <c r="DV120" s="801">
        <v>17.3</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3039</v>
      </c>
      <c r="AB121" s="784"/>
      <c r="AC121" s="784"/>
      <c r="AD121" s="784"/>
      <c r="AE121" s="785"/>
      <c r="AF121" s="786">
        <v>3039</v>
      </c>
      <c r="AG121" s="784"/>
      <c r="AH121" s="784"/>
      <c r="AI121" s="784"/>
      <c r="AJ121" s="785"/>
      <c r="AK121" s="786">
        <v>3038</v>
      </c>
      <c r="AL121" s="784"/>
      <c r="AM121" s="784"/>
      <c r="AN121" s="784"/>
      <c r="AO121" s="785"/>
      <c r="AP121" s="754">
        <v>0.3</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1877399</v>
      </c>
      <c r="BR121" s="858"/>
      <c r="BS121" s="858"/>
      <c r="BT121" s="858"/>
      <c r="BU121" s="858"/>
      <c r="BV121" s="858">
        <v>1867420</v>
      </c>
      <c r="BW121" s="858"/>
      <c r="BX121" s="858"/>
      <c r="BY121" s="858"/>
      <c r="BZ121" s="858"/>
      <c r="CA121" s="858">
        <v>1801483</v>
      </c>
      <c r="CB121" s="858"/>
      <c r="CC121" s="858"/>
      <c r="CD121" s="858"/>
      <c r="CE121" s="858"/>
      <c r="CF121" s="859">
        <v>161.4</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127050</v>
      </c>
      <c r="DH121" s="771"/>
      <c r="DI121" s="771"/>
      <c r="DJ121" s="771"/>
      <c r="DK121" s="771"/>
      <c r="DL121" s="771">
        <v>106180</v>
      </c>
      <c r="DM121" s="771"/>
      <c r="DN121" s="771"/>
      <c r="DO121" s="771"/>
      <c r="DP121" s="771"/>
      <c r="DQ121" s="771">
        <v>113892</v>
      </c>
      <c r="DR121" s="771"/>
      <c r="DS121" s="771"/>
      <c r="DT121" s="771"/>
      <c r="DU121" s="771"/>
      <c r="DV121" s="823">
        <v>10.199999999999999</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4939148</v>
      </c>
      <c r="BR122" s="840"/>
      <c r="BS122" s="840"/>
      <c r="BT122" s="840"/>
      <c r="BU122" s="840"/>
      <c r="BV122" s="840">
        <v>5170255</v>
      </c>
      <c r="BW122" s="840"/>
      <c r="BX122" s="840"/>
      <c r="BY122" s="840"/>
      <c r="BZ122" s="840"/>
      <c r="CA122" s="840">
        <v>5218852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v>
      </c>
      <c r="AB127" s="784"/>
      <c r="AC127" s="784"/>
      <c r="AD127" s="784"/>
      <c r="AE127" s="785"/>
      <c r="AF127" s="786">
        <v>11</v>
      </c>
      <c r="AG127" s="784"/>
      <c r="AH127" s="784"/>
      <c r="AI127" s="784"/>
      <c r="AJ127" s="785"/>
      <c r="AK127" s="786">
        <v>12</v>
      </c>
      <c r="AL127" s="784"/>
      <c r="AM127" s="784"/>
      <c r="AN127" s="784"/>
      <c r="AO127" s="785"/>
      <c r="AP127" s="754">
        <v>0</v>
      </c>
      <c r="AQ127" s="755"/>
      <c r="AR127" s="755"/>
      <c r="AS127" s="755"/>
      <c r="AT127" s="756"/>
      <c r="AU127" s="233"/>
      <c r="AV127" s="233"/>
      <c r="AW127" s="233"/>
      <c r="AX127" s="757" t="s">
        <v>448</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t="s">
        <v>110</v>
      </c>
      <c r="AB128" s="724"/>
      <c r="AC128" s="724"/>
      <c r="AD128" s="724"/>
      <c r="AE128" s="725"/>
      <c r="AF128" s="726" t="s">
        <v>110</v>
      </c>
      <c r="AG128" s="724"/>
      <c r="AH128" s="724"/>
      <c r="AI128" s="724"/>
      <c r="AJ128" s="725"/>
      <c r="AK128" s="726" t="s">
        <v>110</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1610953</v>
      </c>
      <c r="AB129" s="784"/>
      <c r="AC129" s="784"/>
      <c r="AD129" s="784"/>
      <c r="AE129" s="785"/>
      <c r="AF129" s="786">
        <v>1547771</v>
      </c>
      <c r="AG129" s="784"/>
      <c r="AH129" s="784"/>
      <c r="AI129" s="784"/>
      <c r="AJ129" s="785"/>
      <c r="AK129" s="786">
        <v>1364984</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3.8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262178</v>
      </c>
      <c r="AB130" s="784"/>
      <c r="AC130" s="784"/>
      <c r="AD130" s="784"/>
      <c r="AE130" s="785"/>
      <c r="AF130" s="786">
        <v>264576</v>
      </c>
      <c r="AG130" s="784"/>
      <c r="AH130" s="784"/>
      <c r="AI130" s="784"/>
      <c r="AJ130" s="785"/>
      <c r="AK130" s="786">
        <v>248968</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1348775</v>
      </c>
      <c r="AB131" s="717"/>
      <c r="AC131" s="717"/>
      <c r="AD131" s="717"/>
      <c r="AE131" s="718"/>
      <c r="AF131" s="719">
        <v>1283195</v>
      </c>
      <c r="AG131" s="717"/>
      <c r="AH131" s="717"/>
      <c r="AI131" s="717"/>
      <c r="AJ131" s="718"/>
      <c r="AK131" s="719">
        <v>1116016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3.8689180919999999</v>
      </c>
      <c r="AB132" s="740"/>
      <c r="AC132" s="740"/>
      <c r="AD132" s="740"/>
      <c r="AE132" s="741"/>
      <c r="AF132" s="742">
        <v>3.7318568110000001</v>
      </c>
      <c r="AG132" s="740"/>
      <c r="AH132" s="740"/>
      <c r="AI132" s="740"/>
      <c r="AJ132" s="741"/>
      <c r="AK132" s="742">
        <v>3.9737781540000001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5.3</v>
      </c>
      <c r="AB133" s="749"/>
      <c r="AC133" s="749"/>
      <c r="AD133" s="749"/>
      <c r="AE133" s="750"/>
      <c r="AF133" s="748">
        <v>4.2</v>
      </c>
      <c r="AG133" s="749"/>
      <c r="AH133" s="749"/>
      <c r="AI133" s="749"/>
      <c r="AJ133" s="750"/>
      <c r="AK133" s="748">
        <v>3.8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407513</v>
      </c>
      <c r="L9" s="264">
        <v>330505</v>
      </c>
      <c r="M9" s="265">
        <v>189429</v>
      </c>
      <c r="N9" s="266">
        <v>74.5</v>
      </c>
    </row>
    <row r="10" spans="1:16">
      <c r="A10" s="248"/>
      <c r="B10" s="244"/>
      <c r="C10" s="244"/>
      <c r="D10" s="244"/>
      <c r="E10" s="244"/>
      <c r="F10" s="244"/>
      <c r="G10" s="1133" t="s">
        <v>470</v>
      </c>
      <c r="H10" s="1134"/>
      <c r="I10" s="1134"/>
      <c r="J10" s="1135"/>
      <c r="K10" s="267">
        <v>32627</v>
      </c>
      <c r="L10" s="268">
        <v>26461</v>
      </c>
      <c r="M10" s="269">
        <v>18027</v>
      </c>
      <c r="N10" s="270">
        <v>46.8</v>
      </c>
    </row>
    <row r="11" spans="1:16" ht="13.5" customHeight="1">
      <c r="A11" s="248"/>
      <c r="B11" s="244"/>
      <c r="C11" s="244"/>
      <c r="D11" s="244"/>
      <c r="E11" s="244"/>
      <c r="F11" s="244"/>
      <c r="G11" s="1133" t="s">
        <v>471</v>
      </c>
      <c r="H11" s="1134"/>
      <c r="I11" s="1134"/>
      <c r="J11" s="1135"/>
      <c r="K11" s="267">
        <v>4808</v>
      </c>
      <c r="L11" s="268">
        <v>3899</v>
      </c>
      <c r="M11" s="269">
        <v>27251</v>
      </c>
      <c r="N11" s="270">
        <v>-85.7</v>
      </c>
    </row>
    <row r="12" spans="1:16" ht="13.5" customHeight="1">
      <c r="A12" s="248"/>
      <c r="B12" s="244"/>
      <c r="C12" s="244"/>
      <c r="D12" s="244"/>
      <c r="E12" s="244"/>
      <c r="F12" s="244"/>
      <c r="G12" s="1133" t="s">
        <v>472</v>
      </c>
      <c r="H12" s="1134"/>
      <c r="I12" s="1134"/>
      <c r="J12" s="1135"/>
      <c r="K12" s="267" t="s">
        <v>473</v>
      </c>
      <c r="L12" s="268" t="s">
        <v>473</v>
      </c>
      <c r="M12" s="269">
        <v>4133</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14154</v>
      </c>
      <c r="L14" s="268">
        <v>11479</v>
      </c>
      <c r="M14" s="269">
        <v>9019</v>
      </c>
      <c r="N14" s="270">
        <v>27.3</v>
      </c>
    </row>
    <row r="15" spans="1:16" ht="13.5" customHeight="1">
      <c r="A15" s="248"/>
      <c r="B15" s="244"/>
      <c r="C15" s="244"/>
      <c r="D15" s="244"/>
      <c r="E15" s="244"/>
      <c r="F15" s="244"/>
      <c r="G15" s="1133" t="s">
        <v>476</v>
      </c>
      <c r="H15" s="1134"/>
      <c r="I15" s="1134"/>
      <c r="J15" s="1135"/>
      <c r="K15" s="267">
        <v>11168</v>
      </c>
      <c r="L15" s="268">
        <v>9058</v>
      </c>
      <c r="M15" s="269">
        <v>5105</v>
      </c>
      <c r="N15" s="270">
        <v>77.400000000000006</v>
      </c>
    </row>
    <row r="16" spans="1:16">
      <c r="A16" s="248"/>
      <c r="B16" s="244"/>
      <c r="C16" s="244"/>
      <c r="D16" s="244"/>
      <c r="E16" s="244"/>
      <c r="F16" s="244"/>
      <c r="G16" s="1136" t="s">
        <v>477</v>
      </c>
      <c r="H16" s="1137"/>
      <c r="I16" s="1137"/>
      <c r="J16" s="1138"/>
      <c r="K16" s="268">
        <v>-22930</v>
      </c>
      <c r="L16" s="268">
        <v>-18597</v>
      </c>
      <c r="M16" s="269">
        <v>-20971</v>
      </c>
      <c r="N16" s="270">
        <v>-11.3</v>
      </c>
    </row>
    <row r="17" spans="1:16">
      <c r="A17" s="248"/>
      <c r="B17" s="244"/>
      <c r="C17" s="244"/>
      <c r="D17" s="244"/>
      <c r="E17" s="244"/>
      <c r="F17" s="244"/>
      <c r="G17" s="1136" t="s">
        <v>168</v>
      </c>
      <c r="H17" s="1137"/>
      <c r="I17" s="1137"/>
      <c r="J17" s="1138"/>
      <c r="K17" s="268">
        <v>447340</v>
      </c>
      <c r="L17" s="268">
        <v>362806</v>
      </c>
      <c r="M17" s="269">
        <v>231994</v>
      </c>
      <c r="N17" s="270">
        <v>56.4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43.8</v>
      </c>
      <c r="L21" s="281">
        <v>21.1</v>
      </c>
      <c r="M21" s="282">
        <v>22.7</v>
      </c>
      <c r="N21" s="249"/>
      <c r="O21" s="283"/>
      <c r="P21" s="279"/>
    </row>
    <row r="22" spans="1:16" s="284" customFormat="1">
      <c r="A22" s="279"/>
      <c r="B22" s="249"/>
      <c r="C22" s="249"/>
      <c r="D22" s="249"/>
      <c r="E22" s="249"/>
      <c r="F22" s="249"/>
      <c r="G22" s="1130" t="s">
        <v>483</v>
      </c>
      <c r="H22" s="1131"/>
      <c r="I22" s="1131"/>
      <c r="J22" s="1132"/>
      <c r="K22" s="285">
        <v>92</v>
      </c>
      <c r="L22" s="286">
        <v>95</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243825</v>
      </c>
      <c r="L32" s="294">
        <v>197749</v>
      </c>
      <c r="M32" s="295">
        <v>144190</v>
      </c>
      <c r="N32" s="296">
        <v>37.1</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t="s">
        <v>473</v>
      </c>
      <c r="N34" s="296" t="s">
        <v>473</v>
      </c>
    </row>
    <row r="35" spans="1:16" ht="27" customHeight="1">
      <c r="A35" s="248"/>
      <c r="B35" s="244"/>
      <c r="C35" s="244"/>
      <c r="D35" s="244"/>
      <c r="E35" s="244"/>
      <c r="F35" s="244"/>
      <c r="G35" s="1121" t="s">
        <v>489</v>
      </c>
      <c r="H35" s="1122"/>
      <c r="I35" s="1122"/>
      <c r="J35" s="1123"/>
      <c r="K35" s="294">
        <v>36401</v>
      </c>
      <c r="L35" s="294">
        <v>29522</v>
      </c>
      <c r="M35" s="295">
        <v>29858</v>
      </c>
      <c r="N35" s="296">
        <v>-1.1000000000000001</v>
      </c>
    </row>
    <row r="36" spans="1:16" ht="27" customHeight="1">
      <c r="A36" s="248"/>
      <c r="B36" s="244"/>
      <c r="C36" s="244"/>
      <c r="D36" s="244"/>
      <c r="E36" s="244"/>
      <c r="F36" s="244"/>
      <c r="G36" s="1121" t="s">
        <v>490</v>
      </c>
      <c r="H36" s="1122"/>
      <c r="I36" s="1122"/>
      <c r="J36" s="1123"/>
      <c r="K36" s="294">
        <v>10040</v>
      </c>
      <c r="L36" s="294">
        <v>8143</v>
      </c>
      <c r="M36" s="295">
        <v>6079</v>
      </c>
      <c r="N36" s="296">
        <v>34</v>
      </c>
    </row>
    <row r="37" spans="1:16" ht="13.5" customHeight="1">
      <c r="A37" s="248"/>
      <c r="B37" s="244"/>
      <c r="C37" s="244"/>
      <c r="D37" s="244"/>
      <c r="E37" s="244"/>
      <c r="F37" s="244"/>
      <c r="G37" s="1121" t="s">
        <v>491</v>
      </c>
      <c r="H37" s="1122"/>
      <c r="I37" s="1122"/>
      <c r="J37" s="1123"/>
      <c r="K37" s="294">
        <v>3050</v>
      </c>
      <c r="L37" s="294">
        <v>2474</v>
      </c>
      <c r="M37" s="295">
        <v>2554</v>
      </c>
      <c r="N37" s="296">
        <v>-3.1</v>
      </c>
    </row>
    <row r="38" spans="1:16" ht="27" customHeight="1">
      <c r="A38" s="248"/>
      <c r="B38" s="244"/>
      <c r="C38" s="244"/>
      <c r="D38" s="244"/>
      <c r="E38" s="244"/>
      <c r="F38" s="244"/>
      <c r="G38" s="1124" t="s">
        <v>492</v>
      </c>
      <c r="H38" s="1125"/>
      <c r="I38" s="1125"/>
      <c r="J38" s="1126"/>
      <c r="K38" s="297" t="s">
        <v>473</v>
      </c>
      <c r="L38" s="297" t="s">
        <v>473</v>
      </c>
      <c r="M38" s="298">
        <v>44</v>
      </c>
      <c r="N38" s="299" t="s">
        <v>473</v>
      </c>
      <c r="O38" s="293"/>
    </row>
    <row r="39" spans="1:16">
      <c r="A39" s="248"/>
      <c r="B39" s="244"/>
      <c r="C39" s="244"/>
      <c r="D39" s="244"/>
      <c r="E39" s="244"/>
      <c r="F39" s="244"/>
      <c r="G39" s="1124" t="s">
        <v>493</v>
      </c>
      <c r="H39" s="1125"/>
      <c r="I39" s="1125"/>
      <c r="J39" s="1126"/>
      <c r="K39" s="300" t="s">
        <v>473</v>
      </c>
      <c r="L39" s="300" t="s">
        <v>473</v>
      </c>
      <c r="M39" s="301">
        <v>-7957</v>
      </c>
      <c r="N39" s="302" t="s">
        <v>473</v>
      </c>
      <c r="O39" s="293"/>
    </row>
    <row r="40" spans="1:16" ht="27" customHeight="1">
      <c r="A40" s="248"/>
      <c r="B40" s="244"/>
      <c r="C40" s="244"/>
      <c r="D40" s="244"/>
      <c r="E40" s="244"/>
      <c r="F40" s="244"/>
      <c r="G40" s="1121" t="s">
        <v>494</v>
      </c>
      <c r="H40" s="1122"/>
      <c r="I40" s="1122"/>
      <c r="J40" s="1123"/>
      <c r="K40" s="300">
        <v>-248968</v>
      </c>
      <c r="L40" s="300">
        <v>-201921</v>
      </c>
      <c r="M40" s="301">
        <v>-129245</v>
      </c>
      <c r="N40" s="302">
        <v>56.2</v>
      </c>
      <c r="O40" s="293"/>
    </row>
    <row r="41" spans="1:16">
      <c r="A41" s="248"/>
      <c r="B41" s="244"/>
      <c r="C41" s="244"/>
      <c r="D41" s="244"/>
      <c r="E41" s="244"/>
      <c r="F41" s="244"/>
      <c r="G41" s="1127" t="s">
        <v>279</v>
      </c>
      <c r="H41" s="1128"/>
      <c r="I41" s="1128"/>
      <c r="J41" s="1129"/>
      <c r="K41" s="294">
        <v>44348</v>
      </c>
      <c r="L41" s="300">
        <v>35968</v>
      </c>
      <c r="M41" s="301">
        <v>45523</v>
      </c>
      <c r="N41" s="302">
        <v>-21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503264</v>
      </c>
      <c r="J51" s="320">
        <v>400688</v>
      </c>
      <c r="K51" s="321">
        <v>-46.1</v>
      </c>
      <c r="L51" s="322">
        <v>334234</v>
      </c>
      <c r="M51" s="323">
        <v>27.2</v>
      </c>
      <c r="N51" s="324">
        <v>-73.3</v>
      </c>
    </row>
    <row r="52" spans="1:14">
      <c r="A52" s="248"/>
      <c r="B52" s="244"/>
      <c r="C52" s="244"/>
      <c r="D52" s="244"/>
      <c r="E52" s="244"/>
      <c r="F52" s="244"/>
      <c r="G52" s="325"/>
      <c r="H52" s="326" t="s">
        <v>505</v>
      </c>
      <c r="I52" s="327">
        <v>313898</v>
      </c>
      <c r="J52" s="328">
        <v>249919</v>
      </c>
      <c r="K52" s="329">
        <v>-40.4</v>
      </c>
      <c r="L52" s="330">
        <v>135366</v>
      </c>
      <c r="M52" s="331">
        <v>-8.1999999999999993</v>
      </c>
      <c r="N52" s="332">
        <v>-32.200000000000003</v>
      </c>
    </row>
    <row r="53" spans="1:14">
      <c r="A53" s="248"/>
      <c r="B53" s="244"/>
      <c r="C53" s="244"/>
      <c r="D53" s="244"/>
      <c r="E53" s="244"/>
      <c r="F53" s="244"/>
      <c r="G53" s="310" t="s">
        <v>506</v>
      </c>
      <c r="H53" s="311"/>
      <c r="I53" s="319">
        <v>493266</v>
      </c>
      <c r="J53" s="320">
        <v>394613</v>
      </c>
      <c r="K53" s="321">
        <v>-1.5</v>
      </c>
      <c r="L53" s="322">
        <v>216155</v>
      </c>
      <c r="M53" s="323">
        <v>-35.299999999999997</v>
      </c>
      <c r="N53" s="324">
        <v>33.799999999999997</v>
      </c>
    </row>
    <row r="54" spans="1:14">
      <c r="A54" s="248"/>
      <c r="B54" s="244"/>
      <c r="C54" s="244"/>
      <c r="D54" s="244"/>
      <c r="E54" s="244"/>
      <c r="F54" s="244"/>
      <c r="G54" s="325"/>
      <c r="H54" s="326" t="s">
        <v>505</v>
      </c>
      <c r="I54" s="327">
        <v>299710</v>
      </c>
      <c r="J54" s="328">
        <v>239768</v>
      </c>
      <c r="K54" s="329">
        <v>-4.0999999999999996</v>
      </c>
      <c r="L54" s="330">
        <v>108827</v>
      </c>
      <c r="M54" s="331">
        <v>-19.600000000000001</v>
      </c>
      <c r="N54" s="332">
        <v>15.5</v>
      </c>
    </row>
    <row r="55" spans="1:14">
      <c r="A55" s="248"/>
      <c r="B55" s="244"/>
      <c r="C55" s="244"/>
      <c r="D55" s="244"/>
      <c r="E55" s="244"/>
      <c r="F55" s="244"/>
      <c r="G55" s="310" t="s">
        <v>507</v>
      </c>
      <c r="H55" s="311"/>
      <c r="I55" s="319">
        <v>819889</v>
      </c>
      <c r="J55" s="320">
        <v>658545</v>
      </c>
      <c r="K55" s="321">
        <v>66.900000000000006</v>
      </c>
      <c r="L55" s="322">
        <v>228305</v>
      </c>
      <c r="M55" s="323">
        <v>5.6</v>
      </c>
      <c r="N55" s="324">
        <v>61.3</v>
      </c>
    </row>
    <row r="56" spans="1:14">
      <c r="A56" s="248"/>
      <c r="B56" s="244"/>
      <c r="C56" s="244"/>
      <c r="D56" s="244"/>
      <c r="E56" s="244"/>
      <c r="F56" s="244"/>
      <c r="G56" s="325"/>
      <c r="H56" s="326" t="s">
        <v>505</v>
      </c>
      <c r="I56" s="327">
        <v>595037</v>
      </c>
      <c r="J56" s="328">
        <v>477941</v>
      </c>
      <c r="K56" s="329">
        <v>99.3</v>
      </c>
      <c r="L56" s="330">
        <v>86611</v>
      </c>
      <c r="M56" s="331">
        <v>-20.399999999999999</v>
      </c>
      <c r="N56" s="332">
        <v>119.7</v>
      </c>
    </row>
    <row r="57" spans="1:14">
      <c r="A57" s="248"/>
      <c r="B57" s="244"/>
      <c r="C57" s="244"/>
      <c r="D57" s="244"/>
      <c r="E57" s="244"/>
      <c r="F57" s="244"/>
      <c r="G57" s="310" t="s">
        <v>508</v>
      </c>
      <c r="H57" s="311"/>
      <c r="I57" s="319">
        <v>757652</v>
      </c>
      <c r="J57" s="320">
        <v>605153</v>
      </c>
      <c r="K57" s="321">
        <v>-8.1</v>
      </c>
      <c r="L57" s="322">
        <v>316331</v>
      </c>
      <c r="M57" s="323">
        <v>38.6</v>
      </c>
      <c r="N57" s="324">
        <v>-46.7</v>
      </c>
    </row>
    <row r="58" spans="1:14">
      <c r="A58" s="248"/>
      <c r="B58" s="244"/>
      <c r="C58" s="244"/>
      <c r="D58" s="244"/>
      <c r="E58" s="244"/>
      <c r="F58" s="244"/>
      <c r="G58" s="325"/>
      <c r="H58" s="326" t="s">
        <v>505</v>
      </c>
      <c r="I58" s="327">
        <v>405015</v>
      </c>
      <c r="J58" s="328">
        <v>323494</v>
      </c>
      <c r="K58" s="329">
        <v>-32.299999999999997</v>
      </c>
      <c r="L58" s="330">
        <v>106387</v>
      </c>
      <c r="M58" s="331">
        <v>22.8</v>
      </c>
      <c r="N58" s="332">
        <v>-55.1</v>
      </c>
    </row>
    <row r="59" spans="1:14">
      <c r="A59" s="248"/>
      <c r="B59" s="244"/>
      <c r="C59" s="244"/>
      <c r="D59" s="244"/>
      <c r="E59" s="244"/>
      <c r="F59" s="244"/>
      <c r="G59" s="310" t="s">
        <v>509</v>
      </c>
      <c r="H59" s="311"/>
      <c r="I59" s="319">
        <v>523320</v>
      </c>
      <c r="J59" s="320">
        <v>424428</v>
      </c>
      <c r="K59" s="321">
        <v>-29.9</v>
      </c>
      <c r="L59" s="322">
        <v>333013</v>
      </c>
      <c r="M59" s="323">
        <v>5.3</v>
      </c>
      <c r="N59" s="324">
        <v>-35.200000000000003</v>
      </c>
    </row>
    <row r="60" spans="1:14">
      <c r="A60" s="248"/>
      <c r="B60" s="244"/>
      <c r="C60" s="244"/>
      <c r="D60" s="244"/>
      <c r="E60" s="244"/>
      <c r="F60" s="244"/>
      <c r="G60" s="325"/>
      <c r="H60" s="326" t="s">
        <v>505</v>
      </c>
      <c r="I60" s="333">
        <v>390330</v>
      </c>
      <c r="J60" s="328">
        <v>316569</v>
      </c>
      <c r="K60" s="329">
        <v>-2.1</v>
      </c>
      <c r="L60" s="330">
        <v>126732</v>
      </c>
      <c r="M60" s="331">
        <v>19.100000000000001</v>
      </c>
      <c r="N60" s="332">
        <v>-21.2</v>
      </c>
    </row>
    <row r="61" spans="1:14">
      <c r="A61" s="248"/>
      <c r="B61" s="244"/>
      <c r="C61" s="244"/>
      <c r="D61" s="244"/>
      <c r="E61" s="244"/>
      <c r="F61" s="244"/>
      <c r="G61" s="310" t="s">
        <v>510</v>
      </c>
      <c r="H61" s="334"/>
      <c r="I61" s="335">
        <v>619478</v>
      </c>
      <c r="J61" s="336">
        <v>496685</v>
      </c>
      <c r="K61" s="337">
        <v>-3.7</v>
      </c>
      <c r="L61" s="338">
        <v>285608</v>
      </c>
      <c r="M61" s="339">
        <v>8.3000000000000007</v>
      </c>
      <c r="N61" s="324">
        <v>-12</v>
      </c>
    </row>
    <row r="62" spans="1:14">
      <c r="A62" s="248"/>
      <c r="B62" s="244"/>
      <c r="C62" s="244"/>
      <c r="D62" s="244"/>
      <c r="E62" s="244"/>
      <c r="F62" s="244"/>
      <c r="G62" s="325"/>
      <c r="H62" s="326" t="s">
        <v>505</v>
      </c>
      <c r="I62" s="327">
        <v>400798</v>
      </c>
      <c r="J62" s="328">
        <v>321538</v>
      </c>
      <c r="K62" s="329">
        <v>4.0999999999999996</v>
      </c>
      <c r="L62" s="330">
        <v>112785</v>
      </c>
      <c r="M62" s="331">
        <v>-1.3</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34.6</v>
      </c>
      <c r="G47" s="12">
        <v>36.83</v>
      </c>
      <c r="H47" s="12">
        <v>31.04</v>
      </c>
      <c r="I47" s="12">
        <v>35.53</v>
      </c>
      <c r="J47" s="13">
        <v>43.96</v>
      </c>
    </row>
    <row r="48" spans="2:10" ht="57.75" customHeight="1">
      <c r="B48" s="14"/>
      <c r="C48" s="1141" t="s">
        <v>4</v>
      </c>
      <c r="D48" s="1141"/>
      <c r="E48" s="1142"/>
      <c r="F48" s="15">
        <v>5.82</v>
      </c>
      <c r="G48" s="16">
        <v>4.83</v>
      </c>
      <c r="H48" s="16">
        <v>3.84</v>
      </c>
      <c r="I48" s="16">
        <v>5.74</v>
      </c>
      <c r="J48" s="17">
        <v>5.75</v>
      </c>
    </row>
    <row r="49" spans="2:10" ht="57.75" customHeight="1" thickBot="1">
      <c r="B49" s="18"/>
      <c r="C49" s="1143" t="s">
        <v>5</v>
      </c>
      <c r="D49" s="1143"/>
      <c r="E49" s="1144"/>
      <c r="F49" s="19">
        <v>2.33</v>
      </c>
      <c r="G49" s="20" t="s">
        <v>517</v>
      </c>
      <c r="H49" s="20" t="s">
        <v>518</v>
      </c>
      <c r="I49" s="20">
        <v>4.97</v>
      </c>
      <c r="J49" s="21">
        <v>2.91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v>5.81</v>
      </c>
      <c r="G34" s="33">
        <v>4.83</v>
      </c>
      <c r="H34" s="33">
        <v>3.84</v>
      </c>
      <c r="I34" s="33">
        <v>5.73</v>
      </c>
      <c r="J34" s="34">
        <v>5.75</v>
      </c>
      <c r="K34" s="22"/>
      <c r="L34" s="22"/>
      <c r="M34" s="22"/>
      <c r="N34" s="22"/>
      <c r="O34" s="22"/>
      <c r="P34" s="22"/>
    </row>
    <row r="35" spans="1:16" ht="39" customHeight="1">
      <c r="A35" s="22"/>
      <c r="B35" s="35"/>
      <c r="C35" s="1145" t="s">
        <v>520</v>
      </c>
      <c r="D35" s="1146"/>
      <c r="E35" s="1147"/>
      <c r="F35" s="36">
        <v>2.76</v>
      </c>
      <c r="G35" s="37">
        <v>1.77</v>
      </c>
      <c r="H35" s="37">
        <v>2.02</v>
      </c>
      <c r="I35" s="37">
        <v>2.39</v>
      </c>
      <c r="J35" s="38">
        <v>1.51</v>
      </c>
      <c r="K35" s="22"/>
      <c r="L35" s="22"/>
      <c r="M35" s="22"/>
      <c r="N35" s="22"/>
      <c r="O35" s="22"/>
      <c r="P35" s="22"/>
    </row>
    <row r="36" spans="1:16" ht="39" customHeight="1">
      <c r="A36" s="22"/>
      <c r="B36" s="35"/>
      <c r="C36" s="1145" t="s">
        <v>521</v>
      </c>
      <c r="D36" s="1146"/>
      <c r="E36" s="1147"/>
      <c r="F36" s="36">
        <v>1.41</v>
      </c>
      <c r="G36" s="37">
        <v>1.2</v>
      </c>
      <c r="H36" s="37">
        <v>0.89</v>
      </c>
      <c r="I36" s="37">
        <v>0.73</v>
      </c>
      <c r="J36" s="38">
        <v>1.1000000000000001</v>
      </c>
      <c r="K36" s="22"/>
      <c r="L36" s="22"/>
      <c r="M36" s="22"/>
      <c r="N36" s="22"/>
      <c r="O36" s="22"/>
      <c r="P36" s="22"/>
    </row>
    <row r="37" spans="1:16" ht="39" customHeight="1">
      <c r="A37" s="22"/>
      <c r="B37" s="35"/>
      <c r="C37" s="1145" t="s">
        <v>522</v>
      </c>
      <c r="D37" s="1146"/>
      <c r="E37" s="1147"/>
      <c r="F37" s="36">
        <v>0.46</v>
      </c>
      <c r="G37" s="37">
        <v>1.1000000000000001</v>
      </c>
      <c r="H37" s="37">
        <v>1.23</v>
      </c>
      <c r="I37" s="37">
        <v>1.54</v>
      </c>
      <c r="J37" s="38">
        <v>0.42</v>
      </c>
      <c r="K37" s="22"/>
      <c r="L37" s="22"/>
      <c r="M37" s="22"/>
      <c r="N37" s="22"/>
      <c r="O37" s="22"/>
      <c r="P37" s="22"/>
    </row>
    <row r="38" spans="1:16" ht="39" customHeight="1">
      <c r="A38" s="22"/>
      <c r="B38" s="35"/>
      <c r="C38" s="1145" t="s">
        <v>523</v>
      </c>
      <c r="D38" s="1146"/>
      <c r="E38" s="1147"/>
      <c r="F38" s="36">
        <v>0.18</v>
      </c>
      <c r="G38" s="37">
        <v>0.08</v>
      </c>
      <c r="H38" s="37">
        <v>0.08</v>
      </c>
      <c r="I38" s="37">
        <v>0.33</v>
      </c>
      <c r="J38" s="38">
        <v>0.26</v>
      </c>
      <c r="K38" s="22"/>
      <c r="L38" s="22"/>
      <c r="M38" s="22"/>
      <c r="N38" s="22"/>
      <c r="O38" s="22"/>
      <c r="P38" s="22"/>
    </row>
    <row r="39" spans="1:16" ht="39" customHeight="1">
      <c r="A39" s="22"/>
      <c r="B39" s="35"/>
      <c r="C39" s="1145" t="s">
        <v>524</v>
      </c>
      <c r="D39" s="1146"/>
      <c r="E39" s="1147"/>
      <c r="F39" s="36">
        <v>0.15</v>
      </c>
      <c r="G39" s="37">
        <v>0.15</v>
      </c>
      <c r="H39" s="37">
        <v>0.11</v>
      </c>
      <c r="I39" s="37">
        <v>0.13</v>
      </c>
      <c r="J39" s="38">
        <v>0.24</v>
      </c>
      <c r="K39" s="22"/>
      <c r="L39" s="22"/>
      <c r="M39" s="22"/>
      <c r="N39" s="22"/>
      <c r="O39" s="22"/>
      <c r="P39" s="22"/>
    </row>
    <row r="40" spans="1:16" ht="39" customHeight="1">
      <c r="A40" s="22"/>
      <c r="B40" s="35"/>
      <c r="C40" s="1145" t="s">
        <v>525</v>
      </c>
      <c r="D40" s="1146"/>
      <c r="E40" s="1147"/>
      <c r="F40" s="36">
        <v>0.01</v>
      </c>
      <c r="G40" s="37">
        <v>0.04</v>
      </c>
      <c r="H40" s="37">
        <v>0.01</v>
      </c>
      <c r="I40" s="37">
        <v>0.03</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527</v>
      </c>
      <c r="D43" s="1149"/>
      <c r="E43" s="1150"/>
      <c r="F43" s="41">
        <v>0</v>
      </c>
      <c r="G43" s="42" t="s">
        <v>473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10</v>
      </c>
      <c r="C45" s="1162"/>
      <c r="D45" s="58"/>
      <c r="E45" s="1167" t="s">
        <v>11</v>
      </c>
      <c r="F45" s="1167"/>
      <c r="G45" s="1167"/>
      <c r="H45" s="1167"/>
      <c r="I45" s="1167"/>
      <c r="J45" s="1168"/>
      <c r="K45" s="59">
        <v>311</v>
      </c>
      <c r="L45" s="60">
        <v>268</v>
      </c>
      <c r="M45" s="60">
        <v>256</v>
      </c>
      <c r="N45" s="60">
        <v>256</v>
      </c>
      <c r="O45" s="61">
        <v>244</v>
      </c>
      <c r="P45" s="48"/>
      <c r="Q45" s="48"/>
      <c r="R45" s="48"/>
      <c r="S45" s="48"/>
      <c r="T45" s="48"/>
      <c r="U45" s="48"/>
    </row>
    <row r="46" spans="1:21" ht="30.75" customHeight="1">
      <c r="A46" s="48"/>
      <c r="B46" s="1163"/>
      <c r="C46" s="1164"/>
      <c r="D46" s="62"/>
      <c r="E46" s="1155" t="s">
        <v>12</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13</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14</v>
      </c>
      <c r="F48" s="1155"/>
      <c r="G48" s="1155"/>
      <c r="H48" s="1155"/>
      <c r="I48" s="1155"/>
      <c r="J48" s="1156"/>
      <c r="K48" s="63">
        <v>58</v>
      </c>
      <c r="L48" s="64">
        <v>46</v>
      </c>
      <c r="M48" s="64">
        <v>46</v>
      </c>
      <c r="N48" s="64">
        <v>43</v>
      </c>
      <c r="O48" s="65">
        <v>36</v>
      </c>
      <c r="P48" s="48"/>
      <c r="Q48" s="48"/>
      <c r="R48" s="48"/>
      <c r="S48" s="48"/>
      <c r="T48" s="48"/>
      <c r="U48" s="48"/>
    </row>
    <row r="49" spans="1:21" ht="30.75" customHeight="1">
      <c r="A49" s="48"/>
      <c r="B49" s="1163"/>
      <c r="C49" s="1164"/>
      <c r="D49" s="62"/>
      <c r="E49" s="1155" t="s">
        <v>15</v>
      </c>
      <c r="F49" s="1155"/>
      <c r="G49" s="1155"/>
      <c r="H49" s="1155"/>
      <c r="I49" s="1155"/>
      <c r="J49" s="1156"/>
      <c r="K49" s="63">
        <v>9</v>
      </c>
      <c r="L49" s="64">
        <v>9</v>
      </c>
      <c r="M49" s="64">
        <v>9</v>
      </c>
      <c r="N49" s="64">
        <v>10</v>
      </c>
      <c r="O49" s="65">
        <v>10</v>
      </c>
      <c r="P49" s="48"/>
      <c r="Q49" s="48"/>
      <c r="R49" s="48"/>
      <c r="S49" s="48"/>
      <c r="T49" s="48"/>
      <c r="U49" s="48"/>
    </row>
    <row r="50" spans="1:21" ht="30.75" customHeight="1">
      <c r="A50" s="48"/>
      <c r="B50" s="1163"/>
      <c r="C50" s="1164"/>
      <c r="D50" s="62"/>
      <c r="E50" s="1155" t="s">
        <v>16</v>
      </c>
      <c r="F50" s="1155"/>
      <c r="G50" s="1155"/>
      <c r="H50" s="1155"/>
      <c r="I50" s="1155"/>
      <c r="J50" s="1156"/>
      <c r="K50" s="63">
        <v>5</v>
      </c>
      <c r="L50" s="64">
        <v>5</v>
      </c>
      <c r="M50" s="64">
        <v>3</v>
      </c>
      <c r="N50" s="64">
        <v>3</v>
      </c>
      <c r="O50" s="65">
        <v>3</v>
      </c>
      <c r="P50" s="48"/>
      <c r="Q50" s="48"/>
      <c r="R50" s="48"/>
      <c r="S50" s="48"/>
      <c r="T50" s="48"/>
      <c r="U50" s="48"/>
    </row>
    <row r="51" spans="1:21" ht="30.75" customHeight="1">
      <c r="A51" s="48"/>
      <c r="B51" s="1165"/>
      <c r="C51" s="1166"/>
      <c r="D51" s="66"/>
      <c r="E51" s="1155" t="s">
        <v>17</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18</v>
      </c>
      <c r="C52" s="1154"/>
      <c r="D52" s="66"/>
      <c r="E52" s="1155" t="s">
        <v>19</v>
      </c>
      <c r="F52" s="1155"/>
      <c r="G52" s="1155"/>
      <c r="H52" s="1155"/>
      <c r="I52" s="1155"/>
      <c r="J52" s="1156"/>
      <c r="K52" s="63">
        <v>305</v>
      </c>
      <c r="L52" s="64">
        <v>271</v>
      </c>
      <c r="M52" s="64">
        <v>262</v>
      </c>
      <c r="N52" s="64">
        <v>264</v>
      </c>
      <c r="O52" s="65">
        <v>249</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78</v>
      </c>
      <c r="L53" s="69">
        <v>57</v>
      </c>
      <c r="M53" s="69">
        <v>52</v>
      </c>
      <c r="N53" s="69">
        <v>48</v>
      </c>
      <c r="O53" s="70">
        <v>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2016-04-27T04:13:41Z</cp:lastPrinted>
  <dcterms:created xsi:type="dcterms:W3CDTF">2016-02-15T02:25:41Z</dcterms:created>
  <dcterms:modified xsi:type="dcterms:W3CDTF">2016-04-28T04:54:15Z</dcterms:modified>
  <cp:category/>
</cp:coreProperties>
</file>