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6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E37" i="9"/>
  <c r="AM37" i="9"/>
  <c r="C37" i="9"/>
  <c r="CO36" i="9"/>
  <c r="BW36" i="9"/>
  <c r="BE36" i="9"/>
  <c r="AM36" i="9"/>
  <c r="C36" i="9"/>
  <c r="CO35" i="9"/>
  <c r="BW35" i="9"/>
  <c r="AM35" i="9"/>
  <c r="BW34" i="9"/>
  <c r="C34" i="9"/>
  <c r="C35" i="9" s="1"/>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<sst xmlns="http://schemas.openxmlformats.org/spreadsheetml/2006/main" count="1050" uniqueCount="554">
  <si>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</si>
  <si>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</si>
  <si>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</si>
  <si>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</si>
  <si>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</si>
  <si>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</si>
  <si>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</si>
  <si>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</si>
  <si>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</si>
  <si>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</si>
  <si>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</si>
  <si>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</si>
  <si>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</si>
  <si>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</si>
  <si>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</si>
  <si>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</si>
  <si>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</si>
  <si>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</si>
  <si>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</si>
  <si>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</si>
  <si>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</si>
  <si>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</si>
  <si>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</si>
  <si>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</si>
  <si>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</si>
  <si>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</si>
  <si>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</si>
  <si>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</si>
  <si>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</si>
  <si>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</si>
  <si>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</si>
  <si>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</si>
  <si>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</si>
  <si>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</si>
  <si>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</si>
  <si>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</si>
  <si>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</si>
  <si>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</si>
  <si>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</si>
  <si>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</si>
  <si>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</si>
  <si>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</si>
  <si>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</si>
  <si>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</si>
  <si>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</si>
  <si>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</si>
  <si>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</si>
  <si>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</si>
  <si>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</si>
  <si>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</si>
  <si>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</si>
  <si>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</si>
  <si>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</si>
  <si>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</si>
  <si>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</si>
  <si>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</si>
  <si>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</si>
  <si>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</si>
  <si>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</si>
  <si>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</si>
  <si>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</si>
  <si>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</si>
  <si>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</si>
  <si>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</si>
  <si>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</si>
  <si>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</si>
  <si>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</si>
  <si>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</si>
  <si>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</si>
  <si>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</si>
  <si>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</si>
  <si>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</si>
  <si>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</si>
  <si>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</si>
  <si>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</si>
  <si>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</si>
  <si>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</si>
  <si>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</si>
  <si>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</si>
  <si>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</si>
  <si>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</si>
  <si>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</si>
  <si>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</si>
  <si>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</si>
  <si>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</si>
  <si>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</si>
  <si>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</si>
  <si>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</si>
  <si>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</si>
  <si>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</si>
  <si>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</si>
  <si>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</si>
  <si>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</si>
  <si>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</si>
  <si>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</si>
  <si>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</si>
  <si>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</si>
  <si>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</si>
  <si>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</si>
  <si>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</si>
  <si>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</si>
  <si>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</si>
  <si>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</si>
  <si>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</si>
  <si>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</si>
  <si>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</si>
  <si>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</si>
  <si>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</si>
  <si>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</si>
  <si>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</si>
  <si>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</si>
  <si>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</si>
  <si>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</si>
  <si>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</si>
  <si>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</si>
  <si>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</si>
  <si>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</si>
  <si>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</si>
  <si>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</si>
  <si>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</si>
  <si>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</si>
  <si>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</si>
  <si>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</si>
  <si>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</si>
  <si>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</si>
  <si>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</si>
  <si>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</si>
  <si>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</si>
  <si>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</si>
  <si>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</si>
  <si>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</si>
  <si>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</si>
  <si>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</si>
  <si>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</si>
  <si>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</si>
  <si>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</si>
  <si>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</si>
  <si>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</si>
  <si>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</si>
  <si>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</si>
  <si>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</si>
  <si>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</si>
  <si>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</si>
  <si>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</si>
  <si>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</si>
  <si>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</si>
  <si>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</si>
  <si>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</si>
  <si>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</si>
  <si>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</si>
  <si>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</si>
  <si>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</si>
  <si>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</si>
  <si>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</si>
  <si>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</si>
  <si>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</si>
  <si>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</si>
  <si>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</si>
  <si>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</si>
  <si>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</si>
  <si>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</si>
  <si>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</si>
  <si>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</si>
  <si>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</si>
  <si>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</si>
  <si>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</si>
  <si>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</si>
  <si>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</si>
  <si>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</si>
  <si>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</si>
  <si>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</si>
  <si>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</si>
  <si>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</si>
  <si>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</si>
  <si>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</si>
  <si>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</si>
  <si>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</si>
  <si>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</si>
  <si>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</si>
  <si>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</si>
  <si>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</si>
  <si>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</si>
  <si>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</si>
  <si>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</si>
  <si>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</si>
  <si>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</si>
  <si>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</si>
  <si>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</si>
  <si>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</si>
  <si>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</si>
  <si>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</si>
  <si>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</si>
  <si>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</si>
  <si>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</si>
  <si>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宮崎県椎葉村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</si>
  <si>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</si>
  <si>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</si>
  <si>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</si>
  <si>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</si>
  <si>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</si>
  <si>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</si>
  <si>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</si>
  <si>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</si>
  <si>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</si>
  <si>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</si>
  <si>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</si>
  <si>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</si>
  <si>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</si>
  <si>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</si>
  <si>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</si>
  <si>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</si>
  <si>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</si>
  <si>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</si>
  <si>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</si>
  <si>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</si>
  <si>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</si>
  <si>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</si>
  <si>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</si>
  <si>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</si>
  <si>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</si>
  <si>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</si>
  <si>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</si>
  <si>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</si>
  <si>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</si>
  <si>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</si>
  <si>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</si>
  <si>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</si>
  <si>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</si>
  <si>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</si>
  <si>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</si>
  <si>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</si>
  <si>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</si>
  <si>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</si>
  <si>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</si>
  <si>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</si>
  <si>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</si>
  <si>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</si>
  <si>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</si>
  <si>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</si>
  <si>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</si>
  <si>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</si>
  <si>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</si>
  <si>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</si>
  <si>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</si>
  <si>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</si>
  <si>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</si>
  <si>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</si>
  <si>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</si>
  <si>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</si>
  <si>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</si>
  <si>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</si>
  <si>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</si>
  <si>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</si>
  <si>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</si>
  <si>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</si>
  <si>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</si>
  <si>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</si>
  <si>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</si>
  <si>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</si>
  <si>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</si>
  <si>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</si>
  <si>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</si>
  <si>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</si>
  <si>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</si>
  <si>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</si>
  <si>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</si>
  <si>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</si>
  <si>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</si>
  <si>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</si>
  <si>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</si>
  <si>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</si>
  <si>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</si>
  <si>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</si>
  <si>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</si>
  <si>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</si>
  <si>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</si>
  <si>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</si>
  <si>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</si>
  <si>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</si>
  <si>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</si>
  <si>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</si>
  <si>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</si>
  <si>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</si>
  <si>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</si>
  <si>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</si>
  <si>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</si>
  <si>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</si>
  <si>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</si>
  <si>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</si>
  <si>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</si>
  <si>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</si>
  <si>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</si>
  <si>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</si>
  <si>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</si>
  <si>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</si>
  <si>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</si>
  <si>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</si>
  <si>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</si>
  <si>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</si>
  <si>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</si>
  <si>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</si>
  <si>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</si>
  <si>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</si>
  <si>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</si>
  <si>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</si>
  <si>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</si>
  <si>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</si>
  <si>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</si>
  <si>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</si>
  <si>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</si>
  <si>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</si>
  <si>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電気</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</si>
  <si>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</si>
  <si>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</si>
  <si>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</si>
  <si>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</si>
  <si>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</si>
  <si>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</si>
  <si>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</si>
  <si>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</si>
  <si>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</si>
  <si>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</si>
  <si>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</si>
  <si>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</si>
  <si>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</si>
  <si>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</si>
  <si>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</si>
  <si>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</si>
  <si>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</si>
  <si>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</si>
  <si>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</si>
  <si>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</si>
  <si>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</si>
  <si>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</si>
  <si>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</si>
  <si>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</si>
  <si>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</si>
  <si>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</si>
  <si>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</si>
  <si>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</si>
  <si>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</si>
  <si>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</si>
  <si>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</si>
  <si>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</si>
  <si>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</si>
  <si>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宮崎県椎葉村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</si>
  <si>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</si>
  <si>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</si>
  <si>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</si>
  <si>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</si>
  <si>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</si>
  <si>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</si>
  <si>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</si>
  <si>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</si>
  <si>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</si>
  <si>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</si>
  <si>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</si>
  <si>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</si>
  <si>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</si>
  <si>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</si>
  <si>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</si>
  <si>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</si>
  <si>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</si>
  <si>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</si>
  <si>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</si>
  <si>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</si>
  <si>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</si>
  <si>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</si>
  <si>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</si>
  <si>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</si>
  <si>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</si>
  <si>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</si>
  <si>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</si>
  <si>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</si>
  <si>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</si>
  <si>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</si>
  <si>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</si>
  <si>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</si>
  <si>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</si>
  <si>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</si>
  <si>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</si>
  <si>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</si>
  <si>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</si>
  <si>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</si>
  <si>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</si>
  <si>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</si>
  <si>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</si>
  <si>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</si>
  <si>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</si>
  <si>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</si>
  <si>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</si>
  <si>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</si>
  <si>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</si>
  <si>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</si>
  <si>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</si>
  <si>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</si>
  <si>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</si>
  <si>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</si>
  <si>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</si>
  <si>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</si>
  <si>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</si>
  <si>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</si>
  <si>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</si>
  <si>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</si>
  <si>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</si>
  <si>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</si>
  <si>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</si>
  <si>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</si>
  <si>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</si>
  <si>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</si>
  <si>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</si>
  <si>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</si>
  <si>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</si>
  <si>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</si>
  <si>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</si>
  <si>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</si>
  <si>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</si>
  <si>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</si>
  <si>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</si>
  <si>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</si>
  <si>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</si>
  <si>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</si>
  <si>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</si>
  <si>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</si>
  <si>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</si>
  <si>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</si>
  <si>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</si>
  <si>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</si>
  <si>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</si>
  <si>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</si>
  <si>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</si>
  <si>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</si>
  <si>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</si>
  <si>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</si>
  <si>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</si>
  <si>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</si>
  <si>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</si>
  <si>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</si>
  <si>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</si>
  <si>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</si>
  <si>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</si>
  <si>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</si>
  <si>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</si>
  <si>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</si>
  <si>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</si>
  <si>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</si>
  <si>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</si>
  <si>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</si>
  <si>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</si>
  <si>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</si>
  <si>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</si>
  <si>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</si>
  <si>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</si>
  <si>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</si>
  <si>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</si>
  <si>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</si>
  <si>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</si>
  <si>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</si>
  <si>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</si>
  <si>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</si>
  <si>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</si>
  <si>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</si>
  <si>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</si>
  <si>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</si>
  <si>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</si>
  <si>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</si>
  <si>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</si>
  <si>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</si>
  <si>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</si>
  <si>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</si>
  <si>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</si>
  <si>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</si>
  <si>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</si>
  <si>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</si>
  <si>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</si>
  <si>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</si>
  <si>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</si>
  <si>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</si>
  <si>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</si>
  <si>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</si>
  <si>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</si>
  <si>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</si>
  <si>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</si>
  <si>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</si>
  <si>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</si>
  <si>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</si>
  <si>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</si>
  <si>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</si>
  <si>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</si>
  <si>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</si>
  <si>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</si>
  <si>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</si>
  <si>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</si>
  <si>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</si>
  <si>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</si>
  <si>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</si>
  <si>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</si>
  <si>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</si>
  <si>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</si>
  <si>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</si>
  <si>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</si>
  <si>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</si>
  <si>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</si>
  <si>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</si>
  <si>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</si>
  <si>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</si>
  <si>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</si>
  <si>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</si>
  <si>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</si>
  <si>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</si>
  <si>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</si>
  <si>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</si>
  <si>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</si>
  <si>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</si>
  <si>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</si>
  <si>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</si>
  <si>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</si>
  <si>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</si>
  <si>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</si>
  <si>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</si>
  <si>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</si>
  <si>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</si>
  <si>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</si>
  <si>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</si>
  <si>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</si>
  <si>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</si>
  <si>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</si>
  <si>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</si>
  <si>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2.61</t>
  </si>
  <si>
    <t>▲ 4.80</t>
  </si>
  <si>
    <t>ケーブルネットワーク事業</t>
  </si>
  <si>
    <t>▲ 1.15</t>
  </si>
  <si>
    <t>▲ 1.46</t>
  </si>
  <si>
    <t>国民健康保険病院事業</t>
  </si>
  <si>
    <t>一般会計</t>
  </si>
  <si>
    <t>電気事業</t>
  </si>
  <si>
    <t>国民健康保険事業</t>
  </si>
  <si>
    <t>介護保険事業</t>
  </si>
  <si>
    <t>簡易水道事業</t>
  </si>
  <si>
    <t>介護サービス事業</t>
  </si>
  <si>
    <t>その他会計（赤字）</t>
  </si>
  <si>
    <t>その他会計（黒字）</t>
  </si>
  <si>
    <t>該当なし</t>
    <rPh sb="0" eb="2">
      <t>ガイトウ</t>
    </rPh>
    <phoneticPr fontId="2"/>
  </si>
  <si>
    <t>日向東臼杵広域連合</t>
    <rPh sb="0" eb="2">
      <t>ヒュウガ</t>
    </rPh>
    <rPh sb="2" eb="5">
      <t>ヒガシウスキ</t>
    </rPh>
    <rPh sb="5" eb="7">
      <t>コウイキ</t>
    </rPh>
    <rPh sb="7" eb="9">
      <t>レンゴウ</t>
    </rPh>
    <phoneticPr fontId="2"/>
  </si>
  <si>
    <t>入郷地区衛生組合</t>
    <rPh sb="0" eb="1">
      <t>イ</t>
    </rPh>
    <rPh sb="1" eb="2">
      <t>ゴウ</t>
    </rPh>
    <rPh sb="2" eb="4">
      <t>チク</t>
    </rPh>
    <rPh sb="4" eb="6">
      <t>エイセイ</t>
    </rPh>
    <rPh sb="6" eb="8">
      <t>クミアイ</t>
    </rPh>
    <phoneticPr fontId="2"/>
  </si>
  <si>
    <t>後期高齢者医療広域連合（一般）</t>
    <rPh sb="0" eb="2">
      <t>コウキ</t>
    </rPh>
    <rPh sb="2" eb="5">
      <t>コウレイシャ</t>
    </rPh>
    <rPh sb="5" eb="7">
      <t>イリョウ</t>
    </rPh>
    <rPh sb="7" eb="9">
      <t>コウイキ</t>
    </rPh>
    <rPh sb="9" eb="11">
      <t>レンゴウ</t>
    </rPh>
    <rPh sb="12" eb="14">
      <t>イッパン</t>
    </rPh>
    <phoneticPr fontId="2"/>
  </si>
  <si>
    <t>後期高齢者医療広域連合（特別）</t>
    <rPh sb="0" eb="2">
      <t>コウキ</t>
    </rPh>
    <rPh sb="2" eb="5">
      <t>コウレイシャ</t>
    </rPh>
    <rPh sb="5" eb="7">
      <t>イリョウ</t>
    </rPh>
    <rPh sb="7" eb="9">
      <t>コウイキ</t>
    </rPh>
    <rPh sb="9" eb="11">
      <t>レンゴウ</t>
    </rPh>
    <rPh sb="12" eb="14">
      <t>トクベツ</t>
    </rPh>
    <phoneticPr fontId="2"/>
  </si>
  <si>
    <t>宮崎県市町村総合事務組合（一般）</t>
    <rPh sb="0" eb="3">
      <t>ミヤザキケン</t>
    </rPh>
    <rPh sb="3" eb="6">
      <t>シチョウソン</t>
    </rPh>
    <rPh sb="6" eb="8">
      <t>ソウゴウ</t>
    </rPh>
    <rPh sb="8" eb="10">
      <t>ジム</t>
    </rPh>
    <rPh sb="10" eb="12">
      <t>クミアイ</t>
    </rPh>
    <rPh sb="13" eb="15">
      <t>イッパン</t>
    </rPh>
    <phoneticPr fontId="2"/>
  </si>
  <si>
    <t>宮崎県市町村総合事務組合（特別）</t>
    <rPh sb="0" eb="3">
      <t>ミヤザキケン</t>
    </rPh>
    <rPh sb="3" eb="6">
      <t>シチョウソン</t>
    </rPh>
    <rPh sb="6" eb="8">
      <t>ソウゴウ</t>
    </rPh>
    <rPh sb="8" eb="10">
      <t>ジム</t>
    </rPh>
    <rPh sb="10" eb="12">
      <t>クミアイ</t>
    </rPh>
    <rPh sb="13" eb="15">
      <t>トクベツ</t>
    </rPh>
    <phoneticPr fontId="2"/>
  </si>
  <si>
    <t>-</t>
    <phoneticPr fontId="2"/>
  </si>
  <si>
    <t>宮崎県自治会館管理組合</t>
    <rPh sb="0" eb="3">
      <t>ミヤザキケン</t>
    </rPh>
    <rPh sb="3" eb="5">
      <t>ジチ</t>
    </rPh>
    <rPh sb="5" eb="7">
      <t>カイカン</t>
    </rPh>
    <rPh sb="7" eb="9">
      <t>カンリ</t>
    </rPh>
    <rPh sb="9" eb="11">
      <t>クミアイ</t>
    </rPh>
    <phoneticPr fontId="2"/>
  </si>
  <si>
    <t>宮崎県北部広域行政事務組合（一般）</t>
    <rPh sb="0" eb="3">
      <t>ミヤザキケン</t>
    </rPh>
    <rPh sb="3" eb="5">
      <t>ホクブ</t>
    </rPh>
    <rPh sb="5" eb="7">
      <t>コウイキ</t>
    </rPh>
    <rPh sb="7" eb="9">
      <t>ギョウセイ</t>
    </rPh>
    <rPh sb="9" eb="11">
      <t>ジム</t>
    </rPh>
    <rPh sb="11" eb="13">
      <t>クミアイ</t>
    </rPh>
    <rPh sb="14" eb="16">
      <t>イッパン</t>
    </rPh>
    <phoneticPr fontId="2"/>
  </si>
  <si>
    <t>-</t>
    <phoneticPr fontId="2"/>
  </si>
  <si>
    <t>宮崎県北部広域行政事務組合（特別）</t>
    <rPh sb="0" eb="3">
      <t>ミヤザキケン</t>
    </rPh>
    <rPh sb="3" eb="5">
      <t>ホクブ</t>
    </rPh>
    <rPh sb="5" eb="7">
      <t>コウイキ</t>
    </rPh>
    <rPh sb="7" eb="9">
      <t>ギョウセイ</t>
    </rPh>
    <rPh sb="9" eb="11">
      <t>ジム</t>
    </rPh>
    <rPh sb="11" eb="13">
      <t>クミアイ</t>
    </rPh>
    <rPh sb="14" eb="16">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</si>
</sst>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899233</c:v>
                </c:pt>
                <c:pt idx="1">
                  <c:v>663980</c:v>
                </c:pt>
                <c:pt idx="2">
                  <c:v>398048</c:v>
                </c:pt>
                <c:pt idx="3">
                  <c:v>663465</c:v>
                </c:pt>
                <c:pt idx="4">
                  <c:v>638024</c:v>
                </c:pt>
              </c:numCache>
            </c:numRef>
          </c:val>
          <c:smooth val="0"/>
        </c:ser>
        <c:dLbls>
          <c:showLegendKey val="0"/>
          <c:showVal val="0"/>
          <c:showCatName val="0"/>
          <c:showSerName val="0"/>
          <c:showPercent val="0"/>
          <c:showBubbleSize val="0"/>
        </c:dLbls>
        <c:marker val="1"/>
        <c:smooth val="0"/>
        <c:axId val="112129536"/>
        <c:axId val="112131456"/>
      </c:lineChart>
      <c:catAx>
        <c:axId val="112129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31456"/>
        <c:crosses val="autoZero"/>
        <c:auto val="1"/>
        <c:lblAlgn val="ctr"/>
        <c:lblOffset val="100"/>
        <c:tickLblSkip val="1"/>
        <c:tickMarkSkip val="1"/>
        <c:noMultiLvlLbl val="0"/>
      </c:catAx>
      <c:valAx>
        <c:axId val="11213145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2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7.73</c:v>
                </c:pt>
                <c:pt idx="1">
                  <c:v>10.07</c:v>
                </c:pt>
                <c:pt idx="2">
                  <c:v>11.11</c:v>
                </c:pt>
                <c:pt idx="3">
                  <c:v>10.81</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34.020000000000003</c:v>
                </c:pt>
                <c:pt idx="1">
                  <c:v>40.39</c:v>
                </c:pt>
                <c:pt idx="2">
                  <c:v>43.21</c:v>
                </c:pt>
                <c:pt idx="3">
                  <c:v>49.36</c:v>
                </c:pt>
                <c:pt idx="4">
                  <c:v>59.53</c:v>
                </c:pt>
              </c:numCache>
            </c:numRef>
          </c:val>
        </c:ser>
        <c:dLbls>
          <c:showLegendKey val="0"/>
          <c:showVal val="0"/>
          <c:showCatName val="0"/>
          <c:showSerName val="0"/>
          <c:showPercent val="0"/>
          <c:showBubbleSize val="0"/>
        </c:dLbls>
        <c:gapWidth val="250"/>
        <c:overlap val="100"/>
        <c:axId val="112192896"/>
        <c:axId val="11219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-2.61</c:v>
                </c:pt>
                <c:pt idx="1">
                  <c:v>3.18</c:v>
                </c:pt>
                <c:pt idx="2">
                  <c:v>3.93</c:v>
                </c:pt>
                <c:pt idx="3">
                  <c:v>0.37</c:v>
                </c:pt>
                <c:pt idx="4">
                  <c:v>-4.8</c:v>
                </c:pt>
              </c:numCache>
            </c:numRef>
          </c:val>
          <c:smooth val="0"/>
        </c:ser>
        <c:dLbls>
          <c:showLegendKey val="0"/>
          <c:showVal val="0"/>
          <c:showCatName val="0"/>
          <c:showSerName val="0"/>
          <c:showPercent val="0"/>
          <c:showBubbleSize val="0"/>
        </c:dLbls>
        <c:marker val="1"/>
        <c:smooth val="0"/>
        <c:axId val="112192896"/>
        <c:axId val="112195072"/>
      </c:lineChart>
      <c:catAx>
        <c:axId val="1121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95072"/>
        <c:crosses val="autoZero"/>
        <c:auto val="1"/>
        <c:lblAlgn val="ctr"/>
        <c:lblOffset val="100"/>
        <c:tickLblSkip val="1"/>
        <c:tickMarkSkip val="1"/>
        <c:noMultiLvlLbl val="0"/>
      </c:catAx>
      <c:valAx>
        <c:axId val="11219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9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0.05</c:v>
                </c:pt>
                <c:pt idx="4">
                  <c:v>#N/A</c:v>
                </c:pt>
                <c:pt idx="5">
                  <c:v>0.01</c:v>
                </c:pt>
                <c:pt idx="6">
                  <c:v>#N/A</c:v>
                </c:pt>
                <c:pt idx="7">
                  <c:v>0.01</c:v>
                </c:pt>
                <c:pt idx="8">
                  <c:v>#N/A</c:v>
                </c:pt>
                <c:pt idx="9">
                  <c:v>0.02</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0.09</c:v>
                </c:pt>
                <c:pt idx="4">
                  <c:v>#N/A</c:v>
                </c:pt>
                <c:pt idx="5">
                  <c:v>0.22</c:v>
                </c:pt>
                <c:pt idx="6">
                  <c:v>#N/A</c:v>
                </c:pt>
                <c:pt idx="7">
                  <c:v>0.2</c:v>
                </c:pt>
                <c:pt idx="8">
                  <c:v>#N/A</c:v>
                </c:pt>
                <c:pt idx="9">
                  <c:v>0.15</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0.46</c:v>
                </c:pt>
                <c:pt idx="2">
                  <c:v>#N/A</c:v>
                </c:pt>
                <c:pt idx="3">
                  <c:v>0.36</c:v>
                </c:pt>
                <c:pt idx="4">
                  <c:v>#N/A</c:v>
                </c:pt>
                <c:pt idx="5">
                  <c:v>0.19</c:v>
                </c:pt>
                <c:pt idx="6">
                  <c:v>#N/A</c:v>
                </c:pt>
                <c:pt idx="7">
                  <c:v>0.24</c:v>
                </c:pt>
                <c:pt idx="8">
                  <c:v>#N/A</c:v>
                </c:pt>
                <c:pt idx="9">
                  <c:v>0.26</c:v>
                </c:pt>
              </c:numCache>
            </c:numRef>
          </c:val>
        </c:ser>
        <c:ser>
          <c:idx val="6"/>
          <c:order val="6"/>
          <c:tx>
            <c:strRef>
              <c:f>データシート!$A$33</c:f>
              <c:strCache>
                <c:ptCount val="1"/>
                <c:pt idx="0">
                  <c:v>電気事業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1.21</c:v>
                </c:pt>
                <c:pt idx="2">
                  <c:v>#N/A</c:v>
                </c:pt>
                <c:pt idx="3">
                  <c:v>0.96</c:v>
                </c:pt>
                <c:pt idx="4">
                  <c:v>#N/A</c:v>
                </c:pt>
                <c:pt idx="5">
                  <c:v>0.9</c:v>
                </c:pt>
                <c:pt idx="6">
                  <c:v>#N/A</c:v>
                </c:pt>
                <c:pt idx="7">
                  <c:v>0.63</c:v>
                </c:pt>
                <c:pt idx="8">
                  <c:v>#N/A</c:v>
                </c:pt>
                <c:pt idx="9">
                  <c:v>2.2999999999999998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7.69</c:v>
                </c:pt>
                <c:pt idx="2">
                  <c:v>#N/A</c:v>
                </c:pt>
                <c:pt idx="3">
                  <c:v>10.050000000000001</c:v>
                </c:pt>
                <c:pt idx="4">
                  <c:v>#N/A</c:v>
                </c:pt>
                <c:pt idx="5">
                  <c:v>11.1</c:v>
                </c:pt>
                <c:pt idx="6">
                  <c:v>#N/A</c:v>
                </c:pt>
                <c:pt idx="7">
                  <c:v>11.96</c:v>
                </c:pt>
                <c:pt idx="8">
                  <c:v>#N/A</c:v>
                </c:pt>
                <c:pt idx="9">
                  <c:v>6.02</c:v>
                </c:pt>
              </c:numCache>
            </c:numRef>
          </c:val>
        </c:ser>
        <c:ser>
          <c:idx val="8"/>
          <c:order val="8"/>
          <c:tx>
            <c:strRef>
              <c:f>データシート!$A$35</c:f>
              <c:strCache>
                <c:ptCount val="1"/>
                <c:pt idx="0">
                  <c:v>国民健康保険病院事業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15.62</c:v>
                </c:pt>
                <c:pt idx="2">
                  <c:v>#N/A</c:v>
                </c:pt>
                <c:pt idx="3">
                  <c:v>16.579999999999998</c:v>
                </c:pt>
                <c:pt idx="4">
                  <c:v>#N/A</c:v>
                </c:pt>
                <c:pt idx="5">
                  <c:v>15.38</c:v>
                </c:pt>
                <c:pt idx="6">
                  <c:v>#N/A</c:v>
                </c:pt>
                <c:pt idx="7">
                  <c:v>16.62</c:v>
                </c:pt>
                <c:pt idx="8">
                  <c:v>#N/A</c:v>
                </c:pt>
                <c:pt idx="9">
                  <c:v>18.72</c:v>
                </c:pt>
              </c:numCache>
            </c:numRef>
          </c:val>
        </c:ser>
        <c:ser>
          <c:idx val="9"/>
          <c:order val="9"/>
          <c:tx>
            <c:strRef>
              <c:f>データシート!$A$36</c:f>
              <c:strCache>
                <c:ptCount val="1"/>
                <c:pt idx="0">
                  <c:v>ケーブルネットワーク事業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0.03</c:v>
                </c:pt>
                <c:pt idx="2">
                  <c:v>#N/A</c:v>
                </c:pt>
                <c:pt idx="3">
                  <c:v>0.01</c:v>
                </c:pt>
                <c:pt idx="4">
                  <c:v>#N/A</c:v>
                </c:pt>
                <c:pt idx="5">
                  <c:v>0</c:v>
                </c:pt>
                <c:pt idx="6">
                  <c:v>1.1499999999999999</c:v>
                </c:pt>
                <c:pt idx="7">
                  <c:v>#N/A</c:v>
                </c:pt>
                <c:pt idx="8">
                  <c:v>1.46</c:v>
                </c:pt>
                <c:pt idx="9">
                  <c:v>#N/A</c:v>
                </c:pt>
              </c:numCache>
            </c:numRef>
          </c:val>
        </c:ser>
        <c:dLbls>
          <c:showLegendKey val="0"/>
          <c:showVal val="0"/>
          <c:showCatName val="0"/>
          <c:showSerName val="0"/>
          <c:showPercent val="0"/>
          <c:showBubbleSize val="0"/>
        </c:dLbls>
        <c:gapWidth val="150"/>
        <c:overlap val="100"/>
        <c:axId val="117945856"/>
        <c:axId val="117947392"/>
      </c:barChart>
      <c:catAx>
        <c:axId val="1179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47392"/>
        <c:crosses val="autoZero"/>
        <c:auto val="1"/>
        <c:lblAlgn val="ctr"/>
        <c:lblOffset val="100"/>
        <c:tickLblSkip val="1"/>
        <c:tickMarkSkip val="1"/>
        <c:noMultiLvlLbl val="0"/>
      </c:catAx>
      <c:valAx>
        <c:axId val="11794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4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455</c:v>
                </c:pt>
                <c:pt idx="5">
                  <c:v>452</c:v>
                </c:pt>
                <c:pt idx="8">
                  <c:v>450</c:v>
                </c:pt>
                <c:pt idx="11">
                  <c:v>459</c:v>
                </c:pt>
                <c:pt idx="14">
                  <c:v>474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34</c:v>
                </c:pt>
                <c:pt idx="6">
                  <c:v>32</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c:v>
                </c:pt>
                <c:pt idx="3">
                  <c:v>42</c:v>
                </c:pt>
                <c:pt idx="6">
                  <c:v>42</c:v>
                </c:pt>
                <c:pt idx="9">
                  <c:v>51</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680</c:v>
                </c:pt>
                <c:pt idx="3">
                  <c:v>659</c:v>
                </c:pt>
                <c:pt idx="6">
                  <c:v>644</c:v>
                </c:pt>
                <c:pt idx="9">
                  <c:v>665</c:v>
                </c:pt>
                <c:pt idx="12">
                  <c:v>668</c:v>
                </c:pt>
              </c:numCache>
            </c:numRef>
          </c:val>
        </c:ser>
        <c:dLbls>
          <c:showLegendKey val="0"/>
          <c:showVal val="0"/>
          <c:showCatName val="0"/>
          <c:showSerName val="0"/>
          <c:showPercent val="0"/>
          <c:showBubbleSize val="0"/>
        </c:dLbls>
        <c:gapWidth val="100"/>
        <c:overlap val="100"/>
        <c:axId val="117392512"/>
        <c:axId val="11739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302</c:v>
                </c:pt>
                <c:pt idx="2">
                  <c:v>#N/A</c:v>
                </c:pt>
                <c:pt idx="3">
                  <c:v>#N/A</c:v>
                </c:pt>
                <c:pt idx="4">
                  <c:v>283</c:v>
                </c:pt>
                <c:pt idx="5">
                  <c:v>#N/A</c:v>
                </c:pt>
                <c:pt idx="6">
                  <c:v>#N/A</c:v>
                </c:pt>
                <c:pt idx="7">
                  <c:v>268</c:v>
                </c:pt>
                <c:pt idx="8">
                  <c:v>#N/A</c:v>
                </c:pt>
                <c:pt idx="9">
                  <c:v>#N/A</c:v>
                </c:pt>
                <c:pt idx="10">
                  <c:v>289</c:v>
                </c:pt>
                <c:pt idx="11">
                  <c:v>#N/A</c:v>
                </c:pt>
                <c:pt idx="12">
                  <c:v>#N/A</c:v>
                </c:pt>
                <c:pt idx="13">
                  <c:v>279</c:v>
                </c:pt>
                <c:pt idx="14">
                  <c:v>#N/A</c:v>
                </c:pt>
              </c:numCache>
            </c:numRef>
          </c:val>
          <c:smooth val="0"/>
        </c:ser>
        <c:dLbls>
          <c:showLegendKey val="0"/>
          <c:showVal val="0"/>
          <c:showCatName val="0"/>
          <c:showSerName val="0"/>
          <c:showPercent val="0"/>
          <c:showBubbleSize val="0"/>
        </c:dLbls>
        <c:marker val="1"/>
        <c:smooth val="0"/>
        <c:axId val="117392512"/>
        <c:axId val="117394432"/>
      </c:lineChart>
      <c:catAx>
        <c:axId val="1173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94432"/>
        <c:crosses val="autoZero"/>
        <c:auto val="1"/>
        <c:lblAlgn val="ctr"/>
        <c:lblOffset val="100"/>
        <c:tickLblSkip val="1"/>
        <c:tickMarkSkip val="1"/>
        <c:noMultiLvlLbl val="0"/>
      </c:catAx>
      <c:valAx>
        <c:axId val="11739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4163</c:v>
                </c:pt>
                <c:pt idx="5">
                  <c:v>4205</c:v>
                </c:pt>
                <c:pt idx="8">
                  <c:v>4287</c:v>
                </c:pt>
                <c:pt idx="11">
                  <c:v>4552</c:v>
                </c:pt>
                <c:pt idx="14">
                  <c:v>4469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c:v>
                </c:pt>
                <c:pt idx="5">
                  <c:v>31</c:v>
                </c:pt>
                <c:pt idx="8">
                  <c:v>25</c:v>
                </c:pt>
                <c:pt idx="11">
                  <c:v>20</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3137</c:v>
                </c:pt>
                <c:pt idx="5">
                  <c:v>3385</c:v>
                </c:pt>
                <c:pt idx="8">
                  <c:v>3366</c:v>
                </c:pt>
                <c:pt idx="11">
                  <c:v>3466</c:v>
                </c:pt>
                <c:pt idx="14">
                  <c:v>3179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1126</c:v>
                </c:pt>
                <c:pt idx="3">
                  <c:v>1139</c:v>
                </c:pt>
                <c:pt idx="6">
                  <c:v>1110</c:v>
                </c:pt>
                <c:pt idx="9">
                  <c:v>1101</c:v>
                </c:pt>
                <c:pt idx="12">
                  <c:v>1149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200</c:v>
                </c:pt>
                <c:pt idx="3">
                  <c:v>174</c:v>
                </c:pt>
                <c:pt idx="6">
                  <c:v>161</c:v>
                </c:pt>
                <c:pt idx="9">
                  <c:v>136</c:v>
                </c:pt>
                <c:pt idx="12">
                  <c:v>111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538</c:v>
                </c:pt>
                <c:pt idx="3">
                  <c:v>511</c:v>
                </c:pt>
                <c:pt idx="6">
                  <c:v>474</c:v>
                </c:pt>
                <c:pt idx="9">
                  <c:v>590</c:v>
                </c:pt>
                <c:pt idx="12">
                  <c:v>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5943</c:v>
                </c:pt>
                <c:pt idx="3">
                  <c:v>5909</c:v>
                </c:pt>
                <c:pt idx="6">
                  <c:v>5941</c:v>
                </c:pt>
                <c:pt idx="9">
                  <c:v>6214</c:v>
                </c:pt>
                <c:pt idx="12">
                  <c:v>6052</c:v>
                </c:pt>
              </c:numCache>
            </c:numRef>
          </c:val>
        </c:ser>
        <c:dLbls>
          <c:showLegendKey val="0"/>
          <c:showVal val="0"/>
          <c:showCatName val="0"/>
          <c:showSerName val="0"/>
          <c:showPercent val="0"/>
          <c:showBubbleSize val="0"/>
        </c:dLbls>
        <c:gapWidth val="100"/>
        <c:overlap val="100"/>
        <c:axId val="112201088"/>
        <c:axId val="11221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471</c:v>
                </c:pt>
                <c:pt idx="2">
                  <c:v>#N/A</c:v>
                </c:pt>
                <c:pt idx="3">
                  <c:v>#N/A</c:v>
                </c:pt>
                <c:pt idx="4">
                  <c:v>111</c:v>
                </c:pt>
                <c:pt idx="5">
                  <c:v>#N/A</c:v>
                </c:pt>
                <c:pt idx="6">
                  <c:v>#N/A</c:v>
                </c:pt>
                <c:pt idx="7">
                  <c:v>8</c:v>
                </c:pt>
                <c:pt idx="8">
                  <c:v>#N/A</c:v>
                </c:pt>
                <c:pt idx="9">
                  <c:v>#N/A</c:v>
                </c:pt>
                <c:pt idx="10">
                  <c:v>3</c:v>
                </c:pt>
                <c:pt idx="11">
                  <c:v>#N/A</c:v>
                </c:pt>
                <c:pt idx="12">
                  <c:v>#N/A</c:v>
                </c:pt>
                <c:pt idx="13">
                  <c:v>294</c:v>
                </c:pt>
                <c:pt idx="14">
                  <c:v>#N/A</c:v>
                </c:pt>
              </c:numCache>
            </c:numRef>
          </c:val>
          <c:smooth val="0"/>
        </c:ser>
        <c:dLbls>
          <c:showLegendKey val="0"/>
          <c:showVal val="0"/>
          <c:showCatName val="0"/>
          <c:showSerName val="0"/>
          <c:showPercent val="0"/>
          <c:showBubbleSize val="0"/>
        </c:dLbls>
        <c:marker val="1"/>
        <c:smooth val="0"/>
        <c:axId val="112201088"/>
        <c:axId val="112211456"/>
      </c:lineChart>
      <c:catAx>
        <c:axId val="1122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11456"/>
        <c:crosses val="autoZero"/>
        <c:auto val="1"/>
        <c:lblAlgn val="ctr"/>
        <c:lblOffset val="100"/>
        <c:tickLblSkip val="1"/>
        <c:tickMarkSkip val="1"/>
        <c:noMultiLvlLbl val="0"/>
      </c:catAx>
      <c:valAx>
        <c:axId val="11221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0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
3,053
537.29
6,390,069
6,137,249
175,940
2,913,040
6,051,687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過疎高齢化の影響により、住民税等の税収は年々減少してきており、また法人税に関してもあまり変動なく推移しているため、基準財政収入額は、前年度比で</a:t>
          </a:r>
          <a:r>
            <a:rPr kumimoji="1" lang="en-US" altLang="ja-JP" sz="1300" baseline="0">
              <a:latin typeface="ＭＳ Ｐゴシック"/>
            </a:rPr>
            <a:t>10,482</a:t>
          </a:r>
          <a:r>
            <a:rPr kumimoji="1" lang="ja-JP" altLang="en-US" sz="1300" baseline="0">
              <a:latin typeface="ＭＳ Ｐゴシック"/>
            </a:rPr>
            <a:t>千円の減額となった。これらが主な要因となり、前年度より</a:t>
          </a:r>
          <a:r>
            <a:rPr kumimoji="1" lang="en-US" altLang="ja-JP" sz="1300" baseline="0">
              <a:latin typeface="ＭＳ Ｐゴシック"/>
            </a:rPr>
            <a:t>0.01</a:t>
          </a:r>
          <a:r>
            <a:rPr kumimoji="1" lang="ja-JP" altLang="en-US" sz="1300" baseline="0">
              <a:latin typeface="ＭＳ Ｐゴシック"/>
            </a:rPr>
            <a:t>下回ることとなった。平成２７年度以降は、雇用対策関係の強化や滞納整理の推進などを進めながら、安定した税収確保に努めていく。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8" name="直線コネクタ 67"/>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1" name="直線コネクタ 70"/>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4" name="直線コネクタ 73"/>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7" name="直線コネクタ 76"/>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1" name="円/楕円 90"/>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2" name="テキスト ボックス 91"/>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4" name="テキスト ボックス 93"/>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5" name="円/楕円 94"/>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6" name="テキスト ボックス 95"/>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分子となる経常経費充当一般財源は、前年度比で人件費が</a:t>
          </a:r>
          <a:r>
            <a:rPr kumimoji="1" lang="en-US" altLang="ja-JP" sz="1300">
              <a:latin typeface="ＭＳ Ｐゴシック"/>
            </a:rPr>
            <a:t>33,356</a:t>
          </a:r>
          <a:r>
            <a:rPr kumimoji="1" lang="ja-JP" altLang="en-US" sz="1300">
              <a:latin typeface="ＭＳ Ｐゴシック"/>
            </a:rPr>
            <a:t>千円、補助費が</a:t>
          </a:r>
          <a:r>
            <a:rPr kumimoji="1" lang="en-US" altLang="ja-JP" sz="1300">
              <a:latin typeface="ＭＳ Ｐゴシック"/>
            </a:rPr>
            <a:t>26,726</a:t>
          </a:r>
          <a:r>
            <a:rPr kumimoji="1" lang="ja-JP" altLang="en-US" sz="1300">
              <a:latin typeface="ＭＳ Ｐゴシック"/>
            </a:rPr>
            <a:t>千円増となったことに対し、分母となる普通交付税が</a:t>
          </a:r>
          <a:r>
            <a:rPr kumimoji="1" lang="en-US" altLang="ja-JP" sz="1300">
              <a:latin typeface="ＭＳ Ｐゴシック"/>
            </a:rPr>
            <a:t>180,273</a:t>
          </a:r>
          <a:r>
            <a:rPr kumimoji="1" lang="ja-JP" altLang="en-US" sz="1300">
              <a:latin typeface="ＭＳ Ｐゴシック"/>
            </a:rPr>
            <a:t>千円、臨時財政対策債</a:t>
          </a:r>
          <a:r>
            <a:rPr kumimoji="1" lang="en-US" altLang="ja-JP" sz="1300">
              <a:latin typeface="ＭＳ Ｐゴシック"/>
            </a:rPr>
            <a:t>17,444</a:t>
          </a:r>
          <a:r>
            <a:rPr kumimoji="1" lang="ja-JP" altLang="en-US" sz="1300">
              <a:latin typeface="ＭＳ Ｐゴシック"/>
            </a:rPr>
            <a:t>千円の大幅な減となったことで、</a:t>
          </a:r>
          <a:r>
            <a:rPr kumimoji="1" lang="en-US" altLang="ja-JP" sz="1300">
              <a:latin typeface="ＭＳ Ｐゴシック"/>
            </a:rPr>
            <a:t>7.9</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　本村の経常収支比率は、普通交付税の増減の影響を大きく受けるため、財政構造の弾力性を維持していくためにも、分子となる経常経費充当一般財源の抑制に努めていく。</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62</xdr:row>
      <xdr:rowOff>123734</xdr:rowOff>
    </xdr:to>
    <xdr:cxnSp macro="">
      <xdr:nvCxnSpPr>
        <xdr:cNvPr id="133" name="直線コネクタ 132"/>
        <xdr:cNvCxnSpPr/>
      </xdr:nvCxnSpPr>
      <xdr:spPr>
        <a:xfrm>
          <a:off x="4114800" y="10481310"/>
          <a:ext cx="8382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26307</xdr:rowOff>
    </xdr:to>
    <xdr:cxnSp macro="">
      <xdr:nvCxnSpPr>
        <xdr:cNvPr id="136" name="直線コネクタ 135"/>
        <xdr:cNvCxnSpPr/>
      </xdr:nvCxnSpPr>
      <xdr:spPr>
        <a:xfrm flipV="1">
          <a:off x="3225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26307</xdr:rowOff>
    </xdr:from>
    <xdr:to>
      <xdr:col>4</xdr:col>
      <xdr:colOff>482600</xdr:colOff>
      <xdr:row>62</xdr:row>
      <xdr:rowOff>96157</xdr:rowOff>
    </xdr:to>
    <xdr:cxnSp macro="">
      <xdr:nvCxnSpPr>
        <xdr:cNvPr id="139" name="直線コネクタ 138"/>
        <xdr:cNvCxnSpPr/>
      </xdr:nvCxnSpPr>
      <xdr:spPr>
        <a:xfrm flipV="1">
          <a:off x="2336800" y="104847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111578</xdr:rowOff>
    </xdr:from>
    <xdr:to>
      <xdr:col>3</xdr:col>
      <xdr:colOff>279400</xdr:colOff>
      <xdr:row>62</xdr:row>
      <xdr:rowOff>96157</xdr:rowOff>
    </xdr:to>
    <xdr:cxnSp macro="">
      <xdr:nvCxnSpPr>
        <xdr:cNvPr id="142" name="直線コネクタ 141"/>
        <xdr:cNvCxnSpPr/>
      </xdr:nvCxnSpPr>
      <xdr:spPr>
        <a:xfrm>
          <a:off x="1447800" y="10398578"/>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72934</xdr:rowOff>
    </xdr:from>
    <xdr:to>
      <xdr:col>7</xdr:col>
      <xdr:colOff>203200</xdr:colOff>
      <xdr:row>63</xdr:row>
      <xdr:rowOff>3084</xdr:rowOff>
    </xdr:to>
    <xdr:sp macro="" textlink="">
      <xdr:nvSpPr>
        <xdr:cNvPr id="152" name="円/楕円 151"/>
        <xdr:cNvSpPr/>
      </xdr:nvSpPr>
      <xdr:spPr>
        <a:xfrm>
          <a:off x="4902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45011</xdr:rowOff>
    </xdr:from>
    <xdr:ext cx="762000" cy="259045"/>
    <xdr:sp macro="" textlink="">
      <xdr:nvSpPr>
        <xdr:cNvPr id="153" name="財政構造の弾力性該当値テキスト"/>
        <xdr:cNvSpPr txBox="1"/>
      </xdr:nvSpPr>
      <xdr:spPr>
        <a:xfrm>
          <a:off x="5041900" y="106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4" name="円/楕円 153"/>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5" name="テキスト ボックス 154"/>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146957</xdr:rowOff>
    </xdr:from>
    <xdr:to>
      <xdr:col>4</xdr:col>
      <xdr:colOff>533400</xdr:colOff>
      <xdr:row>61</xdr:row>
      <xdr:rowOff>77107</xdr:rowOff>
    </xdr:to>
    <xdr:sp macro="" textlink="">
      <xdr:nvSpPr>
        <xdr:cNvPr id="156" name="円/楕円 155"/>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87284</xdr:rowOff>
    </xdr:from>
    <xdr:ext cx="762000" cy="259045"/>
    <xdr:sp macro="" textlink="">
      <xdr:nvSpPr>
        <xdr:cNvPr id="157" name="テキスト ボックス 156"/>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45357</xdr:rowOff>
    </xdr:from>
    <xdr:to>
      <xdr:col>3</xdr:col>
      <xdr:colOff>330200</xdr:colOff>
      <xdr:row>62</xdr:row>
      <xdr:rowOff>146957</xdr:rowOff>
    </xdr:to>
    <xdr:sp macro="" textlink="">
      <xdr:nvSpPr>
        <xdr:cNvPr id="158" name="円/楕円 157"/>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131734</xdr:rowOff>
    </xdr:from>
    <xdr:ext cx="762000" cy="259045"/>
    <xdr:sp macro="" textlink="">
      <xdr:nvSpPr>
        <xdr:cNvPr id="159" name="テキスト ボックス 158"/>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60" name="円/楕円 159"/>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1105</xdr:rowOff>
    </xdr:from>
    <xdr:ext cx="762000" cy="259045"/>
    <xdr:sp macro="" textlink="">
      <xdr:nvSpPr>
        <xdr:cNvPr id="161" name="テキスト ボックス 160"/>
        <xdr:cNvSpPr txBox="1"/>
      </xdr:nvSpPr>
      <xdr:spPr>
        <a:xfrm>
          <a:off x="1066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[512,480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人件費の決算額は前年度比で</a:t>
          </a:r>
          <a:r>
            <a:rPr kumimoji="1" lang="en-US" altLang="ja-JP" sz="1300">
              <a:latin typeface="ＭＳ Ｐゴシック"/>
            </a:rPr>
            <a:t>50,683</a:t>
          </a:r>
          <a:r>
            <a:rPr kumimoji="1" lang="ja-JP" altLang="en-US" sz="1300">
              <a:latin typeface="ＭＳ Ｐゴシック"/>
            </a:rPr>
            <a:t>千円の増となったが、人事異動に伴う職員数の増（</a:t>
          </a:r>
          <a:r>
            <a:rPr kumimoji="1" lang="en-US" altLang="ja-JP" sz="1300">
              <a:latin typeface="ＭＳ Ｐゴシック"/>
            </a:rPr>
            <a:t>2</a:t>
          </a:r>
          <a:r>
            <a:rPr kumimoji="1" lang="ja-JP" altLang="en-US" sz="1300">
              <a:latin typeface="ＭＳ Ｐゴシック"/>
            </a:rPr>
            <a:t>人）と雇用形態の改善に伴う、臨時職員から嘱託職員への移行が主な要因となった。</a:t>
          </a:r>
          <a:endParaRPr kumimoji="1" lang="en-US" altLang="ja-JP" sz="1300">
            <a:latin typeface="ＭＳ Ｐゴシック"/>
          </a:endParaRPr>
        </a:p>
        <a:p>
          <a:r>
            <a:rPr kumimoji="1" lang="ja-JP" altLang="en-US" sz="1300">
              <a:latin typeface="ＭＳ Ｐゴシック"/>
            </a:rPr>
            <a:t>　また、物件費に関しても、前年度比で</a:t>
          </a:r>
          <a:r>
            <a:rPr kumimoji="1" lang="en-US" altLang="ja-JP" sz="1300">
              <a:latin typeface="ＭＳ Ｐゴシック"/>
            </a:rPr>
            <a:t>87,433</a:t>
          </a:r>
          <a:r>
            <a:rPr kumimoji="1" lang="ja-JP" altLang="en-US" sz="1300">
              <a:latin typeface="ＭＳ Ｐゴシック"/>
            </a:rPr>
            <a:t>千円の増となったが、地籍調査事業の拡大により、委託料等が大幅な増となったことが大きな要因となった。今後は、Ｈ２６に見直された行革大綱等により職員数の適正化を図るなどして、削減に努め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9973</xdr:rowOff>
    </xdr:from>
    <xdr:to>
      <xdr:col>7</xdr:col>
      <xdr:colOff>152400</xdr:colOff>
      <xdr:row>84</xdr:row>
      <xdr:rowOff>85874</xdr:rowOff>
    </xdr:to>
    <xdr:cxnSp macro="">
      <xdr:nvCxnSpPr>
        <xdr:cNvPr id="195" name="直線コネクタ 194"/>
        <xdr:cNvCxnSpPr/>
      </xdr:nvCxnSpPr>
      <xdr:spPr>
        <a:xfrm>
          <a:off x="4114800" y="14411773"/>
          <a:ext cx="8382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169397</xdr:rowOff>
    </xdr:from>
    <xdr:to>
      <xdr:col>6</xdr:col>
      <xdr:colOff>0</xdr:colOff>
      <xdr:row>84</xdr:row>
      <xdr:rowOff>9973</xdr:rowOff>
    </xdr:to>
    <xdr:cxnSp macro="">
      <xdr:nvCxnSpPr>
        <xdr:cNvPr id="198" name="直線コネクタ 197"/>
        <xdr:cNvCxnSpPr/>
      </xdr:nvCxnSpPr>
      <xdr:spPr>
        <a:xfrm>
          <a:off x="3225800" y="14399747"/>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169397</xdr:rowOff>
    </xdr:from>
    <xdr:to>
      <xdr:col>4</xdr:col>
      <xdr:colOff>482600</xdr:colOff>
      <xdr:row>84</xdr:row>
      <xdr:rowOff>46182</xdr:rowOff>
    </xdr:to>
    <xdr:cxnSp macro="">
      <xdr:nvCxnSpPr>
        <xdr:cNvPr id="201" name="直線コネクタ 200"/>
        <xdr:cNvCxnSpPr/>
      </xdr:nvCxnSpPr>
      <xdr:spPr>
        <a:xfrm flipV="1">
          <a:off x="2336800" y="14399747"/>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158621</xdr:rowOff>
    </xdr:from>
    <xdr:to>
      <xdr:col>3</xdr:col>
      <xdr:colOff>279400</xdr:colOff>
      <xdr:row>84</xdr:row>
      <xdr:rowOff>46182</xdr:rowOff>
    </xdr:to>
    <xdr:cxnSp macro="">
      <xdr:nvCxnSpPr>
        <xdr:cNvPr id="204" name="直線コネクタ 203"/>
        <xdr:cNvCxnSpPr/>
      </xdr:nvCxnSpPr>
      <xdr:spPr>
        <a:xfrm>
          <a:off x="1447800" y="14388971"/>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35074</xdr:rowOff>
    </xdr:from>
    <xdr:to>
      <xdr:col>7</xdr:col>
      <xdr:colOff>203200</xdr:colOff>
      <xdr:row>84</xdr:row>
      <xdr:rowOff>136674</xdr:rowOff>
    </xdr:to>
    <xdr:sp macro="" textlink="">
      <xdr:nvSpPr>
        <xdr:cNvPr id="214" name="円/楕円 213"/>
        <xdr:cNvSpPr/>
      </xdr:nvSpPr>
      <xdr:spPr>
        <a:xfrm>
          <a:off x="4902200" y="144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7151</xdr:rowOff>
    </xdr:from>
    <xdr:ext cx="762000" cy="259045"/>
    <xdr:sp macro="" textlink="">
      <xdr:nvSpPr>
        <xdr:cNvPr id="215" name="人件費・物件費等の状況該当値テキスト"/>
        <xdr:cNvSpPr txBox="1"/>
      </xdr:nvSpPr>
      <xdr:spPr>
        <a:xfrm>
          <a:off x="5041900" y="1440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512,480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130623</xdr:rowOff>
    </xdr:from>
    <xdr:to>
      <xdr:col>6</xdr:col>
      <xdr:colOff>50800</xdr:colOff>
      <xdr:row>84</xdr:row>
      <xdr:rowOff>60773</xdr:rowOff>
    </xdr:to>
    <xdr:sp macro="" textlink="">
      <xdr:nvSpPr>
        <xdr:cNvPr id="216" name="円/楕円 215"/>
        <xdr:cNvSpPr/>
      </xdr:nvSpPr>
      <xdr:spPr>
        <a:xfrm>
          <a:off x="4064000" y="143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45550</xdr:rowOff>
    </xdr:from>
    <xdr:ext cx="736600" cy="259045"/>
    <xdr:sp macro="" textlink="">
      <xdr:nvSpPr>
        <xdr:cNvPr id="217" name="テキスト ボックス 216"/>
        <xdr:cNvSpPr txBox="1"/>
      </xdr:nvSpPr>
      <xdr:spPr>
        <a:xfrm>
          <a:off x="3733800" y="1444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118597</xdr:rowOff>
    </xdr:from>
    <xdr:to>
      <xdr:col>4</xdr:col>
      <xdr:colOff>533400</xdr:colOff>
      <xdr:row>84</xdr:row>
      <xdr:rowOff>48747</xdr:rowOff>
    </xdr:to>
    <xdr:sp macro="" textlink="">
      <xdr:nvSpPr>
        <xdr:cNvPr id="218" name="円/楕円 217"/>
        <xdr:cNvSpPr/>
      </xdr:nvSpPr>
      <xdr:spPr>
        <a:xfrm>
          <a:off x="3175000" y="143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33524</xdr:rowOff>
    </xdr:from>
    <xdr:ext cx="762000" cy="259045"/>
    <xdr:sp macro="" textlink="">
      <xdr:nvSpPr>
        <xdr:cNvPr id="219" name="テキスト ボックス 218"/>
        <xdr:cNvSpPr txBox="1"/>
      </xdr:nvSpPr>
      <xdr:spPr>
        <a:xfrm>
          <a:off x="2844800" y="144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446,890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166832</xdr:rowOff>
    </xdr:from>
    <xdr:to>
      <xdr:col>3</xdr:col>
      <xdr:colOff>330200</xdr:colOff>
      <xdr:row>84</xdr:row>
      <xdr:rowOff>96982</xdr:rowOff>
    </xdr:to>
    <xdr:sp macro="" textlink="">
      <xdr:nvSpPr>
        <xdr:cNvPr id="220" name="円/楕円 219"/>
        <xdr:cNvSpPr/>
      </xdr:nvSpPr>
      <xdr:spPr>
        <a:xfrm>
          <a:off x="2286000" y="1439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81759</xdr:rowOff>
    </xdr:from>
    <xdr:ext cx="762000" cy="259045"/>
    <xdr:sp macro="" textlink="">
      <xdr:nvSpPr>
        <xdr:cNvPr id="221" name="テキスト ボックス 220"/>
        <xdr:cNvSpPr txBox="1"/>
      </xdr:nvSpPr>
      <xdr:spPr>
        <a:xfrm>
          <a:off x="1955800" y="1448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482,871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107821</xdr:rowOff>
    </xdr:from>
    <xdr:to>
      <xdr:col>2</xdr:col>
      <xdr:colOff>127000</xdr:colOff>
      <xdr:row>84</xdr:row>
      <xdr:rowOff>37971</xdr:rowOff>
    </xdr:to>
    <xdr:sp macro="" textlink="">
      <xdr:nvSpPr>
        <xdr:cNvPr id="222" name="円/楕円 221"/>
        <xdr:cNvSpPr/>
      </xdr:nvSpPr>
      <xdr:spPr>
        <a:xfrm>
          <a:off x="1397000" y="14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22748</xdr:rowOff>
    </xdr:from>
    <xdr:ext cx="762000" cy="259045"/>
    <xdr:sp macro="" textlink="">
      <xdr:nvSpPr>
        <xdr:cNvPr id="223" name="テキスト ボックス 222"/>
        <xdr:cNvSpPr txBox="1"/>
      </xdr:nvSpPr>
      <xdr:spPr>
        <a:xfrm>
          <a:off x="1066800" y="1442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438,851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1.7</a:t>
          </a:r>
          <a:r>
            <a:rPr kumimoji="1" lang="ja-JP" altLang="en-US" sz="1300">
              <a:latin typeface="ＭＳ Ｐゴシック"/>
            </a:rPr>
            <a:t>の増となったが、昨年度同様、類似団体、全国平均よりも下回っている。今後も引き続き、給与や手当等の適正化を図っていく。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51859</xdr:rowOff>
    </xdr:from>
    <xdr:to>
      <xdr:col>24</xdr:col>
      <xdr:colOff>558800</xdr:colOff>
      <xdr:row>85</xdr:row>
      <xdr:rowOff>120227</xdr:rowOff>
    </xdr:to>
    <xdr:cxnSp macro="">
      <xdr:nvCxnSpPr>
        <xdr:cNvPr id="257" name="直線コネクタ 256"/>
        <xdr:cNvCxnSpPr/>
      </xdr:nvCxnSpPr>
      <xdr:spPr>
        <a:xfrm>
          <a:off x="16179800" y="14625109"/>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51859</xdr:rowOff>
    </xdr:from>
    <xdr:to>
      <xdr:col>23</xdr:col>
      <xdr:colOff>406400</xdr:colOff>
      <xdr:row>87</xdr:row>
      <xdr:rowOff>70909</xdr:rowOff>
    </xdr:to>
    <xdr:cxnSp macro="">
      <xdr:nvCxnSpPr>
        <xdr:cNvPr id="260" name="直線コネクタ 259"/>
        <xdr:cNvCxnSpPr/>
      </xdr:nvCxnSpPr>
      <xdr:spPr>
        <a:xfrm flipV="1">
          <a:off x="15290800" y="1462510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46779</xdr:rowOff>
    </xdr:from>
    <xdr:to>
      <xdr:col>22</xdr:col>
      <xdr:colOff>203200</xdr:colOff>
      <xdr:row>87</xdr:row>
      <xdr:rowOff>70909</xdr:rowOff>
    </xdr:to>
    <xdr:cxnSp macro="">
      <xdr:nvCxnSpPr>
        <xdr:cNvPr id="263" name="直線コネクタ 262"/>
        <xdr:cNvCxnSpPr/>
      </xdr:nvCxnSpPr>
      <xdr:spPr>
        <a:xfrm>
          <a:off x="14401800" y="1496292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87</xdr:row>
      <xdr:rowOff>46779</xdr:rowOff>
    </xdr:to>
    <xdr:cxnSp macro="">
      <xdr:nvCxnSpPr>
        <xdr:cNvPr id="266" name="直線コネクタ 265"/>
        <xdr:cNvCxnSpPr/>
      </xdr:nvCxnSpPr>
      <xdr:spPr>
        <a:xfrm>
          <a:off x="13512800" y="14685434"/>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6" name="円/楕円 275"/>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85954</xdr:rowOff>
    </xdr:from>
    <xdr:ext cx="762000" cy="259045"/>
    <xdr:sp macro="" textlink="">
      <xdr:nvSpPr>
        <xdr:cNvPr id="277" name="給与水準   （国との比較）該当値テキスト"/>
        <xdr:cNvSpPr txBox="1"/>
      </xdr:nvSpPr>
      <xdr:spPr>
        <a:xfrm>
          <a:off x="171069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1059</xdr:rowOff>
    </xdr:from>
    <xdr:to>
      <xdr:col>23</xdr:col>
      <xdr:colOff>457200</xdr:colOff>
      <xdr:row>85</xdr:row>
      <xdr:rowOff>102659</xdr:rowOff>
    </xdr:to>
    <xdr:sp macro="" textlink="">
      <xdr:nvSpPr>
        <xdr:cNvPr id="278" name="円/楕円 277"/>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112836</xdr:rowOff>
    </xdr:from>
    <xdr:ext cx="736600" cy="259045"/>
    <xdr:sp macro="" textlink="">
      <xdr:nvSpPr>
        <xdr:cNvPr id="279" name="テキスト ボックス 278"/>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20109</xdr:rowOff>
    </xdr:from>
    <xdr:to>
      <xdr:col>22</xdr:col>
      <xdr:colOff>254000</xdr:colOff>
      <xdr:row>87</xdr:row>
      <xdr:rowOff>121709</xdr:rowOff>
    </xdr:to>
    <xdr:sp macro="" textlink="">
      <xdr:nvSpPr>
        <xdr:cNvPr id="280" name="円/楕円 279"/>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131886</xdr:rowOff>
    </xdr:from>
    <xdr:ext cx="762000" cy="259045"/>
    <xdr:sp macro="" textlink="">
      <xdr:nvSpPr>
        <xdr:cNvPr id="281" name="テキスト ボックス 280"/>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167429</xdr:rowOff>
    </xdr:from>
    <xdr:to>
      <xdr:col>21</xdr:col>
      <xdr:colOff>50800</xdr:colOff>
      <xdr:row>87</xdr:row>
      <xdr:rowOff>97579</xdr:rowOff>
    </xdr:to>
    <xdr:sp macro="" textlink="">
      <xdr:nvSpPr>
        <xdr:cNvPr id="282" name="円/楕円 281"/>
        <xdr:cNvSpPr/>
      </xdr:nvSpPr>
      <xdr:spPr>
        <a:xfrm>
          <a:off x="14351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107756</xdr:rowOff>
    </xdr:from>
    <xdr:ext cx="762000" cy="259045"/>
    <xdr:sp macro="" textlink="">
      <xdr:nvSpPr>
        <xdr:cNvPr id="283" name="テキスト ボックス 282"/>
        <xdr:cNvSpPr txBox="1"/>
      </xdr:nvSpPr>
      <xdr:spPr>
        <a:xfrm>
          <a:off x="14020800" y="1468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4" name="円/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前年度比では、</a:t>
          </a:r>
          <a:r>
            <a:rPr kumimoji="1" lang="en-US" altLang="ja-JP" sz="1300">
              <a:latin typeface="ＭＳ Ｐゴシック"/>
            </a:rPr>
            <a:t>1.21</a:t>
          </a:r>
          <a:r>
            <a:rPr kumimoji="1" lang="ja-JP" altLang="en-US" sz="1300">
              <a:latin typeface="ＭＳ Ｐゴシック"/>
            </a:rPr>
            <a:t>人の減となったが、類似団体と比較すると依然として平均を大きく上回っている。これは、本村が人口の割に広大な面積のため、小学校や保育所をはじめとする公共施設が点在していることが、主な要因となっている。</a:t>
          </a:r>
          <a:endParaRPr kumimoji="1" lang="en-US" altLang="ja-JP" sz="1300">
            <a:latin typeface="ＭＳ Ｐゴシック"/>
          </a:endParaRPr>
        </a:p>
        <a:p>
          <a:r>
            <a:rPr kumimoji="1" lang="ja-JP" altLang="en-US" sz="1300">
              <a:latin typeface="ＭＳ Ｐゴシック"/>
            </a:rPr>
            <a:t>　行革大綱による見直しや指定管理者制度の積極的な導入等で、長期的な視点により改善を図っていく。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127698</xdr:rowOff>
    </xdr:from>
    <xdr:to>
      <xdr:col>24</xdr:col>
      <xdr:colOff>558800</xdr:colOff>
      <xdr:row>62</xdr:row>
      <xdr:rowOff>156896</xdr:rowOff>
    </xdr:to>
    <xdr:cxnSp macro="">
      <xdr:nvCxnSpPr>
        <xdr:cNvPr id="317" name="直線コネクタ 316"/>
        <xdr:cNvCxnSpPr/>
      </xdr:nvCxnSpPr>
      <xdr:spPr>
        <a:xfrm flipV="1">
          <a:off x="16179800" y="10757598"/>
          <a:ext cx="8382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137833</xdr:rowOff>
    </xdr:from>
    <xdr:to>
      <xdr:col>23</xdr:col>
      <xdr:colOff>406400</xdr:colOff>
      <xdr:row>62</xdr:row>
      <xdr:rowOff>156896</xdr:rowOff>
    </xdr:to>
    <xdr:cxnSp macro="">
      <xdr:nvCxnSpPr>
        <xdr:cNvPr id="320" name="直線コネクタ 319"/>
        <xdr:cNvCxnSpPr/>
      </xdr:nvCxnSpPr>
      <xdr:spPr>
        <a:xfrm>
          <a:off x="15290800" y="10767733"/>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110325</xdr:rowOff>
    </xdr:from>
    <xdr:to>
      <xdr:col>22</xdr:col>
      <xdr:colOff>203200</xdr:colOff>
      <xdr:row>62</xdr:row>
      <xdr:rowOff>137833</xdr:rowOff>
    </xdr:to>
    <xdr:cxnSp macro="">
      <xdr:nvCxnSpPr>
        <xdr:cNvPr id="323" name="直線コネクタ 322"/>
        <xdr:cNvCxnSpPr/>
      </xdr:nvCxnSpPr>
      <xdr:spPr>
        <a:xfrm>
          <a:off x="14401800" y="10740225"/>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110325</xdr:rowOff>
    </xdr:from>
    <xdr:to>
      <xdr:col>21</xdr:col>
      <xdr:colOff>0</xdr:colOff>
      <xdr:row>62</xdr:row>
      <xdr:rowOff>114668</xdr:rowOff>
    </xdr:to>
    <xdr:cxnSp macro="">
      <xdr:nvCxnSpPr>
        <xdr:cNvPr id="326" name="直線コネクタ 325"/>
        <xdr:cNvCxnSpPr/>
      </xdr:nvCxnSpPr>
      <xdr:spPr>
        <a:xfrm flipV="1">
          <a:off x="13512800" y="107402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76898</xdr:rowOff>
    </xdr:from>
    <xdr:to>
      <xdr:col>24</xdr:col>
      <xdr:colOff>609600</xdr:colOff>
      <xdr:row>63</xdr:row>
      <xdr:rowOff>7048</xdr:rowOff>
    </xdr:to>
    <xdr:sp macro="" textlink="">
      <xdr:nvSpPr>
        <xdr:cNvPr id="336" name="円/楕円 335"/>
        <xdr:cNvSpPr/>
      </xdr:nvSpPr>
      <xdr:spPr>
        <a:xfrm>
          <a:off x="16967200" y="107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48975</xdr:rowOff>
    </xdr:from>
    <xdr:ext cx="762000" cy="259045"/>
    <xdr:sp macro="" textlink="">
      <xdr:nvSpPr>
        <xdr:cNvPr id="337" name="定員管理の状況該当値テキスト"/>
        <xdr:cNvSpPr txBox="1"/>
      </xdr:nvSpPr>
      <xdr:spPr>
        <a:xfrm>
          <a:off x="17106900" y="106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106096</xdr:rowOff>
    </xdr:from>
    <xdr:to>
      <xdr:col>23</xdr:col>
      <xdr:colOff>457200</xdr:colOff>
      <xdr:row>63</xdr:row>
      <xdr:rowOff>36246</xdr:rowOff>
    </xdr:to>
    <xdr:sp macro="" textlink="">
      <xdr:nvSpPr>
        <xdr:cNvPr id="338" name="円/楕円 337"/>
        <xdr:cNvSpPr/>
      </xdr:nvSpPr>
      <xdr:spPr>
        <a:xfrm>
          <a:off x="16129000" y="107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21023</xdr:rowOff>
    </xdr:from>
    <xdr:ext cx="736600" cy="259045"/>
    <xdr:sp macro="" textlink="">
      <xdr:nvSpPr>
        <xdr:cNvPr id="339" name="テキスト ボックス 338"/>
        <xdr:cNvSpPr txBox="1"/>
      </xdr:nvSpPr>
      <xdr:spPr>
        <a:xfrm>
          <a:off x="15798800" y="1082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87033</xdr:rowOff>
    </xdr:from>
    <xdr:to>
      <xdr:col>22</xdr:col>
      <xdr:colOff>254000</xdr:colOff>
      <xdr:row>63</xdr:row>
      <xdr:rowOff>17183</xdr:rowOff>
    </xdr:to>
    <xdr:sp macro="" textlink="">
      <xdr:nvSpPr>
        <xdr:cNvPr id="340" name="円/楕円 339"/>
        <xdr:cNvSpPr/>
      </xdr:nvSpPr>
      <xdr:spPr>
        <a:xfrm>
          <a:off x="15240000" y="107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1960</xdr:rowOff>
    </xdr:from>
    <xdr:ext cx="762000" cy="259045"/>
    <xdr:sp macro="" textlink="">
      <xdr:nvSpPr>
        <xdr:cNvPr id="341" name="テキスト ボックス 340"/>
        <xdr:cNvSpPr txBox="1"/>
      </xdr:nvSpPr>
      <xdr:spPr>
        <a:xfrm>
          <a:off x="14909800" y="108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59525</xdr:rowOff>
    </xdr:from>
    <xdr:to>
      <xdr:col>21</xdr:col>
      <xdr:colOff>50800</xdr:colOff>
      <xdr:row>62</xdr:row>
      <xdr:rowOff>161125</xdr:rowOff>
    </xdr:to>
    <xdr:sp macro="" textlink="">
      <xdr:nvSpPr>
        <xdr:cNvPr id="342" name="円/楕円 341"/>
        <xdr:cNvSpPr/>
      </xdr:nvSpPr>
      <xdr:spPr>
        <a:xfrm>
          <a:off x="14351000" y="106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145902</xdr:rowOff>
    </xdr:from>
    <xdr:ext cx="762000" cy="259045"/>
    <xdr:sp macro="" textlink="">
      <xdr:nvSpPr>
        <xdr:cNvPr id="343" name="テキスト ボックス 342"/>
        <xdr:cNvSpPr txBox="1"/>
      </xdr:nvSpPr>
      <xdr:spPr>
        <a:xfrm>
          <a:off x="14020800" y="1077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63868</xdr:rowOff>
    </xdr:from>
    <xdr:to>
      <xdr:col>19</xdr:col>
      <xdr:colOff>533400</xdr:colOff>
      <xdr:row>62</xdr:row>
      <xdr:rowOff>165468</xdr:rowOff>
    </xdr:to>
    <xdr:sp macro="" textlink="">
      <xdr:nvSpPr>
        <xdr:cNvPr id="344" name="円/楕円 343"/>
        <xdr:cNvSpPr/>
      </xdr:nvSpPr>
      <xdr:spPr>
        <a:xfrm>
          <a:off x="13462000" y="106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150245</xdr:rowOff>
    </xdr:from>
    <xdr:ext cx="762000" cy="259045"/>
    <xdr:sp macro="" textlink="">
      <xdr:nvSpPr>
        <xdr:cNvPr id="345" name="テキスト ボックス 344"/>
        <xdr:cNvSpPr txBox="1"/>
      </xdr:nvSpPr>
      <xdr:spPr>
        <a:xfrm>
          <a:off x="13131800" y="107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実質公債費比率は、前年度比で</a:t>
          </a:r>
          <a:r>
            <a:rPr kumimoji="1" lang="en-US" altLang="ja-JP" sz="1300">
              <a:latin typeface="ＭＳ Ｐゴシック"/>
            </a:rPr>
            <a:t>0.1%</a:t>
          </a:r>
          <a:r>
            <a:rPr kumimoji="1" lang="ja-JP" altLang="en-US" sz="1300">
              <a:latin typeface="ＭＳ Ｐゴシック"/>
            </a:rPr>
            <a:t>の減となったが、単年度でみると</a:t>
          </a:r>
          <a:r>
            <a:rPr kumimoji="1" lang="en-US" altLang="ja-JP" sz="1300">
              <a:latin typeface="ＭＳ Ｐゴシック"/>
            </a:rPr>
            <a:t>0.6%</a:t>
          </a:r>
          <a:r>
            <a:rPr kumimoji="1" lang="ja-JP" altLang="en-US" sz="1300">
              <a:latin typeface="ＭＳ Ｐゴシック"/>
            </a:rPr>
            <a:t>の増となっている。地方債を財源とする大型事業が</a:t>
          </a:r>
          <a:r>
            <a:rPr kumimoji="1" lang="en-US" altLang="ja-JP" sz="1300">
              <a:latin typeface="ＭＳ Ｐゴシック"/>
            </a:rPr>
            <a:t>27</a:t>
          </a:r>
          <a:r>
            <a:rPr kumimoji="1" lang="ja-JP" altLang="en-US" sz="1300">
              <a:latin typeface="ＭＳ Ｐゴシック"/>
            </a:rPr>
            <a:t>年度までは続いているため、次年度以降は増となる見込みである。よって、</a:t>
          </a:r>
          <a:r>
            <a:rPr kumimoji="1" lang="en-US" altLang="ja-JP" sz="1300">
              <a:latin typeface="ＭＳ Ｐゴシック"/>
            </a:rPr>
            <a:t>28</a:t>
          </a:r>
          <a:r>
            <a:rPr kumimoji="1" lang="ja-JP" altLang="en-US" sz="1300">
              <a:latin typeface="ＭＳ Ｐゴシック"/>
            </a:rPr>
            <a:t>年度以降は地方債発行額に上限を設け、財政指標を意識しながら抑制していく方針である。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59182</xdr:rowOff>
    </xdr:from>
    <xdr:to>
      <xdr:col>24</xdr:col>
      <xdr:colOff>558800</xdr:colOff>
      <xdr:row>42</xdr:row>
      <xdr:rowOff>64008</xdr:rowOff>
    </xdr:to>
    <xdr:cxnSp macro="">
      <xdr:nvCxnSpPr>
        <xdr:cNvPr id="376" name="直線コネクタ 375"/>
        <xdr:cNvCxnSpPr/>
      </xdr:nvCxnSpPr>
      <xdr:spPr>
        <a:xfrm flipV="1">
          <a:off x="16179800" y="72600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88138</xdr:rowOff>
    </xdr:to>
    <xdr:cxnSp macro="">
      <xdr:nvCxnSpPr>
        <xdr:cNvPr id="379" name="直線コネクタ 378"/>
        <xdr:cNvCxnSpPr/>
      </xdr:nvCxnSpPr>
      <xdr:spPr>
        <a:xfrm flipV="1">
          <a:off x="15290800" y="72649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88138</xdr:rowOff>
    </xdr:from>
    <xdr:to>
      <xdr:col>22</xdr:col>
      <xdr:colOff>203200</xdr:colOff>
      <xdr:row>42</xdr:row>
      <xdr:rowOff>155702</xdr:rowOff>
    </xdr:to>
    <xdr:cxnSp macro="">
      <xdr:nvCxnSpPr>
        <xdr:cNvPr id="382" name="直線コネクタ 381"/>
        <xdr:cNvCxnSpPr/>
      </xdr:nvCxnSpPr>
      <xdr:spPr>
        <a:xfrm flipV="1">
          <a:off x="14401800" y="728903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43</xdr:row>
      <xdr:rowOff>61468</xdr:rowOff>
    </xdr:to>
    <xdr:cxnSp macro="">
      <xdr:nvCxnSpPr>
        <xdr:cNvPr id="385" name="直線コネクタ 384"/>
        <xdr:cNvCxnSpPr/>
      </xdr:nvCxnSpPr>
      <xdr:spPr>
        <a:xfrm flipV="1">
          <a:off x="13512800" y="73566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8382</xdr:rowOff>
    </xdr:from>
    <xdr:to>
      <xdr:col>24</xdr:col>
      <xdr:colOff>609600</xdr:colOff>
      <xdr:row>42</xdr:row>
      <xdr:rowOff>109982</xdr:rowOff>
    </xdr:to>
    <xdr:sp macro="" textlink="">
      <xdr:nvSpPr>
        <xdr:cNvPr id="395" name="円/楕円 394"/>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151909</xdr:rowOff>
    </xdr:from>
    <xdr:ext cx="762000" cy="259045"/>
    <xdr:sp macro="" textlink="">
      <xdr:nvSpPr>
        <xdr:cNvPr id="396"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397" name="円/楕円 396"/>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8" name="テキスト ボックス 397"/>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399" name="円/楕円 398"/>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123715</xdr:rowOff>
    </xdr:from>
    <xdr:ext cx="762000" cy="259045"/>
    <xdr:sp macro="" textlink="">
      <xdr:nvSpPr>
        <xdr:cNvPr id="400" name="テキスト ボックス 399"/>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401" name="円/楕円 400"/>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402" name="テキスト ボックス 401"/>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10668</xdr:rowOff>
    </xdr:from>
    <xdr:to>
      <xdr:col>19</xdr:col>
      <xdr:colOff>533400</xdr:colOff>
      <xdr:row>43</xdr:row>
      <xdr:rowOff>112268</xdr:rowOff>
    </xdr:to>
    <xdr:sp macro="" textlink="">
      <xdr:nvSpPr>
        <xdr:cNvPr id="403" name="円/楕円 402"/>
        <xdr:cNvSpPr/>
      </xdr:nvSpPr>
      <xdr:spPr>
        <a:xfrm>
          <a:off x="13462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97045</xdr:rowOff>
    </xdr:from>
    <xdr:ext cx="762000" cy="259045"/>
    <xdr:sp macro="" textlink="">
      <xdr:nvSpPr>
        <xdr:cNvPr id="404" name="テキスト ボックス 403"/>
        <xdr:cNvSpPr txBox="1"/>
      </xdr:nvSpPr>
      <xdr:spPr>
        <a:xfrm>
          <a:off x="13131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将来負担比率は、前年度比で</a:t>
          </a:r>
          <a:r>
            <a:rPr kumimoji="1" lang="en-US" altLang="ja-JP" sz="1300">
              <a:latin typeface="ＭＳ Ｐゴシック"/>
            </a:rPr>
            <a:t>11.9%</a:t>
          </a:r>
          <a:r>
            <a:rPr kumimoji="1" lang="ja-JP" altLang="en-US" sz="1300">
              <a:latin typeface="ＭＳ Ｐゴシック"/>
            </a:rPr>
            <a:t>増となった。これは、基金等の充当可能財源等が減額となり、さらに分母となる標準財政規模が大幅な減額となったことが主な要因である。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28</a:t>
          </a:r>
          <a:r>
            <a:rPr kumimoji="1" lang="ja-JP" altLang="en-US" sz="1300">
              <a:latin typeface="ＭＳ Ｐゴシック"/>
            </a:rPr>
            <a:t>年にかけて、特別養護老人ホーム建設事業等で多額の基金繰入を予定していることから、</a:t>
          </a:r>
          <a:r>
            <a:rPr kumimoji="1" lang="en-US" altLang="ja-JP" sz="1300">
              <a:latin typeface="ＭＳ Ｐゴシック"/>
            </a:rPr>
            <a:t>28</a:t>
          </a:r>
          <a:r>
            <a:rPr kumimoji="1" lang="ja-JP" altLang="en-US" sz="1300">
              <a:latin typeface="ＭＳ Ｐゴシック"/>
            </a:rPr>
            <a:t>年以降は基金や地方債等の財源は抑制していく方針である。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143157</xdr:rowOff>
    </xdr:from>
    <xdr:to>
      <xdr:col>24</xdr:col>
      <xdr:colOff>558800</xdr:colOff>
      <xdr:row>14</xdr:row>
      <xdr:rowOff>131233</xdr:rowOff>
    </xdr:to>
    <xdr:cxnSp macro="">
      <xdr:nvCxnSpPr>
        <xdr:cNvPr id="438" name="直線コネクタ 437"/>
        <xdr:cNvCxnSpPr/>
      </xdr:nvCxnSpPr>
      <xdr:spPr>
        <a:xfrm>
          <a:off x="16179800" y="2372007"/>
          <a:ext cx="8382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143157</xdr:rowOff>
    </xdr:from>
    <xdr:to>
      <xdr:col>23</xdr:col>
      <xdr:colOff>406400</xdr:colOff>
      <xdr:row>13</xdr:row>
      <xdr:rowOff>144498</xdr:rowOff>
    </xdr:to>
    <xdr:cxnSp macro="">
      <xdr:nvCxnSpPr>
        <xdr:cNvPr id="441" name="直線コネクタ 440"/>
        <xdr:cNvCxnSpPr/>
      </xdr:nvCxnSpPr>
      <xdr:spPr>
        <a:xfrm flipV="1">
          <a:off x="15290800" y="237200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144498</xdr:rowOff>
    </xdr:from>
    <xdr:to>
      <xdr:col>22</xdr:col>
      <xdr:colOff>203200</xdr:colOff>
      <xdr:row>14</xdr:row>
      <xdr:rowOff>32032</xdr:rowOff>
    </xdr:to>
    <xdr:cxnSp macro="">
      <xdr:nvCxnSpPr>
        <xdr:cNvPr id="444" name="直線コネクタ 443"/>
        <xdr:cNvCxnSpPr/>
      </xdr:nvCxnSpPr>
      <xdr:spPr>
        <a:xfrm flipV="1">
          <a:off x="14401800" y="237334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32032</xdr:rowOff>
    </xdr:from>
    <xdr:to>
      <xdr:col>21</xdr:col>
      <xdr:colOff>0</xdr:colOff>
      <xdr:row>15</xdr:row>
      <xdr:rowOff>52282</xdr:rowOff>
    </xdr:to>
    <xdr:cxnSp macro="">
      <xdr:nvCxnSpPr>
        <xdr:cNvPr id="447" name="直線コネクタ 446"/>
        <xdr:cNvCxnSpPr/>
      </xdr:nvCxnSpPr>
      <xdr:spPr>
        <a:xfrm flipV="1">
          <a:off x="13512800" y="2432332"/>
          <a:ext cx="8890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80433</xdr:rowOff>
    </xdr:from>
    <xdr:to>
      <xdr:col>24</xdr:col>
      <xdr:colOff>609600</xdr:colOff>
      <xdr:row>15</xdr:row>
      <xdr:rowOff>10583</xdr:rowOff>
    </xdr:to>
    <xdr:sp macro="" textlink="">
      <xdr:nvSpPr>
        <xdr:cNvPr id="457" name="円/楕円 456"/>
        <xdr:cNvSpPr/>
      </xdr:nvSpPr>
      <xdr:spPr>
        <a:xfrm>
          <a:off x="169672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52510</xdr:rowOff>
    </xdr:from>
    <xdr:ext cx="762000" cy="259045"/>
    <xdr:sp macro="" textlink="">
      <xdr:nvSpPr>
        <xdr:cNvPr id="458" name="将来負担の状況該当値テキスト"/>
        <xdr:cNvSpPr txBox="1"/>
      </xdr:nvSpPr>
      <xdr:spPr>
        <a:xfrm>
          <a:off x="17106900" y="245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92357</xdr:rowOff>
    </xdr:from>
    <xdr:to>
      <xdr:col>23</xdr:col>
      <xdr:colOff>457200</xdr:colOff>
      <xdr:row>14</xdr:row>
      <xdr:rowOff>22507</xdr:rowOff>
    </xdr:to>
    <xdr:sp macro="" textlink="">
      <xdr:nvSpPr>
        <xdr:cNvPr id="459" name="円/楕円 458"/>
        <xdr:cNvSpPr/>
      </xdr:nvSpPr>
      <xdr:spPr>
        <a:xfrm>
          <a:off x="16129000" y="2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7284</xdr:rowOff>
    </xdr:from>
    <xdr:ext cx="736600" cy="259045"/>
    <xdr:sp macro="" textlink="">
      <xdr:nvSpPr>
        <xdr:cNvPr id="460" name="テキスト ボックス 459"/>
        <xdr:cNvSpPr txBox="1"/>
      </xdr:nvSpPr>
      <xdr:spPr>
        <a:xfrm>
          <a:off x="15798800" y="24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93698</xdr:rowOff>
    </xdr:from>
    <xdr:to>
      <xdr:col>22</xdr:col>
      <xdr:colOff>254000</xdr:colOff>
      <xdr:row>14</xdr:row>
      <xdr:rowOff>23848</xdr:rowOff>
    </xdr:to>
    <xdr:sp macro="" textlink="">
      <xdr:nvSpPr>
        <xdr:cNvPr id="461" name="円/楕円 460"/>
        <xdr:cNvSpPr/>
      </xdr:nvSpPr>
      <xdr:spPr>
        <a:xfrm>
          <a:off x="15240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8625</xdr:rowOff>
    </xdr:from>
    <xdr:ext cx="762000" cy="259045"/>
    <xdr:sp macro="" textlink="">
      <xdr:nvSpPr>
        <xdr:cNvPr id="462" name="テキスト ボックス 461"/>
        <xdr:cNvSpPr txBox="1"/>
      </xdr:nvSpPr>
      <xdr:spPr>
        <a:xfrm>
          <a:off x="14909800" y="24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152682</xdr:rowOff>
    </xdr:from>
    <xdr:to>
      <xdr:col>21</xdr:col>
      <xdr:colOff>50800</xdr:colOff>
      <xdr:row>14</xdr:row>
      <xdr:rowOff>82832</xdr:rowOff>
    </xdr:to>
    <xdr:sp macro="" textlink="">
      <xdr:nvSpPr>
        <xdr:cNvPr id="463" name="円/楕円 462"/>
        <xdr:cNvSpPr/>
      </xdr:nvSpPr>
      <xdr:spPr>
        <a:xfrm>
          <a:off x="143510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67609</xdr:rowOff>
    </xdr:from>
    <xdr:ext cx="762000" cy="259045"/>
    <xdr:sp macro="" textlink="">
      <xdr:nvSpPr>
        <xdr:cNvPr id="464" name="テキスト ボックス 463"/>
        <xdr:cNvSpPr txBox="1"/>
      </xdr:nvSpPr>
      <xdr:spPr>
        <a:xfrm>
          <a:off x="14020800" y="24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1482</xdr:rowOff>
    </xdr:from>
    <xdr:to>
      <xdr:col>19</xdr:col>
      <xdr:colOff>533400</xdr:colOff>
      <xdr:row>15</xdr:row>
      <xdr:rowOff>103082</xdr:rowOff>
    </xdr:to>
    <xdr:sp macro="" textlink="">
      <xdr:nvSpPr>
        <xdr:cNvPr id="465" name="円/楕円 464"/>
        <xdr:cNvSpPr/>
      </xdr:nvSpPr>
      <xdr:spPr>
        <a:xfrm>
          <a:off x="13462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87859</xdr:rowOff>
    </xdr:from>
    <xdr:ext cx="762000" cy="259045"/>
    <xdr:sp macro="" textlink="">
      <xdr:nvSpPr>
        <xdr:cNvPr id="466" name="テキスト ボックス 465"/>
        <xdr:cNvSpPr txBox="1"/>
      </xdr:nvSpPr>
      <xdr:spPr>
        <a:xfrm>
          <a:off x="13131800" y="26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3,058
3,053
537.29
6,390,069
6,137,249
175,940
2,913,040
6,051,687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人件費にかかる経常収支比率については、</a:t>
          </a:r>
          <a:r>
            <a:rPr kumimoji="1" lang="en-US" altLang="ja-JP" sz="1300">
              <a:latin typeface="ＭＳ Ｐゴシック"/>
            </a:rPr>
            <a:t>2.9%</a:t>
          </a:r>
          <a:r>
            <a:rPr kumimoji="1" lang="ja-JP" altLang="en-US" sz="1300">
              <a:latin typeface="ＭＳ Ｐゴシック"/>
            </a:rPr>
            <a:t>増となった。主な要因としては職員数の増と、雇用形態の見直しによる臨時職員から嘱託職員への移行があげられる。昨年に続き、類似団体や県平均を上回っているため、定員管理の適正化や公共施設の民間委託への推進等を図りながら、改善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31750</xdr:rowOff>
    </xdr:from>
    <xdr:to>
      <xdr:col>7</xdr:col>
      <xdr:colOff>15875</xdr:colOff>
      <xdr:row>36</xdr:row>
      <xdr:rowOff>142240</xdr:rowOff>
    </xdr:to>
    <xdr:cxnSp macro="">
      <xdr:nvCxnSpPr>
        <xdr:cNvPr id="64" name="直線コネクタ 63"/>
        <xdr:cNvCxnSpPr/>
      </xdr:nvCxnSpPr>
      <xdr:spPr>
        <a:xfrm>
          <a:off x="3987800" y="620395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31750</xdr:rowOff>
    </xdr:to>
    <xdr:cxnSp macro="">
      <xdr:nvCxnSpPr>
        <xdr:cNvPr id="67" name="直線コネクタ 66"/>
        <xdr:cNvCxnSpPr/>
      </xdr:nvCxnSpPr>
      <xdr:spPr>
        <a:xfrm>
          <a:off x="3098800" y="6192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58420</xdr:rowOff>
    </xdr:to>
    <xdr:cxnSp macro="">
      <xdr:nvCxnSpPr>
        <xdr:cNvPr id="70" name="直線コネクタ 69"/>
        <xdr:cNvCxnSpPr/>
      </xdr:nvCxnSpPr>
      <xdr:spPr>
        <a:xfrm flipV="1">
          <a:off x="2209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142240</xdr:rowOff>
    </xdr:from>
    <xdr:to>
      <xdr:col>3</xdr:col>
      <xdr:colOff>142875</xdr:colOff>
      <xdr:row>36</xdr:row>
      <xdr:rowOff>58420</xdr:rowOff>
    </xdr:to>
    <xdr:cxnSp macro="">
      <xdr:nvCxnSpPr>
        <xdr:cNvPr id="73" name="直線コネクタ 72"/>
        <xdr:cNvCxnSpPr/>
      </xdr:nvCxnSpPr>
      <xdr:spPr>
        <a:xfrm>
          <a:off x="1320800" y="61429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3" name="円/楕円 82"/>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63517</xdr:rowOff>
    </xdr:from>
    <xdr:ext cx="762000" cy="259045"/>
    <xdr:sp macro="" textlink="">
      <xdr:nvSpPr>
        <xdr:cNvPr id="84"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152400</xdr:rowOff>
    </xdr:from>
    <xdr:to>
      <xdr:col>5</xdr:col>
      <xdr:colOff>600075</xdr:colOff>
      <xdr:row>36</xdr:row>
      <xdr:rowOff>82550</xdr:rowOff>
    </xdr:to>
    <xdr:sp macro="" textlink="">
      <xdr:nvSpPr>
        <xdr:cNvPr id="85" name="円/楕円 84"/>
        <xdr:cNvSpPr/>
      </xdr:nvSpPr>
      <xdr:spPr>
        <a:xfrm>
          <a:off x="3937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67327</xdr:rowOff>
    </xdr:from>
    <xdr:ext cx="736600" cy="259045"/>
    <xdr:sp macro="" textlink="">
      <xdr:nvSpPr>
        <xdr:cNvPr id="86" name="テキスト ボックス 85"/>
        <xdr:cNvSpPr txBox="1"/>
      </xdr:nvSpPr>
      <xdr:spPr>
        <a:xfrm>
          <a:off x="3606800" y="62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7" name="円/楕円 86"/>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88" name="テキスト ボックス 87"/>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9" name="円/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93997</xdr:rowOff>
    </xdr:from>
    <xdr:ext cx="762000" cy="259045"/>
    <xdr:sp macro="" textlink="">
      <xdr:nvSpPr>
        <xdr:cNvPr id="90" name="テキスト ボックス 89"/>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91440</xdr:rowOff>
    </xdr:from>
    <xdr:to>
      <xdr:col>1</xdr:col>
      <xdr:colOff>676275</xdr:colOff>
      <xdr:row>36</xdr:row>
      <xdr:rowOff>21590</xdr:rowOff>
    </xdr:to>
    <xdr:sp macro="" textlink="">
      <xdr:nvSpPr>
        <xdr:cNvPr id="91" name="円/楕円 90"/>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6367</xdr:rowOff>
    </xdr:from>
    <xdr:ext cx="762000" cy="259045"/>
    <xdr:sp macro="" textlink="">
      <xdr:nvSpPr>
        <xdr:cNvPr id="92" name="テキスト ボックス 91"/>
        <xdr:cNvSpPr txBox="1"/>
      </xdr:nvSpPr>
      <xdr:spPr>
        <a:xfrm>
          <a:off x="939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物件費にかかる経常収支比率は、県や全国平均よりも下回っているものの前年度比で</a:t>
          </a:r>
          <a:r>
            <a:rPr kumimoji="1" lang="en-US" altLang="ja-JP" sz="1300">
              <a:latin typeface="ＭＳ Ｐゴシック"/>
            </a:rPr>
            <a:t>1.0%</a:t>
          </a:r>
          <a:r>
            <a:rPr kumimoji="1" lang="ja-JP" altLang="en-US" sz="1300">
              <a:latin typeface="ＭＳ Ｐゴシック"/>
            </a:rPr>
            <a:t>の増となった。これは、地籍調査事業の拡大に伴う一時的な要因が影響しているが、行革大綱による事務事業の見直しを積極的に行い、物件費の抑制に努めていく。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104140</xdr:rowOff>
    </xdr:to>
    <xdr:cxnSp macro="">
      <xdr:nvCxnSpPr>
        <xdr:cNvPr id="125" name="直線コネクタ 124"/>
        <xdr:cNvCxnSpPr/>
      </xdr:nvCxnSpPr>
      <xdr:spPr>
        <a:xfrm>
          <a:off x="15671800" y="2771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50800</xdr:rowOff>
    </xdr:to>
    <xdr:cxnSp macro="">
      <xdr:nvCxnSpPr>
        <xdr:cNvPr id="128" name="直線コネクタ 127"/>
        <xdr:cNvCxnSpPr/>
      </xdr:nvCxnSpPr>
      <xdr:spPr>
        <a:xfrm flipV="1">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111760</xdr:rowOff>
    </xdr:to>
    <xdr:cxnSp macro="">
      <xdr:nvCxnSpPr>
        <xdr:cNvPr id="131" name="直線コネクタ 130"/>
        <xdr:cNvCxnSpPr/>
      </xdr:nvCxnSpPr>
      <xdr:spPr>
        <a:xfrm flipV="1">
          <a:off x="13893800" y="279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16</xdr:row>
      <xdr:rowOff>111760</xdr:rowOff>
    </xdr:to>
    <xdr:cxnSp macro="">
      <xdr:nvCxnSpPr>
        <xdr:cNvPr id="134" name="直線コネクタ 133"/>
        <xdr:cNvCxnSpPr/>
      </xdr:nvCxnSpPr>
      <xdr:spPr>
        <a:xfrm>
          <a:off x="13004800" y="25349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49" name="テキスト ボックス 14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0" name="円/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1" name="テキスト ボックス 150"/>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2" name="円/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扶助費にかかる経常収支比率は、昨年よりも</a:t>
          </a:r>
          <a:r>
            <a:rPr kumimoji="1" lang="en-US" altLang="ja-JP" sz="1300">
              <a:latin typeface="ＭＳ Ｐゴシック"/>
            </a:rPr>
            <a:t>0.1%</a:t>
          </a:r>
          <a:r>
            <a:rPr kumimoji="1" lang="ja-JP" altLang="en-US" sz="1300">
              <a:latin typeface="ＭＳ Ｐゴシック"/>
            </a:rPr>
            <a:t>増となったものの、</a:t>
          </a:r>
          <a:r>
            <a:rPr kumimoji="1" lang="en-US" altLang="ja-JP" sz="1300">
              <a:latin typeface="ＭＳ Ｐゴシック"/>
            </a:rPr>
            <a:t>H23</a:t>
          </a:r>
          <a:r>
            <a:rPr kumimoji="1" lang="ja-JP" altLang="en-US" sz="1300">
              <a:latin typeface="ＭＳ Ｐゴシック"/>
            </a:rPr>
            <a:t>以降は、ほぼ横ばいで推移している。</a:t>
          </a:r>
          <a:endParaRPr kumimoji="1" lang="en-US" altLang="ja-JP" sz="1300">
            <a:latin typeface="ＭＳ Ｐゴシック"/>
          </a:endParaRPr>
        </a:p>
        <a:p>
          <a:r>
            <a:rPr kumimoji="1" lang="ja-JP" altLang="en-US" sz="1300">
              <a:latin typeface="ＭＳ Ｐゴシック"/>
            </a:rPr>
            <a:t>　今後も、高齢化等の影響で増加していくことが予想されるが、公平化、適正化を考慮した政策と予算措置を行いたい。</a:t>
          </a:r>
          <a:endParaRPr kumimoji="1" lang="ja-JP" altLang="ja-JP" sz="120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78015</xdr:rowOff>
    </xdr:to>
    <xdr:cxnSp macro="">
      <xdr:nvCxnSpPr>
        <xdr:cNvPr id="187" name="直線コネクタ 186"/>
        <xdr:cNvCxnSpPr/>
      </xdr:nvCxnSpPr>
      <xdr:spPr>
        <a:xfrm>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0" name="直線コネクタ 189"/>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61685</xdr:rowOff>
    </xdr:to>
    <xdr:cxnSp macro="">
      <xdr:nvCxnSpPr>
        <xdr:cNvPr id="193" name="直線コネクタ 192"/>
        <xdr:cNvCxnSpPr/>
      </xdr:nvCxnSpPr>
      <xdr:spPr>
        <a:xfrm flipV="1">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61685</xdr:rowOff>
    </xdr:to>
    <xdr:cxnSp macro="">
      <xdr:nvCxnSpPr>
        <xdr:cNvPr id="196" name="直線コネクタ 195"/>
        <xdr:cNvCxnSpPr/>
      </xdr:nvCxnSpPr>
      <xdr:spPr>
        <a:xfrm>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その他の経費にかかる経常収支比率については、全国・県平均を大きく下回っている。しかし、増加傾向にある維持補修費や各繰出金等については、適正化に努め、現在の水準を維持していく。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51562</xdr:rowOff>
    </xdr:from>
    <xdr:to>
      <xdr:col>24</xdr:col>
      <xdr:colOff>31750</xdr:colOff>
      <xdr:row>55</xdr:row>
      <xdr:rowOff>83566</xdr:rowOff>
    </xdr:to>
    <xdr:cxnSp macro="">
      <xdr:nvCxnSpPr>
        <xdr:cNvPr id="245" name="直線コネクタ 244"/>
        <xdr:cNvCxnSpPr/>
      </xdr:nvCxnSpPr>
      <xdr:spPr>
        <a:xfrm>
          <a:off x="15671800" y="94813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51562</xdr:rowOff>
    </xdr:from>
    <xdr:to>
      <xdr:col>22</xdr:col>
      <xdr:colOff>565150</xdr:colOff>
      <xdr:row>55</xdr:row>
      <xdr:rowOff>65278</xdr:rowOff>
    </xdr:to>
    <xdr:cxnSp macro="">
      <xdr:nvCxnSpPr>
        <xdr:cNvPr id="248" name="直線コネクタ 247"/>
        <xdr:cNvCxnSpPr/>
      </xdr:nvCxnSpPr>
      <xdr:spPr>
        <a:xfrm flipV="1">
          <a:off x="14782800" y="9481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65278</xdr:rowOff>
    </xdr:from>
    <xdr:to>
      <xdr:col>21</xdr:col>
      <xdr:colOff>361950</xdr:colOff>
      <xdr:row>55</xdr:row>
      <xdr:rowOff>152146</xdr:rowOff>
    </xdr:to>
    <xdr:cxnSp macro="">
      <xdr:nvCxnSpPr>
        <xdr:cNvPr id="251" name="直線コネクタ 250"/>
        <xdr:cNvCxnSpPr/>
      </xdr:nvCxnSpPr>
      <xdr:spPr>
        <a:xfrm flipV="1">
          <a:off x="13893800" y="94950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88138</xdr:rowOff>
    </xdr:from>
    <xdr:to>
      <xdr:col>20</xdr:col>
      <xdr:colOff>158750</xdr:colOff>
      <xdr:row>55</xdr:row>
      <xdr:rowOff>152146</xdr:rowOff>
    </xdr:to>
    <xdr:cxnSp macro="">
      <xdr:nvCxnSpPr>
        <xdr:cNvPr id="254" name="直線コネクタ 253"/>
        <xdr:cNvCxnSpPr/>
      </xdr:nvCxnSpPr>
      <xdr:spPr>
        <a:xfrm>
          <a:off x="13004800" y="9517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32766</xdr:rowOff>
    </xdr:from>
    <xdr:to>
      <xdr:col>24</xdr:col>
      <xdr:colOff>82550</xdr:colOff>
      <xdr:row>55</xdr:row>
      <xdr:rowOff>134366</xdr:rowOff>
    </xdr:to>
    <xdr:sp macro="" textlink="">
      <xdr:nvSpPr>
        <xdr:cNvPr id="264" name="円/楕円 263"/>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49293</xdr:rowOff>
    </xdr:from>
    <xdr:ext cx="762000" cy="259045"/>
    <xdr:sp macro="" textlink="">
      <xdr:nvSpPr>
        <xdr:cNvPr id="265" name="その他該当値テキスト"/>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762</xdr:rowOff>
    </xdr:from>
    <xdr:to>
      <xdr:col>22</xdr:col>
      <xdr:colOff>615950</xdr:colOff>
      <xdr:row>55</xdr:row>
      <xdr:rowOff>102362</xdr:rowOff>
    </xdr:to>
    <xdr:sp macro="" textlink="">
      <xdr:nvSpPr>
        <xdr:cNvPr id="266" name="円/楕円 265"/>
        <xdr:cNvSpPr/>
      </xdr:nvSpPr>
      <xdr:spPr>
        <a:xfrm>
          <a:off x="15621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112539</xdr:rowOff>
    </xdr:from>
    <xdr:ext cx="736600" cy="259045"/>
    <xdr:sp macro="" textlink="">
      <xdr:nvSpPr>
        <xdr:cNvPr id="267" name="テキスト ボックス 266"/>
        <xdr:cNvSpPr txBox="1"/>
      </xdr:nvSpPr>
      <xdr:spPr>
        <a:xfrm>
          <a:off x="15290800" y="91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14478</xdr:rowOff>
    </xdr:from>
    <xdr:to>
      <xdr:col>21</xdr:col>
      <xdr:colOff>412750</xdr:colOff>
      <xdr:row>55</xdr:row>
      <xdr:rowOff>116078</xdr:rowOff>
    </xdr:to>
    <xdr:sp macro="" textlink="">
      <xdr:nvSpPr>
        <xdr:cNvPr id="268" name="円/楕円 267"/>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126255</xdr:rowOff>
    </xdr:from>
    <xdr:ext cx="762000" cy="259045"/>
    <xdr:sp macro="" textlink="">
      <xdr:nvSpPr>
        <xdr:cNvPr id="269" name="テキスト ボックス 268"/>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37338</xdr:rowOff>
    </xdr:from>
    <xdr:to>
      <xdr:col>19</xdr:col>
      <xdr:colOff>6350</xdr:colOff>
      <xdr:row>55</xdr:row>
      <xdr:rowOff>138938</xdr:rowOff>
    </xdr:to>
    <xdr:sp macro="" textlink="">
      <xdr:nvSpPr>
        <xdr:cNvPr id="272" name="円/楕円 271"/>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149115</xdr:rowOff>
    </xdr:from>
    <xdr:ext cx="762000" cy="259045"/>
    <xdr:sp macro="" textlink="">
      <xdr:nvSpPr>
        <xdr:cNvPr id="273" name="テキスト ボックス 272"/>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補助費にかかる経常収支比率は、前年度比で</a:t>
          </a:r>
          <a:r>
            <a:rPr kumimoji="1" lang="en-US" altLang="ja-JP" sz="1300">
              <a:latin typeface="ＭＳ Ｐゴシック"/>
            </a:rPr>
            <a:t>1.6%</a:t>
          </a:r>
          <a:r>
            <a:rPr kumimoji="1" lang="ja-JP" altLang="en-US" sz="1300">
              <a:latin typeface="ＭＳ Ｐゴシック"/>
            </a:rPr>
            <a:t>の増となり、国や県平均を上回った。椎葉村国保病院への事業補助や村外に通学する高校生生活支援補助の拡充が主な要因にあげられる。今後は、行革大綱により団体等への補助金の見直しを積極的に行い、事業効果を検証しながら削減に努めた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67564</xdr:rowOff>
    </xdr:to>
    <xdr:cxnSp macro="">
      <xdr:nvCxnSpPr>
        <xdr:cNvPr id="303" name="直線コネクタ 302"/>
        <xdr:cNvCxnSpPr/>
      </xdr:nvCxnSpPr>
      <xdr:spPr>
        <a:xfrm>
          <a:off x="15671800" y="6166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17272</xdr:rowOff>
    </xdr:to>
    <xdr:cxnSp macro="">
      <xdr:nvCxnSpPr>
        <xdr:cNvPr id="306" name="直線コネクタ 305"/>
        <xdr:cNvCxnSpPr/>
      </xdr:nvCxnSpPr>
      <xdr:spPr>
        <a:xfrm flipV="1">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72136</xdr:rowOff>
    </xdr:to>
    <xdr:cxnSp macro="">
      <xdr:nvCxnSpPr>
        <xdr:cNvPr id="309" name="直線コネクタ 308"/>
        <xdr:cNvCxnSpPr/>
      </xdr:nvCxnSpPr>
      <xdr:spPr>
        <a:xfrm flipV="1">
          <a:off x="13893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72136</xdr:rowOff>
    </xdr:to>
    <xdr:cxnSp macro="">
      <xdr:nvCxnSpPr>
        <xdr:cNvPr id="312" name="直線コネクタ 311"/>
        <xdr:cNvCxnSpPr/>
      </xdr:nvCxnSpPr>
      <xdr:spPr>
        <a:xfrm>
          <a:off x="13004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2" name="円/楕円 32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4" name="円/楕円 32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5" name="テキスト ボックス 32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6" name="円/楕円 32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7" name="テキスト ボックス 32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8" name="円/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9" name="テキスト ボックス 328"/>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0" name="円/楕円 32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a:t>
          </a:r>
          <a:r>
            <a:rPr kumimoji="1" lang="en-US" altLang="ja-JP" sz="1300">
              <a:latin typeface="ＭＳ Ｐゴシック"/>
            </a:rPr>
            <a:t>1.6%</a:t>
          </a:r>
          <a:r>
            <a:rPr kumimoji="1" lang="ja-JP" altLang="en-US" sz="1300">
              <a:latin typeface="ＭＳ Ｐゴシック"/>
            </a:rPr>
            <a:t>の増となった。過去に借り入れた臨時財政対策債の元金償還が始まったことが主な要因であるが、今後は地方債発行額の抑制に努め、財政を圧迫するようなことがないよう、長期的な視点に立った適正な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96520</xdr:rowOff>
    </xdr:from>
    <xdr:to>
      <xdr:col>7</xdr:col>
      <xdr:colOff>15875</xdr:colOff>
      <xdr:row>77</xdr:row>
      <xdr:rowOff>157480</xdr:rowOff>
    </xdr:to>
    <xdr:cxnSp macro="">
      <xdr:nvCxnSpPr>
        <xdr:cNvPr id="363" name="直線コネクタ 362"/>
        <xdr:cNvCxnSpPr/>
      </xdr:nvCxnSpPr>
      <xdr:spPr>
        <a:xfrm>
          <a:off x="3987800" y="132981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73661</xdr:rowOff>
    </xdr:from>
    <xdr:to>
      <xdr:col>5</xdr:col>
      <xdr:colOff>549275</xdr:colOff>
      <xdr:row>77</xdr:row>
      <xdr:rowOff>96520</xdr:rowOff>
    </xdr:to>
    <xdr:cxnSp macro="">
      <xdr:nvCxnSpPr>
        <xdr:cNvPr id="366" name="直線コネクタ 365"/>
        <xdr:cNvCxnSpPr/>
      </xdr:nvCxnSpPr>
      <xdr:spPr>
        <a:xfrm>
          <a:off x="3098800" y="13275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73661</xdr:rowOff>
    </xdr:from>
    <xdr:to>
      <xdr:col>4</xdr:col>
      <xdr:colOff>346075</xdr:colOff>
      <xdr:row>77</xdr:row>
      <xdr:rowOff>149861</xdr:rowOff>
    </xdr:to>
    <xdr:cxnSp macro="">
      <xdr:nvCxnSpPr>
        <xdr:cNvPr id="369" name="直線コネクタ 368"/>
        <xdr:cNvCxnSpPr/>
      </xdr:nvCxnSpPr>
      <xdr:spPr>
        <a:xfrm flipV="1">
          <a:off x="2209800" y="132753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77</xdr:row>
      <xdr:rowOff>149861</xdr:rowOff>
    </xdr:to>
    <xdr:cxnSp macro="">
      <xdr:nvCxnSpPr>
        <xdr:cNvPr id="372" name="直線コネクタ 371"/>
        <xdr:cNvCxnSpPr/>
      </xdr:nvCxnSpPr>
      <xdr:spPr>
        <a:xfrm>
          <a:off x="1320800" y="13351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106680</xdr:rowOff>
    </xdr:from>
    <xdr:to>
      <xdr:col>7</xdr:col>
      <xdr:colOff>66675</xdr:colOff>
      <xdr:row>78</xdr:row>
      <xdr:rowOff>36830</xdr:rowOff>
    </xdr:to>
    <xdr:sp macro="" textlink="">
      <xdr:nvSpPr>
        <xdr:cNvPr id="382" name="円/楕円 381"/>
        <xdr:cNvSpPr/>
      </xdr:nvSpPr>
      <xdr:spPr>
        <a:xfrm>
          <a:off x="4775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78757</xdr:rowOff>
    </xdr:from>
    <xdr:ext cx="762000" cy="259045"/>
    <xdr:sp macro="" textlink="">
      <xdr:nvSpPr>
        <xdr:cNvPr id="383" name="公債費該当値テキスト"/>
        <xdr:cNvSpPr txBox="1"/>
      </xdr:nvSpPr>
      <xdr:spPr>
        <a:xfrm>
          <a:off x="4914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45720</xdr:rowOff>
    </xdr:from>
    <xdr:to>
      <xdr:col>5</xdr:col>
      <xdr:colOff>600075</xdr:colOff>
      <xdr:row>77</xdr:row>
      <xdr:rowOff>147320</xdr:rowOff>
    </xdr:to>
    <xdr:sp macro="" textlink="">
      <xdr:nvSpPr>
        <xdr:cNvPr id="384" name="円/楕円 383"/>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132097</xdr:rowOff>
    </xdr:from>
    <xdr:ext cx="736600" cy="259045"/>
    <xdr:sp macro="" textlink="">
      <xdr:nvSpPr>
        <xdr:cNvPr id="385" name="テキスト ボックス 384"/>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6" name="円/楕円 385"/>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7" name="テキスト ボックス 386"/>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88" name="円/楕円 387"/>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13988</xdr:rowOff>
    </xdr:from>
    <xdr:ext cx="762000" cy="259045"/>
    <xdr:sp macro="" textlink="">
      <xdr:nvSpPr>
        <xdr:cNvPr id="389" name="テキスト ボックス 388"/>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90" name="円/楕円 389"/>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13988</xdr:rowOff>
    </xdr:from>
    <xdr:ext cx="762000" cy="259045"/>
    <xdr:sp macro="" textlink="">
      <xdr:nvSpPr>
        <xdr:cNvPr id="391" name="テキスト ボックス 390"/>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a:t>
          </a:r>
          <a:r>
            <a:rPr kumimoji="1" lang="en-US" altLang="ja-JP" sz="1300">
              <a:latin typeface="ＭＳ Ｐゴシック"/>
            </a:rPr>
            <a:t>61.5%</a:t>
          </a:r>
          <a:r>
            <a:rPr kumimoji="1" lang="ja-JP" altLang="en-US" sz="1300">
              <a:latin typeface="ＭＳ Ｐゴシック"/>
            </a:rPr>
            <a:t>と国や県平均は下回っているが、前年度比で</a:t>
          </a:r>
          <a:r>
            <a:rPr kumimoji="1" lang="en-US" altLang="ja-JP" sz="1300">
              <a:latin typeface="ＭＳ Ｐゴシック"/>
            </a:rPr>
            <a:t>6.3%</a:t>
          </a:r>
          <a:r>
            <a:rPr kumimoji="1" lang="ja-JP" altLang="en-US" sz="1300">
              <a:latin typeface="ＭＳ Ｐゴシック"/>
            </a:rPr>
            <a:t>の増となり、過去</a:t>
          </a:r>
          <a:r>
            <a:rPr kumimoji="1" lang="en-US" altLang="ja-JP" sz="1300">
              <a:latin typeface="ＭＳ Ｐゴシック"/>
            </a:rPr>
            <a:t>5</a:t>
          </a:r>
          <a:r>
            <a:rPr kumimoji="1" lang="ja-JP" altLang="en-US" sz="1300">
              <a:latin typeface="ＭＳ Ｐゴシック"/>
            </a:rPr>
            <a:t>年間においては最も高くなった。</a:t>
          </a:r>
          <a:endParaRPr kumimoji="1" lang="en-US" altLang="ja-JP" sz="1300">
            <a:latin typeface="ＭＳ Ｐゴシック"/>
          </a:endParaRPr>
        </a:p>
        <a:p>
          <a:r>
            <a:rPr kumimoji="1" lang="ja-JP" altLang="en-US" sz="1300">
              <a:latin typeface="ＭＳ Ｐゴシック"/>
            </a:rPr>
            <a:t>　今後は、財政の硬直化につながる経常経費の削減に積極的に努めていく。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127000</xdr:rowOff>
    </xdr:to>
    <xdr:cxnSp macro="">
      <xdr:nvCxnSpPr>
        <xdr:cNvPr id="426" name="直線コネクタ 425"/>
        <xdr:cNvCxnSpPr/>
      </xdr:nvCxnSpPr>
      <xdr:spPr>
        <a:xfrm>
          <a:off x="15671800" y="129514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115570</xdr:rowOff>
    </xdr:to>
    <xdr:cxnSp macro="">
      <xdr:nvCxnSpPr>
        <xdr:cNvPr id="429" name="直線コネクタ 428"/>
        <xdr:cNvCxnSpPr/>
      </xdr:nvCxnSpPr>
      <xdr:spPr>
        <a:xfrm flipV="1">
          <a:off x="14782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107406</xdr:rowOff>
    </xdr:to>
    <xdr:cxnSp macro="">
      <xdr:nvCxnSpPr>
        <xdr:cNvPr id="432" name="直線コネクタ 431"/>
        <xdr:cNvCxnSpPr/>
      </xdr:nvCxnSpPr>
      <xdr:spPr>
        <a:xfrm flipV="1">
          <a:off x="13893800" y="1297432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140063</xdr:rowOff>
    </xdr:from>
    <xdr:to>
      <xdr:col>20</xdr:col>
      <xdr:colOff>158750</xdr:colOff>
      <xdr:row>76</xdr:row>
      <xdr:rowOff>107406</xdr:rowOff>
    </xdr:to>
    <xdr:cxnSp macro="">
      <xdr:nvCxnSpPr>
        <xdr:cNvPr id="435" name="直線コネクタ 434"/>
        <xdr:cNvCxnSpPr/>
      </xdr:nvCxnSpPr>
      <xdr:spPr>
        <a:xfrm>
          <a:off x="13004800" y="1282736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5" name="円/楕円 444"/>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46"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7" name="円/楕円 446"/>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48" name="テキスト ボックス 447"/>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9" name="円/楕円 448"/>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0" name="テキスト ボックス 449"/>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56606</xdr:rowOff>
    </xdr:from>
    <xdr:to>
      <xdr:col>20</xdr:col>
      <xdr:colOff>209550</xdr:colOff>
      <xdr:row>76</xdr:row>
      <xdr:rowOff>158206</xdr:rowOff>
    </xdr:to>
    <xdr:sp macro="" textlink="">
      <xdr:nvSpPr>
        <xdr:cNvPr id="451" name="円/楕円 450"/>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142983</xdr:rowOff>
    </xdr:from>
    <xdr:ext cx="762000" cy="259045"/>
    <xdr:sp macro="" textlink="">
      <xdr:nvSpPr>
        <xdr:cNvPr id="452" name="テキスト ボックス 451"/>
        <xdr:cNvSpPr txBox="1"/>
      </xdr:nvSpPr>
      <xdr:spPr>
        <a:xfrm>
          <a:off x="13512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89263</xdr:rowOff>
    </xdr:from>
    <xdr:to>
      <xdr:col>19</xdr:col>
      <xdr:colOff>6350</xdr:colOff>
      <xdr:row>75</xdr:row>
      <xdr:rowOff>19413</xdr:rowOff>
    </xdr:to>
    <xdr:sp macro="" textlink="">
      <xdr:nvSpPr>
        <xdr:cNvPr id="453" name="円/楕円 452"/>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29590</xdr:rowOff>
    </xdr:from>
    <xdr:ext cx="762000" cy="259045"/>
    <xdr:sp macro="" textlink="">
      <xdr:nvSpPr>
        <xdr:cNvPr id="454" name="テキスト ボックス 453"/>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宮崎県椎葉村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8211</xdr:rowOff>
    </xdr:from>
    <xdr:to>
      <xdr:col>4</xdr:col>
      <xdr:colOff>1117600</xdr:colOff>
      <xdr:row>16</xdr:row>
      <xdr:rowOff>60236</xdr:rowOff>
    </xdr:to>
    <xdr:cxnSp macro="">
      <xdr:nvCxnSpPr>
        <xdr:cNvPr id="47" name="直線コネクタ 46"/>
        <xdr:cNvCxnSpPr/>
      </xdr:nvCxnSpPr>
      <xdr:spPr bwMode="auto">
        <a:xfrm flipV="1">
          <a:off x="5003800" y="2799036"/>
          <a:ext cx="647700" cy="5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60236</xdr:rowOff>
    </xdr:from>
    <xdr:to>
      <xdr:col>4</xdr:col>
      <xdr:colOff>469900</xdr:colOff>
      <xdr:row>16</xdr:row>
      <xdr:rowOff>87714</xdr:rowOff>
    </xdr:to>
    <xdr:cxnSp macro="">
      <xdr:nvCxnSpPr>
        <xdr:cNvPr id="50" name="直線コネクタ 49"/>
        <xdr:cNvCxnSpPr/>
      </xdr:nvCxnSpPr>
      <xdr:spPr bwMode="auto">
        <a:xfrm flipV="1">
          <a:off x="4305300" y="2851061"/>
          <a:ext cx="6985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87714</xdr:rowOff>
    </xdr:from>
    <xdr:to>
      <xdr:col>3</xdr:col>
      <xdr:colOff>904875</xdr:colOff>
      <xdr:row>16</xdr:row>
      <xdr:rowOff>89145</xdr:rowOff>
    </xdr:to>
    <xdr:cxnSp macro="">
      <xdr:nvCxnSpPr>
        <xdr:cNvPr id="53" name="直線コネクタ 52"/>
        <xdr:cNvCxnSpPr/>
      </xdr:nvCxnSpPr>
      <xdr:spPr bwMode="auto">
        <a:xfrm flipV="1">
          <a:off x="3606800" y="2878539"/>
          <a:ext cx="698500" cy="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89145</xdr:rowOff>
    </xdr:from>
    <xdr:to>
      <xdr:col>3</xdr:col>
      <xdr:colOff>206375</xdr:colOff>
      <xdr:row>16</xdr:row>
      <xdr:rowOff>118467</xdr:rowOff>
    </xdr:to>
    <xdr:cxnSp macro="">
      <xdr:nvCxnSpPr>
        <xdr:cNvPr id="56" name="直線コネクタ 55"/>
        <xdr:cNvCxnSpPr/>
      </xdr:nvCxnSpPr>
      <xdr:spPr bwMode="auto">
        <a:xfrm flipV="1">
          <a:off x="2908300" y="2879970"/>
          <a:ext cx="698500" cy="2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128861</xdr:rowOff>
    </xdr:from>
    <xdr:to>
      <xdr:col>5</xdr:col>
      <xdr:colOff>34925</xdr:colOff>
      <xdr:row>16</xdr:row>
      <xdr:rowOff>59011</xdr:rowOff>
    </xdr:to>
    <xdr:sp macro="" textlink="">
      <xdr:nvSpPr>
        <xdr:cNvPr id="66" name="円/楕円 65"/>
        <xdr:cNvSpPr/>
      </xdr:nvSpPr>
      <xdr:spPr bwMode="auto">
        <a:xfrm>
          <a:off x="5600700" y="274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145388</xdr:rowOff>
    </xdr:from>
    <xdr:ext cx="762000" cy="259045"/>
    <xdr:sp macro="" textlink="">
      <xdr:nvSpPr>
        <xdr:cNvPr id="67" name="人口1人当たり決算額の推移該当値テキスト130"/>
        <xdr:cNvSpPr txBox="1"/>
      </xdr:nvSpPr>
      <xdr:spPr>
        <a:xfrm>
          <a:off x="5740400" y="259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297,797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9436</xdr:rowOff>
    </xdr:from>
    <xdr:to>
      <xdr:col>4</xdr:col>
      <xdr:colOff>520700</xdr:colOff>
      <xdr:row>16</xdr:row>
      <xdr:rowOff>111036</xdr:rowOff>
    </xdr:to>
    <xdr:sp macro="" textlink="">
      <xdr:nvSpPr>
        <xdr:cNvPr id="68" name="円/楕円 67"/>
        <xdr:cNvSpPr/>
      </xdr:nvSpPr>
      <xdr:spPr bwMode="auto">
        <a:xfrm>
          <a:off x="4953000" y="280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121213</xdr:rowOff>
    </xdr:from>
    <xdr:ext cx="736600" cy="259045"/>
    <xdr:sp macro="" textlink="">
      <xdr:nvSpPr>
        <xdr:cNvPr id="69" name="テキスト ボックス 68"/>
        <xdr:cNvSpPr txBox="1"/>
      </xdr:nvSpPr>
      <xdr:spPr>
        <a:xfrm>
          <a:off x="4622800" y="256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275,039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36914</xdr:rowOff>
    </xdr:from>
    <xdr:to>
      <xdr:col>3</xdr:col>
      <xdr:colOff>955675</xdr:colOff>
      <xdr:row>16</xdr:row>
      <xdr:rowOff>138514</xdr:rowOff>
    </xdr:to>
    <xdr:sp macro="" textlink="">
      <xdr:nvSpPr>
        <xdr:cNvPr id="70" name="円/楕円 69"/>
        <xdr:cNvSpPr/>
      </xdr:nvSpPr>
      <xdr:spPr bwMode="auto">
        <a:xfrm>
          <a:off x="4254500" y="282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148691</xdr:rowOff>
    </xdr:from>
    <xdr:ext cx="762000" cy="259045"/>
    <xdr:sp macro="" textlink="">
      <xdr:nvSpPr>
        <xdr:cNvPr id="71" name="テキスト ボックス 70"/>
        <xdr:cNvSpPr txBox="1"/>
      </xdr:nvSpPr>
      <xdr:spPr>
        <a:xfrm>
          <a:off x="3924300" y="259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38345</xdr:rowOff>
    </xdr:from>
    <xdr:to>
      <xdr:col>3</xdr:col>
      <xdr:colOff>257175</xdr:colOff>
      <xdr:row>16</xdr:row>
      <xdr:rowOff>139945</xdr:rowOff>
    </xdr:to>
    <xdr:sp macro="" textlink="">
      <xdr:nvSpPr>
        <xdr:cNvPr id="72" name="円/楕円 71"/>
        <xdr:cNvSpPr/>
      </xdr:nvSpPr>
      <xdr:spPr bwMode="auto">
        <a:xfrm>
          <a:off x="3556000" y="282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150122</xdr:rowOff>
    </xdr:from>
    <xdr:ext cx="762000" cy="259045"/>
    <xdr:sp macro="" textlink="">
      <xdr:nvSpPr>
        <xdr:cNvPr id="73" name="テキスト ボックス 72"/>
        <xdr:cNvSpPr txBox="1"/>
      </xdr:nvSpPr>
      <xdr:spPr>
        <a:xfrm>
          <a:off x="3225800" y="25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67667</xdr:rowOff>
    </xdr:from>
    <xdr:to>
      <xdr:col>2</xdr:col>
      <xdr:colOff>692150</xdr:colOff>
      <xdr:row>16</xdr:row>
      <xdr:rowOff>169267</xdr:rowOff>
    </xdr:to>
    <xdr:sp macro="" textlink="">
      <xdr:nvSpPr>
        <xdr:cNvPr id="74" name="円/楕円 73"/>
        <xdr:cNvSpPr/>
      </xdr:nvSpPr>
      <xdr:spPr bwMode="auto">
        <a:xfrm>
          <a:off x="2857500" y="285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7994</xdr:rowOff>
    </xdr:from>
    <xdr:ext cx="762000" cy="259045"/>
    <xdr:sp macro="" textlink="">
      <xdr:nvSpPr>
        <xdr:cNvPr id="75" name="テキスト ボックス 74"/>
        <xdr:cNvSpPr txBox="1"/>
      </xdr:nvSpPr>
      <xdr:spPr>
        <a:xfrm>
          <a:off x="2527300" y="262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206560</xdr:rowOff>
    </xdr:from>
    <xdr:to>
      <xdr:col>4</xdr:col>
      <xdr:colOff>1117600</xdr:colOff>
      <xdr:row>34</xdr:row>
      <xdr:rowOff>213937</xdr:rowOff>
    </xdr:to>
    <xdr:cxnSp macro="">
      <xdr:nvCxnSpPr>
        <xdr:cNvPr id="108" name="直線コネクタ 107"/>
        <xdr:cNvCxnSpPr/>
      </xdr:nvCxnSpPr>
      <xdr:spPr bwMode="auto">
        <a:xfrm>
          <a:off x="5003800" y="6474010"/>
          <a:ext cx="647700" cy="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206560</xdr:rowOff>
    </xdr:from>
    <xdr:to>
      <xdr:col>4</xdr:col>
      <xdr:colOff>469900</xdr:colOff>
      <xdr:row>34</xdr:row>
      <xdr:rowOff>266873</xdr:rowOff>
    </xdr:to>
    <xdr:cxnSp macro="">
      <xdr:nvCxnSpPr>
        <xdr:cNvPr id="111" name="直線コネクタ 110"/>
        <xdr:cNvCxnSpPr/>
      </xdr:nvCxnSpPr>
      <xdr:spPr bwMode="auto">
        <a:xfrm flipV="1">
          <a:off x="4305300" y="6474010"/>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236339</xdr:rowOff>
    </xdr:from>
    <xdr:to>
      <xdr:col>3</xdr:col>
      <xdr:colOff>904875</xdr:colOff>
      <xdr:row>34</xdr:row>
      <xdr:rowOff>266873</xdr:rowOff>
    </xdr:to>
    <xdr:cxnSp macro="">
      <xdr:nvCxnSpPr>
        <xdr:cNvPr id="114" name="直線コネクタ 113"/>
        <xdr:cNvCxnSpPr/>
      </xdr:nvCxnSpPr>
      <xdr:spPr bwMode="auto">
        <a:xfrm>
          <a:off x="3606800" y="6503789"/>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195328</xdr:rowOff>
    </xdr:from>
    <xdr:to>
      <xdr:col>3</xdr:col>
      <xdr:colOff>206375</xdr:colOff>
      <xdr:row>34</xdr:row>
      <xdr:rowOff>236339</xdr:rowOff>
    </xdr:to>
    <xdr:cxnSp macro="">
      <xdr:nvCxnSpPr>
        <xdr:cNvPr id="117" name="直線コネクタ 116"/>
        <xdr:cNvCxnSpPr/>
      </xdr:nvCxnSpPr>
      <xdr:spPr bwMode="auto">
        <a:xfrm>
          <a:off x="2908300" y="6462778"/>
          <a:ext cx="698500" cy="4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163137</xdr:rowOff>
    </xdr:from>
    <xdr:to>
      <xdr:col>5</xdr:col>
      <xdr:colOff>34925</xdr:colOff>
      <xdr:row>34</xdr:row>
      <xdr:rowOff>264737</xdr:rowOff>
    </xdr:to>
    <xdr:sp macro="" textlink="">
      <xdr:nvSpPr>
        <xdr:cNvPr id="127" name="円/楕円 126"/>
        <xdr:cNvSpPr/>
      </xdr:nvSpPr>
      <xdr:spPr bwMode="auto">
        <a:xfrm>
          <a:off x="5600700" y="643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8214</xdr:rowOff>
    </xdr:from>
    <xdr:ext cx="762000" cy="259045"/>
    <xdr:sp macro="" textlink="">
      <xdr:nvSpPr>
        <xdr:cNvPr id="128" name="人口1人当たり決算額の推移該当値テキスト445"/>
        <xdr:cNvSpPr txBox="1"/>
      </xdr:nvSpPr>
      <xdr:spPr>
        <a:xfrm>
          <a:off x="5740400" y="627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155760</xdr:rowOff>
    </xdr:from>
    <xdr:to>
      <xdr:col>4</xdr:col>
      <xdr:colOff>520700</xdr:colOff>
      <xdr:row>34</xdr:row>
      <xdr:rowOff>257360</xdr:rowOff>
    </xdr:to>
    <xdr:sp macro="" textlink="">
      <xdr:nvSpPr>
        <xdr:cNvPr id="129" name="円/楕円 128"/>
        <xdr:cNvSpPr/>
      </xdr:nvSpPr>
      <xdr:spPr bwMode="auto">
        <a:xfrm>
          <a:off x="4953000" y="642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267537</xdr:rowOff>
    </xdr:from>
    <xdr:ext cx="736600" cy="259045"/>
    <xdr:sp macro="" textlink="">
      <xdr:nvSpPr>
        <xdr:cNvPr id="130" name="テキスト ボックス 129"/>
        <xdr:cNvSpPr txBox="1"/>
      </xdr:nvSpPr>
      <xdr:spPr>
        <a:xfrm>
          <a:off x="4622800" y="619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216073</xdr:rowOff>
    </xdr:from>
    <xdr:to>
      <xdr:col>3</xdr:col>
      <xdr:colOff>955675</xdr:colOff>
      <xdr:row>34</xdr:row>
      <xdr:rowOff>317673</xdr:rowOff>
    </xdr:to>
    <xdr:sp macro="" textlink="">
      <xdr:nvSpPr>
        <xdr:cNvPr id="131" name="円/楕円 130"/>
        <xdr:cNvSpPr/>
      </xdr:nvSpPr>
      <xdr:spPr bwMode="auto">
        <a:xfrm>
          <a:off x="4254500" y="648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327850</xdr:rowOff>
    </xdr:from>
    <xdr:ext cx="762000" cy="259045"/>
    <xdr:sp macro="" textlink="">
      <xdr:nvSpPr>
        <xdr:cNvPr id="132" name="テキスト ボックス 131"/>
        <xdr:cNvSpPr txBox="1"/>
      </xdr:nvSpPr>
      <xdr:spPr>
        <a:xfrm>
          <a:off x="3924300" y="625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185539</xdr:rowOff>
    </xdr:from>
    <xdr:to>
      <xdr:col>3</xdr:col>
      <xdr:colOff>257175</xdr:colOff>
      <xdr:row>34</xdr:row>
      <xdr:rowOff>287139</xdr:rowOff>
    </xdr:to>
    <xdr:sp macro="" textlink="">
      <xdr:nvSpPr>
        <xdr:cNvPr id="133" name="円/楕円 132"/>
        <xdr:cNvSpPr/>
      </xdr:nvSpPr>
      <xdr:spPr bwMode="auto">
        <a:xfrm>
          <a:off x="3556000" y="645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297316</xdr:rowOff>
    </xdr:from>
    <xdr:ext cx="762000" cy="259045"/>
    <xdr:sp macro="" textlink="">
      <xdr:nvSpPr>
        <xdr:cNvPr id="134" name="テキスト ボックス 133"/>
        <xdr:cNvSpPr txBox="1"/>
      </xdr:nvSpPr>
      <xdr:spPr>
        <a:xfrm>
          <a:off x="3225800" y="622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144528</xdr:rowOff>
    </xdr:from>
    <xdr:to>
      <xdr:col>2</xdr:col>
      <xdr:colOff>692150</xdr:colOff>
      <xdr:row>34</xdr:row>
      <xdr:rowOff>246128</xdr:rowOff>
    </xdr:to>
    <xdr:sp macro="" textlink="">
      <xdr:nvSpPr>
        <xdr:cNvPr id="135" name="円/楕円 134"/>
        <xdr:cNvSpPr/>
      </xdr:nvSpPr>
      <xdr:spPr bwMode="auto">
        <a:xfrm>
          <a:off x="2857500" y="641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256305</xdr:rowOff>
    </xdr:from>
    <xdr:ext cx="762000" cy="259045"/>
    <xdr:sp macro="" textlink="">
      <xdr:nvSpPr>
        <xdr:cNvPr id="136" name="テキスト ボックス 135"/>
        <xdr:cNvSpPr txBox="1"/>
      </xdr:nvSpPr>
      <xdr:spPr>
        <a:xfrm>
          <a:off x="2527300" y="618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年度決算における実質収支額は、</a:t>
          </a:r>
          <a:r>
            <a:rPr kumimoji="1" lang="en-US" altLang="ja-JP" sz="1400" baseline="0">
              <a:latin typeface="ＭＳ ゴシック" pitchFamily="49" charset="-128"/>
              <a:ea typeface="ＭＳ ゴシック" pitchFamily="49" charset="-128"/>
            </a:rPr>
            <a:t>175,940</a:t>
          </a:r>
          <a:r>
            <a:rPr kumimoji="1" lang="ja-JP" altLang="en-US" sz="1400" baseline="0">
              <a:latin typeface="ＭＳ ゴシック" pitchFamily="49" charset="-128"/>
              <a:ea typeface="ＭＳ ゴシック" pitchFamily="49" charset="-128"/>
            </a:rPr>
            <a:t>千円で前年度よりも</a:t>
          </a:r>
          <a:r>
            <a:rPr kumimoji="1" lang="en-US" altLang="ja-JP" sz="1400" baseline="0">
              <a:latin typeface="ＭＳ ゴシック" pitchFamily="49" charset="-128"/>
              <a:ea typeface="ＭＳ ゴシック" pitchFamily="49" charset="-128"/>
            </a:rPr>
            <a:t>161,942</a:t>
          </a:r>
          <a:r>
            <a:rPr kumimoji="1" lang="ja-JP" altLang="en-US" sz="1400" baseline="0">
              <a:latin typeface="ＭＳ ゴシック" pitchFamily="49" charset="-128"/>
              <a:ea typeface="ＭＳ ゴシック" pitchFamily="49" charset="-128"/>
            </a:rPr>
            <a:t>千円の減額となったことで、実質収支比率も</a:t>
          </a:r>
          <a:r>
            <a:rPr kumimoji="1" lang="en-US" altLang="ja-JP" sz="1400" baseline="0">
              <a:latin typeface="ＭＳ ゴシック" pitchFamily="49" charset="-128"/>
              <a:ea typeface="ＭＳ ゴシック" pitchFamily="49" charset="-128"/>
            </a:rPr>
            <a:t>6.0%</a:t>
          </a:r>
          <a:r>
            <a:rPr kumimoji="1" lang="ja-JP" altLang="en-US" sz="1400" baseline="0">
              <a:latin typeface="ＭＳ ゴシック" pitchFamily="49" charset="-128"/>
              <a:ea typeface="ＭＳ ゴシック" pitchFamily="49" charset="-128"/>
            </a:rPr>
            <a:t>と前年度を</a:t>
          </a:r>
          <a:r>
            <a:rPr kumimoji="1" lang="en-US" altLang="ja-JP" sz="1400" baseline="0">
              <a:latin typeface="ＭＳ ゴシック" pitchFamily="49" charset="-128"/>
              <a:ea typeface="ＭＳ ゴシック" pitchFamily="49" charset="-128"/>
            </a:rPr>
            <a:t>4.8%</a:t>
          </a:r>
          <a:r>
            <a:rPr kumimoji="1" lang="ja-JP" altLang="en-US" sz="1400" baseline="0">
              <a:latin typeface="ＭＳ ゴシック" pitchFamily="49" charset="-128"/>
              <a:ea typeface="ＭＳ ゴシック" pitchFamily="49" charset="-128"/>
            </a:rPr>
            <a:t>下回った。これは地方交付税等の減などのどの影響により、歳入額が大幅な減になったことに対し、歳出額の減額幅が少なかったことが主な要因である。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基金や地方債を財源とした大型事業の特別養護老人ホーム建設事業が平成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年度までに完成予定であるので、以降は取崩した基金への積立を行い、将来に向けて安定した財政運営に努めていく。</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には赤字額はなく（ｹｰﾌﾞﾙﾈｯﾄﾜｰｸ事業は普通会計として一般会計に合算）、健全な財政運営を保持している。しかしながら、椎葉村国民健康保険病院への補助金等は年々増加傾向にあることから、経営改善が急務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また、各会計においても、自主財源の確保、経営改革等を積極的に推進し、将来大きな負担が生じないよう財政の健全化に取り組みたい。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年間においてはあまり大幅な変動はないものの、平成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年度以降に特別養護老人ホーム建設事業や防災無線デジタル化事業など、多額な地方債を財源とした事業を相次いで実施たことから、増加していく見込みである。</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年度以降は発行額に上限を設け、抑制していく方針であり、各財政指標に留意しながら、健全な財政運営に努めていく。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一般会計の地方債現在高について、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年度決算額では前年度比で</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百万円の減となったが、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年度以降で地方債を財源とする大型事業が実施されたため、今後は一時的に増加していく見込みである。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また、公営企業債等繰入見込額についても、簡易水道事業の大規模改修に伴う地方債借入によって、増額となったことから、将来負担額は増加傾向にある。よって、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年度以降は負担額の増加に歯止めをかけるため、すべての地方債発行額に上限を設け、抑制してく方針である。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さらに、充当可能基金についても</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年度以降は取崩し額が大きかったことから、今後は積立金を増額するなどして、財政の長期的な安定化を図るために、将来負担比率を抑制していく。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6390069</v>
      </c>
      <c r="BO4" s="349"/>
      <c r="BP4" s="349"/>
      <c r="BQ4" s="349"/>
      <c r="BR4" s="349"/>
      <c r="BS4" s="349"/>
      <c r="BT4" s="349"/>
      <c r="BU4" s="350"/>
      <c r="BV4" s="348">
        <v>6708262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10.8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6137249</v>
      </c>
      <c r="BO5" s="386"/>
      <c r="BP5" s="386"/>
      <c r="BQ5" s="386"/>
      <c r="BR5" s="386"/>
      <c r="BS5" s="386"/>
      <c r="BT5" s="386"/>
      <c r="BU5" s="387"/>
      <c r="BV5" s="385">
        <v>6176845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83.8</v>
      </c>
      <c r="CU5" s="383"/>
      <c r="CV5" s="383"/>
      <c r="CW5" s="383"/>
      <c r="CX5" s="383"/>
      <c r="CY5" s="383"/>
      <c r="CZ5" s="383"/>
      <c r="DA5" s="384"/>
      <c r="DB5" s="382">
        <v>75.900000000000006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252820</v>
      </c>
      <c r="BO6" s="386"/>
      <c r="BP6" s="386"/>
      <c r="BQ6" s="386"/>
      <c r="BR6" s="386"/>
      <c r="BS6" s="386"/>
      <c r="BT6" s="386"/>
      <c r="BU6" s="387"/>
      <c r="BV6" s="385">
        <v>531417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88.4</v>
      </c>
      <c r="CU6" s="423"/>
      <c r="CV6" s="423"/>
      <c r="CW6" s="423"/>
      <c r="CX6" s="423"/>
      <c r="CY6" s="423"/>
      <c r="CZ6" s="423"/>
      <c r="DA6" s="424"/>
      <c r="DB6" s="422">
        <v>80.2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76880</v>
      </c>
      <c r="BO7" s="386"/>
      <c r="BP7" s="386"/>
      <c r="BQ7" s="386"/>
      <c r="BR7" s="386"/>
      <c r="BS7" s="386"/>
      <c r="BT7" s="386"/>
      <c r="BU7" s="387"/>
      <c r="BV7" s="385">
        <v>193535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2913040</v>
      </c>
      <c r="CU7" s="386"/>
      <c r="CV7" s="386"/>
      <c r="CW7" s="386"/>
      <c r="CX7" s="386"/>
      <c r="CY7" s="386"/>
      <c r="CZ7" s="386"/>
      <c r="DA7" s="387"/>
      <c r="DB7" s="385">
        <v>3126266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175940</v>
      </c>
      <c r="BO8" s="386"/>
      <c r="BP8" s="386"/>
      <c r="BQ8" s="386"/>
      <c r="BR8" s="386"/>
      <c r="BS8" s="386"/>
      <c r="BT8" s="386"/>
      <c r="BU8" s="387"/>
      <c r="BV8" s="385">
        <v>337882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3092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-161942</v>
      </c>
      <c r="BO9" s="386"/>
      <c r="BP9" s="386"/>
      <c r="BQ9" s="386"/>
      <c r="BR9" s="386"/>
      <c r="BS9" s="386"/>
      <c r="BT9" s="386"/>
      <c r="BU9" s="387"/>
      <c r="BV9" s="385">
        <v>-8882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3478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22193</v>
      </c>
      <c r="BO10" s="386"/>
      <c r="BP10" s="386"/>
      <c r="BQ10" s="386"/>
      <c r="BR10" s="386"/>
      <c r="BS10" s="386"/>
      <c r="BT10" s="386"/>
      <c r="BU10" s="387"/>
      <c r="BV10" s="385">
        <v>20504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3058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3053</v>
      </c>
      <c r="S13" s="467"/>
      <c r="T13" s="467"/>
      <c r="U13" s="467"/>
      <c r="V13" s="468"/>
      <c r="W13" s="401" t="s">
        <v>123</v>
      </c>
      <c r="X13" s="402"/>
      <c r="Y13" s="402"/>
      <c r="Z13" s="402"/>
      <c r="AA13" s="402"/>
      <c r="AB13" s="392"/>
      <c r="AC13" s="436">
        <v>510</v>
      </c>
      <c r="AD13" s="437"/>
      <c r="AE13" s="437"/>
      <c r="AF13" s="437"/>
      <c r="AG13" s="476"/>
      <c r="AH13" s="436">
        <v>524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-139749</v>
      </c>
      <c r="BO13" s="386"/>
      <c r="BP13" s="386"/>
      <c r="BQ13" s="386"/>
      <c r="BR13" s="386"/>
      <c r="BS13" s="386"/>
      <c r="BT13" s="386"/>
      <c r="BU13" s="387"/>
      <c r="BV13" s="385">
        <v>11622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3136</v>
      </c>
      <c r="S14" s="467"/>
      <c r="T14" s="467"/>
      <c r="U14" s="467"/>
      <c r="V14" s="468"/>
      <c r="W14" s="375"/>
      <c r="X14" s="376"/>
      <c r="Y14" s="376"/>
      <c r="Z14" s="376"/>
      <c r="AA14" s="376"/>
      <c r="AB14" s="365"/>
      <c r="AC14" s="469">
        <v>33.700000000000003</v>
      </c>
      <c r="AD14" s="470"/>
      <c r="AE14" s="470"/>
      <c r="AF14" s="470"/>
      <c r="AG14" s="471"/>
      <c r="AH14" s="469">
        <v>29.9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v>
      </c>
      <c r="CU14" s="481"/>
      <c r="CV14" s="481"/>
      <c r="CW14" s="481"/>
      <c r="CX14" s="481"/>
      <c r="CY14" s="481"/>
      <c r="CZ14" s="481"/>
      <c r="DA14" s="482"/>
      <c r="DB14" s="480">
        <v>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3131</v>
      </c>
      <c r="S15" s="467"/>
      <c r="T15" s="467"/>
      <c r="U15" s="467"/>
      <c r="V15" s="468"/>
      <c r="W15" s="401" t="s">
        <v>130</v>
      </c>
      <c r="X15" s="402"/>
      <c r="Y15" s="402"/>
      <c r="Z15" s="402"/>
      <c r="AA15" s="402"/>
      <c r="AB15" s="392"/>
      <c r="AC15" s="436">
        <v>313</v>
      </c>
      <c r="AD15" s="437"/>
      <c r="AE15" s="437"/>
      <c r="AF15" s="437"/>
      <c r="AG15" s="476"/>
      <c r="AH15" s="436">
        <v>412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412311</v>
      </c>
      <c r="BO15" s="349"/>
      <c r="BP15" s="349"/>
      <c r="BQ15" s="349"/>
      <c r="BR15" s="349"/>
      <c r="BS15" s="349"/>
      <c r="BT15" s="349"/>
      <c r="BU15" s="350"/>
      <c r="BV15" s="348">
        <v>422793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20.7</v>
      </c>
      <c r="AD16" s="470"/>
      <c r="AE16" s="470"/>
      <c r="AF16" s="470"/>
      <c r="AG16" s="471"/>
      <c r="AH16" s="469">
        <v>23.5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2665401</v>
      </c>
      <c r="BO16" s="386"/>
      <c r="BP16" s="386"/>
      <c r="BQ16" s="386"/>
      <c r="BR16" s="386"/>
      <c r="BS16" s="386"/>
      <c r="BT16" s="386"/>
      <c r="BU16" s="387"/>
      <c r="BV16" s="385">
        <v>2853745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692</v>
      </c>
      <c r="AD17" s="437"/>
      <c r="AE17" s="437"/>
      <c r="AF17" s="437"/>
      <c r="AG17" s="476"/>
      <c r="AH17" s="436">
        <v>818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507288</v>
      </c>
      <c r="BO17" s="386"/>
      <c r="BP17" s="386"/>
      <c r="BQ17" s="386"/>
      <c r="BR17" s="386"/>
      <c r="BS17" s="386"/>
      <c r="BT17" s="386"/>
      <c r="BU17" s="387"/>
      <c r="BV17" s="385">
        <v>522797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537.29</v>
      </c>
      <c r="M18" s="498"/>
      <c r="N18" s="498"/>
      <c r="O18" s="498"/>
      <c r="P18" s="498"/>
      <c r="Q18" s="498"/>
      <c r="R18" s="499"/>
      <c r="S18" s="499"/>
      <c r="T18" s="499"/>
      <c r="U18" s="499"/>
      <c r="V18" s="500"/>
      <c r="W18" s="403"/>
      <c r="X18" s="404"/>
      <c r="Y18" s="404"/>
      <c r="Z18" s="404"/>
      <c r="AA18" s="404"/>
      <c r="AB18" s="395"/>
      <c r="AC18" s="501">
        <v>45.7</v>
      </c>
      <c r="AD18" s="502"/>
      <c r="AE18" s="502"/>
      <c r="AF18" s="502"/>
      <c r="AG18" s="503"/>
      <c r="AH18" s="501">
        <v>46.6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2509139</v>
      </c>
      <c r="BO18" s="386"/>
      <c r="BP18" s="386"/>
      <c r="BQ18" s="386"/>
      <c r="BR18" s="386"/>
      <c r="BS18" s="386"/>
      <c r="BT18" s="386"/>
      <c r="BU18" s="387"/>
      <c r="BV18" s="385">
        <v>2434279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3827738</v>
      </c>
      <c r="BO19" s="386"/>
      <c r="BP19" s="386"/>
      <c r="BQ19" s="386"/>
      <c r="BR19" s="386"/>
      <c r="BS19" s="386"/>
      <c r="BT19" s="386"/>
      <c r="BU19" s="387"/>
      <c r="BV19" s="385">
        <v>4502243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6051687</v>
      </c>
      <c r="BO23" s="386"/>
      <c r="BP23" s="386"/>
      <c r="BQ23" s="386"/>
      <c r="BR23" s="386"/>
      <c r="BS23" s="386"/>
      <c r="BT23" s="386"/>
      <c r="BU23" s="387"/>
      <c r="BV23" s="385">
        <v>6214301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7170</v>
      </c>
      <c r="R24" s="437"/>
      <c r="S24" s="437"/>
      <c r="T24" s="437"/>
      <c r="U24" s="437"/>
      <c r="V24" s="476"/>
      <c r="W24" s="531"/>
      <c r="X24" s="519"/>
      <c r="Y24" s="520"/>
      <c r="Z24" s="435" t="s">
        <v>153</v>
      </c>
      <c r="AA24" s="415"/>
      <c r="AB24" s="415"/>
      <c r="AC24" s="415"/>
      <c r="AD24" s="415"/>
      <c r="AE24" s="415"/>
      <c r="AF24" s="415"/>
      <c r="AG24" s="416"/>
      <c r="AH24" s="436">
        <v>87</v>
      </c>
      <c r="AI24" s="437"/>
      <c r="AJ24" s="437"/>
      <c r="AK24" s="437"/>
      <c r="AL24" s="476"/>
      <c r="AM24" s="436">
        <v>250908</v>
      </c>
      <c r="AN24" s="437"/>
      <c r="AO24" s="437"/>
      <c r="AP24" s="437"/>
      <c r="AQ24" s="437"/>
      <c r="AR24" s="476"/>
      <c r="AS24" s="436">
        <v>2884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5758326</v>
      </c>
      <c r="BO24" s="386"/>
      <c r="BP24" s="386"/>
      <c r="BQ24" s="386"/>
      <c r="BR24" s="386"/>
      <c r="BS24" s="386"/>
      <c r="BT24" s="386"/>
      <c r="BU24" s="387"/>
      <c r="BV24" s="385">
        <v>5987516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5790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306346</v>
      </c>
      <c r="BO25" s="349"/>
      <c r="BP25" s="349"/>
      <c r="BQ25" s="349"/>
      <c r="BR25" s="349"/>
      <c r="BS25" s="349"/>
      <c r="BT25" s="349"/>
      <c r="BU25" s="350"/>
      <c r="BV25" s="348">
        <v>293674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5490</v>
      </c>
      <c r="R26" s="437"/>
      <c r="S26" s="437"/>
      <c r="T26" s="437"/>
      <c r="U26" s="437"/>
      <c r="V26" s="476"/>
      <c r="W26" s="531"/>
      <c r="X26" s="519"/>
      <c r="Y26" s="520"/>
      <c r="Z26" s="435" t="s">
        <v>159</v>
      </c>
      <c r="AA26" s="541"/>
      <c r="AB26" s="541"/>
      <c r="AC26" s="541"/>
      <c r="AD26" s="541"/>
      <c r="AE26" s="541"/>
      <c r="AF26" s="541"/>
      <c r="AG26" s="542"/>
      <c r="AH26" s="436">
        <v>9</v>
      </c>
      <c r="AI26" s="437"/>
      <c r="AJ26" s="437"/>
      <c r="AK26" s="437"/>
      <c r="AL26" s="476"/>
      <c r="AM26" s="436">
        <v>29277</v>
      </c>
      <c r="AN26" s="437"/>
      <c r="AO26" s="437"/>
      <c r="AP26" s="437"/>
      <c r="AQ26" s="437"/>
      <c r="AR26" s="476"/>
      <c r="AS26" s="436">
        <v>3253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2930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364631</v>
      </c>
      <c r="BO27" s="555"/>
      <c r="BP27" s="555"/>
      <c r="BQ27" s="555"/>
      <c r="BR27" s="555"/>
      <c r="BS27" s="555"/>
      <c r="BT27" s="555"/>
      <c r="BU27" s="556"/>
      <c r="BV27" s="554">
        <v>364599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1734191</v>
      </c>
      <c r="BO28" s="349"/>
      <c r="BP28" s="349"/>
      <c r="BQ28" s="349"/>
      <c r="BR28" s="349"/>
      <c r="BS28" s="349"/>
      <c r="BT28" s="349"/>
      <c r="BU28" s="350"/>
      <c r="BV28" s="348">
        <v>1542998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8</v>
      </c>
      <c r="M29" s="437"/>
      <c r="N29" s="437"/>
      <c r="O29" s="437"/>
      <c r="P29" s="476"/>
      <c r="Q29" s="436">
        <v>2030</v>
      </c>
      <c r="R29" s="437"/>
      <c r="S29" s="437"/>
      <c r="T29" s="437"/>
      <c r="U29" s="437"/>
      <c r="V29" s="476"/>
      <c r="W29" s="532"/>
      <c r="X29" s="533"/>
      <c r="Y29" s="534"/>
      <c r="Z29" s="435" t="s">
        <v>169</v>
      </c>
      <c r="AA29" s="415"/>
      <c r="AB29" s="415"/>
      <c r="AC29" s="415"/>
      <c r="AD29" s="415"/>
      <c r="AE29" s="415"/>
      <c r="AF29" s="415"/>
      <c r="AG29" s="416"/>
      <c r="AH29" s="436">
        <v>87</v>
      </c>
      <c r="AI29" s="437"/>
      <c r="AJ29" s="437"/>
      <c r="AK29" s="437"/>
      <c r="AL29" s="476"/>
      <c r="AM29" s="436">
        <v>250908</v>
      </c>
      <c r="AN29" s="437"/>
      <c r="AO29" s="437"/>
      <c r="AP29" s="437"/>
      <c r="AQ29" s="437"/>
      <c r="AR29" s="476"/>
      <c r="AS29" s="436">
        <v>2884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616735</v>
      </c>
      <c r="BO29" s="386"/>
      <c r="BP29" s="386"/>
      <c r="BQ29" s="386"/>
      <c r="BR29" s="386"/>
      <c r="BS29" s="386"/>
      <c r="BT29" s="386"/>
      <c r="BU29" s="387"/>
      <c r="BV29" s="385">
        <v>616273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1168670</v>
      </c>
      <c r="BO30" s="555"/>
      <c r="BP30" s="555"/>
      <c r="BQ30" s="555"/>
      <c r="BR30" s="555"/>
      <c r="BS30" s="555"/>
      <c r="BT30" s="555"/>
      <c r="BU30" s="556"/>
      <c r="BV30" s="554">
        <v>2019694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国民健康保険病院事業</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日向東臼杵広域連合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該当なし</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ケーブルネットワーク事業</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電気事業</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入郷地区衛生組合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宮崎県北部広域行政事務組合（一般）</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宮崎県北部広域行政事務組合（特別）</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後期高齢者医療広域連合（一般）</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後期高齢者医療広域連合（特別）</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宮崎県市町村総合事務組合（一般）</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宮崎県市町村総合事務組合（特別）</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宮崎県自治会館管理組合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5943</v>
      </c>
      <c r="J41" s="83">
        <v>5909</v>
      </c>
      <c r="K41" s="83">
        <v>5941</v>
      </c>
      <c r="L41" s="83">
        <v>6214</v>
      </c>
      <c r="M41" s="84">
        <v>6052</v>
      </c>
    </row>
    <row r="42" spans="2:13" ht="27.75" customHeight="1">
      <c r="B42" s="1171"/>
      <c r="C42" s="1172"/>
      <c r="D42" s="85"/>
      <c r="E42" s="1177" t="s">
        <v>26</v>
      </c>
      <c r="F42" s="1177"/>
      <c r="G42" s="1177"/>
      <c r="H42" s="1178"/>
      <c r="I42" s="86" t="s">
        <v>484</v>
      </c>
      <c r="J42" s="87" t="s">
        <v>484</v>
      </c>
      <c r="K42" s="87" t="s">
        <v>484</v>
      </c>
      <c r="L42" s="87" t="s">
        <v>484</v>
      </c>
      <c r="M42" s="88" t="s">
        <v>484</v>
      </c>
    </row>
    <row r="43" spans="2:13" ht="27.75" customHeight="1">
      <c r="B43" s="1171"/>
      <c r="C43" s="1172"/>
      <c r="D43" s="85"/>
      <c r="E43" s="1177" t="s">
        <v>27</v>
      </c>
      <c r="F43" s="1177"/>
      <c r="G43" s="1177"/>
      <c r="H43" s="1178"/>
      <c r="I43" s="86">
        <v>538</v>
      </c>
      <c r="J43" s="87">
        <v>511</v>
      </c>
      <c r="K43" s="87">
        <v>474</v>
      </c>
      <c r="L43" s="87">
        <v>590</v>
      </c>
      <c r="M43" s="88">
        <v>631</v>
      </c>
    </row>
    <row r="44" spans="2:13" ht="27.75" customHeight="1">
      <c r="B44" s="1171"/>
      <c r="C44" s="1172"/>
      <c r="D44" s="85"/>
      <c r="E44" s="1177" t="s">
        <v>28</v>
      </c>
      <c r="F44" s="1177"/>
      <c r="G44" s="1177"/>
      <c r="H44" s="1178"/>
      <c r="I44" s="86">
        <v>200</v>
      </c>
      <c r="J44" s="87">
        <v>174</v>
      </c>
      <c r="K44" s="87">
        <v>161</v>
      </c>
      <c r="L44" s="87">
        <v>136</v>
      </c>
      <c r="M44" s="88">
        <v>111</v>
      </c>
    </row>
    <row r="45" spans="2:13" ht="27.75" customHeight="1">
      <c r="B45" s="1171"/>
      <c r="C45" s="1172"/>
      <c r="D45" s="85"/>
      <c r="E45" s="1177" t="s">
        <v>29</v>
      </c>
      <c r="F45" s="1177"/>
      <c r="G45" s="1177"/>
      <c r="H45" s="1178"/>
      <c r="I45" s="86">
        <v>1126</v>
      </c>
      <c r="J45" s="87">
        <v>1139</v>
      </c>
      <c r="K45" s="87">
        <v>1110</v>
      </c>
      <c r="L45" s="87">
        <v>1101</v>
      </c>
      <c r="M45" s="88">
        <v>1149</v>
      </c>
    </row>
    <row r="46" spans="2:13" ht="27.75" customHeight="1">
      <c r="B46" s="1171"/>
      <c r="C46" s="1172"/>
      <c r="D46" s="85"/>
      <c r="E46" s="1177" t="s">
        <v>30</v>
      </c>
      <c r="F46" s="1177"/>
      <c r="G46" s="1177"/>
      <c r="H46" s="1178"/>
      <c r="I46" s="86" t="s">
        <v>484</v>
      </c>
      <c r="J46" s="87" t="s">
        <v>484</v>
      </c>
      <c r="K46" s="87" t="s">
        <v>484</v>
      </c>
      <c r="L46" s="87" t="s">
        <v>484</v>
      </c>
      <c r="M46" s="88" t="s">
        <v>484</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3137</v>
      </c>
      <c r="J49" s="87">
        <v>3385</v>
      </c>
      <c r="K49" s="87">
        <v>3366</v>
      </c>
      <c r="L49" s="87">
        <v>3466</v>
      </c>
      <c r="M49" s="88">
        <v>3179</v>
      </c>
    </row>
    <row r="50" spans="2:13" ht="27.75" customHeight="1">
      <c r="B50" s="1171"/>
      <c r="C50" s="1172"/>
      <c r="D50" s="85"/>
      <c r="E50" s="1177" t="s">
        <v>35</v>
      </c>
      <c r="F50" s="1177"/>
      <c r="G50" s="1177"/>
      <c r="H50" s="1178"/>
      <c r="I50" s="86">
        <v>36</v>
      </c>
      <c r="J50" s="87">
        <v>31</v>
      </c>
      <c r="K50" s="87">
        <v>25</v>
      </c>
      <c r="L50" s="87">
        <v>20</v>
      </c>
      <c r="M50" s="88">
        <v>1</v>
      </c>
    </row>
    <row r="51" spans="2:13" ht="27.75" customHeight="1">
      <c r="B51" s="1173"/>
      <c r="C51" s="1174"/>
      <c r="D51" s="85"/>
      <c r="E51" s="1177" t="s">
        <v>36</v>
      </c>
      <c r="F51" s="1177"/>
      <c r="G51" s="1177"/>
      <c r="H51" s="1178"/>
      <c r="I51" s="86">
        <v>4163</v>
      </c>
      <c r="J51" s="87">
        <v>4205</v>
      </c>
      <c r="K51" s="87">
        <v>4287</v>
      </c>
      <c r="L51" s="87">
        <v>4552</v>
      </c>
      <c r="M51" s="88">
        <v>4469</v>
      </c>
    </row>
    <row r="52" spans="2:13" ht="27.75" customHeight="1" thickBot="1">
      <c r="B52" s="1181" t="s">
        <v>37</v>
      </c>
      <c r="C52" s="1182"/>
      <c r="D52" s="90"/>
      <c r="E52" s="1183" t="s">
        <v>38</v>
      </c>
      <c r="F52" s="1183"/>
      <c r="G52" s="1183"/>
      <c r="H52" s="1184"/>
      <c r="I52" s="91">
        <v>471</v>
      </c>
      <c r="J52" s="92">
        <v>111</v>
      </c>
      <c r="K52" s="92">
        <v>8</v>
      </c>
      <c r="L52" s="92">
        <v>3</v>
      </c>
      <c r="M52" s="93">
        <v>294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899233</v>
      </c>
      <c r="E3" s="116"/>
      <c r="F3" s="117">
        <v>334234</v>
      </c>
      <c r="G3" s="118"/>
      <c r="H3" s="119"/>
    </row>
    <row r="4" spans="1:8">
      <c r="A4" s="120"/>
      <c r="B4" s="121"/>
      <c r="C4" s="122"/>
      <c r="D4" s="123">
        <v>277465</v>
      </c>
      <c r="E4" s="124"/>
      <c r="F4" s="125">
        <v>135366</v>
      </c>
      <c r="G4" s="126"/>
      <c r="H4" s="127"/>
    </row>
    <row r="5" spans="1:8">
      <c r="A5" s="108" t="s">
        <v>517</v>
      </c>
      <c r="B5" s="113"/>
      <c r="C5" s="114"/>
      <c r="D5" s="115">
        <v>663980</v>
      </c>
      <c r="E5" s="116"/>
      <c r="F5" s="117">
        <v>216155</v>
      </c>
      <c r="G5" s="118"/>
      <c r="H5" s="119"/>
    </row>
    <row r="6" spans="1:8">
      <c r="A6" s="120"/>
      <c r="B6" s="121"/>
      <c r="C6" s="122"/>
      <c r="D6" s="123">
        <v>409261</v>
      </c>
      <c r="E6" s="124"/>
      <c r="F6" s="125">
        <v>108827</v>
      </c>
      <c r="G6" s="126"/>
      <c r="H6" s="127"/>
    </row>
    <row r="7" spans="1:8">
      <c r="A7" s="108" t="s">
        <v>518</v>
      </c>
      <c r="B7" s="113"/>
      <c r="C7" s="114"/>
      <c r="D7" s="115">
        <v>398048</v>
      </c>
      <c r="E7" s="116"/>
      <c r="F7" s="117">
        <v>228305</v>
      </c>
      <c r="G7" s="118"/>
      <c r="H7" s="119"/>
    </row>
    <row r="8" spans="1:8">
      <c r="A8" s="120"/>
      <c r="B8" s="121"/>
      <c r="C8" s="122"/>
      <c r="D8" s="123">
        <v>190639</v>
      </c>
      <c r="E8" s="124"/>
      <c r="F8" s="125">
        <v>86611</v>
      </c>
      <c r="G8" s="126"/>
      <c r="H8" s="127"/>
    </row>
    <row r="9" spans="1:8">
      <c r="A9" s="108" t="s">
        <v>519</v>
      </c>
      <c r="B9" s="113"/>
      <c r="C9" s="114"/>
      <c r="D9" s="115">
        <v>663465</v>
      </c>
      <c r="E9" s="116"/>
      <c r="F9" s="117">
        <v>316331</v>
      </c>
      <c r="G9" s="118"/>
      <c r="H9" s="119"/>
    </row>
    <row r="10" spans="1:8">
      <c r="A10" s="120"/>
      <c r="B10" s="121"/>
      <c r="C10" s="122"/>
      <c r="D10" s="123">
        <v>205376</v>
      </c>
      <c r="E10" s="124"/>
      <c r="F10" s="125">
        <v>106387</v>
      </c>
      <c r="G10" s="126"/>
      <c r="H10" s="127"/>
    </row>
    <row r="11" spans="1:8">
      <c r="A11" s="108" t="s">
        <v>520</v>
      </c>
      <c r="B11" s="113"/>
      <c r="C11" s="114"/>
      <c r="D11" s="115">
        <v>638024</v>
      </c>
      <c r="E11" s="116"/>
      <c r="F11" s="117">
        <v>333013</v>
      </c>
      <c r="G11" s="118"/>
      <c r="H11" s="119"/>
    </row>
    <row r="12" spans="1:8">
      <c r="A12" s="120"/>
      <c r="B12" s="121"/>
      <c r="C12" s="128"/>
      <c r="D12" s="123">
        <v>310304</v>
      </c>
      <c r="E12" s="124"/>
      <c r="F12" s="125">
        <v>126732</v>
      </c>
      <c r="G12" s="126"/>
      <c r="H12" s="127"/>
    </row>
    <row r="13" spans="1:8">
      <c r="A13" s="108"/>
      <c r="B13" s="113"/>
      <c r="C13" s="129"/>
      <c r="D13" s="130">
        <v>652550</v>
      </c>
      <c r="E13" s="131"/>
      <c r="F13" s="132">
        <v>285608</v>
      </c>
      <c r="G13" s="133"/>
      <c r="H13" s="119"/>
    </row>
    <row r="14" spans="1:8">
      <c r="A14" s="120"/>
      <c r="B14" s="121"/>
      <c r="C14" s="122"/>
      <c r="D14" s="123">
        <v>278609</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7.73</v>
      </c>
      <c r="C19" s="134">
        <f>ROUND(VALUE(SUBSTITUTE(実質収支比率等に係る経年分析!G$48,"▲","-")),2)</f>
        <v>10.07</v>
      </c>
      <c r="D19" s="134">
        <f>ROUND(VALUE(SUBSTITUTE(実質収支比率等に係る経年分析!H$48,"▲","-")),2)</f>
        <v>11.11</v>
      </c>
      <c r="E19" s="134">
        <f>ROUND(VALUE(SUBSTITUTE(実質収支比率等に係る経年分析!I$48,"▲","-")),2)</f>
        <v>10.81</v>
      </c>
      <c r="F19" s="134">
        <f>ROUND(VALUE(SUBSTITUTE(実質収支比率等に係る経年分析!J$48,"▲","-")),2)</f>
        <v>6.04</v>
      </c>
    </row>
    <row r="20" spans="1:11">
      <c r="A20" s="134" t="s">
        <v>43</v>
      </c>
      <c r="B20" s="134">
        <f>ROUND(VALUE(SUBSTITUTE(実質収支比率等に係る経年分析!F$47,"▲","-")),2)</f>
        <v>34.020000000000003</v>
      </c>
      <c r="C20" s="134">
        <f>ROUND(VALUE(SUBSTITUTE(実質収支比率等に係る経年分析!G$47,"▲","-")),2)</f>
        <v>40.39</v>
      </c>
      <c r="D20" s="134">
        <f>ROUND(VALUE(SUBSTITUTE(実質収支比率等に係る経年分析!H$47,"▲","-")),2)</f>
        <v>43.21</v>
      </c>
      <c r="E20" s="134">
        <f>ROUND(VALUE(SUBSTITUTE(実質収支比率等に係る経年分析!I$47,"▲","-")),2)</f>
        <v>49.36</v>
      </c>
      <c r="F20" s="134">
        <f>ROUND(VALUE(SUBSTITUTE(実質収支比率等に係る経年分析!J$47,"▲","-")),2)</f>
        <v>59.53</v>
      </c>
    </row>
    <row r="21" spans="1:11">
      <c r="A21" s="134" t="s">
        <v>44</v>
      </c>
      <c r="B21" s="134">
        <f>IF(ISNUMBER(VALUE(SUBSTITUTE(実質収支比率等に係る経年分析!F$49,"▲","-"))),ROUND(VALUE(SUBSTITUTE(実質収支比率等に係る経年分析!F$49,"▲","-")),2),NA())</f>
        <v>-2.61</v>
      </c>
      <c r="C21" s="134">
        <f>IF(ISNUMBER(VALUE(SUBSTITUTE(実質収支比率等に係る経年分析!G$49,"▲","-"))),ROUND(VALUE(SUBSTITUTE(実質収支比率等に係る経年分析!G$49,"▲","-")),2),NA())</f>
        <v>3.18</v>
      </c>
      <c r="D21" s="134">
        <f>IF(ISNUMBER(VALUE(SUBSTITUTE(実質収支比率等に係る経年分析!H$49,"▲","-"))),ROUND(VALUE(SUBSTITUTE(実質収支比率等に係る経年分析!H$49,"▲","-")),2),NA())</f>
        <v>3.93</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-4.8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電気事業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2.2999999999999998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10.050000000000001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6.02</v>
      </c>
    </row>
    <row r="35" spans="1:16">
      <c r="A35" s="135" t="str">
        <f>IF(連結実質赤字比率に係る赤字・黒字の構成分析!C$35="",NA(),連結実質赤字比率に係る赤字・黒字の構成分析!C$35)</f>
        <v>国民健康保険病院事業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16.579999999999998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18.72</v>
      </c>
    </row>
    <row r="36" spans="1:16">
      <c r="A36" s="135" t="str">
        <f>IF(連結実質赤字比率に係る赤字・黒字の構成分析!C$34="",NA(),連結実質赤字比率に係る赤字・黒字の構成分析!C$34)</f>
        <v>ケーブルネットワーク事業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f>IF(ROUND(VALUE(SUBSTITUTE(連結実質赤字比率に係る赤字・黒字の構成分析!I$34,"▲", "-")), 2) &lt; 0, ABS(ROUND(VALUE(SUBSTITUTE(連結実質赤字比率に係る赤字・黒字の構成分析!I$34,"▲", "-")), 2)), NA())</f>
        <v>1.1499999999999999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1.46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455</v>
      </c>
      <c r="E42" s="136"/>
      <c r="F42" s="136"/>
      <c r="G42" s="136">
        <f>'実質公債費比率（分子）の構造'!L$52</f>
        <v>452</v>
      </c>
      <c r="H42" s="136"/>
      <c r="I42" s="136"/>
      <c r="J42" s="136">
        <f>'実質公債費比率（分子）の構造'!M$52</f>
        <v>450</v>
      </c>
      <c r="K42" s="136"/>
      <c r="L42" s="136"/>
      <c r="M42" s="136">
        <f>'実質公債費比率（分子）の構造'!N$52</f>
        <v>459</v>
      </c>
      <c r="N42" s="136"/>
      <c r="O42" s="136"/>
      <c r="P42" s="136">
        <f>'実質公債費比率（分子）の構造'!O$52</f>
        <v>474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35</v>
      </c>
      <c r="C45" s="136"/>
      <c r="D45" s="136"/>
      <c r="E45" s="136">
        <f>'実質公債費比率（分子）の構造'!L$49</f>
        <v>34</v>
      </c>
      <c r="F45" s="136"/>
      <c r="G45" s="136"/>
      <c r="H45" s="136">
        <f>'実質公債費比率（分子）の構造'!M$49</f>
        <v>32</v>
      </c>
      <c r="I45" s="136"/>
      <c r="J45" s="136"/>
      <c r="K45" s="136">
        <f>'実質公債費比率（分子）の構造'!N$49</f>
        <v>32</v>
      </c>
      <c r="L45" s="136"/>
      <c r="M45" s="136"/>
      <c r="N45" s="136">
        <f>'実質公債費比率（分子）の構造'!O$49</f>
        <v>32</v>
      </c>
      <c r="O45" s="136"/>
      <c r="P45" s="136"/>
    </row>
    <row r="46" spans="1:16">
      <c r="A46" s="136" t="s">
        <v>55</v>
      </c>
      <c r="B46" s="136">
        <f>'実質公債費比率（分子）の構造'!K$48</f>
        <v>42</v>
      </c>
      <c r="C46" s="136"/>
      <c r="D46" s="136"/>
      <c r="E46" s="136">
        <f>'実質公債費比率（分子）の構造'!L$48</f>
        <v>42</v>
      </c>
      <c r="F46" s="136"/>
      <c r="G46" s="136"/>
      <c r="H46" s="136">
        <f>'実質公債費比率（分子）の構造'!M$48</f>
        <v>42</v>
      </c>
      <c r="I46" s="136"/>
      <c r="J46" s="136"/>
      <c r="K46" s="136">
        <f>'実質公債費比率（分子）の構造'!N$48</f>
        <v>51</v>
      </c>
      <c r="L46" s="136"/>
      <c r="M46" s="136"/>
      <c r="N46" s="136">
        <f>'実質公債費比率（分子）の構造'!O$48</f>
        <v>53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680</v>
      </c>
      <c r="C49" s="136"/>
      <c r="D49" s="136"/>
      <c r="E49" s="136">
        <f>'実質公債費比率（分子）の構造'!L$45</f>
        <v>659</v>
      </c>
      <c r="F49" s="136"/>
      <c r="G49" s="136"/>
      <c r="H49" s="136">
        <f>'実質公債費比率（分子）の構造'!M$45</f>
        <v>644</v>
      </c>
      <c r="I49" s="136"/>
      <c r="J49" s="136"/>
      <c r="K49" s="136">
        <f>'実質公債費比率（分子）の構造'!N$45</f>
        <v>665</v>
      </c>
      <c r="L49" s="136"/>
      <c r="M49" s="136"/>
      <c r="N49" s="136">
        <f>'実質公債費比率（分子）の構造'!O$45</f>
        <v>668</v>
      </c>
      <c r="O49" s="136"/>
      <c r="P49" s="136"/>
    </row>
    <row r="50" spans="1:16">
      <c r="A50" s="136" t="s">
        <v>58</v>
      </c>
      <c r="B50" s="136" t="e">
        <f>NA()</f>
        <v>#N/A</v>
      </c>
      <c r="C50" s="136">
        <f>IF(ISNUMBER('実質公債費比率（分子）の構造'!K$53),'実質公債費比率（分子）の構造'!K$53,NA())</f>
        <v>302</v>
      </c>
      <c r="D50" s="136" t="e">
        <f>NA()</f>
        <v>#N/A</v>
      </c>
      <c r="E50" s="136" t="e">
        <f>NA()</f>
        <v>#N/A</v>
      </c>
      <c r="F50" s="136">
        <f>IF(ISNUMBER('実質公債費比率（分子）の構造'!L$53),'実質公債費比率（分子）の構造'!L$53,NA())</f>
        <v>283</v>
      </c>
      <c r="G50" s="136" t="e">
        <f>NA()</f>
        <v>#N/A</v>
      </c>
      <c r="H50" s="136" t="e">
        <f>NA()</f>
        <v>#N/A</v>
      </c>
      <c r="I50" s="136">
        <f>IF(ISNUMBER('実質公債費比率（分子）の構造'!M$53),'実質公債費比率（分子）の構造'!M$53,NA())</f>
        <v>268</v>
      </c>
      <c r="J50" s="136" t="e">
        <f>NA()</f>
        <v>#N/A</v>
      </c>
      <c r="K50" s="136" t="e">
        <f>NA()</f>
        <v>#N/A</v>
      </c>
      <c r="L50" s="136">
        <f>IF(ISNUMBER('実質公債費比率（分子）の構造'!N$53),'実質公債費比率（分子）の構造'!N$53,NA())</f>
        <v>289</v>
      </c>
      <c r="M50" s="136" t="e">
        <f>NA()</f>
        <v>#N/A</v>
      </c>
      <c r="N50" s="136" t="e">
        <f>NA()</f>
        <v>#N/A</v>
      </c>
      <c r="O50" s="136">
        <f>IF(ISNUMBER('実質公債費比率（分子）の構造'!O$53),'実質公債費比率（分子）の構造'!O$53,NA())</f>
        <v>279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4163</v>
      </c>
      <c r="E56" s="135"/>
      <c r="F56" s="135"/>
      <c r="G56" s="135">
        <f>'将来負担比率（分子）の構造'!J$51</f>
        <v>4205</v>
      </c>
      <c r="H56" s="135"/>
      <c r="I56" s="135"/>
      <c r="J56" s="135">
        <f>'将来負担比率（分子）の構造'!K$51</f>
        <v>4287</v>
      </c>
      <c r="K56" s="135"/>
      <c r="L56" s="135"/>
      <c r="M56" s="135">
        <f>'将来負担比率（分子）の構造'!L$51</f>
        <v>4552</v>
      </c>
      <c r="N56" s="135"/>
      <c r="O56" s="135"/>
      <c r="P56" s="135">
        <f>'将来負担比率（分子）の構造'!M$51</f>
        <v>4469</v>
      </c>
    </row>
    <row r="57" spans="1:16">
      <c r="A57" s="135" t="s">
        <v>35</v>
      </c>
      <c r="B57" s="135"/>
      <c r="C57" s="135"/>
      <c r="D57" s="135">
        <f>'将来負担比率（分子）の構造'!I$50</f>
        <v>36</v>
      </c>
      <c r="E57" s="135"/>
      <c r="F57" s="135"/>
      <c r="G57" s="135">
        <f>'将来負担比率（分子）の構造'!J$50</f>
        <v>31</v>
      </c>
      <c r="H57" s="135"/>
      <c r="I57" s="135"/>
      <c r="J57" s="135">
        <f>'将来負担比率（分子）の構造'!K$50</f>
        <v>25</v>
      </c>
      <c r="K57" s="135"/>
      <c r="L57" s="135"/>
      <c r="M57" s="135">
        <f>'将来負担比率（分子）の構造'!L$50</f>
        <v>20</v>
      </c>
      <c r="N57" s="135"/>
      <c r="O57" s="135"/>
      <c r="P57" s="135">
        <f>'将来負担比率（分子）の構造'!M$50</f>
        <v>1</v>
      </c>
    </row>
    <row r="58" spans="1:16">
      <c r="A58" s="135" t="s">
        <v>34</v>
      </c>
      <c r="B58" s="135"/>
      <c r="C58" s="135"/>
      <c r="D58" s="135">
        <f>'将来負担比率（分子）の構造'!I$49</f>
        <v>3137</v>
      </c>
      <c r="E58" s="135"/>
      <c r="F58" s="135"/>
      <c r="G58" s="135">
        <f>'将来負担比率（分子）の構造'!J$49</f>
        <v>3385</v>
      </c>
      <c r="H58" s="135"/>
      <c r="I58" s="135"/>
      <c r="J58" s="135">
        <f>'将来負担比率（分子）の構造'!K$49</f>
        <v>3366</v>
      </c>
      <c r="K58" s="135"/>
      <c r="L58" s="135"/>
      <c r="M58" s="135">
        <f>'将来負担比率（分子）の構造'!L$49</f>
        <v>3466</v>
      </c>
      <c r="N58" s="135"/>
      <c r="O58" s="135"/>
      <c r="P58" s="135">
        <f>'将来負担比率（分子）の構造'!M$49</f>
        <v>3179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1126</v>
      </c>
      <c r="C62" s="135"/>
      <c r="D62" s="135"/>
      <c r="E62" s="135">
        <f>'将来負担比率（分子）の構造'!J$45</f>
        <v>1139</v>
      </c>
      <c r="F62" s="135"/>
      <c r="G62" s="135"/>
      <c r="H62" s="135">
        <f>'将来負担比率（分子）の構造'!K$45</f>
        <v>1110</v>
      </c>
      <c r="I62" s="135"/>
      <c r="J62" s="135"/>
      <c r="K62" s="135">
        <f>'将来負担比率（分子）の構造'!L$45</f>
        <v>1101</v>
      </c>
      <c r="L62" s="135"/>
      <c r="M62" s="135"/>
      <c r="N62" s="135">
        <f>'将来負担比率（分子）の構造'!M$45</f>
        <v>1149</v>
      </c>
      <c r="O62" s="135"/>
      <c r="P62" s="135"/>
    </row>
    <row r="63" spans="1:16">
      <c r="A63" s="135" t="s">
        <v>28</v>
      </c>
      <c r="B63" s="135">
        <f>'将来負担比率（分子）の構造'!I$44</f>
        <v>200</v>
      </c>
      <c r="C63" s="135"/>
      <c r="D63" s="135"/>
      <c r="E63" s="135">
        <f>'将来負担比率（分子）の構造'!J$44</f>
        <v>174</v>
      </c>
      <c r="F63" s="135"/>
      <c r="G63" s="135"/>
      <c r="H63" s="135">
        <f>'将来負担比率（分子）の構造'!K$44</f>
        <v>161</v>
      </c>
      <c r="I63" s="135"/>
      <c r="J63" s="135"/>
      <c r="K63" s="135">
        <f>'将来負担比率（分子）の構造'!L$44</f>
        <v>136</v>
      </c>
      <c r="L63" s="135"/>
      <c r="M63" s="135"/>
      <c r="N63" s="135">
        <f>'将来負担比率（分子）の構造'!M$44</f>
        <v>111</v>
      </c>
      <c r="O63" s="135"/>
      <c r="P63" s="135"/>
    </row>
    <row r="64" spans="1:16">
      <c r="A64" s="135" t="s">
        <v>27</v>
      </c>
      <c r="B64" s="135">
        <f>'将来負担比率（分子）の構造'!I$43</f>
        <v>538</v>
      </c>
      <c r="C64" s="135"/>
      <c r="D64" s="135"/>
      <c r="E64" s="135">
        <f>'将来負担比率（分子）の構造'!J$43</f>
        <v>511</v>
      </c>
      <c r="F64" s="135"/>
      <c r="G64" s="135"/>
      <c r="H64" s="135">
        <f>'将来負担比率（分子）の構造'!K$43</f>
        <v>474</v>
      </c>
      <c r="I64" s="135"/>
      <c r="J64" s="135"/>
      <c r="K64" s="135">
        <f>'将来負担比率（分子）の構造'!L$43</f>
        <v>590</v>
      </c>
      <c r="L64" s="135"/>
      <c r="M64" s="135"/>
      <c r="N64" s="135">
        <f>'将来負担比率（分子）の構造'!M$43</f>
        <v>631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5943</v>
      </c>
      <c r="C66" s="135"/>
      <c r="D66" s="135"/>
      <c r="E66" s="135">
        <f>'将来負担比率（分子）の構造'!J$41</f>
        <v>5909</v>
      </c>
      <c r="F66" s="135"/>
      <c r="G66" s="135"/>
      <c r="H66" s="135">
        <f>'将来負担比率（分子）の構造'!K$41</f>
        <v>5941</v>
      </c>
      <c r="I66" s="135"/>
      <c r="J66" s="135"/>
      <c r="K66" s="135">
        <f>'将来負担比率（分子）の構造'!L$41</f>
        <v>6214</v>
      </c>
      <c r="L66" s="135"/>
      <c r="M66" s="135"/>
      <c r="N66" s="135">
        <f>'将来負担比率（分子）の構造'!M$41</f>
        <v>6052</v>
      </c>
      <c r="O66" s="135"/>
      <c r="P66" s="135"/>
    </row>
    <row r="67" spans="1:16">
      <c r="A67" s="135" t="s">
        <v>62</v>
      </c>
      <c r="B67" s="135" t="e">
        <f>NA()</f>
        <v>#N/A</v>
      </c>
      <c r="C67" s="135">
        <f>IF(ISNUMBER('将来負担比率（分子）の構造'!I$52), IF('将来負担比率（分子）の構造'!I$52 &lt; 0, 0, '将来負担比率（分子）の構造'!I$52), NA())</f>
        <v>471</v>
      </c>
      <c r="D67" s="135" t="e">
        <f>NA()</f>
        <v>#N/A</v>
      </c>
      <c r="E67" s="135" t="e">
        <f>NA()</f>
        <v>#N/A</v>
      </c>
      <c r="F67" s="135">
        <f>IF(ISNUMBER('将来負担比率（分子）の構造'!J$52), IF('将来負担比率（分子）の構造'!J$52 &lt; 0, 0, '将来負担比率（分子）の構造'!J$52), NA())</f>
        <v>111</v>
      </c>
      <c r="G67" s="135" t="e">
        <f>NA()</f>
        <v>#N/A</v>
      </c>
      <c r="H67" s="135" t="e">
        <f>NA()</f>
        <v>#N/A</v>
      </c>
      <c r="I67" s="135">
        <f>IF(ISNUMBER('将来負担比率（分子）の構造'!K$52), IF('将来負担比率（分子）の構造'!K$52 &lt; 0, 0, '将来負担比率（分子）の構造'!K$52), NA())</f>
        <v>8</v>
      </c>
      <c r="J67" s="135" t="e">
        <f>NA()</f>
        <v>#N/A</v>
      </c>
      <c r="K67" s="135" t="e">
        <f>NA()</f>
        <v>#N/A</v>
      </c>
      <c r="L67" s="135">
        <f>IF(ISNUMBER('将来負担比率（分子）の構造'!L$52), IF('将来負担比率（分子）の構造'!L$52 &lt; 0, 0, '将来負担比率（分子）の構造'!L$52), NA())</f>
        <v>3</v>
      </c>
      <c r="M67" s="135" t="e">
        <f>NA()</f>
        <v>#N/A</v>
      </c>
      <c r="N67" s="135" t="e">
        <f>NA()</f>
        <v>#N/A</v>
      </c>
      <c r="O67" s="135">
        <f>IF(ISNUMBER('将来負担比率（分子）の構造'!M$52), IF('将来負担比率（分子）の構造'!M$52 &lt; 0, 0, '将来負担比率（分子）の構造'!M$52), NA())</f>
        <v>294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419721</v>
      </c>
      <c r="S5" s="583"/>
      <c r="T5" s="583"/>
      <c r="U5" s="583"/>
      <c r="V5" s="583"/>
      <c r="W5" s="583"/>
      <c r="X5" s="583"/>
      <c r="Y5" s="584"/>
      <c r="Z5" s="585">
        <v>6.6</v>
      </c>
      <c r="AA5" s="585"/>
      <c r="AB5" s="585"/>
      <c r="AC5" s="585"/>
      <c r="AD5" s="586">
        <v>419721</v>
      </c>
      <c r="AE5" s="586"/>
      <c r="AF5" s="586"/>
      <c r="AG5" s="586"/>
      <c r="AH5" s="586"/>
      <c r="AI5" s="586"/>
      <c r="AJ5" s="586"/>
      <c r="AK5" s="586"/>
      <c r="AL5" s="587">
        <v>14.8</v>
      </c>
      <c r="AM5" s="588"/>
      <c r="AN5" s="588"/>
      <c r="AO5" s="589"/>
      <c r="AP5" s="579" t="s">
        <v>207</v>
      </c>
      <c r="AQ5" s="580"/>
      <c r="AR5" s="580"/>
      <c r="AS5" s="580"/>
      <c r="AT5" s="580"/>
      <c r="AU5" s="580"/>
      <c r="AV5" s="580"/>
      <c r="AW5" s="580"/>
      <c r="AX5" s="580"/>
      <c r="AY5" s="580"/>
      <c r="AZ5" s="580"/>
      <c r="BA5" s="580"/>
      <c r="BB5" s="580"/>
      <c r="BC5" s="580"/>
      <c r="BD5" s="580"/>
      <c r="BE5" s="580"/>
      <c r="BF5" s="581"/>
      <c r="BG5" s="593">
        <v>419721</v>
      </c>
      <c r="BH5" s="594"/>
      <c r="BI5" s="594"/>
      <c r="BJ5" s="594"/>
      <c r="BK5" s="594"/>
      <c r="BL5" s="594"/>
      <c r="BM5" s="594"/>
      <c r="BN5" s="595"/>
      <c r="BO5" s="596">
        <v>100</v>
      </c>
      <c r="BP5" s="596"/>
      <c r="BQ5" s="596"/>
      <c r="BR5" s="596"/>
      <c r="BS5" s="597">
        <v>56235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98563</v>
      </c>
      <c r="S6" s="594"/>
      <c r="T6" s="594"/>
      <c r="U6" s="594"/>
      <c r="V6" s="594"/>
      <c r="W6" s="594"/>
      <c r="X6" s="594"/>
      <c r="Y6" s="595"/>
      <c r="Z6" s="596">
        <v>1.5</v>
      </c>
      <c r="AA6" s="596"/>
      <c r="AB6" s="596"/>
      <c r="AC6" s="596"/>
      <c r="AD6" s="597">
        <v>98563</v>
      </c>
      <c r="AE6" s="597"/>
      <c r="AF6" s="597"/>
      <c r="AG6" s="597"/>
      <c r="AH6" s="597"/>
      <c r="AI6" s="597"/>
      <c r="AJ6" s="597"/>
      <c r="AK6" s="597"/>
      <c r="AL6" s="598">
        <v>3.5</v>
      </c>
      <c r="AM6" s="599"/>
      <c r="AN6" s="599"/>
      <c r="AO6" s="600"/>
      <c r="AP6" s="590" t="s">
        <v>212</v>
      </c>
      <c r="AQ6" s="591"/>
      <c r="AR6" s="591"/>
      <c r="AS6" s="591"/>
      <c r="AT6" s="591"/>
      <c r="AU6" s="591"/>
      <c r="AV6" s="591"/>
      <c r="AW6" s="591"/>
      <c r="AX6" s="591"/>
      <c r="AY6" s="591"/>
      <c r="AZ6" s="591"/>
      <c r="BA6" s="591"/>
      <c r="BB6" s="591"/>
      <c r="BC6" s="591"/>
      <c r="BD6" s="591"/>
      <c r="BE6" s="591"/>
      <c r="BF6" s="592"/>
      <c r="BG6" s="593">
        <v>419721</v>
      </c>
      <c r="BH6" s="594"/>
      <c r="BI6" s="594"/>
      <c r="BJ6" s="594"/>
      <c r="BK6" s="594"/>
      <c r="BL6" s="594"/>
      <c r="BM6" s="594"/>
      <c r="BN6" s="595"/>
      <c r="BO6" s="596">
        <v>100</v>
      </c>
      <c r="BP6" s="596"/>
      <c r="BQ6" s="596"/>
      <c r="BR6" s="596"/>
      <c r="BS6" s="597">
        <v>56235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68175</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68175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297</v>
      </c>
      <c r="S7" s="594"/>
      <c r="T7" s="594"/>
      <c r="U7" s="594"/>
      <c r="V7" s="594"/>
      <c r="W7" s="594"/>
      <c r="X7" s="594"/>
      <c r="Y7" s="595"/>
      <c r="Z7" s="596">
        <v>0</v>
      </c>
      <c r="AA7" s="596"/>
      <c r="AB7" s="596"/>
      <c r="AC7" s="596"/>
      <c r="AD7" s="597">
        <v>297</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83432</v>
      </c>
      <c r="BH7" s="594"/>
      <c r="BI7" s="594"/>
      <c r="BJ7" s="594"/>
      <c r="BK7" s="594"/>
      <c r="BL7" s="594"/>
      <c r="BM7" s="594"/>
      <c r="BN7" s="595"/>
      <c r="BO7" s="596">
        <v>19.899999999999999</v>
      </c>
      <c r="BP7" s="596"/>
      <c r="BQ7" s="596"/>
      <c r="BR7" s="596"/>
      <c r="BS7" s="597">
        <v>1836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870885</v>
      </c>
      <c r="CS7" s="594"/>
      <c r="CT7" s="594"/>
      <c r="CU7" s="594"/>
      <c r="CV7" s="594"/>
      <c r="CW7" s="594"/>
      <c r="CX7" s="594"/>
      <c r="CY7" s="595"/>
      <c r="CZ7" s="596">
        <v>14.2</v>
      </c>
      <c r="DA7" s="596"/>
      <c r="DB7" s="596"/>
      <c r="DC7" s="596"/>
      <c r="DD7" s="602">
        <v>3742</v>
      </c>
      <c r="DE7" s="594"/>
      <c r="DF7" s="594"/>
      <c r="DG7" s="594"/>
      <c r="DH7" s="594"/>
      <c r="DI7" s="594"/>
      <c r="DJ7" s="594"/>
      <c r="DK7" s="594"/>
      <c r="DL7" s="594"/>
      <c r="DM7" s="594"/>
      <c r="DN7" s="594"/>
      <c r="DO7" s="594"/>
      <c r="DP7" s="595"/>
      <c r="DQ7" s="602">
        <v>600453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1028</v>
      </c>
      <c r="S8" s="594"/>
      <c r="T8" s="594"/>
      <c r="U8" s="594"/>
      <c r="V8" s="594"/>
      <c r="W8" s="594"/>
      <c r="X8" s="594"/>
      <c r="Y8" s="595"/>
      <c r="Z8" s="596">
        <v>0</v>
      </c>
      <c r="AA8" s="596"/>
      <c r="AB8" s="596"/>
      <c r="AC8" s="596"/>
      <c r="AD8" s="597">
        <v>1028</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3768</v>
      </c>
      <c r="BH8" s="594"/>
      <c r="BI8" s="594"/>
      <c r="BJ8" s="594"/>
      <c r="BK8" s="594"/>
      <c r="BL8" s="594"/>
      <c r="BM8" s="594"/>
      <c r="BN8" s="595"/>
      <c r="BO8" s="596">
        <v>0.9</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634980</v>
      </c>
      <c r="CS8" s="594"/>
      <c r="CT8" s="594"/>
      <c r="CU8" s="594"/>
      <c r="CV8" s="594"/>
      <c r="CW8" s="594"/>
      <c r="CX8" s="594"/>
      <c r="CY8" s="595"/>
      <c r="CZ8" s="596">
        <v>10.3</v>
      </c>
      <c r="DA8" s="596"/>
      <c r="DB8" s="596"/>
      <c r="DC8" s="596"/>
      <c r="DD8" s="602">
        <v>99842</v>
      </c>
      <c r="DE8" s="594"/>
      <c r="DF8" s="594"/>
      <c r="DG8" s="594"/>
      <c r="DH8" s="594"/>
      <c r="DI8" s="594"/>
      <c r="DJ8" s="594"/>
      <c r="DK8" s="594"/>
      <c r="DL8" s="594"/>
      <c r="DM8" s="594"/>
      <c r="DN8" s="594"/>
      <c r="DO8" s="594"/>
      <c r="DP8" s="595"/>
      <c r="DQ8" s="602">
        <v>353326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591</v>
      </c>
      <c r="S9" s="594"/>
      <c r="T9" s="594"/>
      <c r="U9" s="594"/>
      <c r="V9" s="594"/>
      <c r="W9" s="594"/>
      <c r="X9" s="594"/>
      <c r="Y9" s="595"/>
      <c r="Z9" s="596">
        <v>0</v>
      </c>
      <c r="AA9" s="596"/>
      <c r="AB9" s="596"/>
      <c r="AC9" s="596"/>
      <c r="AD9" s="597">
        <v>591</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68578</v>
      </c>
      <c r="BH9" s="594"/>
      <c r="BI9" s="594"/>
      <c r="BJ9" s="594"/>
      <c r="BK9" s="594"/>
      <c r="BL9" s="594"/>
      <c r="BM9" s="594"/>
      <c r="BN9" s="595"/>
      <c r="BO9" s="596">
        <v>16.3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537337</v>
      </c>
      <c r="CS9" s="594"/>
      <c r="CT9" s="594"/>
      <c r="CU9" s="594"/>
      <c r="CV9" s="594"/>
      <c r="CW9" s="594"/>
      <c r="CX9" s="594"/>
      <c r="CY9" s="595"/>
      <c r="CZ9" s="596">
        <v>8.8000000000000007</v>
      </c>
      <c r="DA9" s="596"/>
      <c r="DB9" s="596"/>
      <c r="DC9" s="596"/>
      <c r="DD9" s="602">
        <v>98440</v>
      </c>
      <c r="DE9" s="594"/>
      <c r="DF9" s="594"/>
      <c r="DG9" s="594"/>
      <c r="DH9" s="594"/>
      <c r="DI9" s="594"/>
      <c r="DJ9" s="594"/>
      <c r="DK9" s="594"/>
      <c r="DL9" s="594"/>
      <c r="DM9" s="594"/>
      <c r="DN9" s="594"/>
      <c r="DO9" s="594"/>
      <c r="DP9" s="595"/>
      <c r="DQ9" s="602">
        <v>476941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32653</v>
      </c>
      <c r="S10" s="594"/>
      <c r="T10" s="594"/>
      <c r="U10" s="594"/>
      <c r="V10" s="594"/>
      <c r="W10" s="594"/>
      <c r="X10" s="594"/>
      <c r="Y10" s="595"/>
      <c r="Z10" s="596">
        <v>0.5</v>
      </c>
      <c r="AA10" s="596"/>
      <c r="AB10" s="596"/>
      <c r="AC10" s="596"/>
      <c r="AD10" s="597">
        <v>32653</v>
      </c>
      <c r="AE10" s="597"/>
      <c r="AF10" s="597"/>
      <c r="AG10" s="597"/>
      <c r="AH10" s="597"/>
      <c r="AI10" s="597"/>
      <c r="AJ10" s="597"/>
      <c r="AK10" s="597"/>
      <c r="AL10" s="598">
        <v>1.1000000000000001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7660</v>
      </c>
      <c r="BH10" s="594"/>
      <c r="BI10" s="594"/>
      <c r="BJ10" s="594"/>
      <c r="BK10" s="594"/>
      <c r="BL10" s="594"/>
      <c r="BM10" s="594"/>
      <c r="BN10" s="595"/>
      <c r="BO10" s="596">
        <v>1.8</v>
      </c>
      <c r="BP10" s="596"/>
      <c r="BQ10" s="596"/>
      <c r="BR10" s="596"/>
      <c r="BS10" s="602">
        <v>1277</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991</v>
      </c>
      <c r="CS10" s="594"/>
      <c r="CT10" s="594"/>
      <c r="CU10" s="594"/>
      <c r="CV10" s="594"/>
      <c r="CW10" s="594"/>
      <c r="CX10" s="594"/>
      <c r="CY10" s="595"/>
      <c r="CZ10" s="596">
        <v>0</v>
      </c>
      <c r="DA10" s="596"/>
      <c r="DB10" s="596"/>
      <c r="DC10" s="596"/>
      <c r="DD10" s="602" t="s">
        <v>220</v>
      </c>
      <c r="DE10" s="594"/>
      <c r="DF10" s="594"/>
      <c r="DG10" s="594"/>
      <c r="DH10" s="594"/>
      <c r="DI10" s="594"/>
      <c r="DJ10" s="594"/>
      <c r="DK10" s="594"/>
      <c r="DL10" s="594"/>
      <c r="DM10" s="594"/>
      <c r="DN10" s="594"/>
      <c r="DO10" s="594"/>
      <c r="DP10" s="595"/>
      <c r="DQ10" s="602">
        <v>991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3426</v>
      </c>
      <c r="BH11" s="594"/>
      <c r="BI11" s="594"/>
      <c r="BJ11" s="594"/>
      <c r="BK11" s="594"/>
      <c r="BL11" s="594"/>
      <c r="BM11" s="594"/>
      <c r="BN11" s="595"/>
      <c r="BO11" s="596">
        <v>0.8</v>
      </c>
      <c r="BP11" s="596"/>
      <c r="BQ11" s="596"/>
      <c r="BR11" s="596"/>
      <c r="BS11" s="602">
        <v>559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885994</v>
      </c>
      <c r="CS11" s="594"/>
      <c r="CT11" s="594"/>
      <c r="CU11" s="594"/>
      <c r="CV11" s="594"/>
      <c r="CW11" s="594"/>
      <c r="CX11" s="594"/>
      <c r="CY11" s="595"/>
      <c r="CZ11" s="596">
        <v>14.4</v>
      </c>
      <c r="DA11" s="596"/>
      <c r="DB11" s="596"/>
      <c r="DC11" s="596"/>
      <c r="DD11" s="602">
        <v>540494</v>
      </c>
      <c r="DE11" s="594"/>
      <c r="DF11" s="594"/>
      <c r="DG11" s="594"/>
      <c r="DH11" s="594"/>
      <c r="DI11" s="594"/>
      <c r="DJ11" s="594"/>
      <c r="DK11" s="594"/>
      <c r="DL11" s="594"/>
      <c r="DM11" s="594"/>
      <c r="DN11" s="594"/>
      <c r="DO11" s="594"/>
      <c r="DP11" s="595"/>
      <c r="DQ11" s="602">
        <v>385233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317452</v>
      </c>
      <c r="BH12" s="594"/>
      <c r="BI12" s="594"/>
      <c r="BJ12" s="594"/>
      <c r="BK12" s="594"/>
      <c r="BL12" s="594"/>
      <c r="BM12" s="594"/>
      <c r="BN12" s="595"/>
      <c r="BO12" s="596">
        <v>75.599999999999994</v>
      </c>
      <c r="BP12" s="596"/>
      <c r="BQ12" s="596"/>
      <c r="BR12" s="596"/>
      <c r="BS12" s="602">
        <v>54399</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95865</v>
      </c>
      <c r="CS12" s="594"/>
      <c r="CT12" s="594"/>
      <c r="CU12" s="594"/>
      <c r="CV12" s="594"/>
      <c r="CW12" s="594"/>
      <c r="CX12" s="594"/>
      <c r="CY12" s="595"/>
      <c r="CZ12" s="596">
        <v>1.6</v>
      </c>
      <c r="DA12" s="596"/>
      <c r="DB12" s="596"/>
      <c r="DC12" s="596"/>
      <c r="DD12" s="602">
        <v>3981</v>
      </c>
      <c r="DE12" s="594"/>
      <c r="DF12" s="594"/>
      <c r="DG12" s="594"/>
      <c r="DH12" s="594"/>
      <c r="DI12" s="594"/>
      <c r="DJ12" s="594"/>
      <c r="DK12" s="594"/>
      <c r="DL12" s="594"/>
      <c r="DM12" s="594"/>
      <c r="DN12" s="594"/>
      <c r="DO12" s="594"/>
      <c r="DP12" s="595"/>
      <c r="DQ12" s="602">
        <v>92676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6918</v>
      </c>
      <c r="S13" s="594"/>
      <c r="T13" s="594"/>
      <c r="U13" s="594"/>
      <c r="V13" s="594"/>
      <c r="W13" s="594"/>
      <c r="X13" s="594"/>
      <c r="Y13" s="595"/>
      <c r="Z13" s="596">
        <v>0.1</v>
      </c>
      <c r="AA13" s="596"/>
      <c r="AB13" s="596"/>
      <c r="AC13" s="596"/>
      <c r="AD13" s="597">
        <v>6918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308761</v>
      </c>
      <c r="BH13" s="594"/>
      <c r="BI13" s="594"/>
      <c r="BJ13" s="594"/>
      <c r="BK13" s="594"/>
      <c r="BL13" s="594"/>
      <c r="BM13" s="594"/>
      <c r="BN13" s="595"/>
      <c r="BO13" s="596">
        <v>73.599999999999994</v>
      </c>
      <c r="BP13" s="596"/>
      <c r="BQ13" s="596"/>
      <c r="BR13" s="596"/>
      <c r="BS13" s="602">
        <v>54399</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745197</v>
      </c>
      <c r="CS13" s="594"/>
      <c r="CT13" s="594"/>
      <c r="CU13" s="594"/>
      <c r="CV13" s="594"/>
      <c r="CW13" s="594"/>
      <c r="CX13" s="594"/>
      <c r="CY13" s="595"/>
      <c r="CZ13" s="596">
        <v>12.1</v>
      </c>
      <c r="DA13" s="596"/>
      <c r="DB13" s="596"/>
      <c r="DC13" s="596"/>
      <c r="DD13" s="602">
        <v>687831</v>
      </c>
      <c r="DE13" s="594"/>
      <c r="DF13" s="594"/>
      <c r="DG13" s="594"/>
      <c r="DH13" s="594"/>
      <c r="DI13" s="594"/>
      <c r="DJ13" s="594"/>
      <c r="DK13" s="594"/>
      <c r="DL13" s="594"/>
      <c r="DM13" s="594"/>
      <c r="DN13" s="594"/>
      <c r="DO13" s="594"/>
      <c r="DP13" s="595"/>
      <c r="DQ13" s="602">
        <v>316088</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8960</v>
      </c>
      <c r="BH14" s="594"/>
      <c r="BI14" s="594"/>
      <c r="BJ14" s="594"/>
      <c r="BK14" s="594"/>
      <c r="BL14" s="594"/>
      <c r="BM14" s="594"/>
      <c r="BN14" s="595"/>
      <c r="BO14" s="596">
        <v>2.1</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76473</v>
      </c>
      <c r="CS14" s="594"/>
      <c r="CT14" s="594"/>
      <c r="CU14" s="594"/>
      <c r="CV14" s="594"/>
      <c r="CW14" s="594"/>
      <c r="CX14" s="594"/>
      <c r="CY14" s="595"/>
      <c r="CZ14" s="596">
        <v>1.2</v>
      </c>
      <c r="DA14" s="596"/>
      <c r="DB14" s="596"/>
      <c r="DC14" s="596"/>
      <c r="DD14" s="602">
        <v>17971</v>
      </c>
      <c r="DE14" s="594"/>
      <c r="DF14" s="594"/>
      <c r="DG14" s="594"/>
      <c r="DH14" s="594"/>
      <c r="DI14" s="594"/>
      <c r="DJ14" s="594"/>
      <c r="DK14" s="594"/>
      <c r="DL14" s="594"/>
      <c r="DM14" s="594"/>
      <c r="DN14" s="594"/>
      <c r="DO14" s="594"/>
      <c r="DP14" s="595"/>
      <c r="DQ14" s="602">
        <v>68168</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167</v>
      </c>
      <c r="S15" s="594"/>
      <c r="T15" s="594"/>
      <c r="U15" s="594"/>
      <c r="V15" s="594"/>
      <c r="W15" s="594"/>
      <c r="X15" s="594"/>
      <c r="Y15" s="595"/>
      <c r="Z15" s="596">
        <v>0</v>
      </c>
      <c r="AA15" s="596"/>
      <c r="AB15" s="596"/>
      <c r="AC15" s="596"/>
      <c r="AD15" s="597">
        <v>167</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9877</v>
      </c>
      <c r="BH15" s="594"/>
      <c r="BI15" s="594"/>
      <c r="BJ15" s="594"/>
      <c r="BK15" s="594"/>
      <c r="BL15" s="594"/>
      <c r="BM15" s="594"/>
      <c r="BN15" s="595"/>
      <c r="BO15" s="596">
        <v>2.4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865428</v>
      </c>
      <c r="CS15" s="594"/>
      <c r="CT15" s="594"/>
      <c r="CU15" s="594"/>
      <c r="CV15" s="594"/>
      <c r="CW15" s="594"/>
      <c r="CX15" s="594"/>
      <c r="CY15" s="595"/>
      <c r="CZ15" s="596">
        <v>14.1</v>
      </c>
      <c r="DA15" s="596"/>
      <c r="DB15" s="596"/>
      <c r="DC15" s="596"/>
      <c r="DD15" s="602">
        <v>498776</v>
      </c>
      <c r="DE15" s="594"/>
      <c r="DF15" s="594"/>
      <c r="DG15" s="594"/>
      <c r="DH15" s="594"/>
      <c r="DI15" s="594"/>
      <c r="DJ15" s="594"/>
      <c r="DK15" s="594"/>
      <c r="DL15" s="594"/>
      <c r="DM15" s="594"/>
      <c r="DN15" s="594"/>
      <c r="DO15" s="594"/>
      <c r="DP15" s="595"/>
      <c r="DQ15" s="602">
        <v>434718</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2739058</v>
      </c>
      <c r="S16" s="594"/>
      <c r="T16" s="594"/>
      <c r="U16" s="594"/>
      <c r="V16" s="594"/>
      <c r="W16" s="594"/>
      <c r="X16" s="594"/>
      <c r="Y16" s="595"/>
      <c r="Z16" s="596">
        <v>42.9</v>
      </c>
      <c r="AA16" s="596"/>
      <c r="AB16" s="596"/>
      <c r="AC16" s="596"/>
      <c r="AD16" s="597">
        <v>2250679</v>
      </c>
      <c r="AE16" s="597"/>
      <c r="AF16" s="597"/>
      <c r="AG16" s="597"/>
      <c r="AH16" s="597"/>
      <c r="AI16" s="597"/>
      <c r="AJ16" s="597"/>
      <c r="AK16" s="597"/>
      <c r="AL16" s="598">
        <v>79.3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177988</v>
      </c>
      <c r="CS16" s="594"/>
      <c r="CT16" s="594"/>
      <c r="CU16" s="594"/>
      <c r="CV16" s="594"/>
      <c r="CW16" s="594"/>
      <c r="CX16" s="594"/>
      <c r="CY16" s="595"/>
      <c r="CZ16" s="596">
        <v>2.9</v>
      </c>
      <c r="DA16" s="596"/>
      <c r="DB16" s="596"/>
      <c r="DC16" s="596"/>
      <c r="DD16" s="602" t="s">
        <v>220</v>
      </c>
      <c r="DE16" s="594"/>
      <c r="DF16" s="594"/>
      <c r="DG16" s="594"/>
      <c r="DH16" s="594"/>
      <c r="DI16" s="594"/>
      <c r="DJ16" s="594"/>
      <c r="DK16" s="594"/>
      <c r="DL16" s="594"/>
      <c r="DM16" s="594"/>
      <c r="DN16" s="594"/>
      <c r="DO16" s="594"/>
      <c r="DP16" s="595"/>
      <c r="DQ16" s="602">
        <v>80642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2250679</v>
      </c>
      <c r="S17" s="594"/>
      <c r="T17" s="594"/>
      <c r="U17" s="594"/>
      <c r="V17" s="594"/>
      <c r="W17" s="594"/>
      <c r="X17" s="594"/>
      <c r="Y17" s="595"/>
      <c r="Z17" s="596">
        <v>35.200000000000003</v>
      </c>
      <c r="AA17" s="596"/>
      <c r="AB17" s="596"/>
      <c r="AC17" s="596"/>
      <c r="AD17" s="597">
        <v>2250679</v>
      </c>
      <c r="AE17" s="597"/>
      <c r="AF17" s="597"/>
      <c r="AG17" s="597"/>
      <c r="AH17" s="597"/>
      <c r="AI17" s="597"/>
      <c r="AJ17" s="597"/>
      <c r="AK17" s="597"/>
      <c r="AL17" s="598">
        <v>79.3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667936</v>
      </c>
      <c r="CS17" s="594"/>
      <c r="CT17" s="594"/>
      <c r="CU17" s="594"/>
      <c r="CV17" s="594"/>
      <c r="CW17" s="594"/>
      <c r="CX17" s="594"/>
      <c r="CY17" s="595"/>
      <c r="CZ17" s="596">
        <v>10.9</v>
      </c>
      <c r="DA17" s="596"/>
      <c r="DB17" s="596"/>
      <c r="DC17" s="596"/>
      <c r="DD17" s="602" t="s">
        <v>220</v>
      </c>
      <c r="DE17" s="594"/>
      <c r="DF17" s="594"/>
      <c r="DG17" s="594"/>
      <c r="DH17" s="594"/>
      <c r="DI17" s="594"/>
      <c r="DJ17" s="594"/>
      <c r="DK17" s="594"/>
      <c r="DL17" s="594"/>
      <c r="DM17" s="594"/>
      <c r="DN17" s="594"/>
      <c r="DO17" s="594"/>
      <c r="DP17" s="595"/>
      <c r="DQ17" s="602">
        <v>667507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488379</v>
      </c>
      <c r="S18" s="594"/>
      <c r="T18" s="594"/>
      <c r="U18" s="594"/>
      <c r="V18" s="594"/>
      <c r="W18" s="594"/>
      <c r="X18" s="594"/>
      <c r="Y18" s="595"/>
      <c r="Z18" s="596">
        <v>7.6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510000</v>
      </c>
      <c r="CS18" s="594"/>
      <c r="CT18" s="594"/>
      <c r="CU18" s="594"/>
      <c r="CV18" s="594"/>
      <c r="CW18" s="594"/>
      <c r="CX18" s="594"/>
      <c r="CY18" s="595"/>
      <c r="CZ18" s="596">
        <v>8.3000000000000007</v>
      </c>
      <c r="DA18" s="596"/>
      <c r="DB18" s="596"/>
      <c r="DC18" s="596"/>
      <c r="DD18" s="602" t="s">
        <v>220</v>
      </c>
      <c r="DE18" s="594"/>
      <c r="DF18" s="594"/>
      <c r="DG18" s="594"/>
      <c r="DH18" s="594"/>
      <c r="DI18" s="594"/>
      <c r="DJ18" s="594"/>
      <c r="DK18" s="594"/>
      <c r="DL18" s="594"/>
      <c r="DM18" s="594"/>
      <c r="DN18" s="594"/>
      <c r="DO18" s="594"/>
      <c r="DP18" s="595"/>
      <c r="DQ18" s="602">
        <v>30000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3298996</v>
      </c>
      <c r="S20" s="594"/>
      <c r="T20" s="594"/>
      <c r="U20" s="594"/>
      <c r="V20" s="594"/>
      <c r="W20" s="594"/>
      <c r="X20" s="594"/>
      <c r="Y20" s="595"/>
      <c r="Z20" s="596">
        <v>51.6</v>
      </c>
      <c r="AA20" s="596"/>
      <c r="AB20" s="596"/>
      <c r="AC20" s="596"/>
      <c r="AD20" s="597">
        <v>2810617</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6137249</v>
      </c>
      <c r="CS20" s="594"/>
      <c r="CT20" s="594"/>
      <c r="CU20" s="594"/>
      <c r="CV20" s="594"/>
      <c r="CW20" s="594"/>
      <c r="CX20" s="594"/>
      <c r="CY20" s="595"/>
      <c r="CZ20" s="596">
        <v>100</v>
      </c>
      <c r="DA20" s="596"/>
      <c r="DB20" s="596"/>
      <c r="DC20" s="596"/>
      <c r="DD20" s="602">
        <v>1951077</v>
      </c>
      <c r="DE20" s="594"/>
      <c r="DF20" s="594"/>
      <c r="DG20" s="594"/>
      <c r="DH20" s="594"/>
      <c r="DI20" s="594"/>
      <c r="DJ20" s="594"/>
      <c r="DK20" s="594"/>
      <c r="DL20" s="594"/>
      <c r="DM20" s="594"/>
      <c r="DN20" s="594"/>
      <c r="DO20" s="594"/>
      <c r="DP20" s="595"/>
      <c r="DQ20" s="602">
        <v>3574918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t="s">
        <v>220</v>
      </c>
      <c r="S21" s="594"/>
      <c r="T21" s="594"/>
      <c r="U21" s="594"/>
      <c r="V21" s="594"/>
      <c r="W21" s="594"/>
      <c r="X21" s="594"/>
      <c r="Y21" s="595"/>
      <c r="Z21" s="596" t="s">
        <v>220</v>
      </c>
      <c r="AA21" s="596"/>
      <c r="AB21" s="596"/>
      <c r="AC21" s="596"/>
      <c r="AD21" s="597" t="s">
        <v>220</v>
      </c>
      <c r="AE21" s="597"/>
      <c r="AF21" s="597"/>
      <c r="AG21" s="597"/>
      <c r="AH21" s="597"/>
      <c r="AI21" s="597"/>
      <c r="AJ21" s="597"/>
      <c r="AK21" s="597"/>
      <c r="AL21" s="598" t="s">
        <v>220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5122</v>
      </c>
      <c r="S22" s="594"/>
      <c r="T22" s="594"/>
      <c r="U22" s="594"/>
      <c r="V22" s="594"/>
      <c r="W22" s="594"/>
      <c r="X22" s="594"/>
      <c r="Y22" s="595"/>
      <c r="Z22" s="596">
        <v>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59765</v>
      </c>
      <c r="S23" s="594"/>
      <c r="T23" s="594"/>
      <c r="U23" s="594"/>
      <c r="V23" s="594"/>
      <c r="W23" s="594"/>
      <c r="X23" s="594"/>
      <c r="Y23" s="595"/>
      <c r="Z23" s="596">
        <v>0.9</v>
      </c>
      <c r="AA23" s="596"/>
      <c r="AB23" s="596"/>
      <c r="AC23" s="596"/>
      <c r="AD23" s="597" t="s">
        <v>220</v>
      </c>
      <c r="AE23" s="597"/>
      <c r="AF23" s="597"/>
      <c r="AG23" s="597"/>
      <c r="AH23" s="597"/>
      <c r="AI23" s="597"/>
      <c r="AJ23" s="597"/>
      <c r="AK23" s="597"/>
      <c r="AL23" s="598" t="s">
        <v>220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2448</v>
      </c>
      <c r="S24" s="594"/>
      <c r="T24" s="594"/>
      <c r="U24" s="594"/>
      <c r="V24" s="594"/>
      <c r="W24" s="594"/>
      <c r="X24" s="594"/>
      <c r="Y24" s="595"/>
      <c r="Z24" s="596">
        <v>0</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1721401</v>
      </c>
      <c r="CS24" s="583"/>
      <c r="CT24" s="583"/>
      <c r="CU24" s="583"/>
      <c r="CV24" s="583"/>
      <c r="CW24" s="583"/>
      <c r="CX24" s="583"/>
      <c r="CY24" s="584"/>
      <c r="CZ24" s="622">
        <v>28</v>
      </c>
      <c r="DA24" s="623"/>
      <c r="DB24" s="623"/>
      <c r="DC24" s="624"/>
      <c r="DD24" s="621">
        <v>1551823</v>
      </c>
      <c r="DE24" s="583"/>
      <c r="DF24" s="583"/>
      <c r="DG24" s="583"/>
      <c r="DH24" s="583"/>
      <c r="DI24" s="583"/>
      <c r="DJ24" s="583"/>
      <c r="DK24" s="584"/>
      <c r="DL24" s="621">
        <v>1546243</v>
      </c>
      <c r="DM24" s="583"/>
      <c r="DN24" s="583"/>
      <c r="DO24" s="583"/>
      <c r="DP24" s="583"/>
      <c r="DQ24" s="583"/>
      <c r="DR24" s="583"/>
      <c r="DS24" s="583"/>
      <c r="DT24" s="583"/>
      <c r="DU24" s="583"/>
      <c r="DV24" s="584"/>
      <c r="DW24" s="587">
        <v>51.6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539589</v>
      </c>
      <c r="S25" s="594"/>
      <c r="T25" s="594"/>
      <c r="U25" s="594"/>
      <c r="V25" s="594"/>
      <c r="W25" s="594"/>
      <c r="X25" s="594"/>
      <c r="Y25" s="595"/>
      <c r="Z25" s="596">
        <v>8.4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864894</v>
      </c>
      <c r="CS25" s="613"/>
      <c r="CT25" s="613"/>
      <c r="CU25" s="613"/>
      <c r="CV25" s="613"/>
      <c r="CW25" s="613"/>
      <c r="CX25" s="613"/>
      <c r="CY25" s="614"/>
      <c r="CZ25" s="627">
        <v>14.1</v>
      </c>
      <c r="DA25" s="628"/>
      <c r="DB25" s="628"/>
      <c r="DC25" s="629"/>
      <c r="DD25" s="602">
        <v>825998</v>
      </c>
      <c r="DE25" s="613"/>
      <c r="DF25" s="613"/>
      <c r="DG25" s="613"/>
      <c r="DH25" s="613"/>
      <c r="DI25" s="613"/>
      <c r="DJ25" s="613"/>
      <c r="DK25" s="614"/>
      <c r="DL25" s="602">
        <v>820418</v>
      </c>
      <c r="DM25" s="613"/>
      <c r="DN25" s="613"/>
      <c r="DO25" s="613"/>
      <c r="DP25" s="613"/>
      <c r="DQ25" s="613"/>
      <c r="DR25" s="613"/>
      <c r="DS25" s="613"/>
      <c r="DT25" s="613"/>
      <c r="DU25" s="613"/>
      <c r="DV25" s="614"/>
      <c r="DW25" s="598">
        <v>27.4</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475131</v>
      </c>
      <c r="CS26" s="594"/>
      <c r="CT26" s="594"/>
      <c r="CU26" s="594"/>
      <c r="CV26" s="594"/>
      <c r="CW26" s="594"/>
      <c r="CX26" s="594"/>
      <c r="CY26" s="595"/>
      <c r="CZ26" s="627">
        <v>7.7</v>
      </c>
      <c r="DA26" s="628"/>
      <c r="DB26" s="628"/>
      <c r="DC26" s="629"/>
      <c r="DD26" s="602">
        <v>444652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532344</v>
      </c>
      <c r="S27" s="594"/>
      <c r="T27" s="594"/>
      <c r="U27" s="594"/>
      <c r="V27" s="594"/>
      <c r="W27" s="594"/>
      <c r="X27" s="594"/>
      <c r="Y27" s="595"/>
      <c r="Z27" s="596">
        <v>8.3000000000000007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419721</v>
      </c>
      <c r="BH27" s="594"/>
      <c r="BI27" s="594"/>
      <c r="BJ27" s="594"/>
      <c r="BK27" s="594"/>
      <c r="BL27" s="594"/>
      <c r="BM27" s="594"/>
      <c r="BN27" s="595"/>
      <c r="BO27" s="596">
        <v>100</v>
      </c>
      <c r="BP27" s="596"/>
      <c r="BQ27" s="596"/>
      <c r="BR27" s="596"/>
      <c r="BS27" s="602">
        <v>56235</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188571</v>
      </c>
      <c r="CS27" s="613"/>
      <c r="CT27" s="613"/>
      <c r="CU27" s="613"/>
      <c r="CV27" s="613"/>
      <c r="CW27" s="613"/>
      <c r="CX27" s="613"/>
      <c r="CY27" s="614"/>
      <c r="CZ27" s="627">
        <v>3.1</v>
      </c>
      <c r="DA27" s="628"/>
      <c r="DB27" s="628"/>
      <c r="DC27" s="629"/>
      <c r="DD27" s="602">
        <v>58318</v>
      </c>
      <c r="DE27" s="613"/>
      <c r="DF27" s="613"/>
      <c r="DG27" s="613"/>
      <c r="DH27" s="613"/>
      <c r="DI27" s="613"/>
      <c r="DJ27" s="613"/>
      <c r="DK27" s="614"/>
      <c r="DL27" s="602">
        <v>58318</v>
      </c>
      <c r="DM27" s="613"/>
      <c r="DN27" s="613"/>
      <c r="DO27" s="613"/>
      <c r="DP27" s="613"/>
      <c r="DQ27" s="613"/>
      <c r="DR27" s="613"/>
      <c r="DS27" s="613"/>
      <c r="DT27" s="613"/>
      <c r="DU27" s="613"/>
      <c r="DV27" s="614"/>
      <c r="DW27" s="598">
        <v>1.9</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57331</v>
      </c>
      <c r="S28" s="594"/>
      <c r="T28" s="594"/>
      <c r="U28" s="594"/>
      <c r="V28" s="594"/>
      <c r="W28" s="594"/>
      <c r="X28" s="594"/>
      <c r="Y28" s="595"/>
      <c r="Z28" s="596">
        <v>0.9</v>
      </c>
      <c r="AA28" s="596"/>
      <c r="AB28" s="596"/>
      <c r="AC28" s="596"/>
      <c r="AD28" s="597">
        <v>19428</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667936</v>
      </c>
      <c r="CS28" s="594"/>
      <c r="CT28" s="594"/>
      <c r="CU28" s="594"/>
      <c r="CV28" s="594"/>
      <c r="CW28" s="594"/>
      <c r="CX28" s="594"/>
      <c r="CY28" s="595"/>
      <c r="CZ28" s="627">
        <v>10.9</v>
      </c>
      <c r="DA28" s="628"/>
      <c r="DB28" s="628"/>
      <c r="DC28" s="629"/>
      <c r="DD28" s="602">
        <v>667507</v>
      </c>
      <c r="DE28" s="594"/>
      <c r="DF28" s="594"/>
      <c r="DG28" s="594"/>
      <c r="DH28" s="594"/>
      <c r="DI28" s="594"/>
      <c r="DJ28" s="594"/>
      <c r="DK28" s="595"/>
      <c r="DL28" s="602">
        <v>667507</v>
      </c>
      <c r="DM28" s="594"/>
      <c r="DN28" s="594"/>
      <c r="DO28" s="594"/>
      <c r="DP28" s="594"/>
      <c r="DQ28" s="594"/>
      <c r="DR28" s="594"/>
      <c r="DS28" s="594"/>
      <c r="DT28" s="594"/>
      <c r="DU28" s="594"/>
      <c r="DV28" s="595"/>
      <c r="DW28" s="598">
        <v>22.3</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1100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667936</v>
      </c>
      <c r="CS29" s="613"/>
      <c r="CT29" s="613"/>
      <c r="CU29" s="613"/>
      <c r="CV29" s="613"/>
      <c r="CW29" s="613"/>
      <c r="CX29" s="613"/>
      <c r="CY29" s="614"/>
      <c r="CZ29" s="627">
        <v>10.9</v>
      </c>
      <c r="DA29" s="628"/>
      <c r="DB29" s="628"/>
      <c r="DC29" s="629"/>
      <c r="DD29" s="602">
        <v>667507</v>
      </c>
      <c r="DE29" s="613"/>
      <c r="DF29" s="613"/>
      <c r="DG29" s="613"/>
      <c r="DH29" s="613"/>
      <c r="DI29" s="613"/>
      <c r="DJ29" s="613"/>
      <c r="DK29" s="614"/>
      <c r="DL29" s="602">
        <v>667507</v>
      </c>
      <c r="DM29" s="613"/>
      <c r="DN29" s="613"/>
      <c r="DO29" s="613"/>
      <c r="DP29" s="613"/>
      <c r="DQ29" s="613"/>
      <c r="DR29" s="613"/>
      <c r="DS29" s="613"/>
      <c r="DT29" s="613"/>
      <c r="DU29" s="613"/>
      <c r="DV29" s="614"/>
      <c r="DW29" s="598">
        <v>22.3</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922496</v>
      </c>
      <c r="S30" s="594"/>
      <c r="T30" s="594"/>
      <c r="U30" s="594"/>
      <c r="V30" s="594"/>
      <c r="W30" s="594"/>
      <c r="X30" s="594"/>
      <c r="Y30" s="595"/>
      <c r="Z30" s="596">
        <v>14.4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99.5</v>
      </c>
      <c r="BH30" s="652"/>
      <c r="BI30" s="652"/>
      <c r="BJ30" s="652"/>
      <c r="BK30" s="652"/>
      <c r="BL30" s="652"/>
      <c r="BM30" s="588">
        <v>98.9</v>
      </c>
      <c r="BN30" s="652"/>
      <c r="BO30" s="652"/>
      <c r="BP30" s="652"/>
      <c r="BQ30" s="653"/>
      <c r="BR30" s="651">
        <v>99.8</v>
      </c>
      <c r="BS30" s="652"/>
      <c r="BT30" s="652"/>
      <c r="BU30" s="652"/>
      <c r="BV30" s="652"/>
      <c r="BW30" s="652"/>
      <c r="BX30" s="588">
        <v>99.3</v>
      </c>
      <c r="BY30" s="652"/>
      <c r="BZ30" s="652"/>
      <c r="CA30" s="652"/>
      <c r="CB30" s="653"/>
      <c r="CD30" s="656"/>
      <c r="CE30" s="657"/>
      <c r="CF30" s="607" t="s">
        <v>292</v>
      </c>
      <c r="CG30" s="608"/>
      <c r="CH30" s="608"/>
      <c r="CI30" s="608"/>
      <c r="CJ30" s="608"/>
      <c r="CK30" s="608"/>
      <c r="CL30" s="608"/>
      <c r="CM30" s="608"/>
      <c r="CN30" s="608"/>
      <c r="CO30" s="608"/>
      <c r="CP30" s="608"/>
      <c r="CQ30" s="609"/>
      <c r="CR30" s="593">
        <v>591987</v>
      </c>
      <c r="CS30" s="594"/>
      <c r="CT30" s="594"/>
      <c r="CU30" s="594"/>
      <c r="CV30" s="594"/>
      <c r="CW30" s="594"/>
      <c r="CX30" s="594"/>
      <c r="CY30" s="595"/>
      <c r="CZ30" s="627">
        <v>9.6</v>
      </c>
      <c r="DA30" s="628"/>
      <c r="DB30" s="628"/>
      <c r="DC30" s="629"/>
      <c r="DD30" s="602">
        <v>591558</v>
      </c>
      <c r="DE30" s="594"/>
      <c r="DF30" s="594"/>
      <c r="DG30" s="594"/>
      <c r="DH30" s="594"/>
      <c r="DI30" s="594"/>
      <c r="DJ30" s="594"/>
      <c r="DK30" s="595"/>
      <c r="DL30" s="602">
        <v>591558</v>
      </c>
      <c r="DM30" s="594"/>
      <c r="DN30" s="594"/>
      <c r="DO30" s="594"/>
      <c r="DP30" s="594"/>
      <c r="DQ30" s="594"/>
      <c r="DR30" s="594"/>
      <c r="DS30" s="594"/>
      <c r="DT30" s="594"/>
      <c r="DU30" s="594"/>
      <c r="DV30" s="595"/>
      <c r="DW30" s="598">
        <v>19.8</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362417</v>
      </c>
      <c r="S31" s="594"/>
      <c r="T31" s="594"/>
      <c r="U31" s="594"/>
      <c r="V31" s="594"/>
      <c r="W31" s="594"/>
      <c r="X31" s="594"/>
      <c r="Y31" s="595"/>
      <c r="Z31" s="596">
        <v>5.7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97.9</v>
      </c>
      <c r="BH31" s="613"/>
      <c r="BI31" s="613"/>
      <c r="BJ31" s="613"/>
      <c r="BK31" s="613"/>
      <c r="BL31" s="613"/>
      <c r="BM31" s="599">
        <v>97.2</v>
      </c>
      <c r="BN31" s="649"/>
      <c r="BO31" s="649"/>
      <c r="BP31" s="649"/>
      <c r="BQ31" s="650"/>
      <c r="BR31" s="648">
        <v>99.9</v>
      </c>
      <c r="BS31" s="613"/>
      <c r="BT31" s="613"/>
      <c r="BU31" s="613"/>
      <c r="BV31" s="613"/>
      <c r="BW31" s="613"/>
      <c r="BX31" s="599">
        <v>99</v>
      </c>
      <c r="BY31" s="649"/>
      <c r="BZ31" s="649"/>
      <c r="CA31" s="649"/>
      <c r="CB31" s="650"/>
      <c r="CD31" s="656"/>
      <c r="CE31" s="657"/>
      <c r="CF31" s="607" t="s">
        <v>296</v>
      </c>
      <c r="CG31" s="608"/>
      <c r="CH31" s="608"/>
      <c r="CI31" s="608"/>
      <c r="CJ31" s="608"/>
      <c r="CK31" s="608"/>
      <c r="CL31" s="608"/>
      <c r="CM31" s="608"/>
      <c r="CN31" s="608"/>
      <c r="CO31" s="608"/>
      <c r="CP31" s="608"/>
      <c r="CQ31" s="609"/>
      <c r="CR31" s="593">
        <v>75949</v>
      </c>
      <c r="CS31" s="613"/>
      <c r="CT31" s="613"/>
      <c r="CU31" s="613"/>
      <c r="CV31" s="613"/>
      <c r="CW31" s="613"/>
      <c r="CX31" s="613"/>
      <c r="CY31" s="614"/>
      <c r="CZ31" s="627">
        <v>1.2</v>
      </c>
      <c r="DA31" s="628"/>
      <c r="DB31" s="628"/>
      <c r="DC31" s="629"/>
      <c r="DD31" s="602">
        <v>75949</v>
      </c>
      <c r="DE31" s="613"/>
      <c r="DF31" s="613"/>
      <c r="DG31" s="613"/>
      <c r="DH31" s="613"/>
      <c r="DI31" s="613"/>
      <c r="DJ31" s="613"/>
      <c r="DK31" s="614"/>
      <c r="DL31" s="602">
        <v>75949</v>
      </c>
      <c r="DM31" s="613"/>
      <c r="DN31" s="613"/>
      <c r="DO31" s="613"/>
      <c r="DP31" s="613"/>
      <c r="DQ31" s="613"/>
      <c r="DR31" s="613"/>
      <c r="DS31" s="613"/>
      <c r="DT31" s="613"/>
      <c r="DU31" s="613"/>
      <c r="DV31" s="614"/>
      <c r="DW31" s="598">
        <v>2.5</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179088</v>
      </c>
      <c r="S32" s="594"/>
      <c r="T32" s="594"/>
      <c r="U32" s="594"/>
      <c r="V32" s="594"/>
      <c r="W32" s="594"/>
      <c r="X32" s="594"/>
      <c r="Y32" s="595"/>
      <c r="Z32" s="596">
        <v>2.8</v>
      </c>
      <c r="AA32" s="596"/>
      <c r="AB32" s="596"/>
      <c r="AC32" s="596"/>
      <c r="AD32" s="597">
        <v>9457</v>
      </c>
      <c r="AE32" s="597"/>
      <c r="AF32" s="597"/>
      <c r="AG32" s="597"/>
      <c r="AH32" s="597"/>
      <c r="AI32" s="597"/>
      <c r="AJ32" s="597"/>
      <c r="AK32" s="597"/>
      <c r="AL32" s="598">
        <v>0.3</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99.8</v>
      </c>
      <c r="BH32" s="661"/>
      <c r="BI32" s="661"/>
      <c r="BJ32" s="661"/>
      <c r="BK32" s="661"/>
      <c r="BL32" s="661"/>
      <c r="BM32" s="662">
        <v>99.3</v>
      </c>
      <c r="BN32" s="661"/>
      <c r="BO32" s="661"/>
      <c r="BP32" s="661"/>
      <c r="BQ32" s="663"/>
      <c r="BR32" s="660">
        <v>99.8</v>
      </c>
      <c r="BS32" s="661"/>
      <c r="BT32" s="661"/>
      <c r="BU32" s="661"/>
      <c r="BV32" s="661"/>
      <c r="BW32" s="661"/>
      <c r="BX32" s="662">
        <v>99.4</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429373</v>
      </c>
      <c r="S33" s="594"/>
      <c r="T33" s="594"/>
      <c r="U33" s="594"/>
      <c r="V33" s="594"/>
      <c r="W33" s="594"/>
      <c r="X33" s="594"/>
      <c r="Y33" s="595"/>
      <c r="Z33" s="596">
        <v>6.7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2286783</v>
      </c>
      <c r="CS33" s="613"/>
      <c r="CT33" s="613"/>
      <c r="CU33" s="613"/>
      <c r="CV33" s="613"/>
      <c r="CW33" s="613"/>
      <c r="CX33" s="613"/>
      <c r="CY33" s="614"/>
      <c r="CZ33" s="627">
        <v>37.299999999999997</v>
      </c>
      <c r="DA33" s="628"/>
      <c r="DB33" s="628"/>
      <c r="DC33" s="629"/>
      <c r="DD33" s="602">
        <v>1274521</v>
      </c>
      <c r="DE33" s="613"/>
      <c r="DF33" s="613"/>
      <c r="DG33" s="613"/>
      <c r="DH33" s="613"/>
      <c r="DI33" s="613"/>
      <c r="DJ33" s="613"/>
      <c r="DK33" s="614"/>
      <c r="DL33" s="602">
        <v>962896</v>
      </c>
      <c r="DM33" s="613"/>
      <c r="DN33" s="613"/>
      <c r="DO33" s="613"/>
      <c r="DP33" s="613"/>
      <c r="DQ33" s="613"/>
      <c r="DR33" s="613"/>
      <c r="DS33" s="613"/>
      <c r="DT33" s="613"/>
      <c r="DU33" s="613"/>
      <c r="DV33" s="614"/>
      <c r="DW33" s="598">
        <v>32.200000000000003</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684002</v>
      </c>
      <c r="CS34" s="594"/>
      <c r="CT34" s="594"/>
      <c r="CU34" s="594"/>
      <c r="CV34" s="594"/>
      <c r="CW34" s="594"/>
      <c r="CX34" s="594"/>
      <c r="CY34" s="595"/>
      <c r="CZ34" s="627">
        <v>11.1</v>
      </c>
      <c r="DA34" s="628"/>
      <c r="DB34" s="628"/>
      <c r="DC34" s="629"/>
      <c r="DD34" s="602">
        <v>450479</v>
      </c>
      <c r="DE34" s="594"/>
      <c r="DF34" s="594"/>
      <c r="DG34" s="594"/>
      <c r="DH34" s="594"/>
      <c r="DI34" s="594"/>
      <c r="DJ34" s="594"/>
      <c r="DK34" s="595"/>
      <c r="DL34" s="602">
        <v>396619</v>
      </c>
      <c r="DM34" s="594"/>
      <c r="DN34" s="594"/>
      <c r="DO34" s="594"/>
      <c r="DP34" s="594"/>
      <c r="DQ34" s="594"/>
      <c r="DR34" s="594"/>
      <c r="DS34" s="594"/>
      <c r="DT34" s="594"/>
      <c r="DU34" s="594"/>
      <c r="DV34" s="595"/>
      <c r="DW34" s="598">
        <v>13.2</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155073</v>
      </c>
      <c r="S35" s="594"/>
      <c r="T35" s="594"/>
      <c r="U35" s="594"/>
      <c r="V35" s="594"/>
      <c r="W35" s="594"/>
      <c r="X35" s="594"/>
      <c r="Y35" s="595"/>
      <c r="Z35" s="596">
        <v>2.4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908692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7780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62413</v>
      </c>
      <c r="CS35" s="613"/>
      <c r="CT35" s="613"/>
      <c r="CU35" s="613"/>
      <c r="CV35" s="613"/>
      <c r="CW35" s="613"/>
      <c r="CX35" s="613"/>
      <c r="CY35" s="614"/>
      <c r="CZ35" s="627">
        <v>1</v>
      </c>
      <c r="DA35" s="628"/>
      <c r="DB35" s="628"/>
      <c r="DC35" s="629"/>
      <c r="DD35" s="602">
        <v>52073</v>
      </c>
      <c r="DE35" s="613"/>
      <c r="DF35" s="613"/>
      <c r="DG35" s="613"/>
      <c r="DH35" s="613"/>
      <c r="DI35" s="613"/>
      <c r="DJ35" s="613"/>
      <c r="DK35" s="614"/>
      <c r="DL35" s="602">
        <v>51629</v>
      </c>
      <c r="DM35" s="613"/>
      <c r="DN35" s="613"/>
      <c r="DO35" s="613"/>
      <c r="DP35" s="613"/>
      <c r="DQ35" s="613"/>
      <c r="DR35" s="613"/>
      <c r="DS35" s="613"/>
      <c r="DT35" s="613"/>
      <c r="DU35" s="613"/>
      <c r="DV35" s="614"/>
      <c r="DW35" s="598">
        <v>1.7</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6390069</v>
      </c>
      <c r="S36" s="666"/>
      <c r="T36" s="666"/>
      <c r="U36" s="666"/>
      <c r="V36" s="666"/>
      <c r="W36" s="666"/>
      <c r="X36" s="666"/>
      <c r="Y36" s="667"/>
      <c r="Z36" s="668">
        <v>100</v>
      </c>
      <c r="AA36" s="668"/>
      <c r="AB36" s="668"/>
      <c r="AC36" s="668"/>
      <c r="AD36" s="669">
        <v>2839502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510000</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-2526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596814</v>
      </c>
      <c r="CS36" s="594"/>
      <c r="CT36" s="594"/>
      <c r="CU36" s="594"/>
      <c r="CV36" s="594"/>
      <c r="CW36" s="594"/>
      <c r="CX36" s="594"/>
      <c r="CY36" s="595"/>
      <c r="CZ36" s="627">
        <v>9.6999999999999993</v>
      </c>
      <c r="DA36" s="628"/>
      <c r="DB36" s="628"/>
      <c r="DC36" s="629"/>
      <c r="DD36" s="602">
        <v>511973</v>
      </c>
      <c r="DE36" s="594"/>
      <c r="DF36" s="594"/>
      <c r="DG36" s="594"/>
      <c r="DH36" s="594"/>
      <c r="DI36" s="594"/>
      <c r="DJ36" s="594"/>
      <c r="DK36" s="595"/>
      <c r="DL36" s="602">
        <v>334324</v>
      </c>
      <c r="DM36" s="594"/>
      <c r="DN36" s="594"/>
      <c r="DO36" s="594"/>
      <c r="DP36" s="594"/>
      <c r="DQ36" s="594"/>
      <c r="DR36" s="594"/>
      <c r="DS36" s="594"/>
      <c r="DT36" s="594"/>
      <c r="DU36" s="594"/>
      <c r="DV36" s="595"/>
      <c r="DW36" s="598">
        <v>11.2</v>
      </c>
      <c r="DX36" s="625"/>
      <c r="DY36" s="625"/>
      <c r="DZ36" s="625"/>
      <c r="EA36" s="625"/>
      <c r="EB36" s="625"/>
      <c r="EC36" s="626"/>
    </row>
    <row r="37" spans="2:133" ht="11.25" customHeight="1">
      <c r="AQ37" s="672" t="s">
        <v>314</v>
      </c>
      <c r="AR37" s="673"/>
      <c r="AS37" s="673"/>
      <c r="AT37" s="673"/>
      <c r="AU37" s="673"/>
      <c r="AV37" s="673"/>
      <c r="AW37" s="673"/>
      <c r="AX37" s="673"/>
      <c r="AY37" s="674"/>
      <c r="AZ37" s="593">
        <v>164444</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581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90568</v>
      </c>
      <c r="CS37" s="613"/>
      <c r="CT37" s="613"/>
      <c r="CU37" s="613"/>
      <c r="CV37" s="613"/>
      <c r="CW37" s="613"/>
      <c r="CX37" s="613"/>
      <c r="CY37" s="614"/>
      <c r="CZ37" s="627">
        <v>1.5</v>
      </c>
      <c r="DA37" s="628"/>
      <c r="DB37" s="628"/>
      <c r="DC37" s="629"/>
      <c r="DD37" s="602">
        <v>90568</v>
      </c>
      <c r="DE37" s="613"/>
      <c r="DF37" s="613"/>
      <c r="DG37" s="613"/>
      <c r="DH37" s="613"/>
      <c r="DI37" s="613"/>
      <c r="DJ37" s="613"/>
      <c r="DK37" s="614"/>
      <c r="DL37" s="602">
        <v>90545</v>
      </c>
      <c r="DM37" s="613"/>
      <c r="DN37" s="613"/>
      <c r="DO37" s="613"/>
      <c r="DP37" s="613"/>
      <c r="DQ37" s="613"/>
      <c r="DR37" s="613"/>
      <c r="DS37" s="613"/>
      <c r="DT37" s="613"/>
      <c r="DU37" s="613"/>
      <c r="DV37" s="614"/>
      <c r="DW37" s="598">
        <v>3</v>
      </c>
      <c r="DX37" s="625"/>
      <c r="DY37" s="625"/>
      <c r="DZ37" s="625"/>
      <c r="EA37" s="625"/>
      <c r="EB37" s="625"/>
      <c r="EC37" s="626"/>
    </row>
    <row r="38" spans="2:133" ht="11.25" customHeight="1">
      <c r="AQ38" s="672" t="s">
        <v>317</v>
      </c>
      <c r="AR38" s="673"/>
      <c r="AS38" s="673"/>
      <c r="AT38" s="673"/>
      <c r="AU38" s="673"/>
      <c r="AV38" s="673"/>
      <c r="AW38" s="673"/>
      <c r="AX38" s="673"/>
      <c r="AY38" s="674"/>
      <c r="AZ38" s="593">
        <v>58347</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1018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234248</v>
      </c>
      <c r="CS38" s="594"/>
      <c r="CT38" s="594"/>
      <c r="CU38" s="594"/>
      <c r="CV38" s="594"/>
      <c r="CW38" s="594"/>
      <c r="CX38" s="594"/>
      <c r="CY38" s="595"/>
      <c r="CZ38" s="627">
        <v>3.8</v>
      </c>
      <c r="DA38" s="628"/>
      <c r="DB38" s="628"/>
      <c r="DC38" s="629"/>
      <c r="DD38" s="602">
        <v>187664</v>
      </c>
      <c r="DE38" s="594"/>
      <c r="DF38" s="594"/>
      <c r="DG38" s="594"/>
      <c r="DH38" s="594"/>
      <c r="DI38" s="594"/>
      <c r="DJ38" s="594"/>
      <c r="DK38" s="595"/>
      <c r="DL38" s="602">
        <v>180324</v>
      </c>
      <c r="DM38" s="594"/>
      <c r="DN38" s="594"/>
      <c r="DO38" s="594"/>
      <c r="DP38" s="594"/>
      <c r="DQ38" s="594"/>
      <c r="DR38" s="594"/>
      <c r="DS38" s="594"/>
      <c r="DT38" s="594"/>
      <c r="DU38" s="594"/>
      <c r="DV38" s="595"/>
      <c r="DW38" s="598">
        <v>6</v>
      </c>
      <c r="DX38" s="625"/>
      <c r="DY38" s="625"/>
      <c r="DZ38" s="625"/>
      <c r="EA38" s="625"/>
      <c r="EB38" s="625"/>
      <c r="EC38" s="626"/>
    </row>
    <row r="39" spans="2:133" ht="11.25" customHeight="1">
      <c r="AQ39" s="672" t="s">
        <v>320</v>
      </c>
      <c r="AR39" s="673"/>
      <c r="AS39" s="673"/>
      <c r="AT39" s="673"/>
      <c r="AU39" s="673"/>
      <c r="AV39" s="673"/>
      <c r="AW39" s="673"/>
      <c r="AX39" s="673"/>
      <c r="AY39" s="674"/>
      <c r="AZ39" s="593" t="s">
        <v>321</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73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94127</v>
      </c>
      <c r="CS39" s="613"/>
      <c r="CT39" s="613"/>
      <c r="CU39" s="613"/>
      <c r="CV39" s="613"/>
      <c r="CW39" s="613"/>
      <c r="CX39" s="613"/>
      <c r="CY39" s="614"/>
      <c r="CZ39" s="627">
        <v>1.5</v>
      </c>
      <c r="DA39" s="628"/>
      <c r="DB39" s="628"/>
      <c r="DC39" s="629"/>
      <c r="DD39" s="602">
        <v>21191</v>
      </c>
      <c r="DE39" s="613"/>
      <c r="DF39" s="613"/>
      <c r="DG39" s="613"/>
      <c r="DH39" s="613"/>
      <c r="DI39" s="613"/>
      <c r="DJ39" s="613"/>
      <c r="DK39" s="614"/>
      <c r="DL39" s="602" t="s">
        <v>321</v>
      </c>
      <c r="DM39" s="613"/>
      <c r="DN39" s="613"/>
      <c r="DO39" s="613"/>
      <c r="DP39" s="613"/>
      <c r="DQ39" s="613"/>
      <c r="DR39" s="613"/>
      <c r="DS39" s="613"/>
      <c r="DT39" s="613"/>
      <c r="DU39" s="613"/>
      <c r="DV39" s="614"/>
      <c r="DW39" s="598" t="s">
        <v>321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42058</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114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615179</v>
      </c>
      <c r="CS40" s="594"/>
      <c r="CT40" s="594"/>
      <c r="CU40" s="594"/>
      <c r="CV40" s="594"/>
      <c r="CW40" s="594"/>
      <c r="CX40" s="594"/>
      <c r="CY40" s="595"/>
      <c r="CZ40" s="627">
        <v>10</v>
      </c>
      <c r="DA40" s="628"/>
      <c r="DB40" s="628"/>
      <c r="DC40" s="629"/>
      <c r="DD40" s="602">
        <v>51141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133843</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271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2129065</v>
      </c>
      <c r="CS42" s="594"/>
      <c r="CT42" s="594"/>
      <c r="CU42" s="594"/>
      <c r="CV42" s="594"/>
      <c r="CW42" s="594"/>
      <c r="CX42" s="594"/>
      <c r="CY42" s="595"/>
      <c r="CZ42" s="627">
        <v>34.700000000000003</v>
      </c>
      <c r="DA42" s="676"/>
      <c r="DB42" s="676"/>
      <c r="DC42" s="677"/>
      <c r="DD42" s="602">
        <v>748574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41851</v>
      </c>
      <c r="CS43" s="613"/>
      <c r="CT43" s="613"/>
      <c r="CU43" s="613"/>
      <c r="CV43" s="613"/>
      <c r="CW43" s="613"/>
      <c r="CX43" s="613"/>
      <c r="CY43" s="614"/>
      <c r="CZ43" s="627">
        <v>0.7</v>
      </c>
      <c r="DA43" s="628"/>
      <c r="DB43" s="628"/>
      <c r="DC43" s="629"/>
      <c r="DD43" s="602">
        <v>41851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1951077</v>
      </c>
      <c r="CS44" s="594"/>
      <c r="CT44" s="594"/>
      <c r="CU44" s="594"/>
      <c r="CV44" s="594"/>
      <c r="CW44" s="594"/>
      <c r="CX44" s="594"/>
      <c r="CY44" s="595"/>
      <c r="CZ44" s="627">
        <v>31.8</v>
      </c>
      <c r="DA44" s="676"/>
      <c r="DB44" s="676"/>
      <c r="DC44" s="677"/>
      <c r="DD44" s="602">
        <v>667932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993667</v>
      </c>
      <c r="CS45" s="613"/>
      <c r="CT45" s="613"/>
      <c r="CU45" s="613"/>
      <c r="CV45" s="613"/>
      <c r="CW45" s="613"/>
      <c r="CX45" s="613"/>
      <c r="CY45" s="614"/>
      <c r="CZ45" s="627">
        <v>16.2</v>
      </c>
      <c r="DA45" s="628"/>
      <c r="DB45" s="628"/>
      <c r="DC45" s="629"/>
      <c r="DD45" s="602">
        <v>223086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948910</v>
      </c>
      <c r="CS46" s="594"/>
      <c r="CT46" s="594"/>
      <c r="CU46" s="594"/>
      <c r="CV46" s="594"/>
      <c r="CW46" s="594"/>
      <c r="CX46" s="594"/>
      <c r="CY46" s="595"/>
      <c r="CZ46" s="627">
        <v>15.5</v>
      </c>
      <c r="DA46" s="676"/>
      <c r="DB46" s="676"/>
      <c r="DC46" s="677"/>
      <c r="DD46" s="602">
        <v>442846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177988</v>
      </c>
      <c r="CS47" s="613"/>
      <c r="CT47" s="613"/>
      <c r="CU47" s="613"/>
      <c r="CV47" s="613"/>
      <c r="CW47" s="613"/>
      <c r="CX47" s="613"/>
      <c r="CY47" s="614"/>
      <c r="CZ47" s="627">
        <v>2.9</v>
      </c>
      <c r="DA47" s="628"/>
      <c r="DB47" s="628"/>
      <c r="DC47" s="629"/>
      <c r="DD47" s="602">
        <v>80642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6137249</v>
      </c>
      <c r="CS49" s="661"/>
      <c r="CT49" s="661"/>
      <c r="CU49" s="661"/>
      <c r="CV49" s="661"/>
      <c r="CW49" s="661"/>
      <c r="CX49" s="661"/>
      <c r="CY49" s="688"/>
      <c r="CZ49" s="689">
        <v>100</v>
      </c>
      <c r="DA49" s="690"/>
      <c r="DB49" s="690"/>
      <c r="DC49" s="691"/>
      <c r="DD49" s="692">
        <v>3574918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6364</v>
      </c>
      <c r="R7" s="723"/>
      <c r="S7" s="723"/>
      <c r="T7" s="723"/>
      <c r="U7" s="723"/>
      <c r="V7" s="723">
        <v>6112</v>
      </c>
      <c r="W7" s="723"/>
      <c r="X7" s="723"/>
      <c r="Y7" s="723"/>
      <c r="Z7" s="723"/>
      <c r="AA7" s="723">
        <v>252</v>
      </c>
      <c r="AB7" s="723"/>
      <c r="AC7" s="723"/>
      <c r="AD7" s="723"/>
      <c r="AE7" s="724"/>
      <c r="AF7" s="725">
        <v>175</v>
      </c>
      <c r="AG7" s="726"/>
      <c r="AH7" s="726"/>
      <c r="AI7" s="726"/>
      <c r="AJ7" s="727"/>
      <c r="AK7" s="762" t="s">
        <v>549</v>
      </c>
      <c r="AL7" s="763"/>
      <c r="AM7" s="763"/>
      <c r="AN7" s="763"/>
      <c r="AO7" s="763"/>
      <c r="AP7" s="763">
        <v>6052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26</v>
      </c>
      <c r="R8" s="747"/>
      <c r="S8" s="747"/>
      <c r="T8" s="747"/>
      <c r="U8" s="747"/>
      <c r="V8" s="747">
        <v>68</v>
      </c>
      <c r="W8" s="747"/>
      <c r="X8" s="747"/>
      <c r="Y8" s="747"/>
      <c r="Z8" s="747"/>
      <c r="AA8" s="747">
        <v>-43</v>
      </c>
      <c r="AB8" s="747"/>
      <c r="AC8" s="747"/>
      <c r="AD8" s="747"/>
      <c r="AE8" s="748"/>
      <c r="AF8" s="749">
        <v>-43</v>
      </c>
      <c r="AG8" s="750"/>
      <c r="AH8" s="750"/>
      <c r="AI8" s="750"/>
      <c r="AJ8" s="751"/>
      <c r="AK8" s="752" t="s">
        <v>549</v>
      </c>
      <c r="AL8" s="753"/>
      <c r="AM8" s="753"/>
      <c r="AN8" s="753"/>
      <c r="AO8" s="753"/>
      <c r="AP8" s="753" t="s">
        <v>549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133</v>
      </c>
      <c r="AG23" s="782"/>
      <c r="AH23" s="782"/>
      <c r="AI23" s="782"/>
      <c r="AJ23" s="785"/>
      <c r="AK23" s="786"/>
      <c r="AL23" s="787"/>
      <c r="AM23" s="787"/>
      <c r="AN23" s="787"/>
      <c r="AO23" s="787"/>
      <c r="AP23" s="782"/>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471</v>
      </c>
      <c r="R28" s="811"/>
      <c r="S28" s="811"/>
      <c r="T28" s="811"/>
      <c r="U28" s="811"/>
      <c r="V28" s="811">
        <v>463</v>
      </c>
      <c r="W28" s="811"/>
      <c r="X28" s="811"/>
      <c r="Y28" s="811"/>
      <c r="Z28" s="811"/>
      <c r="AA28" s="811">
        <v>8</v>
      </c>
      <c r="AB28" s="811"/>
      <c r="AC28" s="811"/>
      <c r="AD28" s="811"/>
      <c r="AE28" s="812"/>
      <c r="AF28" s="813">
        <v>8</v>
      </c>
      <c r="AG28" s="811"/>
      <c r="AH28" s="811"/>
      <c r="AI28" s="811"/>
      <c r="AJ28" s="814"/>
      <c r="AK28" s="815">
        <v>42</v>
      </c>
      <c r="AL28" s="806"/>
      <c r="AM28" s="806"/>
      <c r="AN28" s="806"/>
      <c r="AO28" s="806"/>
      <c r="AP28" s="806" t="s">
        <v>549</v>
      </c>
      <c r="AQ28" s="806"/>
      <c r="AR28" s="806"/>
      <c r="AS28" s="806"/>
      <c r="AT28" s="806"/>
      <c r="AU28" s="806" t="s">
        <v>549</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351</v>
      </c>
      <c r="R29" s="747"/>
      <c r="S29" s="747"/>
      <c r="T29" s="747"/>
      <c r="U29" s="747"/>
      <c r="V29" s="747">
        <v>347</v>
      </c>
      <c r="W29" s="747"/>
      <c r="X29" s="747"/>
      <c r="Y29" s="747"/>
      <c r="Z29" s="747"/>
      <c r="AA29" s="747">
        <v>4</v>
      </c>
      <c r="AB29" s="747"/>
      <c r="AC29" s="747"/>
      <c r="AD29" s="747"/>
      <c r="AE29" s="748"/>
      <c r="AF29" s="749">
        <v>4</v>
      </c>
      <c r="AG29" s="750"/>
      <c r="AH29" s="750"/>
      <c r="AI29" s="750"/>
      <c r="AJ29" s="751"/>
      <c r="AK29" s="818">
        <v>63</v>
      </c>
      <c r="AL29" s="819"/>
      <c r="AM29" s="819"/>
      <c r="AN29" s="819"/>
      <c r="AO29" s="819"/>
      <c r="AP29" s="819" t="s">
        <v>549</v>
      </c>
      <c r="AQ29" s="819"/>
      <c r="AR29" s="819"/>
      <c r="AS29" s="819"/>
      <c r="AT29" s="819"/>
      <c r="AU29" s="819" t="s">
        <v>549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87</v>
      </c>
      <c r="R30" s="747"/>
      <c r="S30" s="747"/>
      <c r="T30" s="747"/>
      <c r="U30" s="747"/>
      <c r="V30" s="747">
        <v>87</v>
      </c>
      <c r="W30" s="747"/>
      <c r="X30" s="747"/>
      <c r="Y30" s="747"/>
      <c r="Z30" s="747"/>
      <c r="AA30" s="747">
        <v>0</v>
      </c>
      <c r="AB30" s="747"/>
      <c r="AC30" s="747"/>
      <c r="AD30" s="747"/>
      <c r="AE30" s="748"/>
      <c r="AF30" s="749">
        <v>0</v>
      </c>
      <c r="AG30" s="750"/>
      <c r="AH30" s="750"/>
      <c r="AI30" s="750"/>
      <c r="AJ30" s="751"/>
      <c r="AK30" s="818">
        <v>66</v>
      </c>
      <c r="AL30" s="819"/>
      <c r="AM30" s="819"/>
      <c r="AN30" s="819"/>
      <c r="AO30" s="819"/>
      <c r="AP30" s="819" t="s">
        <v>549</v>
      </c>
      <c r="AQ30" s="819"/>
      <c r="AR30" s="819"/>
      <c r="AS30" s="819"/>
      <c r="AT30" s="819"/>
      <c r="AU30" s="819" t="s">
        <v>549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6</v>
      </c>
      <c r="R31" s="747"/>
      <c r="S31" s="747"/>
      <c r="T31" s="747"/>
      <c r="U31" s="747"/>
      <c r="V31" s="747">
        <v>6</v>
      </c>
      <c r="W31" s="747"/>
      <c r="X31" s="747"/>
      <c r="Y31" s="747"/>
      <c r="Z31" s="747"/>
      <c r="AA31" s="747">
        <v>0</v>
      </c>
      <c r="AB31" s="747"/>
      <c r="AC31" s="747"/>
      <c r="AD31" s="747"/>
      <c r="AE31" s="748"/>
      <c r="AF31" s="749">
        <v>0</v>
      </c>
      <c r="AG31" s="750"/>
      <c r="AH31" s="750"/>
      <c r="AI31" s="750"/>
      <c r="AJ31" s="751"/>
      <c r="AK31" s="818">
        <v>4</v>
      </c>
      <c r="AL31" s="819"/>
      <c r="AM31" s="819"/>
      <c r="AN31" s="819"/>
      <c r="AO31" s="819"/>
      <c r="AP31" s="819" t="s">
        <v>549</v>
      </c>
      <c r="AQ31" s="819"/>
      <c r="AR31" s="819"/>
      <c r="AS31" s="819"/>
      <c r="AT31" s="819"/>
      <c r="AU31" s="819" t="s">
        <v>549</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562</v>
      </c>
      <c r="R32" s="747"/>
      <c r="S32" s="747"/>
      <c r="T32" s="747"/>
      <c r="U32" s="747"/>
      <c r="V32" s="747">
        <v>16</v>
      </c>
      <c r="W32" s="747"/>
      <c r="X32" s="747"/>
      <c r="Y32" s="747"/>
      <c r="Z32" s="747"/>
      <c r="AA32" s="747">
        <v>546</v>
      </c>
      <c r="AB32" s="747"/>
      <c r="AC32" s="747"/>
      <c r="AD32" s="747"/>
      <c r="AE32" s="748"/>
      <c r="AF32" s="749">
        <v>546</v>
      </c>
      <c r="AG32" s="750"/>
      <c r="AH32" s="750"/>
      <c r="AI32" s="750"/>
      <c r="AJ32" s="751"/>
      <c r="AK32" s="818" t="s">
        <v>549</v>
      </c>
      <c r="AL32" s="819"/>
      <c r="AM32" s="819"/>
      <c r="AN32" s="819"/>
      <c r="AO32" s="819"/>
      <c r="AP32" s="821">
        <v>259</v>
      </c>
      <c r="AQ32" s="822"/>
      <c r="AR32" s="822"/>
      <c r="AS32" s="822"/>
      <c r="AT32" s="818"/>
      <c r="AU32" s="821">
        <v>173</v>
      </c>
      <c r="AV32" s="822"/>
      <c r="AW32" s="822"/>
      <c r="AX32" s="822"/>
      <c r="AY32" s="818"/>
      <c r="AZ32" s="820" t="s">
        <v>549</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135</v>
      </c>
      <c r="R33" s="747"/>
      <c r="S33" s="747"/>
      <c r="T33" s="747"/>
      <c r="U33" s="747"/>
      <c r="V33" s="747">
        <v>134</v>
      </c>
      <c r="W33" s="747"/>
      <c r="X33" s="747"/>
      <c r="Y33" s="747"/>
      <c r="Z33" s="747"/>
      <c r="AA33" s="747">
        <v>1</v>
      </c>
      <c r="AB33" s="747"/>
      <c r="AC33" s="747"/>
      <c r="AD33" s="747"/>
      <c r="AE33" s="748"/>
      <c r="AF33" s="749">
        <v>1</v>
      </c>
      <c r="AG33" s="750"/>
      <c r="AH33" s="750"/>
      <c r="AI33" s="750"/>
      <c r="AJ33" s="751"/>
      <c r="AK33" s="818">
        <v>58</v>
      </c>
      <c r="AL33" s="819"/>
      <c r="AM33" s="819"/>
      <c r="AN33" s="819"/>
      <c r="AO33" s="819"/>
      <c r="AP33" s="821">
        <v>497</v>
      </c>
      <c r="AQ33" s="822"/>
      <c r="AR33" s="822"/>
      <c r="AS33" s="822"/>
      <c r="AT33" s="818"/>
      <c r="AU33" s="821">
        <v>316</v>
      </c>
      <c r="AV33" s="822"/>
      <c r="AW33" s="822"/>
      <c r="AX33" s="822"/>
      <c r="AY33" s="818"/>
      <c r="AZ33" s="820" t="s">
        <v>549</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597</v>
      </c>
      <c r="R34" s="747"/>
      <c r="S34" s="747"/>
      <c r="T34" s="747"/>
      <c r="U34" s="747"/>
      <c r="V34" s="747">
        <v>530</v>
      </c>
      <c r="W34" s="747"/>
      <c r="X34" s="747"/>
      <c r="Y34" s="747"/>
      <c r="Z34" s="747"/>
      <c r="AA34" s="747">
        <v>67</v>
      </c>
      <c r="AB34" s="747"/>
      <c r="AC34" s="747"/>
      <c r="AD34" s="747"/>
      <c r="AE34" s="748"/>
      <c r="AF34" s="749">
        <v>67</v>
      </c>
      <c r="AG34" s="750"/>
      <c r="AH34" s="750"/>
      <c r="AI34" s="750"/>
      <c r="AJ34" s="751"/>
      <c r="AK34" s="818" t="s">
        <v>549</v>
      </c>
      <c r="AL34" s="819"/>
      <c r="AM34" s="819"/>
      <c r="AN34" s="819"/>
      <c r="AO34" s="819"/>
      <c r="AP34" s="821" t="s">
        <v>549</v>
      </c>
      <c r="AQ34" s="822"/>
      <c r="AR34" s="822"/>
      <c r="AS34" s="822"/>
      <c r="AT34" s="818"/>
      <c r="AU34" s="821" t="s">
        <v>549</v>
      </c>
      <c r="AV34" s="822"/>
      <c r="AW34" s="822"/>
      <c r="AX34" s="822"/>
      <c r="AY34" s="818"/>
      <c r="AZ34" s="820" t="s">
        <v>549</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391</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626</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111</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2" t="s">
        <v>397</v>
      </c>
      <c r="AG66" s="801"/>
      <c r="AH66" s="801"/>
      <c r="AI66" s="801"/>
      <c r="AJ66" s="843"/>
      <c r="AK66" s="705" t="s">
        <v>398</v>
      </c>
      <c r="AL66" s="729"/>
      <c r="AM66" s="729"/>
      <c r="AN66" s="729"/>
      <c r="AO66" s="730"/>
      <c r="AP66" s="705" t="s">
        <v>399</v>
      </c>
      <c r="AQ66" s="706"/>
      <c r="AR66" s="706"/>
      <c r="AS66" s="706"/>
      <c r="AT66" s="707"/>
      <c r="AU66" s="705" t="s">
        <v>400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543</v>
      </c>
      <c r="C68" s="860"/>
      <c r="D68" s="860"/>
      <c r="E68" s="860"/>
      <c r="F68" s="860"/>
      <c r="G68" s="860"/>
      <c r="H68" s="860"/>
      <c r="I68" s="860"/>
      <c r="J68" s="860"/>
      <c r="K68" s="860"/>
      <c r="L68" s="860"/>
      <c r="M68" s="860"/>
      <c r="N68" s="860"/>
      <c r="O68" s="860"/>
      <c r="P68" s="861"/>
      <c r="Q68" s="862">
        <v>733</v>
      </c>
      <c r="R68" s="856"/>
      <c r="S68" s="856"/>
      <c r="T68" s="856"/>
      <c r="U68" s="856"/>
      <c r="V68" s="856">
        <v>710</v>
      </c>
      <c r="W68" s="856"/>
      <c r="X68" s="856"/>
      <c r="Y68" s="856"/>
      <c r="Z68" s="856"/>
      <c r="AA68" s="856">
        <v>24</v>
      </c>
      <c r="AB68" s="856"/>
      <c r="AC68" s="856"/>
      <c r="AD68" s="856"/>
      <c r="AE68" s="856"/>
      <c r="AF68" s="856">
        <v>24</v>
      </c>
      <c r="AG68" s="856"/>
      <c r="AH68" s="856"/>
      <c r="AI68" s="856"/>
      <c r="AJ68" s="856"/>
      <c r="AK68" s="856" t="s">
        <v>549</v>
      </c>
      <c r="AL68" s="856"/>
      <c r="AM68" s="856"/>
      <c r="AN68" s="856"/>
      <c r="AO68" s="856"/>
      <c r="AP68" s="856">
        <v>873</v>
      </c>
      <c r="AQ68" s="856"/>
      <c r="AR68" s="856"/>
      <c r="AS68" s="856"/>
      <c r="AT68" s="856"/>
      <c r="AU68" s="856">
        <v>47</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544</v>
      </c>
      <c r="C69" s="864"/>
      <c r="D69" s="864"/>
      <c r="E69" s="864"/>
      <c r="F69" s="864"/>
      <c r="G69" s="864"/>
      <c r="H69" s="864"/>
      <c r="I69" s="864"/>
      <c r="J69" s="864"/>
      <c r="K69" s="864"/>
      <c r="L69" s="864"/>
      <c r="M69" s="864"/>
      <c r="N69" s="864"/>
      <c r="O69" s="864"/>
      <c r="P69" s="865"/>
      <c r="Q69" s="866">
        <v>212</v>
      </c>
      <c r="R69" s="819"/>
      <c r="S69" s="819"/>
      <c r="T69" s="819"/>
      <c r="U69" s="819"/>
      <c r="V69" s="819">
        <v>208</v>
      </c>
      <c r="W69" s="819"/>
      <c r="X69" s="819"/>
      <c r="Y69" s="819"/>
      <c r="Z69" s="819"/>
      <c r="AA69" s="819">
        <v>4</v>
      </c>
      <c r="AB69" s="819"/>
      <c r="AC69" s="819"/>
      <c r="AD69" s="819"/>
      <c r="AE69" s="819"/>
      <c r="AF69" s="819">
        <v>4</v>
      </c>
      <c r="AG69" s="819"/>
      <c r="AH69" s="819"/>
      <c r="AI69" s="819"/>
      <c r="AJ69" s="819"/>
      <c r="AK69" s="819" t="s">
        <v>549</v>
      </c>
      <c r="AL69" s="819"/>
      <c r="AM69" s="819"/>
      <c r="AN69" s="819"/>
      <c r="AO69" s="819"/>
      <c r="AP69" s="819">
        <v>268</v>
      </c>
      <c r="AQ69" s="819"/>
      <c r="AR69" s="819"/>
      <c r="AS69" s="819"/>
      <c r="AT69" s="819"/>
      <c r="AU69" s="819">
        <v>64</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551</v>
      </c>
      <c r="C70" s="864"/>
      <c r="D70" s="864"/>
      <c r="E70" s="864"/>
      <c r="F70" s="864"/>
      <c r="G70" s="864"/>
      <c r="H70" s="864"/>
      <c r="I70" s="864"/>
      <c r="J70" s="864"/>
      <c r="K70" s="864"/>
      <c r="L70" s="864"/>
      <c r="M70" s="864"/>
      <c r="N70" s="864"/>
      <c r="O70" s="864"/>
      <c r="P70" s="865"/>
      <c r="Q70" s="866">
        <v>3</v>
      </c>
      <c r="R70" s="819"/>
      <c r="S70" s="819"/>
      <c r="T70" s="819"/>
      <c r="U70" s="819"/>
      <c r="V70" s="819">
        <v>3</v>
      </c>
      <c r="W70" s="819"/>
      <c r="X70" s="819"/>
      <c r="Y70" s="819"/>
      <c r="Z70" s="819"/>
      <c r="AA70" s="819">
        <v>0</v>
      </c>
      <c r="AB70" s="819"/>
      <c r="AC70" s="819"/>
      <c r="AD70" s="819"/>
      <c r="AE70" s="819"/>
      <c r="AF70" s="819">
        <v>0</v>
      </c>
      <c r="AG70" s="819"/>
      <c r="AH70" s="819"/>
      <c r="AI70" s="819"/>
      <c r="AJ70" s="819"/>
      <c r="AK70" s="819" t="s">
        <v>549</v>
      </c>
      <c r="AL70" s="819"/>
      <c r="AM70" s="819"/>
      <c r="AN70" s="819"/>
      <c r="AO70" s="819"/>
      <c r="AP70" s="819" t="s">
        <v>549</v>
      </c>
      <c r="AQ70" s="819"/>
      <c r="AR70" s="819"/>
      <c r="AS70" s="819"/>
      <c r="AT70" s="819"/>
      <c r="AU70" s="819" t="s">
        <v>549</v>
      </c>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553</v>
      </c>
      <c r="C71" s="864"/>
      <c r="D71" s="864"/>
      <c r="E71" s="864"/>
      <c r="F71" s="864"/>
      <c r="G71" s="864"/>
      <c r="H71" s="864"/>
      <c r="I71" s="864"/>
      <c r="J71" s="864"/>
      <c r="K71" s="864"/>
      <c r="L71" s="864"/>
      <c r="M71" s="864"/>
      <c r="N71" s="864"/>
      <c r="O71" s="864"/>
      <c r="P71" s="865"/>
      <c r="Q71" s="866">
        <v>69</v>
      </c>
      <c r="R71" s="819"/>
      <c r="S71" s="819"/>
      <c r="T71" s="819"/>
      <c r="U71" s="819"/>
      <c r="V71" s="819">
        <v>67</v>
      </c>
      <c r="W71" s="819"/>
      <c r="X71" s="819"/>
      <c r="Y71" s="819"/>
      <c r="Z71" s="819"/>
      <c r="AA71" s="819">
        <v>2</v>
      </c>
      <c r="AB71" s="819"/>
      <c r="AC71" s="819"/>
      <c r="AD71" s="819"/>
      <c r="AE71" s="819"/>
      <c r="AF71" s="819">
        <v>2</v>
      </c>
      <c r="AG71" s="819"/>
      <c r="AH71" s="819"/>
      <c r="AI71" s="819"/>
      <c r="AJ71" s="819"/>
      <c r="AK71" s="819">
        <v>64</v>
      </c>
      <c r="AL71" s="819"/>
      <c r="AM71" s="819"/>
      <c r="AN71" s="819"/>
      <c r="AO71" s="819"/>
      <c r="AP71" s="819" t="s">
        <v>549</v>
      </c>
      <c r="AQ71" s="819"/>
      <c r="AR71" s="819"/>
      <c r="AS71" s="819"/>
      <c r="AT71" s="819"/>
      <c r="AU71" s="819" t="s">
        <v>549</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545</v>
      </c>
      <c r="C72" s="864"/>
      <c r="D72" s="864"/>
      <c r="E72" s="864"/>
      <c r="F72" s="864"/>
      <c r="G72" s="864"/>
      <c r="H72" s="864"/>
      <c r="I72" s="864"/>
      <c r="J72" s="864"/>
      <c r="K72" s="864"/>
      <c r="L72" s="864"/>
      <c r="M72" s="864"/>
      <c r="N72" s="864"/>
      <c r="O72" s="864"/>
      <c r="P72" s="865"/>
      <c r="Q72" s="866">
        <v>192</v>
      </c>
      <c r="R72" s="819"/>
      <c r="S72" s="819"/>
      <c r="T72" s="819"/>
      <c r="U72" s="819"/>
      <c r="V72" s="819">
        <v>189</v>
      </c>
      <c r="W72" s="819"/>
      <c r="X72" s="819"/>
      <c r="Y72" s="819"/>
      <c r="Z72" s="819"/>
      <c r="AA72" s="819">
        <v>3</v>
      </c>
      <c r="AB72" s="819"/>
      <c r="AC72" s="819"/>
      <c r="AD72" s="819"/>
      <c r="AE72" s="819"/>
      <c r="AF72" s="819">
        <v>3</v>
      </c>
      <c r="AG72" s="819"/>
      <c r="AH72" s="819"/>
      <c r="AI72" s="819"/>
      <c r="AJ72" s="819"/>
      <c r="AK72" s="819">
        <v>3</v>
      </c>
      <c r="AL72" s="819"/>
      <c r="AM72" s="819"/>
      <c r="AN72" s="819"/>
      <c r="AO72" s="819"/>
      <c r="AP72" s="819" t="s">
        <v>549</v>
      </c>
      <c r="AQ72" s="819"/>
      <c r="AR72" s="819"/>
      <c r="AS72" s="819"/>
      <c r="AT72" s="819"/>
      <c r="AU72" s="819" t="s">
        <v>549</v>
      </c>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t="s">
        <v>546</v>
      </c>
      <c r="C73" s="864"/>
      <c r="D73" s="864"/>
      <c r="E73" s="864"/>
      <c r="F73" s="864"/>
      <c r="G73" s="864"/>
      <c r="H73" s="864"/>
      <c r="I73" s="864"/>
      <c r="J73" s="864"/>
      <c r="K73" s="864"/>
      <c r="L73" s="864"/>
      <c r="M73" s="864"/>
      <c r="N73" s="864"/>
      <c r="O73" s="864"/>
      <c r="P73" s="865"/>
      <c r="Q73" s="869">
        <v>156563</v>
      </c>
      <c r="R73" s="822"/>
      <c r="S73" s="822"/>
      <c r="T73" s="822"/>
      <c r="U73" s="818"/>
      <c r="V73" s="821">
        <v>149758</v>
      </c>
      <c r="W73" s="822"/>
      <c r="X73" s="822"/>
      <c r="Y73" s="822"/>
      <c r="Z73" s="818"/>
      <c r="AA73" s="821">
        <v>6805</v>
      </c>
      <c r="AB73" s="822"/>
      <c r="AC73" s="822"/>
      <c r="AD73" s="822"/>
      <c r="AE73" s="818"/>
      <c r="AF73" s="821">
        <v>6805</v>
      </c>
      <c r="AG73" s="822"/>
      <c r="AH73" s="822"/>
      <c r="AI73" s="822"/>
      <c r="AJ73" s="818"/>
      <c r="AK73" s="821">
        <v>1369</v>
      </c>
      <c r="AL73" s="822"/>
      <c r="AM73" s="822"/>
      <c r="AN73" s="822"/>
      <c r="AO73" s="818"/>
      <c r="AP73" s="821" t="s">
        <v>549</v>
      </c>
      <c r="AQ73" s="822"/>
      <c r="AR73" s="822"/>
      <c r="AS73" s="822"/>
      <c r="AT73" s="818"/>
      <c r="AU73" s="821" t="s">
        <v>549</v>
      </c>
      <c r="AV73" s="822"/>
      <c r="AW73" s="822"/>
      <c r="AX73" s="822"/>
      <c r="AY73" s="818"/>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t="s">
        <v>547</v>
      </c>
      <c r="C74" s="864"/>
      <c r="D74" s="864"/>
      <c r="E74" s="864"/>
      <c r="F74" s="864"/>
      <c r="G74" s="864"/>
      <c r="H74" s="864"/>
      <c r="I74" s="864"/>
      <c r="J74" s="864"/>
      <c r="K74" s="864"/>
      <c r="L74" s="864"/>
      <c r="M74" s="864"/>
      <c r="N74" s="864"/>
      <c r="O74" s="864"/>
      <c r="P74" s="865"/>
      <c r="Q74" s="869">
        <v>2655</v>
      </c>
      <c r="R74" s="822"/>
      <c r="S74" s="822"/>
      <c r="T74" s="822"/>
      <c r="U74" s="818"/>
      <c r="V74" s="821">
        <v>2321</v>
      </c>
      <c r="W74" s="822"/>
      <c r="X74" s="822"/>
      <c r="Y74" s="822"/>
      <c r="Z74" s="818"/>
      <c r="AA74" s="821">
        <v>334</v>
      </c>
      <c r="AB74" s="822"/>
      <c r="AC74" s="822"/>
      <c r="AD74" s="822"/>
      <c r="AE74" s="818"/>
      <c r="AF74" s="821">
        <v>334</v>
      </c>
      <c r="AG74" s="822"/>
      <c r="AH74" s="822"/>
      <c r="AI74" s="822"/>
      <c r="AJ74" s="818"/>
      <c r="AK74" s="821">
        <v>5</v>
      </c>
      <c r="AL74" s="822"/>
      <c r="AM74" s="822"/>
      <c r="AN74" s="822"/>
      <c r="AO74" s="818"/>
      <c r="AP74" s="821" t="s">
        <v>549</v>
      </c>
      <c r="AQ74" s="822"/>
      <c r="AR74" s="822"/>
      <c r="AS74" s="822"/>
      <c r="AT74" s="818"/>
      <c r="AU74" s="821" t="s">
        <v>549</v>
      </c>
      <c r="AV74" s="822"/>
      <c r="AW74" s="822"/>
      <c r="AX74" s="822"/>
      <c r="AY74" s="818"/>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t="s">
        <v>548</v>
      </c>
      <c r="C75" s="864"/>
      <c r="D75" s="864"/>
      <c r="E75" s="864"/>
      <c r="F75" s="864"/>
      <c r="G75" s="864"/>
      <c r="H75" s="864"/>
      <c r="I75" s="864"/>
      <c r="J75" s="864"/>
      <c r="K75" s="864"/>
      <c r="L75" s="864"/>
      <c r="M75" s="864"/>
      <c r="N75" s="864"/>
      <c r="O75" s="864"/>
      <c r="P75" s="865"/>
      <c r="Q75" s="869">
        <v>28</v>
      </c>
      <c r="R75" s="822"/>
      <c r="S75" s="822"/>
      <c r="T75" s="822"/>
      <c r="U75" s="818"/>
      <c r="V75" s="821">
        <v>24</v>
      </c>
      <c r="W75" s="822"/>
      <c r="X75" s="822"/>
      <c r="Y75" s="822"/>
      <c r="Z75" s="818"/>
      <c r="AA75" s="821">
        <v>4</v>
      </c>
      <c r="AB75" s="822"/>
      <c r="AC75" s="822"/>
      <c r="AD75" s="822"/>
      <c r="AE75" s="818"/>
      <c r="AF75" s="821">
        <v>4</v>
      </c>
      <c r="AG75" s="822"/>
      <c r="AH75" s="822"/>
      <c r="AI75" s="822"/>
      <c r="AJ75" s="818"/>
      <c r="AK75" s="821" t="s">
        <v>549</v>
      </c>
      <c r="AL75" s="822"/>
      <c r="AM75" s="822"/>
      <c r="AN75" s="822"/>
      <c r="AO75" s="818"/>
      <c r="AP75" s="821" t="s">
        <v>549</v>
      </c>
      <c r="AQ75" s="822"/>
      <c r="AR75" s="822"/>
      <c r="AS75" s="822"/>
      <c r="AT75" s="818"/>
      <c r="AU75" s="821" t="s">
        <v>549</v>
      </c>
      <c r="AV75" s="822"/>
      <c r="AW75" s="822"/>
      <c r="AX75" s="822"/>
      <c r="AY75" s="818"/>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t="s">
        <v>550</v>
      </c>
      <c r="C76" s="864"/>
      <c r="D76" s="864"/>
      <c r="E76" s="864"/>
      <c r="F76" s="864"/>
      <c r="G76" s="864"/>
      <c r="H76" s="864"/>
      <c r="I76" s="864"/>
      <c r="J76" s="864"/>
      <c r="K76" s="864"/>
      <c r="L76" s="864"/>
      <c r="M76" s="864"/>
      <c r="N76" s="864"/>
      <c r="O76" s="864"/>
      <c r="P76" s="865"/>
      <c r="Q76" s="869">
        <v>124</v>
      </c>
      <c r="R76" s="822"/>
      <c r="S76" s="822"/>
      <c r="T76" s="822"/>
      <c r="U76" s="818"/>
      <c r="V76" s="821">
        <v>119</v>
      </c>
      <c r="W76" s="822"/>
      <c r="X76" s="822"/>
      <c r="Y76" s="822"/>
      <c r="Z76" s="818"/>
      <c r="AA76" s="821">
        <v>4</v>
      </c>
      <c r="AB76" s="822"/>
      <c r="AC76" s="822"/>
      <c r="AD76" s="822"/>
      <c r="AE76" s="818"/>
      <c r="AF76" s="821">
        <v>4</v>
      </c>
      <c r="AG76" s="822"/>
      <c r="AH76" s="822"/>
      <c r="AI76" s="822"/>
      <c r="AJ76" s="818"/>
      <c r="AK76" s="821">
        <v>69</v>
      </c>
      <c r="AL76" s="822"/>
      <c r="AM76" s="822"/>
      <c r="AN76" s="822"/>
      <c r="AO76" s="818"/>
      <c r="AP76" s="821" t="s">
        <v>549</v>
      </c>
      <c r="AQ76" s="822"/>
      <c r="AR76" s="822"/>
      <c r="AS76" s="822"/>
      <c r="AT76" s="818"/>
      <c r="AU76" s="821" t="s">
        <v>552</v>
      </c>
      <c r="AV76" s="822"/>
      <c r="AW76" s="822"/>
      <c r="AX76" s="822"/>
      <c r="AY76" s="818"/>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69"/>
      <c r="R77" s="822"/>
      <c r="S77" s="822"/>
      <c r="T77" s="822"/>
      <c r="U77" s="818"/>
      <c r="V77" s="821"/>
      <c r="W77" s="822"/>
      <c r="X77" s="822"/>
      <c r="Y77" s="822"/>
      <c r="Z77" s="818"/>
      <c r="AA77" s="821"/>
      <c r="AB77" s="822"/>
      <c r="AC77" s="822"/>
      <c r="AD77" s="822"/>
      <c r="AE77" s="818"/>
      <c r="AF77" s="821"/>
      <c r="AG77" s="822"/>
      <c r="AH77" s="822"/>
      <c r="AI77" s="822"/>
      <c r="AJ77" s="818"/>
      <c r="AK77" s="821"/>
      <c r="AL77" s="822"/>
      <c r="AM77" s="822"/>
      <c r="AN77" s="822"/>
      <c r="AO77" s="818"/>
      <c r="AP77" s="821"/>
      <c r="AQ77" s="822"/>
      <c r="AR77" s="822"/>
      <c r="AS77" s="822"/>
      <c r="AT77" s="818"/>
      <c r="AU77" s="821"/>
      <c r="AV77" s="822"/>
      <c r="AW77" s="822"/>
      <c r="AX77" s="822"/>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368</v>
      </c>
      <c r="B88" s="778" t="s">
        <v>401</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40"/>
      <c r="CT102" s="840"/>
      <c r="CU102" s="840"/>
      <c r="CV102" s="881"/>
      <c r="CW102" s="880"/>
      <c r="CX102" s="840"/>
      <c r="CY102" s="840"/>
      <c r="CZ102" s="840"/>
      <c r="DA102" s="881"/>
      <c r="DB102" s="880"/>
      <c r="DC102" s="840"/>
      <c r="DD102" s="840"/>
      <c r="DE102" s="840"/>
      <c r="DF102" s="881"/>
      <c r="DG102" s="880"/>
      <c r="DH102" s="840"/>
      <c r="DI102" s="840"/>
      <c r="DJ102" s="840"/>
      <c r="DK102" s="881"/>
      <c r="DL102" s="880"/>
      <c r="DM102" s="840"/>
      <c r="DN102" s="840"/>
      <c r="DO102" s="840"/>
      <c r="DP102" s="881"/>
      <c r="DQ102" s="880"/>
      <c r="DR102" s="840"/>
      <c r="DS102" s="840"/>
      <c r="DT102" s="840"/>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286</v>
      </c>
      <c r="AG109" s="883"/>
      <c r="AH109" s="883"/>
      <c r="AI109" s="883"/>
      <c r="AJ109" s="884"/>
      <c r="AK109" s="882" t="s">
        <v>285</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286</v>
      </c>
      <c r="BW109" s="883"/>
      <c r="BX109" s="883"/>
      <c r="BY109" s="883"/>
      <c r="BZ109" s="884"/>
      <c r="CA109" s="882" t="s">
        <v>285</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286</v>
      </c>
      <c r="DM109" s="883"/>
      <c r="DN109" s="883"/>
      <c r="DO109" s="883"/>
      <c r="DP109" s="884"/>
      <c r="DQ109" s="882" t="s">
        <v>285</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644109</v>
      </c>
      <c r="AB110" s="890"/>
      <c r="AC110" s="890"/>
      <c r="AD110" s="890"/>
      <c r="AE110" s="891"/>
      <c r="AF110" s="892">
        <v>664528</v>
      </c>
      <c r="AG110" s="890"/>
      <c r="AH110" s="890"/>
      <c r="AI110" s="890"/>
      <c r="AJ110" s="891"/>
      <c r="AK110" s="892">
        <v>667936</v>
      </c>
      <c r="AL110" s="890"/>
      <c r="AM110" s="890"/>
      <c r="AN110" s="890"/>
      <c r="AO110" s="891"/>
      <c r="AP110" s="893">
        <v>27.4</v>
      </c>
      <c r="AQ110" s="894"/>
      <c r="AR110" s="894"/>
      <c r="AS110" s="894"/>
      <c r="AT110" s="895"/>
      <c r="AU110" s="896" t="s">
        <v>60</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5940618</v>
      </c>
      <c r="BR110" s="927"/>
      <c r="BS110" s="927"/>
      <c r="BT110" s="927"/>
      <c r="BU110" s="927"/>
      <c r="BV110" s="927">
        <v>6214301</v>
      </c>
      <c r="BW110" s="927"/>
      <c r="BX110" s="927"/>
      <c r="BY110" s="927"/>
      <c r="BZ110" s="927"/>
      <c r="CA110" s="927">
        <v>6051687</v>
      </c>
      <c r="CB110" s="927"/>
      <c r="CC110" s="927"/>
      <c r="CD110" s="927"/>
      <c r="CE110" s="927"/>
      <c r="CF110" s="941">
        <v>248.1</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474134</v>
      </c>
      <c r="BR112" s="920"/>
      <c r="BS112" s="920"/>
      <c r="BT112" s="920"/>
      <c r="BU112" s="920"/>
      <c r="BV112" s="920">
        <v>590133</v>
      </c>
      <c r="BW112" s="920"/>
      <c r="BX112" s="920"/>
      <c r="BY112" s="920"/>
      <c r="BZ112" s="920"/>
      <c r="CA112" s="920">
        <v>631056</v>
      </c>
      <c r="CB112" s="920"/>
      <c r="CC112" s="920"/>
      <c r="CD112" s="920"/>
      <c r="CE112" s="920"/>
      <c r="CF112" s="914">
        <v>25.9</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42221</v>
      </c>
      <c r="AB113" s="934"/>
      <c r="AC113" s="934"/>
      <c r="AD113" s="934"/>
      <c r="AE113" s="935"/>
      <c r="AF113" s="936">
        <v>51082</v>
      </c>
      <c r="AG113" s="934"/>
      <c r="AH113" s="934"/>
      <c r="AI113" s="934"/>
      <c r="AJ113" s="935"/>
      <c r="AK113" s="936">
        <v>53004</v>
      </c>
      <c r="AL113" s="934"/>
      <c r="AM113" s="934"/>
      <c r="AN113" s="934"/>
      <c r="AO113" s="935"/>
      <c r="AP113" s="937">
        <v>2.2000000000000002</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v>161317</v>
      </c>
      <c r="BR113" s="920"/>
      <c r="BS113" s="920"/>
      <c r="BT113" s="920"/>
      <c r="BU113" s="920"/>
      <c r="BV113" s="920">
        <v>136479</v>
      </c>
      <c r="BW113" s="920"/>
      <c r="BX113" s="920"/>
      <c r="BY113" s="920"/>
      <c r="BZ113" s="920"/>
      <c r="CA113" s="920">
        <v>111313</v>
      </c>
      <c r="CB113" s="920"/>
      <c r="CC113" s="920"/>
      <c r="CD113" s="920"/>
      <c r="CE113" s="920"/>
      <c r="CF113" s="914">
        <v>4.5999999999999996</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31804</v>
      </c>
      <c r="AB114" s="959"/>
      <c r="AC114" s="959"/>
      <c r="AD114" s="959"/>
      <c r="AE114" s="960"/>
      <c r="AF114" s="961">
        <v>31899</v>
      </c>
      <c r="AG114" s="959"/>
      <c r="AH114" s="959"/>
      <c r="AI114" s="959"/>
      <c r="AJ114" s="960"/>
      <c r="AK114" s="961">
        <v>32147</v>
      </c>
      <c r="AL114" s="959"/>
      <c r="AM114" s="959"/>
      <c r="AN114" s="959"/>
      <c r="AO114" s="960"/>
      <c r="AP114" s="962">
        <v>1.3</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1110431</v>
      </c>
      <c r="BR114" s="920"/>
      <c r="BS114" s="920"/>
      <c r="BT114" s="920"/>
      <c r="BU114" s="920"/>
      <c r="BV114" s="920">
        <v>1100717</v>
      </c>
      <c r="BW114" s="920"/>
      <c r="BX114" s="920"/>
      <c r="BY114" s="920"/>
      <c r="BZ114" s="920"/>
      <c r="CA114" s="920">
        <v>1149220</v>
      </c>
      <c r="CB114" s="920"/>
      <c r="CC114" s="920"/>
      <c r="CD114" s="920"/>
      <c r="CE114" s="920"/>
      <c r="CF114" s="914">
        <v>47.1</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718134</v>
      </c>
      <c r="AB117" s="966"/>
      <c r="AC117" s="966"/>
      <c r="AD117" s="966"/>
      <c r="AE117" s="967"/>
      <c r="AF117" s="965">
        <v>747509</v>
      </c>
      <c r="AG117" s="966"/>
      <c r="AH117" s="966"/>
      <c r="AI117" s="966"/>
      <c r="AJ117" s="967"/>
      <c r="AK117" s="965">
        <v>753087</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286</v>
      </c>
      <c r="AG118" s="883"/>
      <c r="AH118" s="883"/>
      <c r="AI118" s="883"/>
      <c r="AJ118" s="884"/>
      <c r="AK118" s="882" t="s">
        <v>285</v>
      </c>
      <c r="AL118" s="883"/>
      <c r="AM118" s="883"/>
      <c r="AN118" s="883"/>
      <c r="AO118" s="884"/>
      <c r="AP118" s="990" t="s">
        <v>411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439</v>
      </c>
      <c r="BP118" s="994"/>
      <c r="BQ118" s="985">
        <v>7686500</v>
      </c>
      <c r="BR118" s="986"/>
      <c r="BS118" s="986"/>
      <c r="BT118" s="986"/>
      <c r="BU118" s="986"/>
      <c r="BV118" s="986">
        <v>8041630</v>
      </c>
      <c r="BW118" s="986"/>
      <c r="BX118" s="986"/>
      <c r="BY118" s="986"/>
      <c r="BZ118" s="986"/>
      <c r="CA118" s="986">
        <v>7943276</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3366483</v>
      </c>
      <c r="BR119" s="927"/>
      <c r="BS119" s="927"/>
      <c r="BT119" s="927"/>
      <c r="BU119" s="927"/>
      <c r="BV119" s="927">
        <v>3466227</v>
      </c>
      <c r="BW119" s="927"/>
      <c r="BX119" s="927"/>
      <c r="BY119" s="927"/>
      <c r="BZ119" s="927"/>
      <c r="CA119" s="927">
        <v>3179030</v>
      </c>
      <c r="CB119" s="927"/>
      <c r="CC119" s="927"/>
      <c r="CD119" s="927"/>
      <c r="CE119" s="927"/>
      <c r="CF119" s="941">
        <v>130.30000000000001</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25113</v>
      </c>
      <c r="BR120" s="920"/>
      <c r="BS120" s="920"/>
      <c r="BT120" s="920"/>
      <c r="BU120" s="920"/>
      <c r="BV120" s="920">
        <v>20487</v>
      </c>
      <c r="BW120" s="920"/>
      <c r="BX120" s="920"/>
      <c r="BY120" s="920"/>
      <c r="BZ120" s="920"/>
      <c r="CA120" s="920">
        <v>858</v>
      </c>
      <c r="CB120" s="920"/>
      <c r="CC120" s="920"/>
      <c r="CD120" s="920"/>
      <c r="CE120" s="920"/>
      <c r="CF120" s="914">
        <v>0</v>
      </c>
      <c r="CG120" s="915"/>
      <c r="CH120" s="915"/>
      <c r="CI120" s="915"/>
      <c r="CJ120" s="915"/>
      <c r="CK120" s="1013" t="s">
        <v>445</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254528</v>
      </c>
      <c r="DH120" s="927"/>
      <c r="DI120" s="927"/>
      <c r="DJ120" s="927"/>
      <c r="DK120" s="927"/>
      <c r="DL120" s="927">
        <v>384598</v>
      </c>
      <c r="DM120" s="927"/>
      <c r="DN120" s="927"/>
      <c r="DO120" s="927"/>
      <c r="DP120" s="927"/>
      <c r="DQ120" s="927">
        <v>439477</v>
      </c>
      <c r="DR120" s="927"/>
      <c r="DS120" s="927"/>
      <c r="DT120" s="927"/>
      <c r="DU120" s="927"/>
      <c r="DV120" s="928">
        <v>18</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4287169</v>
      </c>
      <c r="BR121" s="986"/>
      <c r="BS121" s="986"/>
      <c r="BT121" s="986"/>
      <c r="BU121" s="986"/>
      <c r="BV121" s="986">
        <v>4551910</v>
      </c>
      <c r="BW121" s="986"/>
      <c r="BX121" s="986"/>
      <c r="BY121" s="986"/>
      <c r="BZ121" s="986"/>
      <c r="CA121" s="986">
        <v>4469077</v>
      </c>
      <c r="CB121" s="986"/>
      <c r="CC121" s="986"/>
      <c r="CD121" s="986"/>
      <c r="CE121" s="986"/>
      <c r="CF121" s="1024">
        <v>183.2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219606</v>
      </c>
      <c r="DH121" s="920"/>
      <c r="DI121" s="920"/>
      <c r="DJ121" s="920"/>
      <c r="DK121" s="920"/>
      <c r="DL121" s="920">
        <v>205535</v>
      </c>
      <c r="DM121" s="920"/>
      <c r="DN121" s="920"/>
      <c r="DO121" s="920"/>
      <c r="DP121" s="920"/>
      <c r="DQ121" s="920">
        <v>191579</v>
      </c>
      <c r="DR121" s="920"/>
      <c r="DS121" s="920"/>
      <c r="DT121" s="920"/>
      <c r="DU121" s="920"/>
      <c r="DV121" s="921">
        <v>7.9</v>
      </c>
      <c r="DW121" s="921"/>
      <c r="DX121" s="921"/>
      <c r="DY121" s="921"/>
      <c r="DZ121" s="922"/>
    </row>
    <row r="122" spans="1:130" s="197" customFormat="1" ht="26.25" customHeight="1">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448</v>
      </c>
      <c r="BP122" s="994"/>
      <c r="BQ122" s="1034">
        <v>7678765</v>
      </c>
      <c r="BR122" s="1035"/>
      <c r="BS122" s="1035"/>
      <c r="BT122" s="1035"/>
      <c r="BU122" s="1035"/>
      <c r="BV122" s="1035">
        <v>8038624</v>
      </c>
      <c r="BW122" s="1035"/>
      <c r="BX122" s="1035"/>
      <c r="BY122" s="1035"/>
      <c r="BZ122" s="1035"/>
      <c r="CA122" s="1035">
        <v>7648965</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0.2</v>
      </c>
      <c r="BR123" s="1027"/>
      <c r="BS123" s="1027"/>
      <c r="BT123" s="1027"/>
      <c r="BU123" s="1027"/>
      <c r="BV123" s="1027">
        <v>0.1</v>
      </c>
      <c r="BW123" s="1027"/>
      <c r="BX123" s="1027"/>
      <c r="BY123" s="1027"/>
      <c r="BZ123" s="1027"/>
      <c r="CA123" s="1027">
        <v>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459</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890</v>
      </c>
      <c r="AB128" s="1090"/>
      <c r="AC128" s="1090"/>
      <c r="AD128" s="1090"/>
      <c r="AE128" s="1091"/>
      <c r="AF128" s="1092">
        <v>599</v>
      </c>
      <c r="AG128" s="1090"/>
      <c r="AH128" s="1090"/>
      <c r="AI128" s="1090"/>
      <c r="AJ128" s="1091"/>
      <c r="AK128" s="1092">
        <v>429</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3121141</v>
      </c>
      <c r="AB129" s="959"/>
      <c r="AC129" s="959"/>
      <c r="AD129" s="959"/>
      <c r="AE129" s="960"/>
      <c r="AF129" s="961">
        <v>3126266</v>
      </c>
      <c r="AG129" s="959"/>
      <c r="AH129" s="959"/>
      <c r="AI129" s="959"/>
      <c r="AJ129" s="960"/>
      <c r="AK129" s="961">
        <v>2913040</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449078</v>
      </c>
      <c r="AB130" s="959"/>
      <c r="AC130" s="959"/>
      <c r="AD130" s="959"/>
      <c r="AE130" s="960"/>
      <c r="AF130" s="961">
        <v>458214</v>
      </c>
      <c r="AG130" s="959"/>
      <c r="AH130" s="959"/>
      <c r="AI130" s="959"/>
      <c r="AJ130" s="960"/>
      <c r="AK130" s="961">
        <v>474103</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2672063</v>
      </c>
      <c r="AB131" s="998"/>
      <c r="AC131" s="998"/>
      <c r="AD131" s="998"/>
      <c r="AE131" s="999"/>
      <c r="AF131" s="1000">
        <v>2668052</v>
      </c>
      <c r="AG131" s="998"/>
      <c r="AH131" s="998"/>
      <c r="AI131" s="998"/>
      <c r="AJ131" s="999"/>
      <c r="AK131" s="1000">
        <v>2438937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10.035916070000001</v>
      </c>
      <c r="AB132" s="1104"/>
      <c r="AC132" s="1104"/>
      <c r="AD132" s="1104"/>
      <c r="AE132" s="1105"/>
      <c r="AF132" s="1106">
        <v>10.82047876</v>
      </c>
      <c r="AG132" s="1104"/>
      <c r="AH132" s="1104"/>
      <c r="AI132" s="1104"/>
      <c r="AJ132" s="1105"/>
      <c r="AK132" s="1106">
        <v>11.42116422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11.3</v>
      </c>
      <c r="AB133" s="1111"/>
      <c r="AC133" s="1111"/>
      <c r="AD133" s="1111"/>
      <c r="AE133" s="1112"/>
      <c r="AF133" s="1110">
        <v>10.8</v>
      </c>
      <c r="AG133" s="1111"/>
      <c r="AH133" s="1111"/>
      <c r="AI133" s="1111"/>
      <c r="AJ133" s="1112"/>
      <c r="AK133" s="1110">
        <v>10.7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864894</v>
      </c>
      <c r="L9" s="264">
        <v>282830</v>
      </c>
      <c r="M9" s="265">
        <v>189429</v>
      </c>
      <c r="N9" s="266">
        <v>49.3</v>
      </c>
    </row>
    <row r="10" spans="1:16">
      <c r="A10" s="248"/>
      <c r="B10" s="244"/>
      <c r="C10" s="244"/>
      <c r="D10" s="244"/>
      <c r="E10" s="244"/>
      <c r="F10" s="244"/>
      <c r="G10" s="1119" t="s">
        <v>481</v>
      </c>
      <c r="H10" s="1120"/>
      <c r="I10" s="1120"/>
      <c r="J10" s="1121"/>
      <c r="K10" s="267">
        <v>41367</v>
      </c>
      <c r="L10" s="268">
        <v>13527</v>
      </c>
      <c r="M10" s="269">
        <v>18027</v>
      </c>
      <c r="N10" s="270">
        <v>-25</v>
      </c>
    </row>
    <row r="11" spans="1:16" ht="13.5" customHeight="1">
      <c r="A11" s="248"/>
      <c r="B11" s="244"/>
      <c r="C11" s="244"/>
      <c r="D11" s="244"/>
      <c r="E11" s="244"/>
      <c r="F11" s="244"/>
      <c r="G11" s="1119" t="s">
        <v>482</v>
      </c>
      <c r="H11" s="1120"/>
      <c r="I11" s="1120"/>
      <c r="J11" s="1121"/>
      <c r="K11" s="267">
        <v>18151</v>
      </c>
      <c r="L11" s="268">
        <v>5936</v>
      </c>
      <c r="M11" s="269">
        <v>27251</v>
      </c>
      <c r="N11" s="270">
        <v>-78.2</v>
      </c>
    </row>
    <row r="12" spans="1:16" ht="13.5" customHeight="1">
      <c r="A12" s="248"/>
      <c r="B12" s="244"/>
      <c r="C12" s="244"/>
      <c r="D12" s="244"/>
      <c r="E12" s="244"/>
      <c r="F12" s="244"/>
      <c r="G12" s="1119" t="s">
        <v>483</v>
      </c>
      <c r="H12" s="1120"/>
      <c r="I12" s="1120"/>
      <c r="J12" s="1121"/>
      <c r="K12" s="267" t="s">
        <v>484</v>
      </c>
      <c r="L12" s="268" t="s">
        <v>484</v>
      </c>
      <c r="M12" s="269">
        <v>4133</v>
      </c>
      <c r="N12" s="270" t="s">
        <v>484</v>
      </c>
    </row>
    <row r="13" spans="1:16" ht="13.5" customHeight="1">
      <c r="A13" s="248"/>
      <c r="B13" s="244"/>
      <c r="C13" s="244"/>
      <c r="D13" s="244"/>
      <c r="E13" s="244"/>
      <c r="F13" s="244"/>
      <c r="G13" s="1119" t="s">
        <v>485</v>
      </c>
      <c r="H13" s="1120"/>
      <c r="I13" s="1120"/>
      <c r="J13" s="1121"/>
      <c r="K13" s="267" t="s">
        <v>484</v>
      </c>
      <c r="L13" s="268" t="s">
        <v>484</v>
      </c>
      <c r="M13" s="269" t="s">
        <v>484</v>
      </c>
      <c r="N13" s="270" t="s">
        <v>484</v>
      </c>
    </row>
    <row r="14" spans="1:16" ht="13.5" customHeight="1">
      <c r="A14" s="248"/>
      <c r="B14" s="244"/>
      <c r="C14" s="244"/>
      <c r="D14" s="244"/>
      <c r="E14" s="244"/>
      <c r="F14" s="244"/>
      <c r="G14" s="1119" t="s">
        <v>486</v>
      </c>
      <c r="H14" s="1120"/>
      <c r="I14" s="1120"/>
      <c r="J14" s="1121"/>
      <c r="K14" s="267">
        <v>30396</v>
      </c>
      <c r="L14" s="268">
        <v>9940</v>
      </c>
      <c r="M14" s="269">
        <v>9019</v>
      </c>
      <c r="N14" s="270">
        <v>10.199999999999999</v>
      </c>
    </row>
    <row r="15" spans="1:16" ht="13.5" customHeight="1">
      <c r="A15" s="248"/>
      <c r="B15" s="244"/>
      <c r="C15" s="244"/>
      <c r="D15" s="244"/>
      <c r="E15" s="244"/>
      <c r="F15" s="244"/>
      <c r="G15" s="1119" t="s">
        <v>487</v>
      </c>
      <c r="H15" s="1120"/>
      <c r="I15" s="1120"/>
      <c r="J15" s="1121"/>
      <c r="K15" s="267">
        <v>41851</v>
      </c>
      <c r="L15" s="268">
        <v>13686</v>
      </c>
      <c r="M15" s="269">
        <v>5105</v>
      </c>
      <c r="N15" s="270">
        <v>168.1</v>
      </c>
    </row>
    <row r="16" spans="1:16">
      <c r="A16" s="248"/>
      <c r="B16" s="244"/>
      <c r="C16" s="244"/>
      <c r="D16" s="244"/>
      <c r="E16" s="244"/>
      <c r="F16" s="244"/>
      <c r="G16" s="1122" t="s">
        <v>488</v>
      </c>
      <c r="H16" s="1123"/>
      <c r="I16" s="1123"/>
      <c r="J16" s="1124"/>
      <c r="K16" s="268">
        <v>-85996</v>
      </c>
      <c r="L16" s="268">
        <v>-28122</v>
      </c>
      <c r="M16" s="269">
        <v>-20971</v>
      </c>
      <c r="N16" s="270">
        <v>34.1</v>
      </c>
    </row>
    <row r="17" spans="1:16">
      <c r="A17" s="248"/>
      <c r="B17" s="244"/>
      <c r="C17" s="244"/>
      <c r="D17" s="244"/>
      <c r="E17" s="244"/>
      <c r="F17" s="244"/>
      <c r="G17" s="1122" t="s">
        <v>169</v>
      </c>
      <c r="H17" s="1123"/>
      <c r="I17" s="1123"/>
      <c r="J17" s="1124"/>
      <c r="K17" s="268">
        <v>910663</v>
      </c>
      <c r="L17" s="268">
        <v>297797</v>
      </c>
      <c r="M17" s="269">
        <v>231994</v>
      </c>
      <c r="N17" s="270">
        <v>28.4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28.45</v>
      </c>
      <c r="L21" s="281">
        <v>21.1</v>
      </c>
      <c r="M21" s="282">
        <v>7.35</v>
      </c>
      <c r="N21" s="249"/>
      <c r="O21" s="283"/>
      <c r="P21" s="279"/>
    </row>
    <row r="22" spans="1:16" s="284" customFormat="1">
      <c r="A22" s="279"/>
      <c r="B22" s="249"/>
      <c r="C22" s="249"/>
      <c r="D22" s="249"/>
      <c r="E22" s="249"/>
      <c r="F22" s="249"/>
      <c r="G22" s="1114" t="s">
        <v>494</v>
      </c>
      <c r="H22" s="1115"/>
      <c r="I22" s="1115"/>
      <c r="J22" s="1116"/>
      <c r="K22" s="285">
        <v>92.2</v>
      </c>
      <c r="L22" s="286">
        <v>95</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667936</v>
      </c>
      <c r="L32" s="294">
        <v>218422</v>
      </c>
      <c r="M32" s="295">
        <v>144190</v>
      </c>
      <c r="N32" s="296">
        <v>51.5</v>
      </c>
    </row>
    <row r="33" spans="1:16" ht="13.5" customHeight="1">
      <c r="A33" s="248"/>
      <c r="B33" s="244"/>
      <c r="C33" s="244"/>
      <c r="D33" s="244"/>
      <c r="E33" s="244"/>
      <c r="F33" s="244"/>
      <c r="G33" s="1130" t="s">
        <v>498</v>
      </c>
      <c r="H33" s="1131"/>
      <c r="I33" s="1131"/>
      <c r="J33" s="1132"/>
      <c r="K33" s="294" t="s">
        <v>484</v>
      </c>
      <c r="L33" s="294" t="s">
        <v>484</v>
      </c>
      <c r="M33" s="295" t="s">
        <v>484</v>
      </c>
      <c r="N33" s="296" t="s">
        <v>484</v>
      </c>
    </row>
    <row r="34" spans="1:16" ht="27" customHeight="1">
      <c r="A34" s="248"/>
      <c r="B34" s="244"/>
      <c r="C34" s="244"/>
      <c r="D34" s="244"/>
      <c r="E34" s="244"/>
      <c r="F34" s="244"/>
      <c r="G34" s="1130" t="s">
        <v>499</v>
      </c>
      <c r="H34" s="1131"/>
      <c r="I34" s="1131"/>
      <c r="J34" s="1132"/>
      <c r="K34" s="294" t="s">
        <v>484</v>
      </c>
      <c r="L34" s="294" t="s">
        <v>484</v>
      </c>
      <c r="M34" s="295" t="s">
        <v>484</v>
      </c>
      <c r="N34" s="296" t="s">
        <v>484</v>
      </c>
    </row>
    <row r="35" spans="1:16" ht="27" customHeight="1">
      <c r="A35" s="248"/>
      <c r="B35" s="244"/>
      <c r="C35" s="244"/>
      <c r="D35" s="244"/>
      <c r="E35" s="244"/>
      <c r="F35" s="244"/>
      <c r="G35" s="1130" t="s">
        <v>500</v>
      </c>
      <c r="H35" s="1131"/>
      <c r="I35" s="1131"/>
      <c r="J35" s="1132"/>
      <c r="K35" s="294">
        <v>53004</v>
      </c>
      <c r="L35" s="294">
        <v>17333</v>
      </c>
      <c r="M35" s="295">
        <v>29858</v>
      </c>
      <c r="N35" s="296">
        <v>-41.9</v>
      </c>
    </row>
    <row r="36" spans="1:16" ht="27" customHeight="1">
      <c r="A36" s="248"/>
      <c r="B36" s="244"/>
      <c r="C36" s="244"/>
      <c r="D36" s="244"/>
      <c r="E36" s="244"/>
      <c r="F36" s="244"/>
      <c r="G36" s="1130" t="s">
        <v>501</v>
      </c>
      <c r="H36" s="1131"/>
      <c r="I36" s="1131"/>
      <c r="J36" s="1132"/>
      <c r="K36" s="294">
        <v>32147</v>
      </c>
      <c r="L36" s="294">
        <v>10512</v>
      </c>
      <c r="M36" s="295">
        <v>6079</v>
      </c>
      <c r="N36" s="296">
        <v>72.900000000000006</v>
      </c>
    </row>
    <row r="37" spans="1:16" ht="13.5" customHeight="1">
      <c r="A37" s="248"/>
      <c r="B37" s="244"/>
      <c r="C37" s="244"/>
      <c r="D37" s="244"/>
      <c r="E37" s="244"/>
      <c r="F37" s="244"/>
      <c r="G37" s="1130" t="s">
        <v>502</v>
      </c>
      <c r="H37" s="1131"/>
      <c r="I37" s="1131"/>
      <c r="J37" s="1132"/>
      <c r="K37" s="294" t="s">
        <v>484</v>
      </c>
      <c r="L37" s="294" t="s">
        <v>484</v>
      </c>
      <c r="M37" s="295">
        <v>2554</v>
      </c>
      <c r="N37" s="296" t="s">
        <v>484</v>
      </c>
    </row>
    <row r="38" spans="1:16" ht="27" customHeight="1">
      <c r="A38" s="248"/>
      <c r="B38" s="244"/>
      <c r="C38" s="244"/>
      <c r="D38" s="244"/>
      <c r="E38" s="244"/>
      <c r="F38" s="244"/>
      <c r="G38" s="1133" t="s">
        <v>503</v>
      </c>
      <c r="H38" s="1134"/>
      <c r="I38" s="1134"/>
      <c r="J38" s="1135"/>
      <c r="K38" s="297" t="s">
        <v>484</v>
      </c>
      <c r="L38" s="297" t="s">
        <v>484</v>
      </c>
      <c r="M38" s="298">
        <v>44</v>
      </c>
      <c r="N38" s="299" t="s">
        <v>484</v>
      </c>
      <c r="O38" s="293"/>
    </row>
    <row r="39" spans="1:16">
      <c r="A39" s="248"/>
      <c r="B39" s="244"/>
      <c r="C39" s="244"/>
      <c r="D39" s="244"/>
      <c r="E39" s="244"/>
      <c r="F39" s="244"/>
      <c r="G39" s="1133" t="s">
        <v>504</v>
      </c>
      <c r="H39" s="1134"/>
      <c r="I39" s="1134"/>
      <c r="J39" s="1135"/>
      <c r="K39" s="300">
        <v>-429</v>
      </c>
      <c r="L39" s="300">
        <v>-140</v>
      </c>
      <c r="M39" s="301">
        <v>-7957</v>
      </c>
      <c r="N39" s="302">
        <v>-98.2</v>
      </c>
      <c r="O39" s="293"/>
    </row>
    <row r="40" spans="1:16" ht="27" customHeight="1">
      <c r="A40" s="248"/>
      <c r="B40" s="244"/>
      <c r="C40" s="244"/>
      <c r="D40" s="244"/>
      <c r="E40" s="244"/>
      <c r="F40" s="244"/>
      <c r="G40" s="1130" t="s">
        <v>505</v>
      </c>
      <c r="H40" s="1131"/>
      <c r="I40" s="1131"/>
      <c r="J40" s="1132"/>
      <c r="K40" s="300">
        <v>-474103</v>
      </c>
      <c r="L40" s="300">
        <v>-155037</v>
      </c>
      <c r="M40" s="301">
        <v>-129245</v>
      </c>
      <c r="N40" s="302">
        <v>20</v>
      </c>
      <c r="O40" s="293"/>
    </row>
    <row r="41" spans="1:16">
      <c r="A41" s="248"/>
      <c r="B41" s="244"/>
      <c r="C41" s="244"/>
      <c r="D41" s="244"/>
      <c r="E41" s="244"/>
      <c r="F41" s="244"/>
      <c r="G41" s="1136" t="s">
        <v>280</v>
      </c>
      <c r="H41" s="1137"/>
      <c r="I41" s="1137"/>
      <c r="J41" s="1138"/>
      <c r="K41" s="294">
        <v>278555</v>
      </c>
      <c r="L41" s="300">
        <v>91091</v>
      </c>
      <c r="M41" s="301">
        <v>45523</v>
      </c>
      <c r="N41" s="302">
        <v>100.1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2900025</v>
      </c>
      <c r="J51" s="320">
        <v>899233</v>
      </c>
      <c r="K51" s="321">
        <v>152.19999999999999</v>
      </c>
      <c r="L51" s="322">
        <v>334234</v>
      </c>
      <c r="M51" s="323">
        <v>27.2</v>
      </c>
      <c r="N51" s="324">
        <v>125</v>
      </c>
    </row>
    <row r="52" spans="1:14">
      <c r="A52" s="248"/>
      <c r="B52" s="244"/>
      <c r="C52" s="244"/>
      <c r="D52" s="244"/>
      <c r="E52" s="244"/>
      <c r="F52" s="244"/>
      <c r="G52" s="325"/>
      <c r="H52" s="326" t="s">
        <v>516</v>
      </c>
      <c r="I52" s="327">
        <v>894825</v>
      </c>
      <c r="J52" s="328">
        <v>277465</v>
      </c>
      <c r="K52" s="329">
        <v>21.7</v>
      </c>
      <c r="L52" s="330">
        <v>135366</v>
      </c>
      <c r="M52" s="331">
        <v>-8.1999999999999993</v>
      </c>
      <c r="N52" s="332">
        <v>29.9</v>
      </c>
    </row>
    <row r="53" spans="1:14">
      <c r="A53" s="248"/>
      <c r="B53" s="244"/>
      <c r="C53" s="244"/>
      <c r="D53" s="244"/>
      <c r="E53" s="244"/>
      <c r="F53" s="244"/>
      <c r="G53" s="310" t="s">
        <v>517</v>
      </c>
      <c r="H53" s="311"/>
      <c r="I53" s="319">
        <v>2131376</v>
      </c>
      <c r="J53" s="320">
        <v>663980</v>
      </c>
      <c r="K53" s="321">
        <v>-26.2</v>
      </c>
      <c r="L53" s="322">
        <v>216155</v>
      </c>
      <c r="M53" s="323">
        <v>-35.299999999999997</v>
      </c>
      <c r="N53" s="324">
        <v>9.1</v>
      </c>
    </row>
    <row r="54" spans="1:14">
      <c r="A54" s="248"/>
      <c r="B54" s="244"/>
      <c r="C54" s="244"/>
      <c r="D54" s="244"/>
      <c r="E54" s="244"/>
      <c r="F54" s="244"/>
      <c r="G54" s="325"/>
      <c r="H54" s="326" t="s">
        <v>516</v>
      </c>
      <c r="I54" s="327">
        <v>1313728</v>
      </c>
      <c r="J54" s="328">
        <v>409261</v>
      </c>
      <c r="K54" s="329">
        <v>47.5</v>
      </c>
      <c r="L54" s="330">
        <v>108827</v>
      </c>
      <c r="M54" s="331">
        <v>-19.600000000000001</v>
      </c>
      <c r="N54" s="332">
        <v>67.099999999999994</v>
      </c>
    </row>
    <row r="55" spans="1:14">
      <c r="A55" s="248"/>
      <c r="B55" s="244"/>
      <c r="C55" s="244"/>
      <c r="D55" s="244"/>
      <c r="E55" s="244"/>
      <c r="F55" s="244"/>
      <c r="G55" s="310" t="s">
        <v>518</v>
      </c>
      <c r="H55" s="311"/>
      <c r="I55" s="319">
        <v>1268578</v>
      </c>
      <c r="J55" s="320">
        <v>398048</v>
      </c>
      <c r="K55" s="321">
        <v>-40.1</v>
      </c>
      <c r="L55" s="322">
        <v>228305</v>
      </c>
      <c r="M55" s="323">
        <v>5.6</v>
      </c>
      <c r="N55" s="324">
        <v>-45.7</v>
      </c>
    </row>
    <row r="56" spans="1:14">
      <c r="A56" s="248"/>
      <c r="B56" s="244"/>
      <c r="C56" s="244"/>
      <c r="D56" s="244"/>
      <c r="E56" s="244"/>
      <c r="F56" s="244"/>
      <c r="G56" s="325"/>
      <c r="H56" s="326" t="s">
        <v>516</v>
      </c>
      <c r="I56" s="327">
        <v>607565</v>
      </c>
      <c r="J56" s="328">
        <v>190639</v>
      </c>
      <c r="K56" s="329">
        <v>-53.4</v>
      </c>
      <c r="L56" s="330">
        <v>86611</v>
      </c>
      <c r="M56" s="331">
        <v>-20.399999999999999</v>
      </c>
      <c r="N56" s="332">
        <v>-33</v>
      </c>
    </row>
    <row r="57" spans="1:14">
      <c r="A57" s="248"/>
      <c r="B57" s="244"/>
      <c r="C57" s="244"/>
      <c r="D57" s="244"/>
      <c r="E57" s="244"/>
      <c r="F57" s="244"/>
      <c r="G57" s="310" t="s">
        <v>519</v>
      </c>
      <c r="H57" s="311"/>
      <c r="I57" s="319">
        <v>2080626</v>
      </c>
      <c r="J57" s="320">
        <v>663465</v>
      </c>
      <c r="K57" s="321">
        <v>66.7</v>
      </c>
      <c r="L57" s="322">
        <v>316331</v>
      </c>
      <c r="M57" s="323">
        <v>38.6</v>
      </c>
      <c r="N57" s="324">
        <v>28.1</v>
      </c>
    </row>
    <row r="58" spans="1:14">
      <c r="A58" s="248"/>
      <c r="B58" s="244"/>
      <c r="C58" s="244"/>
      <c r="D58" s="244"/>
      <c r="E58" s="244"/>
      <c r="F58" s="244"/>
      <c r="G58" s="325"/>
      <c r="H58" s="326" t="s">
        <v>516</v>
      </c>
      <c r="I58" s="327">
        <v>644059</v>
      </c>
      <c r="J58" s="328">
        <v>205376</v>
      </c>
      <c r="K58" s="329">
        <v>7.7</v>
      </c>
      <c r="L58" s="330">
        <v>106387</v>
      </c>
      <c r="M58" s="331">
        <v>22.8</v>
      </c>
      <c r="N58" s="332">
        <v>-15.1</v>
      </c>
    </row>
    <row r="59" spans="1:14">
      <c r="A59" s="248"/>
      <c r="B59" s="244"/>
      <c r="C59" s="244"/>
      <c r="D59" s="244"/>
      <c r="E59" s="244"/>
      <c r="F59" s="244"/>
      <c r="G59" s="310" t="s">
        <v>520</v>
      </c>
      <c r="H59" s="311"/>
      <c r="I59" s="319">
        <v>1951077</v>
      </c>
      <c r="J59" s="320">
        <v>638024</v>
      </c>
      <c r="K59" s="321">
        <v>-3.8</v>
      </c>
      <c r="L59" s="322">
        <v>333013</v>
      </c>
      <c r="M59" s="323">
        <v>5.3</v>
      </c>
      <c r="N59" s="324">
        <v>-9.1</v>
      </c>
    </row>
    <row r="60" spans="1:14">
      <c r="A60" s="248"/>
      <c r="B60" s="244"/>
      <c r="C60" s="244"/>
      <c r="D60" s="244"/>
      <c r="E60" s="244"/>
      <c r="F60" s="244"/>
      <c r="G60" s="325"/>
      <c r="H60" s="326" t="s">
        <v>516</v>
      </c>
      <c r="I60" s="333">
        <v>948910</v>
      </c>
      <c r="J60" s="328">
        <v>310304</v>
      </c>
      <c r="K60" s="329">
        <v>51.1</v>
      </c>
      <c r="L60" s="330">
        <v>126732</v>
      </c>
      <c r="M60" s="331">
        <v>19.100000000000001</v>
      </c>
      <c r="N60" s="332">
        <v>32</v>
      </c>
    </row>
    <row r="61" spans="1:14">
      <c r="A61" s="248"/>
      <c r="B61" s="244"/>
      <c r="C61" s="244"/>
      <c r="D61" s="244"/>
      <c r="E61" s="244"/>
      <c r="F61" s="244"/>
      <c r="G61" s="310" t="s">
        <v>521</v>
      </c>
      <c r="H61" s="334"/>
      <c r="I61" s="335">
        <v>2066336</v>
      </c>
      <c r="J61" s="336">
        <v>652550</v>
      </c>
      <c r="K61" s="337">
        <v>29.8</v>
      </c>
      <c r="L61" s="338">
        <v>285608</v>
      </c>
      <c r="M61" s="339">
        <v>8.3000000000000007</v>
      </c>
      <c r="N61" s="324">
        <v>21.5</v>
      </c>
    </row>
    <row r="62" spans="1:14">
      <c r="A62" s="248"/>
      <c r="B62" s="244"/>
      <c r="C62" s="244"/>
      <c r="D62" s="244"/>
      <c r="E62" s="244"/>
      <c r="F62" s="244"/>
      <c r="G62" s="325"/>
      <c r="H62" s="326" t="s">
        <v>516</v>
      </c>
      <c r="I62" s="327">
        <v>881817</v>
      </c>
      <c r="J62" s="328">
        <v>278609</v>
      </c>
      <c r="K62" s="329">
        <v>14.9</v>
      </c>
      <c r="L62" s="330">
        <v>112785</v>
      </c>
      <c r="M62" s="331">
        <v>-1.3</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34.020000000000003</v>
      </c>
      <c r="G47" s="12">
        <v>40.39</v>
      </c>
      <c r="H47" s="12">
        <v>43.21</v>
      </c>
      <c r="I47" s="12">
        <v>49.36</v>
      </c>
      <c r="J47" s="13">
        <v>59.53</v>
      </c>
    </row>
    <row r="48" spans="2:10" ht="57.75" customHeight="1">
      <c r="B48" s="14"/>
      <c r="C48" s="1141" t="s">
        <v>4</v>
      </c>
      <c r="D48" s="1141"/>
      <c r="E48" s="1142"/>
      <c r="F48" s="15">
        <v>7.73</v>
      </c>
      <c r="G48" s="16">
        <v>10.07</v>
      </c>
      <c r="H48" s="16">
        <v>11.11</v>
      </c>
      <c r="I48" s="16">
        <v>10.81</v>
      </c>
      <c r="J48" s="17">
        <v>6.04</v>
      </c>
    </row>
    <row r="49" spans="2:10" ht="57.75" customHeight="1" thickBot="1">
      <c r="B49" s="18"/>
      <c r="C49" s="1143" t="s">
        <v>5</v>
      </c>
      <c r="D49" s="1143"/>
      <c r="E49" s="1144"/>
      <c r="F49" s="19" t="s">
        <v>528</v>
      </c>
      <c r="G49" s="20">
        <v>3.18</v>
      </c>
      <c r="H49" s="20">
        <v>3.93</v>
      </c>
      <c r="I49" s="20">
        <v>0.37</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530</v>
      </c>
      <c r="D34" s="1151"/>
      <c r="E34" s="1152"/>
      <c r="F34" s="32">
        <v>0.03</v>
      </c>
      <c r="G34" s="33">
        <v>0.01</v>
      </c>
      <c r="H34" s="33">
        <v>0</v>
      </c>
      <c r="I34" s="33" t="s">
        <v>531</v>
      </c>
      <c r="J34" s="34" t="s">
        <v>532</v>
      </c>
      <c r="K34" s="22"/>
      <c r="L34" s="22"/>
      <c r="M34" s="22"/>
      <c r="N34" s="22"/>
      <c r="O34" s="22"/>
      <c r="P34" s="22"/>
    </row>
    <row r="35" spans="1:16" ht="39" customHeight="1">
      <c r="A35" s="22"/>
      <c r="B35" s="35"/>
      <c r="C35" s="1145" t="s">
        <v>533</v>
      </c>
      <c r="D35" s="1146"/>
      <c r="E35" s="1147"/>
      <c r="F35" s="36">
        <v>15.62</v>
      </c>
      <c r="G35" s="37">
        <v>16.579999999999998</v>
      </c>
      <c r="H35" s="37">
        <v>15.38</v>
      </c>
      <c r="I35" s="37">
        <v>16.62</v>
      </c>
      <c r="J35" s="38">
        <v>18.72</v>
      </c>
      <c r="K35" s="22"/>
      <c r="L35" s="22"/>
      <c r="M35" s="22"/>
      <c r="N35" s="22"/>
      <c r="O35" s="22"/>
      <c r="P35" s="22"/>
    </row>
    <row r="36" spans="1:16" ht="39" customHeight="1">
      <c r="A36" s="22"/>
      <c r="B36" s="35"/>
      <c r="C36" s="1145" t="s">
        <v>534</v>
      </c>
      <c r="D36" s="1146"/>
      <c r="E36" s="1147"/>
      <c r="F36" s="36">
        <v>7.69</v>
      </c>
      <c r="G36" s="37">
        <v>10.050000000000001</v>
      </c>
      <c r="H36" s="37">
        <v>11.1</v>
      </c>
      <c r="I36" s="37">
        <v>11.96</v>
      </c>
      <c r="J36" s="38">
        <v>6.02</v>
      </c>
      <c r="K36" s="22"/>
      <c r="L36" s="22"/>
      <c r="M36" s="22"/>
      <c r="N36" s="22"/>
      <c r="O36" s="22"/>
      <c r="P36" s="22"/>
    </row>
    <row r="37" spans="1:16" ht="39" customHeight="1">
      <c r="A37" s="22"/>
      <c r="B37" s="35"/>
      <c r="C37" s="1145" t="s">
        <v>535</v>
      </c>
      <c r="D37" s="1146"/>
      <c r="E37" s="1147"/>
      <c r="F37" s="36">
        <v>1.21</v>
      </c>
      <c r="G37" s="37">
        <v>0.96</v>
      </c>
      <c r="H37" s="37">
        <v>0.9</v>
      </c>
      <c r="I37" s="37">
        <v>0.63</v>
      </c>
      <c r="J37" s="38">
        <v>2.2999999999999998</v>
      </c>
      <c r="K37" s="22"/>
      <c r="L37" s="22"/>
      <c r="M37" s="22"/>
      <c r="N37" s="22"/>
      <c r="O37" s="22"/>
      <c r="P37" s="22"/>
    </row>
    <row r="38" spans="1:16" ht="39" customHeight="1">
      <c r="A38" s="22"/>
      <c r="B38" s="35"/>
      <c r="C38" s="1145" t="s">
        <v>536</v>
      </c>
      <c r="D38" s="1146"/>
      <c r="E38" s="1147"/>
      <c r="F38" s="36">
        <v>0.46</v>
      </c>
      <c r="G38" s="37">
        <v>0.36</v>
      </c>
      <c r="H38" s="37">
        <v>0.19</v>
      </c>
      <c r="I38" s="37">
        <v>0.24</v>
      </c>
      <c r="J38" s="38">
        <v>0.26</v>
      </c>
      <c r="K38" s="22"/>
      <c r="L38" s="22"/>
      <c r="M38" s="22"/>
      <c r="N38" s="22"/>
      <c r="O38" s="22"/>
      <c r="P38" s="22"/>
    </row>
    <row r="39" spans="1:16" ht="39" customHeight="1">
      <c r="A39" s="22"/>
      <c r="B39" s="35"/>
      <c r="C39" s="1145" t="s">
        <v>537</v>
      </c>
      <c r="D39" s="1146"/>
      <c r="E39" s="1147"/>
      <c r="F39" s="36">
        <v>0.2</v>
      </c>
      <c r="G39" s="37">
        <v>0.09</v>
      </c>
      <c r="H39" s="37">
        <v>0.22</v>
      </c>
      <c r="I39" s="37">
        <v>0.2</v>
      </c>
      <c r="J39" s="38">
        <v>0.15</v>
      </c>
      <c r="K39" s="22"/>
      <c r="L39" s="22"/>
      <c r="M39" s="22"/>
      <c r="N39" s="22"/>
      <c r="O39" s="22"/>
      <c r="P39" s="22"/>
    </row>
    <row r="40" spans="1:16" ht="39" customHeight="1">
      <c r="A40" s="22"/>
      <c r="B40" s="35"/>
      <c r="C40" s="1145" t="s">
        <v>538</v>
      </c>
      <c r="D40" s="1146"/>
      <c r="E40" s="1147"/>
      <c r="F40" s="36">
        <v>0.04</v>
      </c>
      <c r="G40" s="37">
        <v>0.05</v>
      </c>
      <c r="H40" s="37">
        <v>0.01</v>
      </c>
      <c r="I40" s="37">
        <v>0.01</v>
      </c>
      <c r="J40" s="38">
        <v>0.02</v>
      </c>
      <c r="K40" s="22"/>
      <c r="L40" s="22"/>
      <c r="M40" s="22"/>
      <c r="N40" s="22"/>
      <c r="O40" s="22"/>
      <c r="P40" s="22"/>
    </row>
    <row r="41" spans="1:16" ht="39" customHeight="1">
      <c r="A41" s="22"/>
      <c r="B41" s="35"/>
      <c r="C41" s="1145" t="s">
        <v>539</v>
      </c>
      <c r="D41" s="1146"/>
      <c r="E41" s="1147"/>
      <c r="F41" s="36">
        <v>0</v>
      </c>
      <c r="G41" s="37">
        <v>0</v>
      </c>
      <c r="H41" s="37">
        <v>0</v>
      </c>
      <c r="I41" s="37">
        <v>0</v>
      </c>
      <c r="J41" s="38">
        <v>0</v>
      </c>
      <c r="K41" s="22"/>
      <c r="L41" s="22"/>
      <c r="M41" s="22"/>
      <c r="N41" s="22"/>
      <c r="O41" s="22"/>
      <c r="P41" s="22"/>
    </row>
    <row r="42" spans="1:16" ht="39" customHeight="1">
      <c r="A42" s="22"/>
      <c r="B42" s="39"/>
      <c r="C42" s="1145" t="s">
        <v>540</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541</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680</v>
      </c>
      <c r="L45" s="60">
        <v>659</v>
      </c>
      <c r="M45" s="60">
        <v>644</v>
      </c>
      <c r="N45" s="60">
        <v>665</v>
      </c>
      <c r="O45" s="61">
        <v>668</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42</v>
      </c>
      <c r="L48" s="64">
        <v>42</v>
      </c>
      <c r="M48" s="64">
        <v>42</v>
      </c>
      <c r="N48" s="64">
        <v>51</v>
      </c>
      <c r="O48" s="65">
        <v>53</v>
      </c>
      <c r="P48" s="48"/>
      <c r="Q48" s="48"/>
      <c r="R48" s="48"/>
      <c r="S48" s="48"/>
      <c r="T48" s="48"/>
      <c r="U48" s="48"/>
    </row>
    <row r="49" spans="1:21" ht="30.75" customHeight="1">
      <c r="A49" s="48"/>
      <c r="B49" s="1163"/>
      <c r="C49" s="1164"/>
      <c r="D49" s="62"/>
      <c r="E49" s="1155" t="s">
        <v>16</v>
      </c>
      <c r="F49" s="1155"/>
      <c r="G49" s="1155"/>
      <c r="H49" s="1155"/>
      <c r="I49" s="1155"/>
      <c r="J49" s="1156"/>
      <c r="K49" s="63">
        <v>35</v>
      </c>
      <c r="L49" s="64">
        <v>34</v>
      </c>
      <c r="M49" s="64">
        <v>32</v>
      </c>
      <c r="N49" s="64">
        <v>32</v>
      </c>
      <c r="O49" s="65">
        <v>32</v>
      </c>
      <c r="P49" s="48"/>
      <c r="Q49" s="48"/>
      <c r="R49" s="48"/>
      <c r="S49" s="48"/>
      <c r="T49" s="48"/>
      <c r="U49" s="48"/>
    </row>
    <row r="50" spans="1:21" ht="30.75" customHeight="1">
      <c r="A50" s="48"/>
      <c r="B50" s="1163"/>
      <c r="C50" s="1164"/>
      <c r="D50" s="62"/>
      <c r="E50" s="1155" t="s">
        <v>17</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455</v>
      </c>
      <c r="L52" s="64">
        <v>452</v>
      </c>
      <c r="M52" s="64">
        <v>450</v>
      </c>
      <c r="N52" s="64">
        <v>459</v>
      </c>
      <c r="O52" s="65">
        <v>474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302</v>
      </c>
      <c r="L53" s="69">
        <v>283</v>
      </c>
      <c r="M53" s="69">
        <v>268</v>
      </c>
      <c r="N53" s="69">
        <v>289</v>
      </c>
      <c r="O53" s="70">
        <v>279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松岡　正社</cp:lastModifiedBy>
  <cp:lastPrinted>2016-04-19T05:07:55Z</cp:lastPrinted>
  <dcterms:created xsi:type="dcterms:W3CDTF">2016-02-15T02:26:09Z</dcterms:created>
  <dcterms:modified xsi:type="dcterms:W3CDTF">2016-04-28T02:11:32Z</dcterms:modified>
</cp:coreProperties>
</file>