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68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BW34" i="9"/>
  <c r="BW35" i="9" s="1"/>
  <c r="BW36" i="9" s="1"/>
  <c r="BW37" i="9" s="1"/>
  <c r="BW38" i="9" s="1"/>
  <c r="BW39" i="9" s="1"/>
  <c r="BW40" i="9" s="1"/>
  <c r="BW41" i="9" s="1"/>
  <c r="U34" i="9"/>
  <c r="U35" i="9" s="1"/>
  <c r="U36" i="9" s="1"/>
  <c r="U37" i="9" s="1"/>
  <c r="C34" i="9"/>
  <c r="CO34" i="9" l="1"/>
  <c r="CO35"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<sst xmlns="http://schemas.openxmlformats.org/spreadsheetml/2006/main" count="1011" uniqueCount="555">
  <si>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</si>
  <si>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</si>
  <si>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</si>
  <si>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</si>
  <si>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</si>
  <si>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</si>
  <si>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</si>
  <si>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</si>
  <si>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</si>
  <si>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</si>
  <si>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</si>
  <si>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</si>
  <si>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</si>
  <si>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</si>
  <si>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</si>
  <si>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</si>
  <si>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</si>
  <si>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</si>
  <si>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</si>
  <si>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</si>
  <si>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</si>
  <si>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</si>
  <si>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</si>
  <si>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</si>
  <si>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</si>
  <si>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</si>
  <si>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</si>
  <si>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</si>
  <si>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</si>
  <si>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</si>
  <si>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</si>
  <si>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</si>
  <si>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</si>
  <si>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</si>
  <si>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</si>
  <si>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</si>
  <si>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</si>
  <si>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</si>
  <si>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</si>
  <si>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</si>
  <si>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</si>
  <si>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</si>
  <si>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</si>
  <si>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</si>
  <si>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</si>
  <si>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</si>
  <si>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</si>
  <si>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</si>
  <si>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</si>
  <si>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</si>
  <si>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</si>
  <si>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</si>
  <si>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</si>
  <si>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</si>
  <si>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</si>
  <si>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</si>
  <si>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</si>
  <si>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</si>
  <si>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</si>
  <si>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</si>
  <si>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</si>
  <si>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</si>
  <si>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</si>
  <si>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</si>
  <si>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</si>
  <si>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</si>
  <si>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</si>
  <si>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</si>
  <si>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</si>
  <si>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</si>
  <si>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</si>
  <si>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</si>
  <si>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</si>
  <si>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</si>
  <si>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</si>
  <si>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</si>
  <si>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</si>
  <si>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</si>
  <si>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</si>
  <si>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</si>
  <si>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</si>
  <si>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</si>
  <si>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</si>
  <si>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</si>
  <si>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</si>
  <si>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</si>
  <si>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</si>
  <si>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</si>
  <si>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</si>
  <si>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</si>
  <si>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</si>
  <si>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</si>
  <si>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</si>
  <si>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</si>
  <si>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</si>
  <si>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</si>
  <si>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</si>
  <si>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</si>
  <si>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</si>
  <si>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</si>
  <si>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</si>
  <si>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</si>
  <si>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</si>
  <si>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</si>
  <si>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</si>
  <si>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</si>
  <si>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</si>
  <si>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</si>
  <si>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</si>
  <si>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</si>
  <si>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</si>
  <si>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</si>
  <si>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</si>
  <si>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</si>
  <si>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</si>
  <si>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</si>
  <si>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</si>
  <si>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</si>
  <si>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</si>
  <si>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</si>
  <si>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</si>
  <si>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</si>
  <si>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</si>
  <si>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</si>
  <si>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</si>
  <si>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</si>
  <si>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</si>
  <si>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</si>
  <si>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</si>
  <si>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</si>
  <si>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</si>
  <si>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</si>
  <si>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</si>
  <si>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</si>
  <si>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</si>
  <si>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</si>
  <si>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</si>
  <si>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</si>
  <si>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</si>
  <si>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</si>
  <si>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</si>
  <si>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</si>
  <si>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</si>
  <si>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</si>
  <si>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</si>
  <si>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</si>
  <si>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</si>
  <si>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</si>
  <si>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</si>
  <si>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</si>
  <si>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</si>
  <si>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</si>
  <si>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</si>
  <si>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</si>
  <si>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</si>
  <si>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</si>
  <si>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</si>
  <si>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</si>
  <si>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</si>
  <si>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</si>
  <si>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</si>
  <si>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</si>
  <si>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</si>
  <si>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</si>
  <si>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</si>
  <si>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</si>
  <si>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</si>
  <si>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</si>
  <si>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</si>
  <si>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</si>
  <si>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</si>
  <si>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</si>
  <si>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</si>
  <si>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</si>
  <si>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</si>
  <si>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</si>
  <si>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</si>
  <si>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</si>
  <si>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</si>
  <si>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</si>
  <si>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</si>
  <si>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</si>
  <si>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</si>
  <si>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</si>
  <si>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</si>
  <si>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</si>
  <si>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</si>
  <si>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</si>
  <si>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</si>
  <si>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</si>
  <si>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</si>
  <si>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</si>
  <si>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</si>
  <si>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</si>
  <si>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</si>
  <si>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</si>
  <si>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</si>
  <si>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</si>
  <si>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</si>
  <si>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</si>
  <si>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</si>
  <si>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</si>
  <si>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</si>
  <si>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</si>
  <si>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</si>
  <si>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</si>
  <si>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</si>
  <si>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</si>
  <si>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</si>
  <si>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</si>
  <si>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</si>
  <si>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</si>
  <si>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</si>
  <si>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</si>
  <si>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</si>
  <si>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</si>
  <si>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</si>
  <si>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</si>
  <si>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</si>
  <si>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</si>
  <si>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</si>
  <si>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</si>
  <si>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</si>
  <si>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</si>
  <si>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</si>
  <si>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</si>
  <si>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</si>
  <si>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</si>
  <si>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</si>
  <si>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</si>
  <si>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</si>
  <si>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</si>
  <si>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</si>
  <si>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</si>
  <si>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</si>
  <si>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</si>
  <si>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</si>
  <si>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</si>
  <si>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</si>
  <si>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</si>
  <si>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</si>
  <si>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</si>
  <si>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</si>
  <si>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</si>
  <si>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</si>
  <si>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</si>
  <si>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</si>
  <si>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</si>
  <si>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</si>
  <si>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</si>
  <si>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</si>
  <si>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</si>
  <si>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</si>
  <si>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</si>
  <si>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</si>
  <si>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</si>
  <si>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</si>
  <si>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</si>
  <si>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</si>
  <si>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</si>
  <si>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</si>
  <si>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</si>
  <si>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</si>
  <si>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</si>
  <si>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</si>
  <si>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</si>
  <si>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</si>
  <si>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</si>
  <si>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</si>
  <si>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</si>
  <si>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</si>
  <si>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</si>
  <si>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</si>
  <si>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</si>
  <si>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</si>
  <si>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</si>
  <si>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</si>
  <si>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</si>
  <si>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</si>
  <si>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</si>
  <si>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</si>
  <si>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</si>
  <si>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</si>
  <si>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</si>
  <si>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</si>
  <si>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</si>
  <si>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</si>
  <si>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</si>
  <si>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</si>
  <si>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</si>
  <si>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</si>
  <si>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</si>
  <si>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</si>
  <si>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</si>
  <si>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</si>
  <si>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</si>
  <si>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</si>
  <si>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</si>
  <si>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</si>
  <si>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</si>
  <si>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</si>
  <si>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</si>
  <si>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</si>
  <si>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</si>
  <si>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</si>
  <si>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</si>
  <si>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</si>
  <si>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</si>
  <si>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</si>
  <si>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</si>
  <si>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</si>
  <si>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</si>
  <si>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</si>
  <si>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</si>
  <si>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</si>
  <si>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</si>
  <si>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</si>
  <si>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</si>
  <si>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</si>
  <si>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</si>
  <si>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</si>
  <si>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</si>
  <si>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</si>
  <si>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</si>
  <si>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</si>
  <si>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</si>
  <si>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</si>
  <si>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</si>
  <si>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</si>
  <si>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</si>
  <si>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</si>
  <si>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</si>
  <si>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</si>
  <si>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</si>
  <si>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</si>
  <si>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</si>
  <si>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</si>
  <si>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</si>
  <si>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</si>
  <si>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</si>
  <si>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</si>
  <si>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</si>
  <si>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</si>
  <si>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</si>
  <si>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</si>
  <si>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</si>
  <si>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</si>
  <si>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</si>
  <si>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</si>
  <si>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</si>
  <si>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</si>
  <si>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</si>
  <si>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</si>
  <si>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</si>
  <si>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</si>
  <si>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</si>
  <si>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</si>
  <si>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</si>
  <si>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</si>
  <si>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</si>
  <si>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</si>
  <si>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</si>
  <si>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</si>
  <si>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</si>
  <si>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</si>
  <si>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</si>
  <si>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</si>
  <si>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</si>
  <si>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</si>
  <si>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</si>
  <si>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</si>
  <si>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</si>
  <si>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</si>
  <si>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</si>
  <si>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</si>
  <si>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</si>
  <si>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</si>
  <si>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</si>
  <si>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</si>
  <si>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</si>
  <si>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</si>
  <si>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</si>
  <si>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</si>
  <si>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</si>
  <si>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</si>
  <si>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</si>
  <si>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</si>
  <si>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</si>
  <si>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</si>
  <si>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</si>
  <si>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</si>
  <si>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</si>
  <si>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</si>
  <si>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</si>
  <si>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</si>
  <si>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</si>
  <si>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</si>
  <si>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</si>
  <si>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</si>
  <si>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</si>
  <si>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</si>
  <si>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</si>
  <si>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</si>
  <si>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</si>
  <si>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</si>
  <si>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</si>
  <si>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</si>
  <si>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</si>
  <si>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</si>
  <si>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</si>
  <si>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</si>
  <si>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</si>
  <si>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</si>
  <si>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</si>
  <si>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</si>
  <si>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</si>
  <si>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</si>
  <si>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</si>
  <si>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</si>
  <si>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</si>
  <si>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</si>
  <si>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</si>
  <si>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</si>
  <si>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</si>
  <si>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</si>
  <si>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</si>
  <si>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</si>
  <si>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</si>
  <si>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</si>
  <si>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</si>
  <si>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</si>
  <si>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</si>
  <si>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</si>
  <si>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</si>
  <si>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</si>
  <si>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</si>
  <si>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</si>
  <si>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</si>
  <si>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</si>
  <si>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</si>
  <si>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</si>
  <si>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</si>
  <si>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</si>
  <si>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</si>
  <si>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</si>
  <si>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</si>
  <si>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</si>
  <si>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</si>
  <si>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</si>
  <si>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</si>
  <si>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</si>
  <si>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</si>
  <si>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</si>
  <si>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</si>
  <si>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</si>
  <si>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</si>
  <si>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</si>
  <si>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</si>
  <si>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</si>
  <si>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</si>
  <si>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</si>
  <si>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</si>
  <si>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</si>
  <si>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</si>
  <si>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</si>
  <si>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</si>
  <si>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</si>
  <si>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</si>
  <si>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</si>
  <si>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</si>
  <si>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</si>
  <si>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</si>
  <si>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</si>
  <si>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</si>
  <si>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</si>
  <si>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</si>
  <si>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</si>
  <si>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</si>
  <si>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</si>
  <si>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</si>
  <si>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</si>
  <si>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</si>
  <si>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</si>
  <si>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</si>
  <si>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</si>
  <si>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</si>
  <si>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</si>
  <si>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</si>
  <si>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</si>
  <si>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</si>
  <si>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</si>
  <si>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</si>
  <si>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</si>
  <si>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</si>
  <si>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</si>
  <si>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</si>
  <si>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</si>
  <si>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</si>
  <si>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</si>
  <si>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</si>
  <si>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</si>
  <si>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</si>
  <si>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</si>
  <si>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</si>
  <si>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</si>
  <si>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</si>
  <si>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</si>
  <si>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</si>
  <si>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</si>
  <si>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</si>
  <si>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</si>
  <si>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</si>
  <si>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</si>
  <si>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</si>
  <si>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</si>
  <si>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</si>
  <si>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</si>
  <si>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</si>
  <si>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</si>
  <si>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</si>
  <si>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</si>
  <si>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</si>
  <si>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</si>
  <si>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</si>
  <si>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</si>
  <si>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</si>
  <si>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</si>
  <si>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</si>
  <si>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国民健康保険病院事業会計</t>
  </si>
  <si>
    <t>一般会計</t>
  </si>
  <si>
    <t>国民健康保険診療所事業特別会計</t>
  </si>
  <si>
    <t>国民健康保険事業特別会計</t>
  </si>
  <si>
    <t>簡易水道事業特別会計</t>
  </si>
  <si>
    <t>農業集落排水事業特別会計</t>
  </si>
  <si>
    <t>介護保険事業特別会計</t>
  </si>
  <si>
    <t>後期高齢者医療事業特別会計</t>
  </si>
  <si>
    <t>その他会計（赤字）</t>
  </si>
  <si>
    <t>その他会計（黒字）</t>
  </si>
  <si>
    <t>日向東臼杵南部広域連合</t>
    <rPh sb="0" eb="2">
      <t>ヒュウガ</t>
    </rPh>
    <rPh sb="2" eb="3">
      <t>ヒガシ</t>
    </rPh>
    <rPh sb="3" eb="5">
      <t>ウスキ</t>
    </rPh>
    <rPh sb="5" eb="7">
      <t>ナンブ</t>
    </rPh>
    <rPh sb="7" eb="9">
      <t>コウイキ</t>
    </rPh>
    <rPh sb="9" eb="11">
      <t>レンゴウ</t>
    </rPh>
    <phoneticPr fontId="46"/>
  </si>
  <si>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46"/>
  </si>
  <si>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</si>
  <si>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入郷地区衛生組合</t>
    <rPh sb="0" eb="1">
      <t>イ</t>
    </rPh>
    <rPh sb="1" eb="2">
      <t>ゴウ</t>
    </rPh>
    <rPh sb="2" eb="4">
      <t>チク</t>
    </rPh>
    <rPh sb="4" eb="6">
      <t>エイセイ</t>
    </rPh>
    <rPh sb="6" eb="8">
      <t>クミアイ</t>
    </rPh>
    <phoneticPr fontId="46"/>
  </si>
  <si>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46"/>
  </si>
  <si>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46"/>
  </si>
  <si>
    <t>株式会社　南郷温泉</t>
    <rPh sb="0" eb="4">
      <t>カブシキガイシャ</t>
    </rPh>
    <rPh sb="5" eb="7">
      <t>ナンゴウ</t>
    </rPh>
    <rPh sb="7" eb="9">
      <t>オンセン</t>
    </rPh>
    <phoneticPr fontId="2"/>
  </si>
  <si>
    <t>株式会社　レイクランド西郷</t>
    <rPh sb="0" eb="4">
      <t>カブシキガイシャ</t>
    </rPh>
    <rPh sb="11" eb="13">
      <t>サイゴウ</t>
    </rPh>
    <phoneticPr fontId="2"/>
  </si>
  <si>
    <t xml:space="preserve">― </t>
    <phoneticPr fontId="2"/>
  </si>
  <si>
    <t xml:space="preserve">― </t>
    <phoneticPr fontId="2"/>
  </si>
  <si>
    <t>―</t>
    <phoneticPr fontId="2"/>
  </si>
  <si>
    <t>―</t>
    <phoneticPr fontId="2"/>
  </si>
  <si>
    <t>―</t>
    <phoneticPr fontId="2"/>
  </si>
  <si>
    <t>―</t>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</si>
  <si>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46"/>
  </si>
  <si>
    <t>宮崎県北部広域行政事務組合(宮崎県北部ふるさと市町村圏事業特別会計)</t>
    <rPh sb="0" eb="3">
      <t>ミヤザキケン</t>
    </rPh>
    <rPh sb="3" eb="5">
      <t>ホクブ</t>
    </rPh>
    <rPh sb="5" eb="7">
      <t>コウイキ</t>
    </rPh>
    <rPh sb="7" eb="9">
      <t>ギョウセイ</t>
    </rPh>
    <rPh sb="9" eb="11">
      <t>ジム</t>
    </rPh>
    <rPh sb="11" eb="13">
      <t>クミアイ</t>
    </rPh>
    <rPh sb="14" eb="17">
      <t>ミヤザキケン</t>
    </rPh>
    <rPh sb="17" eb="19">
      <t>ホクブ</t>
    </rPh>
    <rPh sb="23" eb="26">
      <t>シチョウソン</t>
    </rPh>
    <rPh sb="26" eb="27">
      <t>ケン</t>
    </rPh>
    <rPh sb="27" eb="29">
      <t>ジギョウ</t>
    </rPh>
    <rPh sb="29" eb="31">
      <t>トクベツ</t>
    </rPh>
    <rPh sb="31" eb="33">
      <t>カイケイ</t>
    </rPh>
    <phoneticPr fontId="46"/>
  </si>
  <si>
    <t>宮崎県自治会館管理組合</t>
    <rPh sb="0" eb="3">
      <t>ミヤザキケン</t>
    </rPh>
    <rPh sb="3" eb="5">
      <t>ジチ</t>
    </rPh>
    <rPh sb="5" eb="7">
      <t>カイカン</t>
    </rPh>
    <rPh sb="7" eb="9">
      <t>カンリ</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</si>
</sst>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5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36"/>
      <name val="ＭＳ Ｐゴシック"/>
      <family val="3"/>
      <charset val="128"/>
    </font>
    <font>
      <sz val="11"/>
      <color indexed="17"/>
      <name val="ＭＳ Ｐゴシック"/>
      <family val="3"/>
      <charset val="128"/>
    </font>
    <font>
      <sz val="10"/>
      <color theme="1"/>
      <name val="ＭＳ ゴシック"/>
      <family val="2"/>
      <charset val="128"/>
    </font>
    <font>
      <sz val="10"/>
      <color indexed="8"/>
      <name val="ＭＳ 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188" applyNumberFormat="0" applyAlignment="0" applyProtection="0">
      <alignment vertical="center"/>
    </xf>
    <xf numFmtId="0" fontId="34" fillId="27" borderId="0" applyNumberFormat="0" applyBorder="0" applyAlignment="0" applyProtection="0">
      <alignment vertical="center"/>
    </xf>
    <xf numFmtId="0" fontId="14" fillId="28" borderId="189" applyNumberFormat="0" applyFont="0" applyAlignment="0" applyProtection="0">
      <alignment vertical="center"/>
    </xf>
    <xf numFmtId="0" fontId="35" fillId="0" borderId="190" applyNumberFormat="0" applyFill="0" applyAlignment="0" applyProtection="0">
      <alignment vertical="center"/>
    </xf>
    <xf numFmtId="0" fontId="36" fillId="9" borderId="0" applyNumberFormat="0" applyBorder="0" applyAlignment="0" applyProtection="0">
      <alignment vertical="center"/>
    </xf>
    <xf numFmtId="0" fontId="37" fillId="29" borderId="191" applyNumberFormat="0" applyAlignment="0" applyProtection="0">
      <alignment vertical="center"/>
    </xf>
    <xf numFmtId="0" fontId="38" fillId="0" borderId="0" applyNumberFormat="0" applyFill="0" applyBorder="0" applyAlignment="0" applyProtection="0">
      <alignment vertical="center"/>
    </xf>
    <xf numFmtId="0" fontId="39" fillId="0" borderId="192" applyNumberFormat="0" applyFill="0" applyAlignment="0" applyProtection="0">
      <alignment vertical="center"/>
    </xf>
    <xf numFmtId="0" fontId="40" fillId="0" borderId="193" applyNumberFormat="0" applyFill="0" applyAlignment="0" applyProtection="0">
      <alignment vertical="center"/>
    </xf>
    <xf numFmtId="0" fontId="41" fillId="0" borderId="194" applyNumberFormat="0" applyFill="0" applyAlignment="0" applyProtection="0">
      <alignment vertical="center"/>
    </xf>
    <xf numFmtId="0" fontId="41" fillId="0" borderId="0" applyNumberFormat="0" applyFill="0" applyBorder="0" applyAlignment="0" applyProtection="0">
      <alignment vertical="center"/>
    </xf>
    <xf numFmtId="0" fontId="42" fillId="0" borderId="195" applyNumberFormat="0" applyFill="0" applyAlignment="0" applyProtection="0">
      <alignment vertical="center"/>
    </xf>
    <xf numFmtId="0" fontId="43" fillId="29" borderId="196" applyNumberFormat="0" applyAlignment="0" applyProtection="0">
      <alignment vertical="center"/>
    </xf>
    <xf numFmtId="0" fontId="44" fillId="0" borderId="0" applyNumberFormat="0" applyFill="0" applyBorder="0" applyAlignment="0" applyProtection="0">
      <alignment vertical="center"/>
    </xf>
    <xf numFmtId="0" fontId="45" fillId="13" borderId="191" applyNumberFormat="0" applyAlignment="0" applyProtection="0">
      <alignment vertical="center"/>
    </xf>
    <xf numFmtId="0" fontId="1" fillId="0" borderId="0">
      <alignment vertical="center"/>
    </xf>
    <xf numFmtId="0" fontId="47" fillId="10" borderId="0" applyNumberFormat="0" applyBorder="0" applyAlignment="0" applyProtection="0">
      <alignment vertical="center"/>
    </xf>
    <xf numFmtId="0" fontId="48" fillId="0" borderId="0">
      <alignment vertical="center"/>
    </xf>
    <xf numFmtId="0" fontId="30" fillId="0" borderId="0">
      <alignment vertical="center"/>
    </xf>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49" fillId="0" borderId="112" xfId="30" applyFont="1" applyBorder="1" applyAlignment="1" applyProtection="1">
      <alignment horizontal="left" vertical="center" shrinkToFit="1"/>
      <protection locked="0"/>
    </xf>
    <xf numFmtId="0" fontId="49" fillId="0" borderId="113" xfId="30" applyFont="1" applyBorder="1" applyAlignment="1" applyProtection="1">
      <alignment horizontal="left" vertical="center" shrinkToFit="1"/>
      <protection locked="0"/>
    </xf>
    <xf numFmtId="0" fontId="49" fillId="0" borderId="114"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1"/>
    <cellStyle name="標準 8" xfId="8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342490</c:v>
                </c:pt>
                <c:pt idx="1">
                  <c:v>193483</c:v>
                </c:pt>
                <c:pt idx="2">
                  <c:v>185906</c:v>
                </c:pt>
                <c:pt idx="3">
                  <c:v>308012</c:v>
                </c:pt>
                <c:pt idx="4">
                  <c:v>319813</c:v>
                </c:pt>
              </c:numCache>
            </c:numRef>
          </c:val>
          <c:smooth val="0"/>
        </c:ser>
        <c:dLbls>
          <c:showLegendKey val="0"/>
          <c:showVal val="0"/>
          <c:showCatName val="0"/>
          <c:showSerName val="0"/>
          <c:showPercent val="0"/>
          <c:showBubbleSize val="0"/>
        </c:dLbls>
        <c:marker val="1"/>
        <c:smooth val="0"/>
        <c:axId val="143449088"/>
        <c:axId val="154940544"/>
      </c:lineChart>
      <c:catAx>
        <c:axId val="143449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940544"/>
        <c:crosses val="autoZero"/>
        <c:auto val="1"/>
        <c:lblAlgn val="ctr"/>
        <c:lblOffset val="100"/>
        <c:tickLblSkip val="1"/>
        <c:tickMarkSkip val="1"/>
        <c:noMultiLvlLbl val="0"/>
      </c:catAx>
      <c:valAx>
        <c:axId val="1549405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44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3.57</c:v>
                </c:pt>
                <c:pt idx="1">
                  <c:v>2.99</c:v>
                </c:pt>
                <c:pt idx="2">
                  <c:v>3.06</c:v>
                </c:pt>
                <c:pt idx="3">
                  <c:v>3.95</c:v>
                </c:pt>
                <c:pt idx="4">
                  <c:v>2.59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29.79</c:v>
                </c:pt>
                <c:pt idx="1">
                  <c:v>41.98</c:v>
                </c:pt>
                <c:pt idx="2">
                  <c:v>48.28</c:v>
                </c:pt>
                <c:pt idx="3">
                  <c:v>53.16</c:v>
                </c:pt>
                <c:pt idx="4">
                  <c:v>57.2</c:v>
                </c:pt>
              </c:numCache>
            </c:numRef>
          </c:val>
        </c:ser>
        <c:dLbls>
          <c:showLegendKey val="0"/>
          <c:showVal val="0"/>
          <c:showCatName val="0"/>
          <c:showSerName val="0"/>
          <c:showPercent val="0"/>
          <c:showBubbleSize val="0"/>
        </c:dLbls>
        <c:gapWidth val="250"/>
        <c:overlap val="100"/>
        <c:axId val="163484416"/>
        <c:axId val="16348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c:v>
                </c:pt>
                <c:pt idx="1">
                  <c:v>9.85</c:v>
                </c:pt>
                <c:pt idx="2">
                  <c:v>7.26</c:v>
                </c:pt>
                <c:pt idx="3">
                  <c:v>5.47</c:v>
                </c:pt>
                <c:pt idx="4">
                  <c:v>0.7</c:v>
                </c:pt>
              </c:numCache>
            </c:numRef>
          </c:val>
          <c:smooth val="0"/>
        </c:ser>
        <c:dLbls>
          <c:showLegendKey val="0"/>
          <c:showVal val="0"/>
          <c:showCatName val="0"/>
          <c:showSerName val="0"/>
          <c:showPercent val="0"/>
          <c:showBubbleSize val="0"/>
        </c:dLbls>
        <c:marker val="1"/>
        <c:smooth val="0"/>
        <c:axId val="163484416"/>
        <c:axId val="163486336"/>
      </c:lineChart>
      <c:catAx>
        <c:axId val="1634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486336"/>
        <c:crosses val="autoZero"/>
        <c:auto val="1"/>
        <c:lblAlgn val="ctr"/>
        <c:lblOffset val="100"/>
        <c:tickLblSkip val="1"/>
        <c:tickMarkSkip val="1"/>
        <c:noMultiLvlLbl val="0"/>
      </c:catAx>
      <c:valAx>
        <c:axId val="16348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48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c:v>
                </c:pt>
                <c:pt idx="4">
                  <c:v>#N/A</c:v>
                </c:pt>
                <c:pt idx="5">
                  <c:v>0.09</c:v>
                </c:pt>
                <c:pt idx="6">
                  <c:v>#N/A</c:v>
                </c:pt>
                <c:pt idx="7">
                  <c:v>0.14000000000000001</c:v>
                </c:pt>
                <c:pt idx="8">
                  <c:v>#N/A</c:v>
                </c:pt>
                <c:pt idx="9">
                  <c:v>0.01</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0.99</c:v>
                </c:pt>
                <c:pt idx="2">
                  <c:v>#N/A</c:v>
                </c:pt>
                <c:pt idx="3">
                  <c:v>0.19</c:v>
                </c:pt>
                <c:pt idx="4">
                  <c:v>#N/A</c:v>
                </c:pt>
                <c:pt idx="5">
                  <c:v>0.17</c:v>
                </c:pt>
                <c:pt idx="6">
                  <c:v>#N/A</c:v>
                </c:pt>
                <c:pt idx="7">
                  <c:v>0.18</c:v>
                </c:pt>
                <c:pt idx="8">
                  <c:v>#N/A</c:v>
                </c:pt>
                <c:pt idx="9">
                  <c:v>0.09</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0.19</c:v>
                </c:pt>
                <c:pt idx="4">
                  <c:v>#N/A</c:v>
                </c:pt>
                <c:pt idx="5">
                  <c:v>0.22</c:v>
                </c:pt>
                <c:pt idx="6">
                  <c:v>#N/A</c:v>
                </c:pt>
                <c:pt idx="7">
                  <c:v>0.13</c:v>
                </c:pt>
                <c:pt idx="8">
                  <c:v>#N/A</c:v>
                </c:pt>
                <c:pt idx="9">
                  <c:v>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0.23</c:v>
                </c:pt>
                <c:pt idx="4">
                  <c:v>#N/A</c:v>
                </c:pt>
                <c:pt idx="5">
                  <c:v>0.24</c:v>
                </c:pt>
                <c:pt idx="6">
                  <c:v>#N/A</c:v>
                </c:pt>
                <c:pt idx="7">
                  <c:v>0.18</c:v>
                </c:pt>
                <c:pt idx="8">
                  <c:v>#N/A</c:v>
                </c:pt>
                <c:pt idx="9">
                  <c:v>0.24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c:v>
                </c:pt>
                <c:pt idx="2">
                  <c:v>#N/A</c:v>
                </c:pt>
                <c:pt idx="3">
                  <c:v>0</c:v>
                </c:pt>
                <c:pt idx="4">
                  <c:v>#N/A</c:v>
                </c:pt>
                <c:pt idx="5">
                  <c:v>0.15</c:v>
                </c:pt>
                <c:pt idx="6">
                  <c:v>#N/A</c:v>
                </c:pt>
                <c:pt idx="7">
                  <c:v>0.48</c:v>
                </c:pt>
                <c:pt idx="8">
                  <c:v>#N/A</c:v>
                </c:pt>
                <c:pt idx="9">
                  <c:v>0.28999999999999998</c:v>
                </c:pt>
              </c:numCache>
            </c:numRef>
          </c:val>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0.69</c:v>
                </c:pt>
                <c:pt idx="2">
                  <c:v>#N/A</c:v>
                </c:pt>
                <c:pt idx="3">
                  <c:v>0.48</c:v>
                </c:pt>
                <c:pt idx="4">
                  <c:v>#N/A</c:v>
                </c:pt>
                <c:pt idx="5">
                  <c:v>0.41</c:v>
                </c:pt>
                <c:pt idx="6">
                  <c:v>#N/A</c:v>
                </c:pt>
                <c:pt idx="7">
                  <c:v>0.72</c:v>
                </c:pt>
                <c:pt idx="8">
                  <c:v>#N/A</c:v>
                </c:pt>
                <c:pt idx="9">
                  <c:v>0.55000000000000004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3.56</c:v>
                </c:pt>
                <c:pt idx="2">
                  <c:v>#N/A</c:v>
                </c:pt>
                <c:pt idx="3">
                  <c:v>2.98</c:v>
                </c:pt>
                <c:pt idx="4">
                  <c:v>#N/A</c:v>
                </c:pt>
                <c:pt idx="5">
                  <c:v>3.05</c:v>
                </c:pt>
                <c:pt idx="6">
                  <c:v>#N/A</c:v>
                </c:pt>
                <c:pt idx="7">
                  <c:v>3.94</c:v>
                </c:pt>
                <c:pt idx="8">
                  <c:v>#N/A</c:v>
                </c:pt>
                <c:pt idx="9">
                  <c:v>2.59</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6.53</c:v>
                </c:pt>
                <c:pt idx="2">
                  <c:v>#N/A</c:v>
                </c:pt>
                <c:pt idx="3">
                  <c:v>7.53</c:v>
                </c:pt>
                <c:pt idx="4">
                  <c:v>#N/A</c:v>
                </c:pt>
                <c:pt idx="5">
                  <c:v>7.79</c:v>
                </c:pt>
                <c:pt idx="6">
                  <c:v>#N/A</c:v>
                </c:pt>
                <c:pt idx="7">
                  <c:v>8.3000000000000007</c:v>
                </c:pt>
                <c:pt idx="8">
                  <c:v>#N/A</c:v>
                </c:pt>
                <c:pt idx="9">
                  <c:v>8.9</c:v>
                </c:pt>
              </c:numCache>
            </c:numRef>
          </c:val>
        </c:ser>
        <c:dLbls>
          <c:showLegendKey val="0"/>
          <c:showVal val="0"/>
          <c:showCatName val="0"/>
          <c:showSerName val="0"/>
          <c:showPercent val="0"/>
          <c:showBubbleSize val="0"/>
        </c:dLbls>
        <c:gapWidth val="150"/>
        <c:overlap val="100"/>
        <c:axId val="163768960"/>
        <c:axId val="163643776"/>
      </c:barChart>
      <c:catAx>
        <c:axId val="16376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643776"/>
        <c:crosses val="autoZero"/>
        <c:auto val="1"/>
        <c:lblAlgn val="ctr"/>
        <c:lblOffset val="100"/>
        <c:tickLblSkip val="1"/>
        <c:tickMarkSkip val="1"/>
        <c:noMultiLvlLbl val="0"/>
      </c:catAx>
      <c:valAx>
        <c:axId val="16364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6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1239</c:v>
                </c:pt>
                <c:pt idx="5">
                  <c:v>1132</c:v>
                </c:pt>
                <c:pt idx="8">
                  <c:v>1059</c:v>
                </c:pt>
                <c:pt idx="11">
                  <c:v>1030</c:v>
                </c:pt>
                <c:pt idx="14">
                  <c:v>1059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c:v>
                </c:pt>
                <c:pt idx="3">
                  <c:v>33</c:v>
                </c:pt>
                <c:pt idx="6">
                  <c:v>31</c:v>
                </c:pt>
                <c:pt idx="9">
                  <c:v>29</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87</c:v>
                </c:pt>
                <c:pt idx="3">
                  <c:v>80</c:v>
                </c:pt>
                <c:pt idx="6">
                  <c:v>74</c:v>
                </c:pt>
                <c:pt idx="9">
                  <c:v>74</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148</c:v>
                </c:pt>
                <c:pt idx="3">
                  <c:v>137</c:v>
                </c:pt>
                <c:pt idx="6">
                  <c:v>142</c:v>
                </c:pt>
                <c:pt idx="9">
                  <c:v>125</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1551</c:v>
                </c:pt>
                <c:pt idx="3">
                  <c:v>1322</c:v>
                </c:pt>
                <c:pt idx="6">
                  <c:v>1154</c:v>
                </c:pt>
                <c:pt idx="9">
                  <c:v>1133</c:v>
                </c:pt>
                <c:pt idx="12">
                  <c:v>1157</c:v>
                </c:pt>
              </c:numCache>
            </c:numRef>
          </c:val>
        </c:ser>
        <c:dLbls>
          <c:showLegendKey val="0"/>
          <c:showVal val="0"/>
          <c:showCatName val="0"/>
          <c:showSerName val="0"/>
          <c:showPercent val="0"/>
          <c:showBubbleSize val="0"/>
        </c:dLbls>
        <c:gapWidth val="100"/>
        <c:overlap val="100"/>
        <c:axId val="144713984"/>
        <c:axId val="14471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583</c:v>
                </c:pt>
                <c:pt idx="2">
                  <c:v>#N/A</c:v>
                </c:pt>
                <c:pt idx="3">
                  <c:v>#N/A</c:v>
                </c:pt>
                <c:pt idx="4">
                  <c:v>440</c:v>
                </c:pt>
                <c:pt idx="5">
                  <c:v>#N/A</c:v>
                </c:pt>
                <c:pt idx="6">
                  <c:v>#N/A</c:v>
                </c:pt>
                <c:pt idx="7">
                  <c:v>342</c:v>
                </c:pt>
                <c:pt idx="8">
                  <c:v>#N/A</c:v>
                </c:pt>
                <c:pt idx="9">
                  <c:v>#N/A</c:v>
                </c:pt>
                <c:pt idx="10">
                  <c:v>331</c:v>
                </c:pt>
                <c:pt idx="11">
                  <c:v>#N/A</c:v>
                </c:pt>
                <c:pt idx="12">
                  <c:v>#N/A</c:v>
                </c:pt>
                <c:pt idx="13">
                  <c:v>330</c:v>
                </c:pt>
                <c:pt idx="14">
                  <c:v>#N/A</c:v>
                </c:pt>
              </c:numCache>
            </c:numRef>
          </c:val>
          <c:smooth val="0"/>
        </c:ser>
        <c:dLbls>
          <c:showLegendKey val="0"/>
          <c:showVal val="0"/>
          <c:showCatName val="0"/>
          <c:showSerName val="0"/>
          <c:showPercent val="0"/>
          <c:showBubbleSize val="0"/>
        </c:dLbls>
        <c:marker val="1"/>
        <c:smooth val="0"/>
        <c:axId val="144713984"/>
        <c:axId val="144716160"/>
      </c:lineChart>
      <c:catAx>
        <c:axId val="1447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16160"/>
        <c:crosses val="autoZero"/>
        <c:auto val="1"/>
        <c:lblAlgn val="ctr"/>
        <c:lblOffset val="100"/>
        <c:tickLblSkip val="1"/>
        <c:tickMarkSkip val="1"/>
        <c:noMultiLvlLbl val="0"/>
      </c:catAx>
      <c:valAx>
        <c:axId val="14471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1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8660</c:v>
                </c:pt>
                <c:pt idx="5">
                  <c:v>8309</c:v>
                </c:pt>
                <c:pt idx="8">
                  <c:v>8118</c:v>
                </c:pt>
                <c:pt idx="11">
                  <c:v>8688</c:v>
                </c:pt>
                <c:pt idx="14">
                  <c:v>8654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147</c:v>
                </c:pt>
                <c:pt idx="5">
                  <c:v>127</c:v>
                </c:pt>
                <c:pt idx="8">
                  <c:v>103</c:v>
                </c:pt>
                <c:pt idx="11">
                  <c:v>82</c:v>
                </c:pt>
                <c:pt idx="14">
                  <c:v>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4422</c:v>
                </c:pt>
                <c:pt idx="5">
                  <c:v>5217</c:v>
                </c:pt>
                <c:pt idx="8">
                  <c:v>5676</c:v>
                </c:pt>
                <c:pt idx="11">
                  <c:v>6031</c:v>
                </c:pt>
                <c:pt idx="14">
                  <c:v>6190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1151</c:v>
                </c:pt>
                <c:pt idx="3">
                  <c:v>1103</c:v>
                </c:pt>
                <c:pt idx="6">
                  <c:v>1051</c:v>
                </c:pt>
                <c:pt idx="9">
                  <c:v>879</c:v>
                </c:pt>
                <c:pt idx="12">
                  <c:v>846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500</c:v>
                </c:pt>
                <c:pt idx="3">
                  <c:v>438</c:v>
                </c:pt>
                <c:pt idx="6">
                  <c:v>352</c:v>
                </c:pt>
                <c:pt idx="9">
                  <c:v>288</c:v>
                </c:pt>
                <c:pt idx="12">
                  <c:v>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1544</c:v>
                </c:pt>
                <c:pt idx="3">
                  <c:v>1360</c:v>
                </c:pt>
                <c:pt idx="6">
                  <c:v>1252</c:v>
                </c:pt>
                <c:pt idx="9">
                  <c:v>1168</c:v>
                </c:pt>
                <c:pt idx="12">
                  <c:v>1163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236</c:v>
                </c:pt>
                <c:pt idx="3">
                  <c:v>206</c:v>
                </c:pt>
                <c:pt idx="6">
                  <c:v>179</c:v>
                </c:pt>
                <c:pt idx="9">
                  <c:v>153</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9725</c:v>
                </c:pt>
                <c:pt idx="3">
                  <c:v>9190</c:v>
                </c:pt>
                <c:pt idx="6">
                  <c:v>9212</c:v>
                </c:pt>
                <c:pt idx="9">
                  <c:v>9470</c:v>
                </c:pt>
                <c:pt idx="12">
                  <c:v>9709</c:v>
                </c:pt>
              </c:numCache>
            </c:numRef>
          </c:val>
        </c:ser>
        <c:dLbls>
          <c:showLegendKey val="0"/>
          <c:showVal val="0"/>
          <c:showCatName val="0"/>
          <c:showSerName val="0"/>
          <c:showPercent val="0"/>
          <c:showBubbleSize val="0"/>
        </c:dLbls>
        <c:gapWidth val="100"/>
        <c:overlap val="100"/>
        <c:axId val="156275072"/>
        <c:axId val="15627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6275072"/>
        <c:axId val="156276992"/>
      </c:lineChart>
      <c:catAx>
        <c:axId val="1562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276992"/>
        <c:crosses val="autoZero"/>
        <c:auto val="1"/>
        <c:lblAlgn val="ctr"/>
        <c:lblOffset val="100"/>
        <c:tickLblSkip val="1"/>
        <c:tickMarkSkip val="1"/>
        <c:noMultiLvlLbl val="0"/>
      </c:catAx>
      <c:valAx>
        <c:axId val="15627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7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6,123
6,109
448.84
9,082,743
8,906,121
136,305
5,253,911
9,708,550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近年は、横ばいの状態が続いているが、依然類似団体を下回っており、財政基盤が弱いことが分かる。人口の減少と高齢化、基幹産業である農林業の低迷によ</a:t>
          </a:r>
          <a:r>
            <a:rPr lang="ja-JP" altLang="en-US" sz="1200" b="0" i="0" baseline="0">
              <a:solidFill>
                <a:schemeClr val="dk1"/>
              </a:solidFill>
              <a:effectLst/>
              <a:latin typeface="+mn-lt"/>
              <a:ea typeface="+mn-ea"/>
              <a:cs typeface="+mn-cs"/>
            </a:rPr>
            <a:t>り</a:t>
          </a:r>
          <a:r>
            <a:rPr lang="ja-JP" altLang="ja-JP" sz="1200" b="0" i="0" baseline="0">
              <a:solidFill>
                <a:schemeClr val="dk1"/>
              </a:solidFill>
              <a:effectLst/>
              <a:latin typeface="+mn-lt"/>
              <a:ea typeface="+mn-ea"/>
              <a:cs typeface="+mn-cs"/>
            </a:rPr>
            <a:t>税収</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伸び悩</a:t>
          </a:r>
          <a:r>
            <a:rPr lang="ja-JP" altLang="en-US" sz="1200" b="0" i="0" baseline="0">
              <a:solidFill>
                <a:schemeClr val="dk1"/>
              </a:solidFill>
              <a:effectLst/>
              <a:latin typeface="+mn-lt"/>
              <a:ea typeface="+mn-ea"/>
              <a:cs typeface="+mn-cs"/>
            </a:rPr>
            <a:t>んでいることが主な要因となっている。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今後も徴収率向上など徴収業務の強化に努める。また、公債費負担適正化計画の確実な履行により、公債費の圧縮を図る。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57855</xdr:rowOff>
    </xdr:to>
    <xdr:cxnSp macro="">
      <xdr:nvCxnSpPr>
        <xdr:cNvPr id="66" name="直線コネクタ 65"/>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57855</xdr:rowOff>
    </xdr:to>
    <xdr:cxnSp macro="">
      <xdr:nvCxnSpPr>
        <xdr:cNvPr id="69" name="直線コネクタ 68"/>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57855</xdr:rowOff>
    </xdr:to>
    <xdr:cxnSp macro="">
      <xdr:nvCxnSpPr>
        <xdr:cNvPr id="72" name="直線コネクタ 71"/>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57855</xdr:rowOff>
    </xdr:to>
    <xdr:cxnSp macro="">
      <xdr:nvCxnSpPr>
        <xdr:cNvPr id="75" name="直線コネクタ 74"/>
        <xdr:cNvCxnSpPr/>
      </xdr:nvCxnSpPr>
      <xdr:spPr>
        <a:xfrm>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5" name="円/楕円 84"/>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74382</xdr:rowOff>
    </xdr:from>
    <xdr:ext cx="762000" cy="259045"/>
    <xdr:sp macro="" textlink="">
      <xdr:nvSpPr>
        <xdr:cNvPr id="86" name="財政力該当値テキスト"/>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7" name="円/楕円 86"/>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8" name="テキスト ボックス 87"/>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89" name="円/楕円 88"/>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0" name="テキスト ボックス 89"/>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1" name="円/楕円 90"/>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2" name="テキスト ボックス 91"/>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分母である普通交付税及び臨時財政対策債の減少額が大きかったため</a:t>
          </a:r>
          <a:r>
            <a:rPr lang="ja-JP" altLang="ja-JP" sz="1200" b="0" i="0" baseline="0">
              <a:solidFill>
                <a:schemeClr val="dk1"/>
              </a:solidFill>
              <a:effectLst/>
              <a:latin typeface="+mn-lt"/>
              <a:ea typeface="+mn-ea"/>
              <a:cs typeface="+mn-cs"/>
            </a:rPr>
            <a:t>、前年度比</a:t>
          </a:r>
          <a:r>
            <a:rPr lang="ja-JP" altLang="en-US" sz="1200" b="0" i="0" baseline="0">
              <a:solidFill>
                <a:schemeClr val="dk1"/>
              </a:solidFill>
              <a:effectLst/>
              <a:latin typeface="+mn-lt"/>
              <a:ea typeface="+mn-ea"/>
              <a:cs typeface="+mn-cs"/>
            </a:rPr>
            <a:t>７．３</a:t>
          </a:r>
          <a:r>
            <a:rPr lang="ja-JP" altLang="ja-JP" sz="1200" b="0" i="0" baseline="0">
              <a:solidFill>
                <a:schemeClr val="dk1"/>
              </a:solidFill>
              <a:effectLst/>
              <a:latin typeface="+mn-lt"/>
              <a:ea typeface="+mn-ea"/>
              <a:cs typeface="+mn-cs"/>
            </a:rPr>
            <a:t>ポイントの</a:t>
          </a:r>
          <a:r>
            <a:rPr lang="ja-JP" altLang="en-US" sz="1200" b="0" i="0" baseline="0">
              <a:solidFill>
                <a:schemeClr val="dk1"/>
              </a:solidFill>
              <a:effectLst/>
              <a:latin typeface="+mn-lt"/>
              <a:ea typeface="+mn-ea"/>
              <a:cs typeface="+mn-cs"/>
            </a:rPr>
            <a:t>増</a:t>
          </a:r>
          <a:r>
            <a:rPr lang="ja-JP" altLang="ja-JP" sz="1200" b="0" i="0" baseline="0">
              <a:solidFill>
                <a:schemeClr val="dk1"/>
              </a:solidFill>
              <a:effectLst/>
              <a:latin typeface="+mn-lt"/>
              <a:ea typeface="+mn-ea"/>
              <a:cs typeface="+mn-cs"/>
            </a:rPr>
            <a:t>となった。</a:t>
          </a:r>
          <a:endParaRPr lang="ja-JP" altLang="ja-JP" sz="1200">
            <a:effectLst/>
          </a:endParaRPr>
        </a:p>
        <a:p>
          <a:pPr algn="l" rtl="1"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また、</a:t>
          </a:r>
          <a:r>
            <a:rPr lang="ja-JP" altLang="ja-JP" sz="1200" b="0" i="0" baseline="0">
              <a:solidFill>
                <a:schemeClr val="dk1"/>
              </a:solidFill>
              <a:effectLst/>
              <a:latin typeface="+mn-lt"/>
              <a:ea typeface="+mn-ea"/>
              <a:cs typeface="+mn-cs"/>
            </a:rPr>
            <a:t>人件費と公債費に係るものが大きなウエイトを占めていることから、引き続き定員管理計画及び公債費負担適正化計画に沿った取り組みをして、義務的経費の削減に努める。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64</xdr:row>
      <xdr:rowOff>164042</xdr:rowOff>
    </xdr:to>
    <xdr:cxnSp macro="">
      <xdr:nvCxnSpPr>
        <xdr:cNvPr id="129" name="直線コネクタ 128"/>
        <xdr:cNvCxnSpPr/>
      </xdr:nvCxnSpPr>
      <xdr:spPr>
        <a:xfrm>
          <a:off x="4114800" y="10843260"/>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82127</xdr:rowOff>
    </xdr:to>
    <xdr:cxnSp macro="">
      <xdr:nvCxnSpPr>
        <xdr:cNvPr id="132" name="直線コネクタ 131"/>
        <xdr:cNvCxnSpPr/>
      </xdr:nvCxnSpPr>
      <xdr:spPr>
        <a:xfrm flipV="1">
          <a:off x="3225800" y="108432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64</xdr:row>
      <xdr:rowOff>91652</xdr:rowOff>
    </xdr:to>
    <xdr:cxnSp macro="">
      <xdr:nvCxnSpPr>
        <xdr:cNvPr id="135" name="直線コネクタ 134"/>
        <xdr:cNvCxnSpPr/>
      </xdr:nvCxnSpPr>
      <xdr:spPr>
        <a:xfrm flipV="1">
          <a:off x="2336800" y="1088347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64</xdr:row>
      <xdr:rowOff>91652</xdr:rowOff>
    </xdr:to>
    <xdr:cxnSp macro="">
      <xdr:nvCxnSpPr>
        <xdr:cNvPr id="138" name="直線コネクタ 137"/>
        <xdr:cNvCxnSpPr/>
      </xdr:nvCxnSpPr>
      <xdr:spPr>
        <a:xfrm>
          <a:off x="1447800" y="1095586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113242</xdr:rowOff>
    </xdr:from>
    <xdr:to>
      <xdr:col>7</xdr:col>
      <xdr:colOff>203200</xdr:colOff>
      <xdr:row>65</xdr:row>
      <xdr:rowOff>43392</xdr:rowOff>
    </xdr:to>
    <xdr:sp macro="" textlink="">
      <xdr:nvSpPr>
        <xdr:cNvPr id="148" name="円/楕円 147"/>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85319</xdr:rowOff>
    </xdr:from>
    <xdr:ext cx="762000" cy="259045"/>
    <xdr:sp macro="" textlink="">
      <xdr:nvSpPr>
        <xdr:cNvPr id="149" name="財政構造の弾力性該当値テキスト"/>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0" name="円/楕円 149"/>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1" name="テキスト ボックス 150"/>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2" name="円/楕円 151"/>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53" name="テキスト ボックス 152"/>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40852</xdr:rowOff>
    </xdr:from>
    <xdr:to>
      <xdr:col>3</xdr:col>
      <xdr:colOff>330200</xdr:colOff>
      <xdr:row>64</xdr:row>
      <xdr:rowOff>142452</xdr:rowOff>
    </xdr:to>
    <xdr:sp macro="" textlink="">
      <xdr:nvSpPr>
        <xdr:cNvPr id="154" name="円/楕円 153"/>
        <xdr:cNvSpPr/>
      </xdr:nvSpPr>
      <xdr:spPr>
        <a:xfrm>
          <a:off x="2286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127229</xdr:rowOff>
    </xdr:from>
    <xdr:ext cx="762000" cy="259045"/>
    <xdr:sp macro="" textlink="">
      <xdr:nvSpPr>
        <xdr:cNvPr id="155" name="テキスト ボックス 154"/>
        <xdr:cNvSpPr txBox="1"/>
      </xdr:nvSpPr>
      <xdr:spPr>
        <a:xfrm>
          <a:off x="1955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6" name="円/楕円 155"/>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57" name="テキスト ボックス 156"/>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[399,776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人件費については、退職者の不補充等により減少</a:t>
          </a:r>
          <a:r>
            <a:rPr kumimoji="1" lang="ja-JP" altLang="en-US" sz="1200">
              <a:solidFill>
                <a:schemeClr val="dk1"/>
              </a:solidFill>
              <a:effectLst/>
              <a:latin typeface="+mn-lt"/>
              <a:ea typeface="+mn-ea"/>
              <a:cs typeface="+mn-cs"/>
            </a:rPr>
            <a:t>傾向にある</a:t>
          </a:r>
          <a:r>
            <a:rPr kumimoji="1" lang="ja-JP" altLang="ja-JP" sz="1200">
              <a:solidFill>
                <a:schemeClr val="dk1"/>
              </a:solidFill>
              <a:effectLst/>
              <a:latin typeface="+mn-lt"/>
              <a:ea typeface="+mn-ea"/>
              <a:cs typeface="+mn-cs"/>
            </a:rPr>
            <a:t>が、職員数が類似団体と比較して非常に多いことから高い額となっている。</a:t>
          </a:r>
          <a:r>
            <a:rPr lang="ja-JP" altLang="ja-JP" sz="1200" b="0" i="0" baseline="0">
              <a:solidFill>
                <a:schemeClr val="dk1"/>
              </a:solidFill>
              <a:effectLst/>
              <a:latin typeface="+mn-lt"/>
              <a:ea typeface="+mn-ea"/>
              <a:cs typeface="+mn-cs"/>
            </a:rPr>
            <a:t>今後は、定員適正化計画等に基づいて人件費や物件費の削減など、より一層の行財政改革に取り組んでいきたい。</a:t>
          </a:r>
          <a:endParaRPr lang="ja-JP" altLang="ja-JP" sz="1200">
            <a:effectLst/>
          </a:endParaRPr>
        </a:p>
        <a:p>
          <a:pPr algn="l" rtl="1" eaLnBrk="1" fontAlgn="auto" latinLnBrk="0" hangingPunct="1"/>
          <a:r>
            <a:rPr kumimoji="1" lang="ja-JP" altLang="ja-JP" sz="1200">
              <a:solidFill>
                <a:schemeClr val="dk1"/>
              </a:solidFill>
              <a:effectLst/>
              <a:latin typeface="+mn-lt"/>
              <a:ea typeface="+mn-ea"/>
              <a:cs typeface="+mn-cs"/>
            </a:rPr>
            <a:t>　物件費は</a:t>
          </a:r>
          <a:r>
            <a:rPr kumimoji="1" lang="ja-JP" altLang="en-US" sz="1200">
              <a:solidFill>
                <a:schemeClr val="dk1"/>
              </a:solidFill>
              <a:effectLst/>
              <a:latin typeface="+mn-lt"/>
              <a:ea typeface="+mn-ea"/>
              <a:cs typeface="+mn-cs"/>
            </a:rPr>
            <a:t>昨年度と比較しほぼ横ばいとなっている</a:t>
          </a:r>
          <a:r>
            <a:rPr kumimoji="1" lang="ja-JP" altLang="ja-JP" sz="120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　</a:t>
          </a:r>
          <a:endParaRPr lang="ja-JP" altLang="ja-JP" sz="1200">
            <a:effectLst/>
          </a:endParaRPr>
        </a:p>
        <a:p>
          <a:pPr algn="l" rtl="1" eaLnBrk="1" fontAlgn="auto" latinLnBrk="0" hangingPunct="1"/>
          <a:r>
            <a:rPr lang="ja-JP" altLang="ja-JP" sz="1200" b="0" i="0" baseline="0">
              <a:solidFill>
                <a:schemeClr val="dk1"/>
              </a:solidFill>
              <a:effectLst/>
              <a:latin typeface="+mn-lt"/>
              <a:ea typeface="+mn-ea"/>
              <a:cs typeface="+mn-cs"/>
            </a:rPr>
            <a:t>　また、人口一人当たりの決算額が増えているのは、人口減少も一つの要因と言える。</a:t>
          </a:r>
        </a:p>
        <a:p>
          <a:pPr algn="l"/>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59539</xdr:rowOff>
    </xdr:from>
    <xdr:to>
      <xdr:col>7</xdr:col>
      <xdr:colOff>152400</xdr:colOff>
      <xdr:row>86</xdr:row>
      <xdr:rowOff>101059</xdr:rowOff>
    </xdr:to>
    <xdr:cxnSp macro="">
      <xdr:nvCxnSpPr>
        <xdr:cNvPr id="189" name="直線コネクタ 188"/>
        <xdr:cNvCxnSpPr/>
      </xdr:nvCxnSpPr>
      <xdr:spPr>
        <a:xfrm>
          <a:off x="4114800" y="14804239"/>
          <a:ext cx="838200" cy="4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51431</xdr:rowOff>
    </xdr:from>
    <xdr:to>
      <xdr:col>6</xdr:col>
      <xdr:colOff>0</xdr:colOff>
      <xdr:row>86</xdr:row>
      <xdr:rowOff>59539</xdr:rowOff>
    </xdr:to>
    <xdr:cxnSp macro="">
      <xdr:nvCxnSpPr>
        <xdr:cNvPr id="192" name="直線コネクタ 191"/>
        <xdr:cNvCxnSpPr/>
      </xdr:nvCxnSpPr>
      <xdr:spPr>
        <a:xfrm>
          <a:off x="3225800" y="14796131"/>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51431</xdr:rowOff>
    </xdr:from>
    <xdr:to>
      <xdr:col>4</xdr:col>
      <xdr:colOff>482600</xdr:colOff>
      <xdr:row>86</xdr:row>
      <xdr:rowOff>53812</xdr:rowOff>
    </xdr:to>
    <xdr:cxnSp macro="">
      <xdr:nvCxnSpPr>
        <xdr:cNvPr id="195" name="直線コネクタ 194"/>
        <xdr:cNvCxnSpPr/>
      </xdr:nvCxnSpPr>
      <xdr:spPr>
        <a:xfrm flipV="1">
          <a:off x="2336800" y="14796131"/>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31476</xdr:rowOff>
    </xdr:from>
    <xdr:to>
      <xdr:col>3</xdr:col>
      <xdr:colOff>279400</xdr:colOff>
      <xdr:row>86</xdr:row>
      <xdr:rowOff>53812</xdr:rowOff>
    </xdr:to>
    <xdr:cxnSp macro="">
      <xdr:nvCxnSpPr>
        <xdr:cNvPr id="198" name="直線コネクタ 197"/>
        <xdr:cNvCxnSpPr/>
      </xdr:nvCxnSpPr>
      <xdr:spPr>
        <a:xfrm>
          <a:off x="1447800" y="14776176"/>
          <a:ext cx="889000" cy="2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50259</xdr:rowOff>
    </xdr:from>
    <xdr:to>
      <xdr:col>7</xdr:col>
      <xdr:colOff>203200</xdr:colOff>
      <xdr:row>86</xdr:row>
      <xdr:rowOff>151859</xdr:rowOff>
    </xdr:to>
    <xdr:sp macro="" textlink="">
      <xdr:nvSpPr>
        <xdr:cNvPr id="208" name="円/楕円 207"/>
        <xdr:cNvSpPr/>
      </xdr:nvSpPr>
      <xdr:spPr>
        <a:xfrm>
          <a:off x="4902200" y="14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22336</xdr:rowOff>
    </xdr:from>
    <xdr:ext cx="762000" cy="259045"/>
    <xdr:sp macro="" textlink="">
      <xdr:nvSpPr>
        <xdr:cNvPr id="209" name="人件費・物件費等の状況該当値テキスト"/>
        <xdr:cNvSpPr txBox="1"/>
      </xdr:nvSpPr>
      <xdr:spPr>
        <a:xfrm>
          <a:off x="5041900" y="147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399,776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8739</xdr:rowOff>
    </xdr:from>
    <xdr:to>
      <xdr:col>6</xdr:col>
      <xdr:colOff>50800</xdr:colOff>
      <xdr:row>86</xdr:row>
      <xdr:rowOff>110339</xdr:rowOff>
    </xdr:to>
    <xdr:sp macro="" textlink="">
      <xdr:nvSpPr>
        <xdr:cNvPr id="210" name="円/楕円 209"/>
        <xdr:cNvSpPr/>
      </xdr:nvSpPr>
      <xdr:spPr>
        <a:xfrm>
          <a:off x="4064000" y="147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95116</xdr:rowOff>
    </xdr:from>
    <xdr:ext cx="736600" cy="259045"/>
    <xdr:sp macro="" textlink="">
      <xdr:nvSpPr>
        <xdr:cNvPr id="211" name="テキスト ボックス 210"/>
        <xdr:cNvSpPr txBox="1"/>
      </xdr:nvSpPr>
      <xdr:spPr>
        <a:xfrm>
          <a:off x="3733800" y="14839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382,569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631</xdr:rowOff>
    </xdr:from>
    <xdr:to>
      <xdr:col>4</xdr:col>
      <xdr:colOff>533400</xdr:colOff>
      <xdr:row>86</xdr:row>
      <xdr:rowOff>102231</xdr:rowOff>
    </xdr:to>
    <xdr:sp macro="" textlink="">
      <xdr:nvSpPr>
        <xdr:cNvPr id="212" name="円/楕円 211"/>
        <xdr:cNvSpPr/>
      </xdr:nvSpPr>
      <xdr:spPr>
        <a:xfrm>
          <a:off x="3175000" y="147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87008</xdr:rowOff>
    </xdr:from>
    <xdr:ext cx="762000" cy="259045"/>
    <xdr:sp macro="" textlink="">
      <xdr:nvSpPr>
        <xdr:cNvPr id="213" name="テキスト ボックス 212"/>
        <xdr:cNvSpPr txBox="1"/>
      </xdr:nvSpPr>
      <xdr:spPr>
        <a:xfrm>
          <a:off x="2844800" y="1483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379,209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3012</xdr:rowOff>
    </xdr:from>
    <xdr:to>
      <xdr:col>3</xdr:col>
      <xdr:colOff>330200</xdr:colOff>
      <xdr:row>86</xdr:row>
      <xdr:rowOff>104612</xdr:rowOff>
    </xdr:to>
    <xdr:sp macro="" textlink="">
      <xdr:nvSpPr>
        <xdr:cNvPr id="214" name="円/楕円 213"/>
        <xdr:cNvSpPr/>
      </xdr:nvSpPr>
      <xdr:spPr>
        <a:xfrm>
          <a:off x="2286000" y="147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89389</xdr:rowOff>
    </xdr:from>
    <xdr:ext cx="762000" cy="259045"/>
    <xdr:sp macro="" textlink="">
      <xdr:nvSpPr>
        <xdr:cNvPr id="215" name="テキスト ボックス 214"/>
        <xdr:cNvSpPr txBox="1"/>
      </xdr:nvSpPr>
      <xdr:spPr>
        <a:xfrm>
          <a:off x="1955800" y="1483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380,196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152126</xdr:rowOff>
    </xdr:from>
    <xdr:to>
      <xdr:col>2</xdr:col>
      <xdr:colOff>127000</xdr:colOff>
      <xdr:row>86</xdr:row>
      <xdr:rowOff>82276</xdr:rowOff>
    </xdr:to>
    <xdr:sp macro="" textlink="">
      <xdr:nvSpPr>
        <xdr:cNvPr id="216" name="円/楕円 215"/>
        <xdr:cNvSpPr/>
      </xdr:nvSpPr>
      <xdr:spPr>
        <a:xfrm>
          <a:off x="1397000" y="1472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67053</xdr:rowOff>
    </xdr:from>
    <xdr:ext cx="762000" cy="259045"/>
    <xdr:sp macro="" textlink="">
      <xdr:nvSpPr>
        <xdr:cNvPr id="217" name="テキスト ボックス 216"/>
        <xdr:cNvSpPr txBox="1"/>
      </xdr:nvSpPr>
      <xdr:spPr>
        <a:xfrm>
          <a:off x="1066800" y="1481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370,939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平成２３年度、平成２４年度の指数は、国家公務員の時限的な給与改定特例法による措置のため高くなっている。</a:t>
          </a:r>
          <a:endParaRPr lang="ja-JP" altLang="ja-JP" sz="1200">
            <a:effectLst/>
          </a:endParaRPr>
        </a:p>
        <a:p>
          <a:r>
            <a:rPr kumimoji="1" lang="ja-JP" altLang="ja-JP" sz="1200">
              <a:solidFill>
                <a:schemeClr val="dk1"/>
              </a:solidFill>
              <a:effectLst/>
              <a:latin typeface="+mn-lt"/>
              <a:ea typeface="+mn-ea"/>
              <a:cs typeface="+mn-cs"/>
            </a:rPr>
            <a:t>　平成</a:t>
          </a:r>
          <a:r>
            <a:rPr kumimoji="1" lang="ja-JP" altLang="en-US" sz="1200">
              <a:solidFill>
                <a:schemeClr val="dk1"/>
              </a:solidFill>
              <a:effectLst/>
              <a:latin typeface="+mn-lt"/>
              <a:ea typeface="+mn-ea"/>
              <a:cs typeface="+mn-cs"/>
            </a:rPr>
            <a:t>２６</a:t>
          </a:r>
          <a:r>
            <a:rPr kumimoji="1" lang="ja-JP" altLang="ja-JP" sz="1200">
              <a:solidFill>
                <a:schemeClr val="dk1"/>
              </a:solidFill>
              <a:effectLst/>
              <a:latin typeface="+mn-lt"/>
              <a:ea typeface="+mn-ea"/>
              <a:cs typeface="+mn-cs"/>
            </a:rPr>
            <a:t>年度は前年度と比較して</a:t>
          </a:r>
          <a:r>
            <a:rPr kumimoji="1" lang="ja-JP" altLang="en-US" sz="1200">
              <a:solidFill>
                <a:schemeClr val="dk1"/>
              </a:solidFill>
              <a:effectLst/>
              <a:latin typeface="+mn-lt"/>
              <a:ea typeface="+mn-ea"/>
              <a:cs typeface="+mn-cs"/>
            </a:rPr>
            <a:t>０．９</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、類似団体の数値と比較して</a:t>
          </a:r>
          <a:r>
            <a:rPr kumimoji="1" lang="ja-JP" altLang="en-US" sz="1200">
              <a:solidFill>
                <a:schemeClr val="dk1"/>
              </a:solidFill>
              <a:effectLst/>
              <a:latin typeface="+mn-lt"/>
              <a:ea typeface="+mn-ea"/>
              <a:cs typeface="+mn-cs"/>
            </a:rPr>
            <a:t>１．５</a:t>
          </a:r>
          <a:r>
            <a:rPr kumimoji="1" lang="ja-JP" altLang="ja-JP" sz="1200">
              <a:solidFill>
                <a:schemeClr val="dk1"/>
              </a:solidFill>
              <a:effectLst/>
              <a:latin typeface="+mn-lt"/>
              <a:ea typeface="+mn-ea"/>
              <a:cs typeface="+mn-cs"/>
            </a:rPr>
            <a:t>ポイント高い。今後も引き続き国・県・他団体の状況を踏まえながら、給与の適正化に努める。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45296</xdr:rowOff>
    </xdr:to>
    <xdr:cxnSp macro="">
      <xdr:nvCxnSpPr>
        <xdr:cNvPr id="251" name="直線コネクタ 250"/>
        <xdr:cNvCxnSpPr/>
      </xdr:nvCxnSpPr>
      <xdr:spPr>
        <a:xfrm>
          <a:off x="16179800" y="1471760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89</xdr:row>
      <xdr:rowOff>142239</xdr:rowOff>
    </xdr:to>
    <xdr:cxnSp macro="">
      <xdr:nvCxnSpPr>
        <xdr:cNvPr id="254" name="直線コネクタ 253"/>
        <xdr:cNvCxnSpPr/>
      </xdr:nvCxnSpPr>
      <xdr:spPr>
        <a:xfrm flipV="1">
          <a:off x="15290800" y="1471760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142239</xdr:rowOff>
    </xdr:to>
    <xdr:cxnSp macro="">
      <xdr:nvCxnSpPr>
        <xdr:cNvPr id="257" name="直線コネクタ 256"/>
        <xdr:cNvCxnSpPr/>
      </xdr:nvCxnSpPr>
      <xdr:spPr>
        <a:xfrm>
          <a:off x="14401800" y="1523238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144780</xdr:rowOff>
    </xdr:to>
    <xdr:cxnSp macro="">
      <xdr:nvCxnSpPr>
        <xdr:cNvPr id="260" name="直線コネクタ 259"/>
        <xdr:cNvCxnSpPr/>
      </xdr:nvCxnSpPr>
      <xdr:spPr>
        <a:xfrm>
          <a:off x="13512800" y="14677389"/>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4" name="テキスト ボックス 26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0" name="円/楕円 269"/>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1"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2" name="円/楕円 271"/>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3" name="テキスト ボックス 272"/>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91439</xdr:rowOff>
    </xdr:from>
    <xdr:to>
      <xdr:col>22</xdr:col>
      <xdr:colOff>254000</xdr:colOff>
      <xdr:row>90</xdr:row>
      <xdr:rowOff>21589</xdr:rowOff>
    </xdr:to>
    <xdr:sp macro="" textlink="">
      <xdr:nvSpPr>
        <xdr:cNvPr id="274" name="円/楕円 273"/>
        <xdr:cNvSpPr/>
      </xdr:nvSpPr>
      <xdr:spPr>
        <a:xfrm>
          <a:off x="15240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6366</xdr:rowOff>
    </xdr:from>
    <xdr:ext cx="762000" cy="259045"/>
    <xdr:sp macro="" textlink="">
      <xdr:nvSpPr>
        <xdr:cNvPr id="275" name="テキスト ボックス 274"/>
        <xdr:cNvSpPr txBox="1"/>
      </xdr:nvSpPr>
      <xdr:spPr>
        <a:xfrm>
          <a:off x="14909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6" name="円/楕円 275"/>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77" name="テキスト ボックス 276"/>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78" name="円/楕円 277"/>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79" name="テキスト ボックス 278"/>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合併後</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年目であることや、直営の病院が</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施設、診療所</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施設がある事等により類似団体を大きく上回っているが、老人ホームの指定管理制度移行や退職者の不補充等により着実に減少傾向にある。</a:t>
          </a:r>
          <a:endParaRPr lang="ja-JP" altLang="ja-JP" sz="1200">
            <a:effectLst/>
          </a:endParaRPr>
        </a:p>
        <a:p>
          <a:r>
            <a:rPr kumimoji="1" lang="ja-JP" altLang="ja-JP" sz="1200">
              <a:solidFill>
                <a:schemeClr val="dk1"/>
              </a:solidFill>
              <a:effectLst/>
              <a:latin typeface="+mn-lt"/>
              <a:ea typeface="+mn-ea"/>
              <a:cs typeface="+mn-cs"/>
            </a:rPr>
            <a:t>　今後も引き続き定員適正化計画に基づいて確実な削減を実施する。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20284</xdr:rowOff>
    </xdr:from>
    <xdr:to>
      <xdr:col>24</xdr:col>
      <xdr:colOff>558800</xdr:colOff>
      <xdr:row>65</xdr:row>
      <xdr:rowOff>46482</xdr:rowOff>
    </xdr:to>
    <xdr:cxnSp macro="">
      <xdr:nvCxnSpPr>
        <xdr:cNvPr id="316" name="直線コネクタ 315"/>
        <xdr:cNvCxnSpPr/>
      </xdr:nvCxnSpPr>
      <xdr:spPr>
        <a:xfrm flipV="1">
          <a:off x="16179800" y="11164534"/>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32004</xdr:rowOff>
    </xdr:from>
    <xdr:to>
      <xdr:col>23</xdr:col>
      <xdr:colOff>406400</xdr:colOff>
      <xdr:row>65</xdr:row>
      <xdr:rowOff>46482</xdr:rowOff>
    </xdr:to>
    <xdr:cxnSp macro="">
      <xdr:nvCxnSpPr>
        <xdr:cNvPr id="319" name="直線コネクタ 318"/>
        <xdr:cNvCxnSpPr/>
      </xdr:nvCxnSpPr>
      <xdr:spPr>
        <a:xfrm>
          <a:off x="15290800" y="111762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32004</xdr:rowOff>
    </xdr:from>
    <xdr:to>
      <xdr:col>22</xdr:col>
      <xdr:colOff>203200</xdr:colOff>
      <xdr:row>65</xdr:row>
      <xdr:rowOff>86469</xdr:rowOff>
    </xdr:to>
    <xdr:cxnSp macro="">
      <xdr:nvCxnSpPr>
        <xdr:cNvPr id="322" name="直線コネクタ 321"/>
        <xdr:cNvCxnSpPr/>
      </xdr:nvCxnSpPr>
      <xdr:spPr>
        <a:xfrm flipV="1">
          <a:off x="14401800" y="11176254"/>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86469</xdr:rowOff>
    </xdr:from>
    <xdr:to>
      <xdr:col>21</xdr:col>
      <xdr:colOff>0</xdr:colOff>
      <xdr:row>65</xdr:row>
      <xdr:rowOff>88537</xdr:rowOff>
    </xdr:to>
    <xdr:cxnSp macro="">
      <xdr:nvCxnSpPr>
        <xdr:cNvPr id="325" name="直線コネクタ 324"/>
        <xdr:cNvCxnSpPr/>
      </xdr:nvCxnSpPr>
      <xdr:spPr>
        <a:xfrm flipV="1">
          <a:off x="13512800" y="11230719"/>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140934</xdr:rowOff>
    </xdr:from>
    <xdr:to>
      <xdr:col>24</xdr:col>
      <xdr:colOff>609600</xdr:colOff>
      <xdr:row>65</xdr:row>
      <xdr:rowOff>71084</xdr:rowOff>
    </xdr:to>
    <xdr:sp macro="" textlink="">
      <xdr:nvSpPr>
        <xdr:cNvPr id="335" name="円/楕円 334"/>
        <xdr:cNvSpPr/>
      </xdr:nvSpPr>
      <xdr:spPr>
        <a:xfrm>
          <a:off x="16967200" y="111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113011</xdr:rowOff>
    </xdr:from>
    <xdr:ext cx="762000" cy="259045"/>
    <xdr:sp macro="" textlink="">
      <xdr:nvSpPr>
        <xdr:cNvPr id="336" name="定員管理の状況該当値テキスト"/>
        <xdr:cNvSpPr txBox="1"/>
      </xdr:nvSpPr>
      <xdr:spPr>
        <a:xfrm>
          <a:off x="17106900" y="1108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167132</xdr:rowOff>
    </xdr:from>
    <xdr:to>
      <xdr:col>23</xdr:col>
      <xdr:colOff>457200</xdr:colOff>
      <xdr:row>65</xdr:row>
      <xdr:rowOff>97282</xdr:rowOff>
    </xdr:to>
    <xdr:sp macro="" textlink="">
      <xdr:nvSpPr>
        <xdr:cNvPr id="337" name="円/楕円 336"/>
        <xdr:cNvSpPr/>
      </xdr:nvSpPr>
      <xdr:spPr>
        <a:xfrm>
          <a:off x="16129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82059</xdr:rowOff>
    </xdr:from>
    <xdr:ext cx="736600" cy="259045"/>
    <xdr:sp macro="" textlink="">
      <xdr:nvSpPr>
        <xdr:cNvPr id="338" name="テキスト ボックス 337"/>
        <xdr:cNvSpPr txBox="1"/>
      </xdr:nvSpPr>
      <xdr:spPr>
        <a:xfrm>
          <a:off x="15798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152654</xdr:rowOff>
    </xdr:from>
    <xdr:to>
      <xdr:col>22</xdr:col>
      <xdr:colOff>254000</xdr:colOff>
      <xdr:row>65</xdr:row>
      <xdr:rowOff>82804</xdr:rowOff>
    </xdr:to>
    <xdr:sp macro="" textlink="">
      <xdr:nvSpPr>
        <xdr:cNvPr id="339" name="円/楕円 338"/>
        <xdr:cNvSpPr/>
      </xdr:nvSpPr>
      <xdr:spPr>
        <a:xfrm>
          <a:off x="15240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67581</xdr:rowOff>
    </xdr:from>
    <xdr:ext cx="762000" cy="259045"/>
    <xdr:sp macro="" textlink="">
      <xdr:nvSpPr>
        <xdr:cNvPr id="340" name="テキスト ボックス 339"/>
        <xdr:cNvSpPr txBox="1"/>
      </xdr:nvSpPr>
      <xdr:spPr>
        <a:xfrm>
          <a:off x="14909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35669</xdr:rowOff>
    </xdr:from>
    <xdr:to>
      <xdr:col>21</xdr:col>
      <xdr:colOff>50800</xdr:colOff>
      <xdr:row>65</xdr:row>
      <xdr:rowOff>137269</xdr:rowOff>
    </xdr:to>
    <xdr:sp macro="" textlink="">
      <xdr:nvSpPr>
        <xdr:cNvPr id="341" name="円/楕円 340"/>
        <xdr:cNvSpPr/>
      </xdr:nvSpPr>
      <xdr:spPr>
        <a:xfrm>
          <a:off x="14351000" y="111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122046</xdr:rowOff>
    </xdr:from>
    <xdr:ext cx="762000" cy="259045"/>
    <xdr:sp macro="" textlink="">
      <xdr:nvSpPr>
        <xdr:cNvPr id="342" name="テキスト ボックス 341"/>
        <xdr:cNvSpPr txBox="1"/>
      </xdr:nvSpPr>
      <xdr:spPr>
        <a:xfrm>
          <a:off x="14020800" y="112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37737</xdr:rowOff>
    </xdr:from>
    <xdr:to>
      <xdr:col>19</xdr:col>
      <xdr:colOff>533400</xdr:colOff>
      <xdr:row>65</xdr:row>
      <xdr:rowOff>139337</xdr:rowOff>
    </xdr:to>
    <xdr:sp macro="" textlink="">
      <xdr:nvSpPr>
        <xdr:cNvPr id="343" name="円/楕円 342"/>
        <xdr:cNvSpPr/>
      </xdr:nvSpPr>
      <xdr:spPr>
        <a:xfrm>
          <a:off x="13462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124114</xdr:rowOff>
    </xdr:from>
    <xdr:ext cx="762000" cy="259045"/>
    <xdr:sp macro="" textlink="">
      <xdr:nvSpPr>
        <xdr:cNvPr id="344" name="テキスト ボックス 343"/>
        <xdr:cNvSpPr txBox="1"/>
      </xdr:nvSpPr>
      <xdr:spPr>
        <a:xfrm>
          <a:off x="13131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前年度比で</a:t>
          </a:r>
          <a:r>
            <a:rPr lang="ja-JP" altLang="en-US" sz="1200" b="0" i="0">
              <a:solidFill>
                <a:schemeClr val="dk1"/>
              </a:solidFill>
              <a:effectLst/>
              <a:latin typeface="+mn-lt"/>
              <a:ea typeface="+mn-ea"/>
              <a:cs typeface="+mn-cs"/>
            </a:rPr>
            <a:t>１．８</a:t>
          </a:r>
          <a:r>
            <a:rPr lang="ja-JP" altLang="ja-JP" sz="1200" b="0" i="0">
              <a:solidFill>
                <a:schemeClr val="dk1"/>
              </a:solidFill>
              <a:effectLst/>
              <a:latin typeface="+mn-lt"/>
              <a:ea typeface="+mn-ea"/>
              <a:cs typeface="+mn-cs"/>
            </a:rPr>
            <a:t>ポイントの減となった。</a:t>
          </a:r>
          <a:endParaRPr lang="en-US" altLang="ja-JP" sz="1200" b="0" i="0">
            <a:solidFill>
              <a:schemeClr val="dk1"/>
            </a:solidFill>
            <a:effectLst/>
            <a:latin typeface="+mn-lt"/>
            <a:ea typeface="+mn-ea"/>
            <a:cs typeface="+mn-cs"/>
          </a:endParaRPr>
        </a:p>
        <a:p>
          <a:pPr rtl="0" eaLnBrk="1" fontAlgn="auto" latinLnBrk="0" hangingPunct="1"/>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起債の償還額は、合併前に借入を行った起債の償還が</a:t>
          </a:r>
          <a:r>
            <a:rPr lang="ja-JP" altLang="en-US" sz="1200" b="0" i="0">
              <a:solidFill>
                <a:schemeClr val="dk1"/>
              </a:solidFill>
              <a:effectLst/>
              <a:latin typeface="+mn-lt"/>
              <a:ea typeface="+mn-ea"/>
              <a:cs typeface="+mn-cs"/>
            </a:rPr>
            <a:t>平成１８</a:t>
          </a:r>
          <a:r>
            <a:rPr lang="ja-JP" altLang="ja-JP" sz="1200" b="0" i="0">
              <a:solidFill>
                <a:schemeClr val="dk1"/>
              </a:solidFill>
              <a:effectLst/>
              <a:latin typeface="+mn-lt"/>
              <a:ea typeface="+mn-ea"/>
              <a:cs typeface="+mn-cs"/>
            </a:rPr>
            <a:t>年度をピークに減少傾向にあるが、合併</a:t>
          </a:r>
          <a:r>
            <a:rPr lang="ja-JP" altLang="en-US" sz="1200" b="0" i="0">
              <a:solidFill>
                <a:schemeClr val="dk1"/>
              </a:solidFill>
              <a:effectLst/>
              <a:latin typeface="+mn-lt"/>
              <a:ea typeface="+mn-ea"/>
              <a:cs typeface="+mn-cs"/>
            </a:rPr>
            <a:t>特例債を利用した</a:t>
          </a:r>
          <a:r>
            <a:rPr lang="ja-JP" altLang="ja-JP" sz="1200" b="0" i="0">
              <a:solidFill>
                <a:schemeClr val="dk1"/>
              </a:solidFill>
              <a:effectLst/>
              <a:latin typeface="+mn-lt"/>
              <a:ea typeface="+mn-ea"/>
              <a:cs typeface="+mn-cs"/>
            </a:rPr>
            <a:t>基金の積立による起債増で償還が</a:t>
          </a:r>
          <a:r>
            <a:rPr lang="ja-JP" altLang="en-US" sz="1200" b="0" i="0">
              <a:solidFill>
                <a:schemeClr val="dk1"/>
              </a:solidFill>
              <a:effectLst/>
              <a:latin typeface="+mn-lt"/>
              <a:ea typeface="+mn-ea"/>
              <a:cs typeface="+mn-cs"/>
            </a:rPr>
            <a:t>平成２５年度から平成２７</a:t>
          </a:r>
          <a:r>
            <a:rPr lang="ja-JP" altLang="ja-JP" sz="1200" b="0" i="0">
              <a:solidFill>
                <a:schemeClr val="dk1"/>
              </a:solidFill>
              <a:effectLst/>
              <a:latin typeface="+mn-lt"/>
              <a:ea typeface="+mn-ea"/>
              <a:cs typeface="+mn-cs"/>
            </a:rPr>
            <a:t>年度は増えるが、その後は減少傾向が続く</a:t>
          </a:r>
          <a:r>
            <a:rPr lang="ja-JP" altLang="en-US" sz="1200" b="0" i="0">
              <a:solidFill>
                <a:schemeClr val="dk1"/>
              </a:solidFill>
              <a:effectLst/>
              <a:latin typeface="+mn-lt"/>
              <a:ea typeface="+mn-ea"/>
              <a:cs typeface="+mn-cs"/>
            </a:rPr>
            <a:t>見込みである</a:t>
          </a:r>
          <a:r>
            <a:rPr lang="ja-JP" altLang="ja-JP" sz="1200" b="0" i="0">
              <a:solidFill>
                <a:schemeClr val="dk1"/>
              </a:solidFill>
              <a:effectLst/>
              <a:latin typeface="+mn-lt"/>
              <a:ea typeface="+mn-ea"/>
              <a:cs typeface="+mn-cs"/>
            </a:rPr>
            <a:t>。</a:t>
          </a:r>
          <a:endParaRPr lang="en-US" altLang="ja-JP" sz="1200" b="0" i="0">
            <a:solidFill>
              <a:schemeClr val="dk1"/>
            </a:solidFill>
            <a:effectLst/>
            <a:latin typeface="+mn-lt"/>
            <a:ea typeface="+mn-ea"/>
            <a:cs typeface="+mn-cs"/>
          </a:endParaRPr>
        </a:p>
        <a:p>
          <a:pPr rtl="0" eaLnBrk="1" fontAlgn="auto" latinLnBrk="0" hangingPunct="1"/>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公債費負担適正化計画に基づき、起債発行の抑制を図ったことにより、来年度も減少すると思われる。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124460</xdr:rowOff>
    </xdr:to>
    <xdr:cxnSp macro="">
      <xdr:nvCxnSpPr>
        <xdr:cNvPr id="375" name="直線コネクタ 374"/>
        <xdr:cNvCxnSpPr/>
      </xdr:nvCxnSpPr>
      <xdr:spPr>
        <a:xfrm flipV="1">
          <a:off x="16179800" y="711047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39878</xdr:rowOff>
    </xdr:to>
    <xdr:cxnSp macro="">
      <xdr:nvCxnSpPr>
        <xdr:cNvPr id="378" name="直線コネクタ 377"/>
        <xdr:cNvCxnSpPr/>
      </xdr:nvCxnSpPr>
      <xdr:spPr>
        <a:xfrm flipV="1">
          <a:off x="15290800" y="715391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39878</xdr:rowOff>
    </xdr:from>
    <xdr:to>
      <xdr:col>22</xdr:col>
      <xdr:colOff>203200</xdr:colOff>
      <xdr:row>43</xdr:row>
      <xdr:rowOff>8382</xdr:rowOff>
    </xdr:to>
    <xdr:cxnSp macro="">
      <xdr:nvCxnSpPr>
        <xdr:cNvPr id="381" name="直線コネクタ 380"/>
        <xdr:cNvCxnSpPr/>
      </xdr:nvCxnSpPr>
      <xdr:spPr>
        <a:xfrm flipV="1">
          <a:off x="14401800" y="724077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157988</xdr:rowOff>
    </xdr:to>
    <xdr:cxnSp macro="">
      <xdr:nvCxnSpPr>
        <xdr:cNvPr id="384" name="直線コネクタ 383"/>
        <xdr:cNvCxnSpPr/>
      </xdr:nvCxnSpPr>
      <xdr:spPr>
        <a:xfrm flipV="1">
          <a:off x="13512800" y="738073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4" name="円/楕円 393"/>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46753</xdr:rowOff>
    </xdr:from>
    <xdr:ext cx="762000" cy="259045"/>
    <xdr:sp macro="" textlink="">
      <xdr:nvSpPr>
        <xdr:cNvPr id="395"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6" name="円/楕円 395"/>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97" name="テキスト ボックス 396"/>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160528</xdr:rowOff>
    </xdr:from>
    <xdr:to>
      <xdr:col>22</xdr:col>
      <xdr:colOff>254000</xdr:colOff>
      <xdr:row>42</xdr:row>
      <xdr:rowOff>90678</xdr:rowOff>
    </xdr:to>
    <xdr:sp macro="" textlink="">
      <xdr:nvSpPr>
        <xdr:cNvPr id="398" name="円/楕円 397"/>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100855</xdr:rowOff>
    </xdr:from>
    <xdr:ext cx="762000" cy="259045"/>
    <xdr:sp macro="" textlink="">
      <xdr:nvSpPr>
        <xdr:cNvPr id="399" name="テキスト ボックス 398"/>
        <xdr:cNvSpPr txBox="1"/>
      </xdr:nvSpPr>
      <xdr:spPr>
        <a:xfrm>
          <a:off x="14909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0" name="円/楕円 399"/>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1" name="テキスト ボックス 400"/>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107188</xdr:rowOff>
    </xdr:from>
    <xdr:to>
      <xdr:col>19</xdr:col>
      <xdr:colOff>533400</xdr:colOff>
      <xdr:row>44</xdr:row>
      <xdr:rowOff>37338</xdr:rowOff>
    </xdr:to>
    <xdr:sp macro="" textlink="">
      <xdr:nvSpPr>
        <xdr:cNvPr id="402" name="円/楕円 401"/>
        <xdr:cNvSpPr/>
      </xdr:nvSpPr>
      <xdr:spPr>
        <a:xfrm>
          <a:off x="13462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22115</xdr:rowOff>
    </xdr:from>
    <xdr:ext cx="762000" cy="259045"/>
    <xdr:sp macro="" textlink="">
      <xdr:nvSpPr>
        <xdr:cNvPr id="403" name="テキスト ボックス 402"/>
        <xdr:cNvSpPr txBox="1"/>
      </xdr:nvSpPr>
      <xdr:spPr>
        <a:xfrm>
          <a:off x="13131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平成</a:t>
          </a:r>
          <a:r>
            <a:rPr lang="ja-JP" altLang="ja-JP" sz="1200">
              <a:solidFill>
                <a:schemeClr val="dk1"/>
              </a:solidFill>
              <a:effectLst/>
              <a:latin typeface="+mn-lt"/>
              <a:ea typeface="+mn-ea"/>
              <a:cs typeface="+mn-cs"/>
            </a:rPr>
            <a:t>２２年度から引き続き今年度も算出されなかった。これは、算定の分子となる地方債現在高の大幅な減少、充当可能基金の増加が主な要因である。</a:t>
          </a:r>
          <a:endParaRPr lang="ja-JP" altLang="ja-JP" sz="1200">
            <a:effectLst/>
          </a:endParaRPr>
        </a:p>
        <a:p>
          <a:r>
            <a:rPr lang="ja-JP" altLang="ja-JP" sz="1200">
              <a:solidFill>
                <a:schemeClr val="dk1"/>
              </a:solidFill>
              <a:effectLst/>
              <a:latin typeface="+mn-lt"/>
              <a:ea typeface="+mn-ea"/>
              <a:cs typeface="+mn-cs"/>
            </a:rPr>
            <a:t>　地方債現在高については、</a:t>
          </a:r>
          <a:r>
            <a:rPr lang="ja-JP" altLang="ja-JP" sz="1200" b="0" i="0">
              <a:solidFill>
                <a:schemeClr val="dk1"/>
              </a:solidFill>
              <a:effectLst/>
              <a:latin typeface="+mn-lt"/>
              <a:ea typeface="+mn-ea"/>
              <a:cs typeface="+mn-cs"/>
            </a:rPr>
            <a:t>合併特例債を利用した基金</a:t>
          </a:r>
          <a:r>
            <a:rPr lang="ja-JP" altLang="ja-JP" sz="1200">
              <a:solidFill>
                <a:schemeClr val="dk1"/>
              </a:solidFill>
              <a:effectLst/>
              <a:latin typeface="+mn-lt"/>
              <a:ea typeface="+mn-ea"/>
              <a:cs typeface="+mn-cs"/>
            </a:rPr>
            <a:t>の積立による起債の増により、</a:t>
          </a:r>
          <a:r>
            <a:rPr lang="ja-JP" altLang="en-US" sz="1200">
              <a:solidFill>
                <a:schemeClr val="dk1"/>
              </a:solidFill>
              <a:effectLst/>
              <a:latin typeface="+mn-lt"/>
              <a:ea typeface="+mn-ea"/>
              <a:cs typeface="+mn-cs"/>
            </a:rPr>
            <a:t>平成２４</a:t>
          </a:r>
          <a:r>
            <a:rPr lang="ja-JP" altLang="ja-JP" sz="1200">
              <a:solidFill>
                <a:schemeClr val="dk1"/>
              </a:solidFill>
              <a:effectLst/>
              <a:latin typeface="+mn-lt"/>
              <a:ea typeface="+mn-ea"/>
              <a:cs typeface="+mn-cs"/>
            </a:rPr>
            <a:t>年度から</a:t>
          </a:r>
          <a:r>
            <a:rPr lang="ja-JP" altLang="en-US" sz="1200">
              <a:solidFill>
                <a:schemeClr val="dk1"/>
              </a:solidFill>
              <a:effectLst/>
              <a:latin typeface="+mn-lt"/>
              <a:ea typeface="+mn-ea"/>
              <a:cs typeface="+mn-cs"/>
            </a:rPr>
            <a:t>平成２７</a:t>
          </a:r>
          <a:r>
            <a:rPr lang="ja-JP" altLang="ja-JP" sz="1200">
              <a:solidFill>
                <a:schemeClr val="dk1"/>
              </a:solidFill>
              <a:effectLst/>
              <a:latin typeface="+mn-lt"/>
              <a:ea typeface="+mn-ea"/>
              <a:cs typeface="+mn-cs"/>
            </a:rPr>
            <a:t>年度まで増加する見込みで、今年度は基金分と併せて</a:t>
          </a:r>
          <a:r>
            <a:rPr lang="ja-JP" altLang="en-US" sz="1200">
              <a:solidFill>
                <a:schemeClr val="dk1"/>
              </a:solidFill>
              <a:effectLst/>
              <a:latin typeface="+mn-lt"/>
              <a:ea typeface="+mn-ea"/>
              <a:cs typeface="+mn-cs"/>
            </a:rPr>
            <a:t>消防・防災無線のデジタル化事業</a:t>
          </a:r>
          <a:r>
            <a:rPr lang="ja-JP" altLang="ja-JP" sz="1200">
              <a:solidFill>
                <a:schemeClr val="dk1"/>
              </a:solidFill>
              <a:effectLst/>
              <a:latin typeface="+mn-lt"/>
              <a:ea typeface="+mn-ea"/>
              <a:cs typeface="+mn-cs"/>
            </a:rPr>
            <a:t>に伴う起債により前年度比</a:t>
          </a:r>
          <a:r>
            <a:rPr lang="ja-JP" altLang="en-US" sz="1200">
              <a:solidFill>
                <a:schemeClr val="dk1"/>
              </a:solidFill>
              <a:effectLst/>
              <a:latin typeface="+mn-lt"/>
              <a:ea typeface="+mn-ea"/>
              <a:cs typeface="+mn-cs"/>
            </a:rPr>
            <a:t>２３８，７２６</a:t>
          </a:r>
          <a:r>
            <a:rPr lang="ja-JP" altLang="ja-JP" sz="1200">
              <a:solidFill>
                <a:schemeClr val="dk1"/>
              </a:solidFill>
              <a:effectLst/>
              <a:latin typeface="+mn-lt"/>
              <a:ea typeface="+mn-ea"/>
              <a:cs typeface="+mn-cs"/>
            </a:rPr>
            <a:t>千円の増となっている。今後も公債費負担適正化計画に基づき新規発行債の抑制に努める。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6,123
6,109
448.84
9,082,743
8,906,121
136,305
5,253,911
9,708,550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r>
            <a:rPr lang="ja-JP" altLang="ja-JP" sz="1200">
              <a:solidFill>
                <a:schemeClr val="dk1"/>
              </a:solidFill>
              <a:effectLst/>
              <a:latin typeface="+mn-lt"/>
              <a:ea typeface="+mn-ea"/>
              <a:cs typeface="+mn-cs"/>
            </a:rPr>
            <a:t>　類似団体より職員数は大幅に高いが、合併</a:t>
          </a:r>
          <a:r>
            <a:rPr lang="ja-JP" altLang="en-US" sz="1200">
              <a:solidFill>
                <a:schemeClr val="dk1"/>
              </a:solidFill>
              <a:effectLst/>
              <a:latin typeface="+mn-lt"/>
              <a:ea typeface="+mn-ea"/>
              <a:cs typeface="+mn-cs"/>
            </a:rPr>
            <a:t>９</a:t>
          </a:r>
          <a:r>
            <a:rPr lang="ja-JP" altLang="ja-JP" sz="1200">
              <a:solidFill>
                <a:schemeClr val="dk1"/>
              </a:solidFill>
              <a:effectLst/>
              <a:latin typeface="+mn-lt"/>
              <a:ea typeface="+mn-ea"/>
              <a:cs typeface="+mn-cs"/>
            </a:rPr>
            <a:t>年目のため普通交付税が合併算定替で算定されており、経常一般財源の額が多くなっている。そのため、類似団体よりほぼ同率となっているが、一本算定へ段階的移行が始まる平成</a:t>
          </a:r>
          <a:r>
            <a:rPr lang="ja-JP" altLang="en-US" sz="1200">
              <a:solidFill>
                <a:schemeClr val="dk1"/>
              </a:solidFill>
              <a:effectLst/>
              <a:latin typeface="+mn-lt"/>
              <a:ea typeface="+mn-ea"/>
              <a:cs typeface="+mn-cs"/>
            </a:rPr>
            <a:t>２８</a:t>
          </a:r>
          <a:r>
            <a:rPr lang="ja-JP" altLang="ja-JP" sz="1200">
              <a:solidFill>
                <a:schemeClr val="dk1"/>
              </a:solidFill>
              <a:effectLst/>
              <a:latin typeface="+mn-lt"/>
              <a:ea typeface="+mn-ea"/>
              <a:cs typeface="+mn-cs"/>
            </a:rPr>
            <a:t>年度からは、比率も高くなると予想されるので、定員適正化計画を着実に実行することが求められる。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36</xdr:row>
      <xdr:rowOff>168148</xdr:rowOff>
    </xdr:to>
    <xdr:cxnSp macro="">
      <xdr:nvCxnSpPr>
        <xdr:cNvPr id="62" name="直線コネクタ 61"/>
        <xdr:cNvCxnSpPr/>
      </xdr:nvCxnSpPr>
      <xdr:spPr>
        <a:xfrm>
          <a:off x="3987800" y="6308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19558</xdr:rowOff>
    </xdr:to>
    <xdr:cxnSp macro="">
      <xdr:nvCxnSpPr>
        <xdr:cNvPr id="65" name="直線コネクタ 64"/>
        <xdr:cNvCxnSpPr/>
      </xdr:nvCxnSpPr>
      <xdr:spPr>
        <a:xfrm flipV="1">
          <a:off x="3098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19558</xdr:rowOff>
    </xdr:from>
    <xdr:to>
      <xdr:col>4</xdr:col>
      <xdr:colOff>346075</xdr:colOff>
      <xdr:row>37</xdr:row>
      <xdr:rowOff>74422</xdr:rowOff>
    </xdr:to>
    <xdr:cxnSp macro="">
      <xdr:nvCxnSpPr>
        <xdr:cNvPr id="68" name="直線コネクタ 67"/>
        <xdr:cNvCxnSpPr/>
      </xdr:nvCxnSpPr>
      <xdr:spPr>
        <a:xfrm flipV="1">
          <a:off x="2209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74422</xdr:rowOff>
    </xdr:to>
    <xdr:cxnSp macro="">
      <xdr:nvCxnSpPr>
        <xdr:cNvPr id="71" name="直線コネクタ 70"/>
        <xdr:cNvCxnSpPr/>
      </xdr:nvCxnSpPr>
      <xdr:spPr>
        <a:xfrm>
          <a:off x="1320800" y="6303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1" name="円/楕円 80"/>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133875</xdr:rowOff>
    </xdr:from>
    <xdr:ext cx="762000" cy="259045"/>
    <xdr:sp macro="" textlink="">
      <xdr:nvSpPr>
        <xdr:cNvPr id="82"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3" name="円/楕円 82"/>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4" name="テキスト ボックス 83"/>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5" name="円/楕円 84"/>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55135</xdr:rowOff>
    </xdr:from>
    <xdr:ext cx="762000" cy="259045"/>
    <xdr:sp macro="" textlink="">
      <xdr:nvSpPr>
        <xdr:cNvPr id="86" name="テキスト ボックス 85"/>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23622</xdr:rowOff>
    </xdr:from>
    <xdr:to>
      <xdr:col>3</xdr:col>
      <xdr:colOff>193675</xdr:colOff>
      <xdr:row>37</xdr:row>
      <xdr:rowOff>125222</xdr:rowOff>
    </xdr:to>
    <xdr:sp macro="" textlink="">
      <xdr:nvSpPr>
        <xdr:cNvPr id="87" name="円/楕円 86"/>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109999</xdr:rowOff>
    </xdr:from>
    <xdr:ext cx="762000" cy="259045"/>
    <xdr:sp macro="" textlink="">
      <xdr:nvSpPr>
        <xdr:cNvPr id="88" name="テキスト ボックス 87"/>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89" name="円/楕円 88"/>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90" name="テキスト ボックス 89"/>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横ばいで推移しており、類似団体並ではあるが、普通交付税の一本算定移行に伴い、このままでは比率が大幅に高くなると予想される。</a:t>
          </a:r>
          <a:endParaRPr lang="ja-JP" altLang="ja-JP" sz="1200">
            <a:effectLst/>
          </a:endParaRPr>
        </a:p>
        <a:p>
          <a:pPr algn="l"/>
          <a:r>
            <a:rPr lang="ja-JP" altLang="ja-JP" sz="1200">
              <a:solidFill>
                <a:schemeClr val="dk1"/>
              </a:solidFill>
              <a:effectLst/>
              <a:latin typeface="+mn-lt"/>
              <a:ea typeface="+mn-ea"/>
              <a:cs typeface="+mn-cs"/>
            </a:rPr>
            <a:t>　今後は、合併前に建てられた施設の統廃合や新規施設の建設抑制を図りながら、物件費の抑制に努める必要がある。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117856</xdr:rowOff>
    </xdr:from>
    <xdr:to>
      <xdr:col>24</xdr:col>
      <xdr:colOff>31750</xdr:colOff>
      <xdr:row>17</xdr:row>
      <xdr:rowOff>33274</xdr:rowOff>
    </xdr:to>
    <xdr:cxnSp macro="">
      <xdr:nvCxnSpPr>
        <xdr:cNvPr id="120" name="直線コネクタ 119"/>
        <xdr:cNvCxnSpPr/>
      </xdr:nvCxnSpPr>
      <xdr:spPr>
        <a:xfrm>
          <a:off x="15671800" y="28610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108712</xdr:rowOff>
    </xdr:from>
    <xdr:to>
      <xdr:col>22</xdr:col>
      <xdr:colOff>565150</xdr:colOff>
      <xdr:row>16</xdr:row>
      <xdr:rowOff>117856</xdr:rowOff>
    </xdr:to>
    <xdr:cxnSp macro="">
      <xdr:nvCxnSpPr>
        <xdr:cNvPr id="123" name="直線コネクタ 122"/>
        <xdr:cNvCxnSpPr/>
      </xdr:nvCxnSpPr>
      <xdr:spPr>
        <a:xfrm>
          <a:off x="14782800" y="2851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16</xdr:row>
      <xdr:rowOff>108712</xdr:rowOff>
    </xdr:to>
    <xdr:cxnSp macro="">
      <xdr:nvCxnSpPr>
        <xdr:cNvPr id="126" name="直線コネクタ 125"/>
        <xdr:cNvCxnSpPr/>
      </xdr:nvCxnSpPr>
      <xdr:spPr>
        <a:xfrm>
          <a:off x="13893800" y="2819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72136</xdr:rowOff>
    </xdr:from>
    <xdr:to>
      <xdr:col>20</xdr:col>
      <xdr:colOff>158750</xdr:colOff>
      <xdr:row>16</xdr:row>
      <xdr:rowOff>76708</xdr:rowOff>
    </xdr:to>
    <xdr:cxnSp macro="">
      <xdr:nvCxnSpPr>
        <xdr:cNvPr id="129" name="直線コネクタ 128"/>
        <xdr:cNvCxnSpPr/>
      </xdr:nvCxnSpPr>
      <xdr:spPr>
        <a:xfrm>
          <a:off x="13004800" y="2815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39" name="円/楕円 138"/>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126001</xdr:rowOff>
    </xdr:from>
    <xdr:ext cx="762000" cy="259045"/>
    <xdr:sp macro="" textlink="">
      <xdr:nvSpPr>
        <xdr:cNvPr id="140"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1" name="円/楕円 140"/>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153433</xdr:rowOff>
    </xdr:from>
    <xdr:ext cx="736600" cy="259045"/>
    <xdr:sp macro="" textlink="">
      <xdr:nvSpPr>
        <xdr:cNvPr id="142" name="テキスト ボックス 141"/>
        <xdr:cNvSpPr txBox="1"/>
      </xdr:nvSpPr>
      <xdr:spPr>
        <a:xfrm>
          <a:off x="15290800" y="289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57912</xdr:rowOff>
    </xdr:from>
    <xdr:to>
      <xdr:col>21</xdr:col>
      <xdr:colOff>412750</xdr:colOff>
      <xdr:row>16</xdr:row>
      <xdr:rowOff>159512</xdr:rowOff>
    </xdr:to>
    <xdr:sp macro="" textlink="">
      <xdr:nvSpPr>
        <xdr:cNvPr id="143" name="円/楕円 142"/>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144289</xdr:rowOff>
    </xdr:from>
    <xdr:ext cx="762000" cy="259045"/>
    <xdr:sp macro="" textlink="">
      <xdr:nvSpPr>
        <xdr:cNvPr id="144" name="テキスト ボックス 143"/>
        <xdr:cNvSpPr txBox="1"/>
      </xdr:nvSpPr>
      <xdr:spPr>
        <a:xfrm>
          <a:off x="14401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25908</xdr:rowOff>
    </xdr:from>
    <xdr:to>
      <xdr:col>20</xdr:col>
      <xdr:colOff>209550</xdr:colOff>
      <xdr:row>16</xdr:row>
      <xdr:rowOff>127508</xdr:rowOff>
    </xdr:to>
    <xdr:sp macro="" textlink="">
      <xdr:nvSpPr>
        <xdr:cNvPr id="145" name="円/楕円 144"/>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46" name="テキスト ボックス 14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47" name="円/楕円 146"/>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48" name="テキスト ボックス 147"/>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昨年度より０．６ポイントの増となっている。これは、臨時福祉給付金事業及び子育て世帯臨時特例給付金事業の実施によるものである。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扶助費は福祉のバロメーターであり、今後も</a:t>
          </a:r>
          <a:r>
            <a:rPr lang="ja-JP" altLang="ja-JP" sz="1200">
              <a:solidFill>
                <a:schemeClr val="dk1"/>
              </a:solidFill>
              <a:effectLst/>
              <a:latin typeface="+mn-lt"/>
              <a:ea typeface="+mn-ea"/>
              <a:cs typeface="+mn-cs"/>
            </a:rPr>
            <a:t>高齢化率の上昇</a:t>
          </a:r>
          <a:r>
            <a:rPr lang="ja-JP" altLang="en-US" sz="1200">
              <a:solidFill>
                <a:schemeClr val="dk1"/>
              </a:solidFill>
              <a:effectLst/>
              <a:latin typeface="+mn-lt"/>
              <a:ea typeface="+mn-ea"/>
              <a:cs typeface="+mn-cs"/>
            </a:rPr>
            <a:t>及び少子化対策等を勘案すると年々増加することが予想される。扶助費に係る各事業の</a:t>
          </a:r>
          <a:r>
            <a:rPr lang="ja-JP" altLang="ja-JP" sz="1200">
              <a:solidFill>
                <a:schemeClr val="dk1"/>
              </a:solidFill>
              <a:effectLst/>
              <a:latin typeface="+mn-lt"/>
              <a:ea typeface="+mn-ea"/>
              <a:cs typeface="+mn-cs"/>
            </a:rPr>
            <a:t>適正化に努める。</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50800</xdr:rowOff>
    </xdr:to>
    <xdr:cxnSp macro="">
      <xdr:nvCxnSpPr>
        <xdr:cNvPr id="181" name="直線コネクタ 180"/>
        <xdr:cNvCxnSpPr/>
      </xdr:nvCxnSpPr>
      <xdr:spPr>
        <a:xfrm>
          <a:off x="3987800" y="9709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56</xdr:row>
      <xdr:rowOff>107950</xdr:rowOff>
    </xdr:to>
    <xdr:cxnSp macro="">
      <xdr:nvCxnSpPr>
        <xdr:cNvPr id="184" name="直線コネクタ 183"/>
        <xdr:cNvCxnSpPr/>
      </xdr:nvCxnSpPr>
      <xdr:spPr>
        <a:xfrm>
          <a:off x="3098800" y="9480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87" name="直線コネクタ 186"/>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12700</xdr:rowOff>
    </xdr:to>
    <xdr:cxnSp macro="">
      <xdr:nvCxnSpPr>
        <xdr:cNvPr id="190" name="直線コネクタ 189"/>
        <xdr:cNvCxnSpPr/>
      </xdr:nvCxnSpPr>
      <xdr:spPr>
        <a:xfrm>
          <a:off x="1320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0" name="円/楕円 199"/>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1"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2" name="円/楕円 201"/>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3" name="テキスト ボックス 20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4" name="円/楕円 203"/>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05" name="テキスト ボックス 204"/>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6" name="円/楕円 205"/>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7" name="テキスト ボックス 206"/>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08" name="円/楕円 207"/>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124477</xdr:rowOff>
    </xdr:from>
    <xdr:ext cx="762000" cy="259045"/>
    <xdr:sp macro="" textlink="">
      <xdr:nvSpPr>
        <xdr:cNvPr id="209" name="テキスト ボックス 208"/>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a:solidFill>
                <a:schemeClr val="dk1"/>
              </a:solidFill>
              <a:effectLst/>
              <a:latin typeface="+mn-lt"/>
              <a:ea typeface="+mn-ea"/>
              <a:cs typeface="+mn-cs"/>
            </a:rPr>
            <a:t>　維持補修費や繰出金の経常経費一般財源が増加傾向にある。</a:t>
          </a:r>
          <a:endParaRPr lang="ja-JP" altLang="ja-JP" sz="1200">
            <a:effectLst/>
          </a:endParaRPr>
        </a:p>
        <a:p>
          <a:pPr algn="l" rtl="1" eaLnBrk="1" fontAlgn="auto" latinLnBrk="0" hangingPunct="1"/>
          <a:r>
            <a:rPr lang="ja-JP" altLang="ja-JP" sz="1200">
              <a:solidFill>
                <a:schemeClr val="dk1"/>
              </a:solidFill>
              <a:effectLst/>
              <a:latin typeface="+mn-lt"/>
              <a:ea typeface="+mn-ea"/>
              <a:cs typeface="+mn-cs"/>
            </a:rPr>
            <a:t>　維持補修費については、施設の老朽化が主な要因である。</a:t>
          </a:r>
          <a:r>
            <a:rPr lang="ja-JP" altLang="en-US" sz="1200">
              <a:solidFill>
                <a:schemeClr val="dk1"/>
              </a:solidFill>
              <a:effectLst/>
              <a:latin typeface="+mn-lt"/>
              <a:ea typeface="+mn-ea"/>
              <a:cs typeface="+mn-cs"/>
            </a:rPr>
            <a:t>現在策定を進めている公共施設総合管理計画により計画的な老朽化対策を実施する。</a:t>
          </a:r>
          <a:endParaRPr lang="en-US" altLang="ja-JP" sz="1200">
            <a:solidFill>
              <a:schemeClr val="dk1"/>
            </a:solidFill>
            <a:effectLst/>
            <a:latin typeface="+mn-lt"/>
            <a:ea typeface="+mn-ea"/>
            <a:cs typeface="+mn-cs"/>
          </a:endParaRPr>
        </a:p>
        <a:p>
          <a:pPr algn="l" rtl="1" eaLnBrk="1" fontAlgn="auto" latinLnBrk="0" hangingPunct="1"/>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繰出金は</a:t>
          </a:r>
          <a:r>
            <a:rPr lang="ja-JP" altLang="en-US" sz="1200">
              <a:solidFill>
                <a:schemeClr val="dk1"/>
              </a:solidFill>
              <a:effectLst/>
              <a:latin typeface="+mn-lt"/>
              <a:ea typeface="+mn-ea"/>
              <a:cs typeface="+mn-cs"/>
            </a:rPr>
            <a:t>国民健康保険事業会計への繰出金が増加している。保険税率の適正化と徴収率の向上に努め、普通会計の負担額減を図る</a:t>
          </a:r>
          <a:r>
            <a:rPr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75565</xdr:rowOff>
    </xdr:from>
    <xdr:to>
      <xdr:col>24</xdr:col>
      <xdr:colOff>31750</xdr:colOff>
      <xdr:row>57</xdr:row>
      <xdr:rowOff>161290</xdr:rowOff>
    </xdr:to>
    <xdr:cxnSp macro="">
      <xdr:nvCxnSpPr>
        <xdr:cNvPr id="237" name="直線コネクタ 236"/>
        <xdr:cNvCxnSpPr/>
      </xdr:nvCxnSpPr>
      <xdr:spPr>
        <a:xfrm>
          <a:off x="15671800" y="984821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75565</xdr:rowOff>
    </xdr:from>
    <xdr:to>
      <xdr:col>22</xdr:col>
      <xdr:colOff>565150</xdr:colOff>
      <xdr:row>57</xdr:row>
      <xdr:rowOff>109855</xdr:rowOff>
    </xdr:to>
    <xdr:cxnSp macro="">
      <xdr:nvCxnSpPr>
        <xdr:cNvPr id="240" name="直線コネクタ 239"/>
        <xdr:cNvCxnSpPr/>
      </xdr:nvCxnSpPr>
      <xdr:spPr>
        <a:xfrm flipV="1">
          <a:off x="14782800" y="9848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109855</xdr:rowOff>
    </xdr:from>
    <xdr:to>
      <xdr:col>21</xdr:col>
      <xdr:colOff>361950</xdr:colOff>
      <xdr:row>57</xdr:row>
      <xdr:rowOff>138430</xdr:rowOff>
    </xdr:to>
    <xdr:cxnSp macro="">
      <xdr:nvCxnSpPr>
        <xdr:cNvPr id="243" name="直線コネクタ 242"/>
        <xdr:cNvCxnSpPr/>
      </xdr:nvCxnSpPr>
      <xdr:spPr>
        <a:xfrm flipV="1">
          <a:off x="13893800" y="9882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132715</xdr:rowOff>
    </xdr:from>
    <xdr:to>
      <xdr:col>20</xdr:col>
      <xdr:colOff>158750</xdr:colOff>
      <xdr:row>57</xdr:row>
      <xdr:rowOff>138430</xdr:rowOff>
    </xdr:to>
    <xdr:cxnSp macro="">
      <xdr:nvCxnSpPr>
        <xdr:cNvPr id="246" name="直線コネクタ 245"/>
        <xdr:cNvCxnSpPr/>
      </xdr:nvCxnSpPr>
      <xdr:spPr>
        <a:xfrm>
          <a:off x="13004800" y="99053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56" name="円/楕円 25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127017</xdr:rowOff>
    </xdr:from>
    <xdr:ext cx="762000" cy="259045"/>
    <xdr:sp macro="" textlink="">
      <xdr:nvSpPr>
        <xdr:cNvPr id="257" name="その他該当値テキスト"/>
        <xdr:cNvSpPr txBox="1"/>
      </xdr:nvSpPr>
      <xdr:spPr>
        <a:xfrm>
          <a:off x="16598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24765</xdr:rowOff>
    </xdr:from>
    <xdr:to>
      <xdr:col>22</xdr:col>
      <xdr:colOff>615950</xdr:colOff>
      <xdr:row>57</xdr:row>
      <xdr:rowOff>126365</xdr:rowOff>
    </xdr:to>
    <xdr:sp macro="" textlink="">
      <xdr:nvSpPr>
        <xdr:cNvPr id="258" name="円/楕円 257"/>
        <xdr:cNvSpPr/>
      </xdr:nvSpPr>
      <xdr:spPr>
        <a:xfrm>
          <a:off x="15621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136542</xdr:rowOff>
    </xdr:from>
    <xdr:ext cx="736600" cy="259045"/>
    <xdr:sp macro="" textlink="">
      <xdr:nvSpPr>
        <xdr:cNvPr id="259" name="テキスト ボックス 258"/>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59055</xdr:rowOff>
    </xdr:from>
    <xdr:to>
      <xdr:col>21</xdr:col>
      <xdr:colOff>412750</xdr:colOff>
      <xdr:row>57</xdr:row>
      <xdr:rowOff>160655</xdr:rowOff>
    </xdr:to>
    <xdr:sp macro="" textlink="">
      <xdr:nvSpPr>
        <xdr:cNvPr id="260" name="円/楕円 259"/>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61" name="テキスト ボックス 260"/>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62" name="円/楕円 26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27957</xdr:rowOff>
    </xdr:from>
    <xdr:ext cx="762000" cy="259045"/>
    <xdr:sp macro="" textlink="">
      <xdr:nvSpPr>
        <xdr:cNvPr id="263" name="テキスト ボックス 262"/>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81915</xdr:rowOff>
    </xdr:from>
    <xdr:to>
      <xdr:col>19</xdr:col>
      <xdr:colOff>6350</xdr:colOff>
      <xdr:row>58</xdr:row>
      <xdr:rowOff>12065</xdr:rowOff>
    </xdr:to>
    <xdr:sp macro="" textlink="">
      <xdr:nvSpPr>
        <xdr:cNvPr id="264" name="円/楕円 263"/>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168292</xdr:rowOff>
    </xdr:from>
    <xdr:ext cx="762000" cy="259045"/>
    <xdr:sp macro="" textlink="">
      <xdr:nvSpPr>
        <xdr:cNvPr id="265" name="テキスト ボックス 264"/>
        <xdr:cNvSpPr txBox="1"/>
      </xdr:nvSpPr>
      <xdr:spPr>
        <a:xfrm>
          <a:off x="12623800" y="994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lt"/>
              <a:ea typeface="+mn-ea"/>
              <a:cs typeface="+mn-cs"/>
            </a:rPr>
            <a:t>　類似団体より低い数値で推移している。</a:t>
          </a:r>
          <a:endParaRPr lang="en-US" altLang="ja-JP" sz="12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a:t>
          </a:r>
          <a:r>
            <a:rPr lang="ja-JP" altLang="en-US" sz="1200">
              <a:solidFill>
                <a:schemeClr val="dk1"/>
              </a:solidFill>
              <a:effectLst/>
              <a:latin typeface="+mn-lt"/>
              <a:ea typeface="+mn-ea"/>
              <a:cs typeface="+mn-cs"/>
            </a:rPr>
            <a:t>現在、平成２６年度に策定した</a:t>
          </a:r>
          <a:r>
            <a:rPr lang="ja-JP" altLang="ja-JP" sz="1200">
              <a:solidFill>
                <a:schemeClr val="dk1"/>
              </a:solidFill>
              <a:effectLst/>
              <a:latin typeface="+mn-lt"/>
              <a:ea typeface="+mn-ea"/>
              <a:cs typeface="+mn-cs"/>
            </a:rPr>
            <a:t>補助金等</a:t>
          </a:r>
          <a:r>
            <a:rPr lang="ja-JP" altLang="en-US" sz="1200">
              <a:solidFill>
                <a:schemeClr val="dk1"/>
              </a:solidFill>
              <a:effectLst/>
              <a:latin typeface="+mn-lt"/>
              <a:ea typeface="+mn-ea"/>
              <a:cs typeface="+mn-cs"/>
            </a:rPr>
            <a:t>改革方針に基づき</a:t>
          </a:r>
          <a:r>
            <a:rPr lang="ja-JP" altLang="ja-JP" sz="1200">
              <a:solidFill>
                <a:schemeClr val="dk1"/>
              </a:solidFill>
              <a:effectLst/>
              <a:latin typeface="+mn-lt"/>
              <a:ea typeface="+mn-ea"/>
              <a:cs typeface="+mn-cs"/>
            </a:rPr>
            <a:t>見直し</a:t>
          </a:r>
          <a:r>
            <a:rPr lang="ja-JP" altLang="en-US" sz="1200">
              <a:solidFill>
                <a:schemeClr val="dk1"/>
              </a:solidFill>
              <a:effectLst/>
              <a:latin typeface="+mn-lt"/>
              <a:ea typeface="+mn-ea"/>
              <a:cs typeface="+mn-cs"/>
            </a:rPr>
            <a:t>を行っており</a:t>
          </a:r>
          <a:r>
            <a:rPr lang="ja-JP" altLang="ja-JP" sz="1200">
              <a:solidFill>
                <a:schemeClr val="dk1"/>
              </a:solidFill>
              <a:effectLst/>
              <a:latin typeface="+mn-lt"/>
              <a:ea typeface="+mn-ea"/>
              <a:cs typeface="+mn-cs"/>
            </a:rPr>
            <a:t>、今後も適正化を図っていく。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123734</xdr:rowOff>
    </xdr:from>
    <xdr:to>
      <xdr:col>24</xdr:col>
      <xdr:colOff>31750</xdr:colOff>
      <xdr:row>37</xdr:row>
      <xdr:rowOff>37193</xdr:rowOff>
    </xdr:to>
    <xdr:cxnSp macro="">
      <xdr:nvCxnSpPr>
        <xdr:cNvPr id="299" name="直線コネクタ 298"/>
        <xdr:cNvCxnSpPr/>
      </xdr:nvCxnSpPr>
      <xdr:spPr>
        <a:xfrm>
          <a:off x="15671800" y="629593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123734</xdr:rowOff>
    </xdr:from>
    <xdr:to>
      <xdr:col>22</xdr:col>
      <xdr:colOff>565150</xdr:colOff>
      <xdr:row>36</xdr:row>
      <xdr:rowOff>149860</xdr:rowOff>
    </xdr:to>
    <xdr:cxnSp macro="">
      <xdr:nvCxnSpPr>
        <xdr:cNvPr id="302" name="直線コネクタ 301"/>
        <xdr:cNvCxnSpPr/>
      </xdr:nvCxnSpPr>
      <xdr:spPr>
        <a:xfrm flipV="1">
          <a:off x="14782800" y="6295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143328</xdr:rowOff>
    </xdr:from>
    <xdr:to>
      <xdr:col>21</xdr:col>
      <xdr:colOff>361950</xdr:colOff>
      <xdr:row>36</xdr:row>
      <xdr:rowOff>149860</xdr:rowOff>
    </xdr:to>
    <xdr:cxnSp macro="">
      <xdr:nvCxnSpPr>
        <xdr:cNvPr id="305" name="直線コネクタ 304"/>
        <xdr:cNvCxnSpPr/>
      </xdr:nvCxnSpPr>
      <xdr:spPr>
        <a:xfrm>
          <a:off x="13893800" y="63155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38826</xdr:rowOff>
    </xdr:from>
    <xdr:to>
      <xdr:col>20</xdr:col>
      <xdr:colOff>158750</xdr:colOff>
      <xdr:row>36</xdr:row>
      <xdr:rowOff>143328</xdr:rowOff>
    </xdr:to>
    <xdr:cxnSp macro="">
      <xdr:nvCxnSpPr>
        <xdr:cNvPr id="308" name="直線コネクタ 307"/>
        <xdr:cNvCxnSpPr/>
      </xdr:nvCxnSpPr>
      <xdr:spPr>
        <a:xfrm>
          <a:off x="13004800" y="621102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18" name="円/楕円 317"/>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2920</xdr:rowOff>
    </xdr:from>
    <xdr:ext cx="762000" cy="259045"/>
    <xdr:sp macro="" textlink="">
      <xdr:nvSpPr>
        <xdr:cNvPr id="319"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72934</xdr:rowOff>
    </xdr:from>
    <xdr:to>
      <xdr:col>22</xdr:col>
      <xdr:colOff>615950</xdr:colOff>
      <xdr:row>37</xdr:row>
      <xdr:rowOff>3084</xdr:rowOff>
    </xdr:to>
    <xdr:sp macro="" textlink="">
      <xdr:nvSpPr>
        <xdr:cNvPr id="320" name="円/楕円 319"/>
        <xdr:cNvSpPr/>
      </xdr:nvSpPr>
      <xdr:spPr>
        <a:xfrm>
          <a:off x="15621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13261</xdr:rowOff>
    </xdr:from>
    <xdr:ext cx="736600" cy="259045"/>
    <xdr:sp macro="" textlink="">
      <xdr:nvSpPr>
        <xdr:cNvPr id="321" name="テキスト ボックス 320"/>
        <xdr:cNvSpPr txBox="1"/>
      </xdr:nvSpPr>
      <xdr:spPr>
        <a:xfrm>
          <a:off x="15290800" y="601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2" name="円/楕円 32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3" name="テキスト ボックス 32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92528</xdr:rowOff>
    </xdr:from>
    <xdr:to>
      <xdr:col>20</xdr:col>
      <xdr:colOff>209550</xdr:colOff>
      <xdr:row>37</xdr:row>
      <xdr:rowOff>22678</xdr:rowOff>
    </xdr:to>
    <xdr:sp macro="" textlink="">
      <xdr:nvSpPr>
        <xdr:cNvPr id="324" name="円/楕円 323"/>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32855</xdr:rowOff>
    </xdr:from>
    <xdr:ext cx="762000" cy="259045"/>
    <xdr:sp macro="" textlink="">
      <xdr:nvSpPr>
        <xdr:cNvPr id="325" name="テキスト ボックス 324"/>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159476</xdr:rowOff>
    </xdr:from>
    <xdr:to>
      <xdr:col>19</xdr:col>
      <xdr:colOff>6350</xdr:colOff>
      <xdr:row>36</xdr:row>
      <xdr:rowOff>89626</xdr:rowOff>
    </xdr:to>
    <xdr:sp macro="" textlink="">
      <xdr:nvSpPr>
        <xdr:cNvPr id="326" name="円/楕円 325"/>
        <xdr:cNvSpPr/>
      </xdr:nvSpPr>
      <xdr:spPr>
        <a:xfrm>
          <a:off x="12954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99803</xdr:rowOff>
    </xdr:from>
    <xdr:ext cx="762000" cy="259045"/>
    <xdr:sp macro="" textlink="">
      <xdr:nvSpPr>
        <xdr:cNvPr id="327" name="テキスト ボックス 326"/>
        <xdr:cNvSpPr txBox="1"/>
      </xdr:nvSpPr>
      <xdr:spPr>
        <a:xfrm>
          <a:off x="12623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類似団体より比率が高いが、公債費負担適正化計画により、新規発行債の抑制を図ってきているため、起債の償還額が平成</a:t>
          </a:r>
          <a:r>
            <a:rPr lang="ja-JP" altLang="en-US" sz="1200">
              <a:solidFill>
                <a:schemeClr val="dk1"/>
              </a:solidFill>
              <a:effectLst/>
              <a:latin typeface="+mn-lt"/>
              <a:ea typeface="+mn-ea"/>
              <a:cs typeface="+mn-cs"/>
            </a:rPr>
            <a:t>１８</a:t>
          </a:r>
          <a:r>
            <a:rPr lang="ja-JP" altLang="ja-JP" sz="1200">
              <a:solidFill>
                <a:schemeClr val="dk1"/>
              </a:solidFill>
              <a:effectLst/>
              <a:latin typeface="+mn-lt"/>
              <a:ea typeface="+mn-ea"/>
              <a:cs typeface="+mn-cs"/>
            </a:rPr>
            <a:t>年度をピークに着実に比率が下がってきている。今後も比率の抑制に努める。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79</xdr:row>
      <xdr:rowOff>19558</xdr:rowOff>
    </xdr:to>
    <xdr:cxnSp macro="">
      <xdr:nvCxnSpPr>
        <xdr:cNvPr id="357" name="直線コネクタ 356"/>
        <xdr:cNvCxnSpPr/>
      </xdr:nvCxnSpPr>
      <xdr:spPr>
        <a:xfrm>
          <a:off x="3987800" y="135046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78</xdr:row>
      <xdr:rowOff>140715</xdr:rowOff>
    </xdr:to>
    <xdr:cxnSp macro="">
      <xdr:nvCxnSpPr>
        <xdr:cNvPr id="360" name="直線コネクタ 359"/>
        <xdr:cNvCxnSpPr/>
      </xdr:nvCxnSpPr>
      <xdr:spPr>
        <a:xfrm flipV="1">
          <a:off x="3098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79</xdr:row>
      <xdr:rowOff>143002</xdr:rowOff>
    </xdr:to>
    <xdr:cxnSp macro="">
      <xdr:nvCxnSpPr>
        <xdr:cNvPr id="363" name="直線コネクタ 362"/>
        <xdr:cNvCxnSpPr/>
      </xdr:nvCxnSpPr>
      <xdr:spPr>
        <a:xfrm flipV="1">
          <a:off x="2209800" y="135138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143002</xdr:rowOff>
    </xdr:from>
    <xdr:to>
      <xdr:col>3</xdr:col>
      <xdr:colOff>142875</xdr:colOff>
      <xdr:row>80</xdr:row>
      <xdr:rowOff>67563</xdr:rowOff>
    </xdr:to>
    <xdr:cxnSp macro="">
      <xdr:nvCxnSpPr>
        <xdr:cNvPr id="366" name="直線コネクタ 365"/>
        <xdr:cNvCxnSpPr/>
      </xdr:nvCxnSpPr>
      <xdr:spPr>
        <a:xfrm flipV="1">
          <a:off x="1320800" y="136875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76" name="円/楕円 375"/>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77"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78" name="円/楕円 377"/>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9" name="テキスト ボックス 378"/>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0" name="円/楕円 379"/>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1" name="テキスト ボックス 380"/>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92202</xdr:rowOff>
    </xdr:from>
    <xdr:to>
      <xdr:col>3</xdr:col>
      <xdr:colOff>193675</xdr:colOff>
      <xdr:row>80</xdr:row>
      <xdr:rowOff>22352</xdr:rowOff>
    </xdr:to>
    <xdr:sp macro="" textlink="">
      <xdr:nvSpPr>
        <xdr:cNvPr id="382" name="円/楕円 381"/>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7129</xdr:rowOff>
    </xdr:from>
    <xdr:ext cx="762000" cy="259045"/>
    <xdr:sp macro="" textlink="">
      <xdr:nvSpPr>
        <xdr:cNvPr id="383" name="テキスト ボックス 382"/>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xdr:rowOff>
    </xdr:from>
    <xdr:to>
      <xdr:col>1</xdr:col>
      <xdr:colOff>676275</xdr:colOff>
      <xdr:row>80</xdr:row>
      <xdr:rowOff>118363</xdr:rowOff>
    </xdr:to>
    <xdr:sp macro="" textlink="">
      <xdr:nvSpPr>
        <xdr:cNvPr id="384" name="円/楕円 383"/>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103140</xdr:rowOff>
    </xdr:from>
    <xdr:ext cx="762000" cy="259045"/>
    <xdr:sp macro="" textlink="">
      <xdr:nvSpPr>
        <xdr:cNvPr id="385" name="テキスト ボックス 384"/>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平成</a:t>
          </a:r>
          <a:r>
            <a:rPr lang="ja-JP" altLang="en-US" sz="1200">
              <a:solidFill>
                <a:schemeClr val="dk1"/>
              </a:solidFill>
              <a:effectLst/>
              <a:latin typeface="+mn-lt"/>
              <a:ea typeface="+mn-ea"/>
              <a:cs typeface="+mn-cs"/>
            </a:rPr>
            <a:t>２６</a:t>
          </a:r>
          <a:r>
            <a:rPr lang="ja-JP" altLang="ja-JP" sz="1200">
              <a:solidFill>
                <a:schemeClr val="dk1"/>
              </a:solidFill>
              <a:effectLst/>
              <a:latin typeface="+mn-lt"/>
              <a:ea typeface="+mn-ea"/>
              <a:cs typeface="+mn-cs"/>
            </a:rPr>
            <a:t>年度は類似団体よりも</a:t>
          </a:r>
          <a:r>
            <a:rPr lang="ja-JP" altLang="en-US" sz="1200">
              <a:solidFill>
                <a:schemeClr val="dk1"/>
              </a:solidFill>
              <a:effectLst/>
              <a:latin typeface="+mn-lt"/>
              <a:ea typeface="+mn-ea"/>
              <a:cs typeface="+mn-cs"/>
            </a:rPr>
            <a:t>高くなっている。</a:t>
          </a:r>
          <a:r>
            <a:rPr lang="ja-JP" altLang="ja-JP" sz="1200">
              <a:solidFill>
                <a:schemeClr val="dk1"/>
              </a:solidFill>
              <a:effectLst/>
              <a:latin typeface="+mn-lt"/>
              <a:ea typeface="+mn-ea"/>
              <a:cs typeface="+mn-cs"/>
            </a:rPr>
            <a:t>全国平均、県平均より</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低く推移している</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今後も適正化に努めていく。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130266</xdr:rowOff>
    </xdr:from>
    <xdr:to>
      <xdr:col>24</xdr:col>
      <xdr:colOff>31750</xdr:colOff>
      <xdr:row>75</xdr:row>
      <xdr:rowOff>154758</xdr:rowOff>
    </xdr:to>
    <xdr:cxnSp macro="">
      <xdr:nvCxnSpPr>
        <xdr:cNvPr id="420" name="直線コネクタ 419"/>
        <xdr:cNvCxnSpPr/>
      </xdr:nvCxnSpPr>
      <xdr:spPr>
        <a:xfrm>
          <a:off x="15671800" y="1281756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130266</xdr:rowOff>
    </xdr:from>
    <xdr:to>
      <xdr:col>22</xdr:col>
      <xdr:colOff>565150</xdr:colOff>
      <xdr:row>74</xdr:row>
      <xdr:rowOff>156391</xdr:rowOff>
    </xdr:to>
    <xdr:cxnSp macro="">
      <xdr:nvCxnSpPr>
        <xdr:cNvPr id="423" name="直線コネクタ 422"/>
        <xdr:cNvCxnSpPr/>
      </xdr:nvCxnSpPr>
      <xdr:spPr>
        <a:xfrm flipV="1">
          <a:off x="14782800" y="128175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156391</xdr:rowOff>
    </xdr:from>
    <xdr:to>
      <xdr:col>21</xdr:col>
      <xdr:colOff>361950</xdr:colOff>
      <xdr:row>75</xdr:row>
      <xdr:rowOff>7801</xdr:rowOff>
    </xdr:to>
    <xdr:cxnSp macro="">
      <xdr:nvCxnSpPr>
        <xdr:cNvPr id="426" name="直線コネクタ 425"/>
        <xdr:cNvCxnSpPr/>
      </xdr:nvCxnSpPr>
      <xdr:spPr>
        <a:xfrm flipV="1">
          <a:off x="13893800" y="128436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22497</xdr:rowOff>
    </xdr:from>
    <xdr:to>
      <xdr:col>20</xdr:col>
      <xdr:colOff>158750</xdr:colOff>
      <xdr:row>75</xdr:row>
      <xdr:rowOff>7801</xdr:rowOff>
    </xdr:to>
    <xdr:cxnSp macro="">
      <xdr:nvCxnSpPr>
        <xdr:cNvPr id="429" name="直線コネクタ 428"/>
        <xdr:cNvCxnSpPr/>
      </xdr:nvCxnSpPr>
      <xdr:spPr>
        <a:xfrm>
          <a:off x="13004800" y="1270979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103959</xdr:rowOff>
    </xdr:from>
    <xdr:to>
      <xdr:col>24</xdr:col>
      <xdr:colOff>82550</xdr:colOff>
      <xdr:row>76</xdr:row>
      <xdr:rowOff>34110</xdr:rowOff>
    </xdr:to>
    <xdr:sp macro="" textlink="">
      <xdr:nvSpPr>
        <xdr:cNvPr id="439" name="円/楕円 438"/>
        <xdr:cNvSpPr/>
      </xdr:nvSpPr>
      <xdr:spPr>
        <a:xfrm>
          <a:off x="16459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76036</xdr:rowOff>
    </xdr:from>
    <xdr:ext cx="762000" cy="259045"/>
    <xdr:sp macro="" textlink="">
      <xdr:nvSpPr>
        <xdr:cNvPr id="440" name="公債費以外該当値テキスト"/>
        <xdr:cNvSpPr txBox="1"/>
      </xdr:nvSpPr>
      <xdr:spPr>
        <a:xfrm>
          <a:off x="16598900" y="1293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79466</xdr:rowOff>
    </xdr:from>
    <xdr:to>
      <xdr:col>22</xdr:col>
      <xdr:colOff>615950</xdr:colOff>
      <xdr:row>75</xdr:row>
      <xdr:rowOff>9616</xdr:rowOff>
    </xdr:to>
    <xdr:sp macro="" textlink="">
      <xdr:nvSpPr>
        <xdr:cNvPr id="441" name="円/楕円 440"/>
        <xdr:cNvSpPr/>
      </xdr:nvSpPr>
      <xdr:spPr>
        <a:xfrm>
          <a:off x="15621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19793</xdr:rowOff>
    </xdr:from>
    <xdr:ext cx="736600" cy="259045"/>
    <xdr:sp macro="" textlink="">
      <xdr:nvSpPr>
        <xdr:cNvPr id="442" name="テキスト ボックス 441"/>
        <xdr:cNvSpPr txBox="1"/>
      </xdr:nvSpPr>
      <xdr:spPr>
        <a:xfrm>
          <a:off x="15290800" y="1253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105591</xdr:rowOff>
    </xdr:from>
    <xdr:to>
      <xdr:col>21</xdr:col>
      <xdr:colOff>412750</xdr:colOff>
      <xdr:row>75</xdr:row>
      <xdr:rowOff>35741</xdr:rowOff>
    </xdr:to>
    <xdr:sp macro="" textlink="">
      <xdr:nvSpPr>
        <xdr:cNvPr id="443" name="円/楕円 442"/>
        <xdr:cNvSpPr/>
      </xdr:nvSpPr>
      <xdr:spPr>
        <a:xfrm>
          <a:off x="14732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20518</xdr:rowOff>
    </xdr:from>
    <xdr:ext cx="762000" cy="259045"/>
    <xdr:sp macro="" textlink="">
      <xdr:nvSpPr>
        <xdr:cNvPr id="444" name="テキスト ボックス 443"/>
        <xdr:cNvSpPr txBox="1"/>
      </xdr:nvSpPr>
      <xdr:spPr>
        <a:xfrm>
          <a:off x="14401800" y="128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128451</xdr:rowOff>
    </xdr:from>
    <xdr:to>
      <xdr:col>20</xdr:col>
      <xdr:colOff>209550</xdr:colOff>
      <xdr:row>75</xdr:row>
      <xdr:rowOff>58601</xdr:rowOff>
    </xdr:to>
    <xdr:sp macro="" textlink="">
      <xdr:nvSpPr>
        <xdr:cNvPr id="445" name="円/楕円 444"/>
        <xdr:cNvSpPr/>
      </xdr:nvSpPr>
      <xdr:spPr>
        <a:xfrm>
          <a:off x="13843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68778</xdr:rowOff>
    </xdr:from>
    <xdr:ext cx="762000" cy="259045"/>
    <xdr:sp macro="" textlink="">
      <xdr:nvSpPr>
        <xdr:cNvPr id="446" name="テキスト ボックス 445"/>
        <xdr:cNvSpPr txBox="1"/>
      </xdr:nvSpPr>
      <xdr:spPr>
        <a:xfrm>
          <a:off x="13512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143147</xdr:rowOff>
    </xdr:from>
    <xdr:to>
      <xdr:col>19</xdr:col>
      <xdr:colOff>6350</xdr:colOff>
      <xdr:row>74</xdr:row>
      <xdr:rowOff>73297</xdr:rowOff>
    </xdr:to>
    <xdr:sp macro="" textlink="">
      <xdr:nvSpPr>
        <xdr:cNvPr id="447" name="円/楕円 446"/>
        <xdr:cNvSpPr/>
      </xdr:nvSpPr>
      <xdr:spPr>
        <a:xfrm>
          <a:off x="12954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83474</xdr:rowOff>
    </xdr:from>
    <xdr:ext cx="762000" cy="259045"/>
    <xdr:sp macro="" textlink="">
      <xdr:nvSpPr>
        <xdr:cNvPr id="448" name="テキスト ボックス 447"/>
        <xdr:cNvSpPr txBox="1"/>
      </xdr:nvSpPr>
      <xdr:spPr>
        <a:xfrm>
          <a:off x="12623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57685</xdr:rowOff>
    </xdr:from>
    <xdr:to>
      <xdr:col>4</xdr:col>
      <xdr:colOff>1117600</xdr:colOff>
      <xdr:row>15</xdr:row>
      <xdr:rowOff>118641</xdr:rowOff>
    </xdr:to>
    <xdr:cxnSp macro="">
      <xdr:nvCxnSpPr>
        <xdr:cNvPr id="46" name="直線コネクタ 45"/>
        <xdr:cNvCxnSpPr/>
      </xdr:nvCxnSpPr>
      <xdr:spPr bwMode="auto">
        <a:xfrm flipV="1">
          <a:off x="5003800" y="2677060"/>
          <a:ext cx="647700" cy="6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63125</xdr:rowOff>
    </xdr:from>
    <xdr:to>
      <xdr:col>4</xdr:col>
      <xdr:colOff>469900</xdr:colOff>
      <xdr:row>15</xdr:row>
      <xdr:rowOff>118641</xdr:rowOff>
    </xdr:to>
    <xdr:cxnSp macro="">
      <xdr:nvCxnSpPr>
        <xdr:cNvPr id="49" name="直線コネクタ 48"/>
        <xdr:cNvCxnSpPr/>
      </xdr:nvCxnSpPr>
      <xdr:spPr bwMode="auto">
        <a:xfrm>
          <a:off x="4305300" y="2682500"/>
          <a:ext cx="698500" cy="5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37065</xdr:rowOff>
    </xdr:from>
    <xdr:to>
      <xdr:col>3</xdr:col>
      <xdr:colOff>904875</xdr:colOff>
      <xdr:row>15</xdr:row>
      <xdr:rowOff>63125</xdr:rowOff>
    </xdr:to>
    <xdr:cxnSp macro="">
      <xdr:nvCxnSpPr>
        <xdr:cNvPr id="52" name="直線コネクタ 51"/>
        <xdr:cNvCxnSpPr/>
      </xdr:nvCxnSpPr>
      <xdr:spPr bwMode="auto">
        <a:xfrm>
          <a:off x="3606800" y="2656440"/>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126619</xdr:rowOff>
    </xdr:from>
    <xdr:to>
      <xdr:col>3</xdr:col>
      <xdr:colOff>206375</xdr:colOff>
      <xdr:row>15</xdr:row>
      <xdr:rowOff>37065</xdr:rowOff>
    </xdr:to>
    <xdr:cxnSp macro="">
      <xdr:nvCxnSpPr>
        <xdr:cNvPr id="55" name="直線コネクタ 54"/>
        <xdr:cNvCxnSpPr/>
      </xdr:nvCxnSpPr>
      <xdr:spPr bwMode="auto">
        <a:xfrm>
          <a:off x="2908300" y="2574544"/>
          <a:ext cx="6985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6885</xdr:rowOff>
    </xdr:from>
    <xdr:to>
      <xdr:col>5</xdr:col>
      <xdr:colOff>34925</xdr:colOff>
      <xdr:row>15</xdr:row>
      <xdr:rowOff>108485</xdr:rowOff>
    </xdr:to>
    <xdr:sp macro="" textlink="">
      <xdr:nvSpPr>
        <xdr:cNvPr id="65" name="円/楕円 64"/>
        <xdr:cNvSpPr/>
      </xdr:nvSpPr>
      <xdr:spPr bwMode="auto">
        <a:xfrm>
          <a:off x="5600700" y="262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23412</xdr:rowOff>
    </xdr:from>
    <xdr:ext cx="762000" cy="259045"/>
    <xdr:sp macro="" textlink="">
      <xdr:nvSpPr>
        <xdr:cNvPr id="66" name="人口1人当たり決算額の推移該当値テキスト130"/>
        <xdr:cNvSpPr txBox="1"/>
      </xdr:nvSpPr>
      <xdr:spPr>
        <a:xfrm>
          <a:off x="5740400" y="247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220,462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67841</xdr:rowOff>
    </xdr:from>
    <xdr:to>
      <xdr:col>4</xdr:col>
      <xdr:colOff>520700</xdr:colOff>
      <xdr:row>15</xdr:row>
      <xdr:rowOff>169441</xdr:rowOff>
    </xdr:to>
    <xdr:sp macro="" textlink="">
      <xdr:nvSpPr>
        <xdr:cNvPr id="67" name="円/楕円 66"/>
        <xdr:cNvSpPr/>
      </xdr:nvSpPr>
      <xdr:spPr bwMode="auto">
        <a:xfrm>
          <a:off x="4953000" y="26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8168</xdr:rowOff>
    </xdr:from>
    <xdr:ext cx="736600" cy="259045"/>
    <xdr:sp macro="" textlink="">
      <xdr:nvSpPr>
        <xdr:cNvPr id="68" name="テキスト ボックス 67"/>
        <xdr:cNvSpPr txBox="1"/>
      </xdr:nvSpPr>
      <xdr:spPr>
        <a:xfrm>
          <a:off x="4622800" y="245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12325</xdr:rowOff>
    </xdr:from>
    <xdr:to>
      <xdr:col>3</xdr:col>
      <xdr:colOff>955675</xdr:colOff>
      <xdr:row>15</xdr:row>
      <xdr:rowOff>113925</xdr:rowOff>
    </xdr:to>
    <xdr:sp macro="" textlink="">
      <xdr:nvSpPr>
        <xdr:cNvPr id="69" name="円/楕円 68"/>
        <xdr:cNvSpPr/>
      </xdr:nvSpPr>
      <xdr:spPr bwMode="auto">
        <a:xfrm>
          <a:off x="4254500" y="263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124102</xdr:rowOff>
    </xdr:from>
    <xdr:ext cx="762000" cy="259045"/>
    <xdr:sp macro="" textlink="">
      <xdr:nvSpPr>
        <xdr:cNvPr id="70" name="テキスト ボックス 69"/>
        <xdr:cNvSpPr txBox="1"/>
      </xdr:nvSpPr>
      <xdr:spPr>
        <a:xfrm>
          <a:off x="3924300" y="24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157715</xdr:rowOff>
    </xdr:from>
    <xdr:to>
      <xdr:col>3</xdr:col>
      <xdr:colOff>257175</xdr:colOff>
      <xdr:row>15</xdr:row>
      <xdr:rowOff>87865</xdr:rowOff>
    </xdr:to>
    <xdr:sp macro="" textlink="">
      <xdr:nvSpPr>
        <xdr:cNvPr id="71" name="円/楕円 70"/>
        <xdr:cNvSpPr/>
      </xdr:nvSpPr>
      <xdr:spPr bwMode="auto">
        <a:xfrm>
          <a:off x="3556000" y="260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98042</xdr:rowOff>
    </xdr:from>
    <xdr:ext cx="762000" cy="259045"/>
    <xdr:sp macro="" textlink="">
      <xdr:nvSpPr>
        <xdr:cNvPr id="72" name="テキスト ボックス 71"/>
        <xdr:cNvSpPr txBox="1"/>
      </xdr:nvSpPr>
      <xdr:spPr>
        <a:xfrm>
          <a:off x="3225800" y="23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224,070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75819</xdr:rowOff>
    </xdr:from>
    <xdr:to>
      <xdr:col>2</xdr:col>
      <xdr:colOff>692150</xdr:colOff>
      <xdr:row>15</xdr:row>
      <xdr:rowOff>5969</xdr:rowOff>
    </xdr:to>
    <xdr:sp macro="" textlink="">
      <xdr:nvSpPr>
        <xdr:cNvPr id="73" name="円/楕円 72"/>
        <xdr:cNvSpPr/>
      </xdr:nvSpPr>
      <xdr:spPr bwMode="auto">
        <a:xfrm>
          <a:off x="2857500" y="252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16146</xdr:rowOff>
    </xdr:from>
    <xdr:ext cx="762000" cy="259045"/>
    <xdr:sp macro="" textlink="">
      <xdr:nvSpPr>
        <xdr:cNvPr id="74" name="テキスト ボックス 73"/>
        <xdr:cNvSpPr txBox="1"/>
      </xdr:nvSpPr>
      <xdr:spPr>
        <a:xfrm>
          <a:off x="2527300" y="229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221894</xdr:rowOff>
    </xdr:from>
    <xdr:to>
      <xdr:col>4</xdr:col>
      <xdr:colOff>1117600</xdr:colOff>
      <xdr:row>34</xdr:row>
      <xdr:rowOff>238760</xdr:rowOff>
    </xdr:to>
    <xdr:cxnSp macro="">
      <xdr:nvCxnSpPr>
        <xdr:cNvPr id="107" name="直線コネクタ 106"/>
        <xdr:cNvCxnSpPr/>
      </xdr:nvCxnSpPr>
      <xdr:spPr bwMode="auto">
        <a:xfrm flipV="1">
          <a:off x="5003800" y="6489344"/>
          <a:ext cx="647700" cy="1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222898</xdr:rowOff>
    </xdr:from>
    <xdr:to>
      <xdr:col>4</xdr:col>
      <xdr:colOff>469900</xdr:colOff>
      <xdr:row>34</xdr:row>
      <xdr:rowOff>238760</xdr:rowOff>
    </xdr:to>
    <xdr:cxnSp macro="">
      <xdr:nvCxnSpPr>
        <xdr:cNvPr id="110" name="直線コネクタ 109"/>
        <xdr:cNvCxnSpPr/>
      </xdr:nvCxnSpPr>
      <xdr:spPr bwMode="auto">
        <a:xfrm>
          <a:off x="4305300" y="6490348"/>
          <a:ext cx="698500" cy="1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32487</xdr:rowOff>
    </xdr:from>
    <xdr:to>
      <xdr:col>3</xdr:col>
      <xdr:colOff>904875</xdr:colOff>
      <xdr:row>34</xdr:row>
      <xdr:rowOff>222898</xdr:rowOff>
    </xdr:to>
    <xdr:cxnSp macro="">
      <xdr:nvCxnSpPr>
        <xdr:cNvPr id="113" name="直線コネクタ 112"/>
        <xdr:cNvCxnSpPr/>
      </xdr:nvCxnSpPr>
      <xdr:spPr bwMode="auto">
        <a:xfrm>
          <a:off x="3606800" y="6299937"/>
          <a:ext cx="698500" cy="1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120714</xdr:rowOff>
    </xdr:from>
    <xdr:to>
      <xdr:col>3</xdr:col>
      <xdr:colOff>206375</xdr:colOff>
      <xdr:row>34</xdr:row>
      <xdr:rowOff>32487</xdr:rowOff>
    </xdr:to>
    <xdr:cxnSp macro="">
      <xdr:nvCxnSpPr>
        <xdr:cNvPr id="116" name="直線コネクタ 115"/>
        <xdr:cNvCxnSpPr/>
      </xdr:nvCxnSpPr>
      <xdr:spPr bwMode="auto">
        <a:xfrm>
          <a:off x="2908300" y="6045264"/>
          <a:ext cx="698500" cy="25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171094</xdr:rowOff>
    </xdr:from>
    <xdr:to>
      <xdr:col>5</xdr:col>
      <xdr:colOff>34925</xdr:colOff>
      <xdr:row>34</xdr:row>
      <xdr:rowOff>272694</xdr:rowOff>
    </xdr:to>
    <xdr:sp macro="" textlink="">
      <xdr:nvSpPr>
        <xdr:cNvPr id="126" name="円/楕円 125"/>
        <xdr:cNvSpPr/>
      </xdr:nvSpPr>
      <xdr:spPr bwMode="auto">
        <a:xfrm>
          <a:off x="5600700" y="643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16171</xdr:rowOff>
    </xdr:from>
    <xdr:ext cx="762000" cy="259045"/>
    <xdr:sp macro="" textlink="">
      <xdr:nvSpPr>
        <xdr:cNvPr id="127" name="人口1人当たり決算額の推移該当値テキスト445"/>
        <xdr:cNvSpPr txBox="1"/>
      </xdr:nvSpPr>
      <xdr:spPr>
        <a:xfrm>
          <a:off x="5740400" y="628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187960</xdr:rowOff>
    </xdr:from>
    <xdr:to>
      <xdr:col>4</xdr:col>
      <xdr:colOff>520700</xdr:colOff>
      <xdr:row>34</xdr:row>
      <xdr:rowOff>289560</xdr:rowOff>
    </xdr:to>
    <xdr:sp macro="" textlink="">
      <xdr:nvSpPr>
        <xdr:cNvPr id="128" name="円/楕円 127"/>
        <xdr:cNvSpPr/>
      </xdr:nvSpPr>
      <xdr:spPr bwMode="auto">
        <a:xfrm>
          <a:off x="4953000" y="645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299737</xdr:rowOff>
    </xdr:from>
    <xdr:ext cx="736600" cy="259045"/>
    <xdr:sp macro="" textlink="">
      <xdr:nvSpPr>
        <xdr:cNvPr id="129" name="テキスト ボックス 128"/>
        <xdr:cNvSpPr txBox="1"/>
      </xdr:nvSpPr>
      <xdr:spPr>
        <a:xfrm>
          <a:off x="462280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172098</xdr:rowOff>
    </xdr:from>
    <xdr:to>
      <xdr:col>3</xdr:col>
      <xdr:colOff>955675</xdr:colOff>
      <xdr:row>34</xdr:row>
      <xdr:rowOff>273698</xdr:rowOff>
    </xdr:to>
    <xdr:sp macro="" textlink="">
      <xdr:nvSpPr>
        <xdr:cNvPr id="130" name="円/楕円 129"/>
        <xdr:cNvSpPr/>
      </xdr:nvSpPr>
      <xdr:spPr bwMode="auto">
        <a:xfrm>
          <a:off x="4254500" y="6439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283875</xdr:rowOff>
    </xdr:from>
    <xdr:ext cx="762000" cy="259045"/>
    <xdr:sp macro="" textlink="">
      <xdr:nvSpPr>
        <xdr:cNvPr id="131" name="テキスト ボックス 130"/>
        <xdr:cNvSpPr txBox="1"/>
      </xdr:nvSpPr>
      <xdr:spPr>
        <a:xfrm>
          <a:off x="3924300" y="620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53,949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324587</xdr:rowOff>
    </xdr:from>
    <xdr:to>
      <xdr:col>3</xdr:col>
      <xdr:colOff>257175</xdr:colOff>
      <xdr:row>34</xdr:row>
      <xdr:rowOff>83287</xdr:rowOff>
    </xdr:to>
    <xdr:sp macro="" textlink="">
      <xdr:nvSpPr>
        <xdr:cNvPr id="132" name="円/楕円 131"/>
        <xdr:cNvSpPr/>
      </xdr:nvSpPr>
      <xdr:spPr bwMode="auto">
        <a:xfrm>
          <a:off x="3556000" y="624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93464</xdr:rowOff>
    </xdr:from>
    <xdr:ext cx="762000" cy="259045"/>
    <xdr:sp macro="" textlink="">
      <xdr:nvSpPr>
        <xdr:cNvPr id="133" name="テキスト ボックス 132"/>
        <xdr:cNvSpPr txBox="1"/>
      </xdr:nvSpPr>
      <xdr:spPr>
        <a:xfrm>
          <a:off x="3225800" y="601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69914</xdr:rowOff>
    </xdr:from>
    <xdr:to>
      <xdr:col>2</xdr:col>
      <xdr:colOff>692150</xdr:colOff>
      <xdr:row>33</xdr:row>
      <xdr:rowOff>171514</xdr:rowOff>
    </xdr:to>
    <xdr:sp macro="" textlink="">
      <xdr:nvSpPr>
        <xdr:cNvPr id="134" name="円/楕円 133"/>
        <xdr:cNvSpPr/>
      </xdr:nvSpPr>
      <xdr:spPr bwMode="auto">
        <a:xfrm>
          <a:off x="2857500" y="5994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10241</xdr:rowOff>
    </xdr:from>
    <xdr:ext cx="762000" cy="259045"/>
    <xdr:sp macro="" textlink="">
      <xdr:nvSpPr>
        <xdr:cNvPr id="135" name="テキスト ボックス 134"/>
        <xdr:cNvSpPr txBox="1"/>
      </xdr:nvSpPr>
      <xdr:spPr>
        <a:xfrm>
          <a:off x="2527300" y="57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a:solidFill>
                <a:schemeClr val="dk1"/>
              </a:solidFill>
              <a:effectLst/>
              <a:latin typeface="+mn-lt"/>
              <a:ea typeface="+mn-ea"/>
              <a:cs typeface="+mn-cs"/>
            </a:rPr>
            <a:t>　</a:t>
          </a:r>
          <a:r>
            <a:rPr lang="ja-JP" altLang="ja-JP" sz="1400">
              <a:solidFill>
                <a:schemeClr val="dk1"/>
              </a:solidFill>
              <a:effectLst/>
              <a:latin typeface="+mn-lt"/>
              <a:ea typeface="+mn-ea"/>
              <a:cs typeface="+mn-cs"/>
            </a:rPr>
            <a:t>実質単年度収支の比率がプラスで推移している。その結果、財政調整基金残高の比率が年々高くなっており、財政の健全化に向かっている。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すべての会計が黒字となっている</a:t>
          </a:r>
          <a:r>
            <a:rPr lang="ja-JP" altLang="en-US" sz="1400">
              <a:solidFill>
                <a:schemeClr val="dk1"/>
              </a:solidFill>
              <a:effectLst/>
              <a:latin typeface="+mn-lt"/>
              <a:ea typeface="+mn-ea"/>
              <a:cs typeface="+mn-cs"/>
            </a:rPr>
            <a:t>が、</a:t>
          </a:r>
          <a:r>
            <a:rPr lang="ja-JP" altLang="ja-JP" sz="1400">
              <a:solidFill>
                <a:schemeClr val="dk1"/>
              </a:solidFill>
              <a:effectLst/>
              <a:latin typeface="+mn-lt"/>
              <a:ea typeface="+mn-ea"/>
              <a:cs typeface="+mn-cs"/>
            </a:rPr>
            <a:t>国民健康保険病院事業会計</a:t>
          </a:r>
          <a:r>
            <a:rPr lang="ja-JP" altLang="en-US" sz="1400">
              <a:solidFill>
                <a:schemeClr val="dk1"/>
              </a:solidFill>
              <a:effectLst/>
              <a:latin typeface="+mn-lt"/>
              <a:ea typeface="+mn-ea"/>
              <a:cs typeface="+mn-cs"/>
            </a:rPr>
            <a:t>及び</a:t>
          </a:r>
          <a:r>
            <a:rPr lang="ja-JP" altLang="ja-JP" sz="1400">
              <a:solidFill>
                <a:schemeClr val="dk1"/>
              </a:solidFill>
              <a:effectLst/>
              <a:latin typeface="+mn-lt"/>
              <a:ea typeface="+mn-ea"/>
              <a:cs typeface="+mn-cs"/>
            </a:rPr>
            <a:t>国民健康保険事業会計においては普通会計からの繰出金が増加傾向にある</a:t>
          </a:r>
          <a:r>
            <a:rPr lang="ja-JP" altLang="en-US" sz="14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pPr rtl="0" eaLnBrk="1" fontAlgn="auto" latinLnBrk="0" hangingPunct="1"/>
          <a:r>
            <a:rPr lang="ja-JP" altLang="en-US" sz="1400">
              <a:solidFill>
                <a:schemeClr val="dk1"/>
              </a:solidFill>
              <a:effectLst/>
              <a:latin typeface="+mn-lt"/>
              <a:ea typeface="+mn-ea"/>
              <a:cs typeface="+mn-cs"/>
            </a:rPr>
            <a:t>　国民健康保険病院事業会計においては、</a:t>
          </a:r>
          <a:r>
            <a:rPr lang="ja-JP" altLang="ja-JP" sz="1400">
              <a:solidFill>
                <a:schemeClr val="dk1"/>
              </a:solidFill>
              <a:effectLst/>
              <a:latin typeface="+mn-lt"/>
              <a:ea typeface="+mn-ea"/>
              <a:cs typeface="+mn-cs"/>
            </a:rPr>
            <a:t>現在策定中の新公立病院改革プランに基づき適正化を図っていく。</a:t>
          </a:r>
          <a:endParaRPr lang="en-US" altLang="ja-JP" sz="1400">
            <a:solidFill>
              <a:schemeClr val="dk1"/>
            </a:solidFill>
            <a:effectLst/>
            <a:latin typeface="+mn-lt"/>
            <a:ea typeface="+mn-ea"/>
            <a:cs typeface="+mn-cs"/>
          </a:endParaRPr>
        </a:p>
        <a:p>
          <a:pPr rtl="0" eaLnBrk="1" fontAlgn="auto" latinLnBrk="0" hangingPunct="1"/>
          <a:r>
            <a:rPr lang="ja-JP" altLang="en-US" sz="1400">
              <a:solidFill>
                <a:schemeClr val="dk1"/>
              </a:solidFill>
              <a:effectLst/>
              <a:latin typeface="+mn-lt"/>
              <a:ea typeface="+mn-ea"/>
              <a:cs typeface="+mn-cs"/>
            </a:rPr>
            <a:t>　国民健康保険事業会計においては、</a:t>
          </a:r>
          <a:r>
            <a:rPr lang="ja-JP" altLang="ja-JP" sz="1400">
              <a:solidFill>
                <a:schemeClr val="dk1"/>
              </a:solidFill>
              <a:effectLst/>
              <a:latin typeface="+mn-lt"/>
              <a:ea typeface="+mn-ea"/>
              <a:cs typeface="+mn-cs"/>
            </a:rPr>
            <a:t>保険税率の適正化と徴収率の向上に努め、普通会計の負担額減を図る。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公債費負担適正化計画による起債発行の抑制により、元利償還金が減っている。同様に公営企業債の元利償還金も減っている。</a:t>
          </a:r>
          <a:endParaRPr lang="ja-JP" altLang="ja-JP" sz="1400">
            <a:effectLst/>
          </a:endParaRPr>
        </a:p>
        <a:p>
          <a:r>
            <a:rPr lang="ja-JP" altLang="ja-JP" sz="1400">
              <a:solidFill>
                <a:schemeClr val="dk1"/>
              </a:solidFill>
              <a:effectLst/>
              <a:latin typeface="+mn-lt"/>
              <a:ea typeface="+mn-ea"/>
              <a:cs typeface="+mn-cs"/>
            </a:rPr>
            <a:t>　なお、算入公債費等</a:t>
          </a:r>
          <a:r>
            <a:rPr lang="ja-JP" altLang="en-US" sz="1400">
              <a:solidFill>
                <a:schemeClr val="dk1"/>
              </a:solidFill>
              <a:effectLst/>
              <a:latin typeface="+mn-lt"/>
              <a:ea typeface="+mn-ea"/>
              <a:cs typeface="+mn-cs"/>
            </a:rPr>
            <a:t>については、交付税措置率の高い過疎債や辺地債及び合併特例債を主に借り入れを行っているため、</a:t>
          </a:r>
          <a:r>
            <a:rPr lang="ja-JP" altLang="ja-JP" sz="1400">
              <a:solidFill>
                <a:schemeClr val="dk1"/>
              </a:solidFill>
              <a:effectLst/>
              <a:latin typeface="+mn-lt"/>
              <a:ea typeface="+mn-ea"/>
              <a:cs typeface="+mn-cs"/>
            </a:rPr>
            <a:t>元利償還金と平行して</a:t>
          </a:r>
          <a:r>
            <a:rPr lang="ja-JP" altLang="en-US" sz="1400">
              <a:solidFill>
                <a:schemeClr val="dk1"/>
              </a:solidFill>
              <a:effectLst/>
              <a:latin typeface="+mn-lt"/>
              <a:ea typeface="+mn-ea"/>
              <a:cs typeface="+mn-cs"/>
            </a:rPr>
            <a:t>推移して</a:t>
          </a:r>
          <a:r>
            <a:rPr lang="ja-JP" altLang="ja-JP" sz="1400">
              <a:solidFill>
                <a:schemeClr val="dk1"/>
              </a:solidFill>
              <a:effectLst/>
              <a:latin typeface="+mn-lt"/>
              <a:ea typeface="+mn-ea"/>
              <a:cs typeface="+mn-cs"/>
            </a:rPr>
            <a:t>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公債費負担適正化計画による起債発行の抑制により、起債残高が減っているが、合併</a:t>
          </a:r>
          <a:r>
            <a:rPr lang="ja-JP" altLang="en-US" sz="1400">
              <a:solidFill>
                <a:schemeClr val="dk1"/>
              </a:solidFill>
              <a:effectLst/>
              <a:latin typeface="+mn-lt"/>
              <a:ea typeface="+mn-ea"/>
              <a:cs typeface="+mn-cs"/>
            </a:rPr>
            <a:t>特例債を利用した</a:t>
          </a:r>
          <a:r>
            <a:rPr lang="ja-JP" altLang="ja-JP" sz="1400">
              <a:solidFill>
                <a:schemeClr val="dk1"/>
              </a:solidFill>
              <a:effectLst/>
              <a:latin typeface="+mn-lt"/>
              <a:ea typeface="+mn-ea"/>
              <a:cs typeface="+mn-cs"/>
            </a:rPr>
            <a:t>基金</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積立のための起債が大きいので</a:t>
          </a:r>
          <a:r>
            <a:rPr lang="ja-JP" altLang="en-US" sz="1400">
              <a:solidFill>
                <a:schemeClr val="dk1"/>
              </a:solidFill>
              <a:effectLst/>
              <a:latin typeface="+mn-lt"/>
              <a:ea typeface="+mn-ea"/>
              <a:cs typeface="+mn-cs"/>
            </a:rPr>
            <a:t>平成２４</a:t>
          </a:r>
          <a:r>
            <a:rPr lang="ja-JP" altLang="ja-JP" sz="1400">
              <a:solidFill>
                <a:schemeClr val="dk1"/>
              </a:solidFill>
              <a:effectLst/>
              <a:latin typeface="+mn-lt"/>
              <a:ea typeface="+mn-ea"/>
              <a:cs typeface="+mn-cs"/>
            </a:rPr>
            <a:t>年度から</a:t>
          </a:r>
          <a:r>
            <a:rPr lang="ja-JP" altLang="en-US" sz="1400">
              <a:solidFill>
                <a:schemeClr val="dk1"/>
              </a:solidFill>
              <a:effectLst/>
              <a:latin typeface="+mn-lt"/>
              <a:ea typeface="+mn-ea"/>
              <a:cs typeface="+mn-cs"/>
            </a:rPr>
            <a:t>平成２７</a:t>
          </a:r>
          <a:r>
            <a:rPr lang="ja-JP" altLang="ja-JP" sz="1400">
              <a:solidFill>
                <a:schemeClr val="dk1"/>
              </a:solidFill>
              <a:effectLst/>
              <a:latin typeface="+mn-lt"/>
              <a:ea typeface="+mn-ea"/>
              <a:cs typeface="+mn-cs"/>
            </a:rPr>
            <a:t>年度まで増加する見込みである。公営企業債の起債残高は減っており、今後も減少の見込みである。</a:t>
          </a:r>
          <a:endParaRPr lang="ja-JP" altLang="ja-JP" sz="1400">
            <a:effectLst/>
          </a:endParaRPr>
        </a:p>
        <a:p>
          <a:r>
            <a:rPr lang="ja-JP" altLang="ja-JP" sz="1400">
              <a:solidFill>
                <a:schemeClr val="dk1"/>
              </a:solidFill>
              <a:effectLst/>
              <a:latin typeface="+mn-lt"/>
              <a:ea typeface="+mn-ea"/>
              <a:cs typeface="+mn-cs"/>
            </a:rPr>
            <a:t>　なお、充当可能基金が大幅に増え、基準財政需要額算入見込額は、起債残高と連動して増減する見込みである。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9082743</v>
      </c>
      <c r="BO4" s="379"/>
      <c r="BP4" s="379"/>
      <c r="BQ4" s="379"/>
      <c r="BR4" s="379"/>
      <c r="BS4" s="379"/>
      <c r="BT4" s="379"/>
      <c r="BU4" s="380"/>
      <c r="BV4" s="378">
        <v>9374487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3.9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8906121</v>
      </c>
      <c r="BO5" s="384"/>
      <c r="BP5" s="384"/>
      <c r="BQ5" s="384"/>
      <c r="BR5" s="384"/>
      <c r="BS5" s="384"/>
      <c r="BT5" s="384"/>
      <c r="BU5" s="385"/>
      <c r="BV5" s="383">
        <v>9080946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81.2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176622</v>
      </c>
      <c r="BO6" s="384"/>
      <c r="BP6" s="384"/>
      <c r="BQ6" s="384"/>
      <c r="BR6" s="384"/>
      <c r="BS6" s="384"/>
      <c r="BT6" s="384"/>
      <c r="BU6" s="385"/>
      <c r="BV6" s="383">
        <v>293541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92.6</v>
      </c>
      <c r="CU6" s="530"/>
      <c r="CV6" s="530"/>
      <c r="CW6" s="530"/>
      <c r="CX6" s="530"/>
      <c r="CY6" s="530"/>
      <c r="CZ6" s="530"/>
      <c r="DA6" s="531"/>
      <c r="DB6" s="529">
        <v>85.4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40317</v>
      </c>
      <c r="BO7" s="384"/>
      <c r="BP7" s="384"/>
      <c r="BQ7" s="384"/>
      <c r="BR7" s="384"/>
      <c r="BS7" s="384"/>
      <c r="BT7" s="384"/>
      <c r="BU7" s="385"/>
      <c r="BV7" s="383">
        <v>78951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5253911</v>
      </c>
      <c r="CU7" s="384"/>
      <c r="CV7" s="384"/>
      <c r="CW7" s="384"/>
      <c r="CX7" s="384"/>
      <c r="CY7" s="384"/>
      <c r="CZ7" s="384"/>
      <c r="DA7" s="385"/>
      <c r="DB7" s="383">
        <v>5436046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136305</v>
      </c>
      <c r="BO8" s="384"/>
      <c r="BP8" s="384"/>
      <c r="BQ8" s="384"/>
      <c r="BR8" s="384"/>
      <c r="BS8" s="384"/>
      <c r="BT8" s="384"/>
      <c r="BU8" s="385"/>
      <c r="BV8" s="383">
        <v>214590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0.14000000000000001</v>
      </c>
      <c r="CU8" s="493"/>
      <c r="CV8" s="493"/>
      <c r="CW8" s="493"/>
      <c r="CX8" s="493"/>
      <c r="CY8" s="493"/>
      <c r="CZ8" s="493"/>
      <c r="DA8" s="494"/>
      <c r="DB8" s="492">
        <v>0.14000000000000001</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6248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-78285</v>
      </c>
      <c r="BO9" s="384"/>
      <c r="BP9" s="384"/>
      <c r="BQ9" s="384"/>
      <c r="BR9" s="384"/>
      <c r="BS9" s="384"/>
      <c r="BT9" s="384"/>
      <c r="BU9" s="385"/>
      <c r="BV9" s="383">
        <v>47406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18.5</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6874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115059</v>
      </c>
      <c r="BO10" s="384"/>
      <c r="BP10" s="384"/>
      <c r="BQ10" s="384"/>
      <c r="BR10" s="384"/>
      <c r="BS10" s="384"/>
      <c r="BT10" s="384"/>
      <c r="BU10" s="385"/>
      <c r="BV10" s="383">
        <v>250000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6123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6109</v>
      </c>
      <c r="S13" s="485"/>
      <c r="T13" s="485"/>
      <c r="U13" s="485"/>
      <c r="V13" s="486"/>
      <c r="W13" s="472" t="s">
        <v>123</v>
      </c>
      <c r="X13" s="396"/>
      <c r="Y13" s="396"/>
      <c r="Z13" s="396"/>
      <c r="AA13" s="396"/>
      <c r="AB13" s="397"/>
      <c r="AC13" s="359">
        <v>1025</v>
      </c>
      <c r="AD13" s="360"/>
      <c r="AE13" s="360"/>
      <c r="AF13" s="360"/>
      <c r="AG13" s="361"/>
      <c r="AH13" s="359">
        <v>1090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36774</v>
      </c>
      <c r="BO13" s="384"/>
      <c r="BP13" s="384"/>
      <c r="BQ13" s="384"/>
      <c r="BR13" s="384"/>
      <c r="BS13" s="384"/>
      <c r="BT13" s="384"/>
      <c r="BU13" s="385"/>
      <c r="BV13" s="383">
        <v>297406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8.5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6282</v>
      </c>
      <c r="S14" s="485"/>
      <c r="T14" s="485"/>
      <c r="U14" s="485"/>
      <c r="V14" s="486"/>
      <c r="W14" s="487"/>
      <c r="X14" s="399"/>
      <c r="Y14" s="399"/>
      <c r="Z14" s="399"/>
      <c r="AA14" s="399"/>
      <c r="AB14" s="400"/>
      <c r="AC14" s="477">
        <v>35.1</v>
      </c>
      <c r="AD14" s="478"/>
      <c r="AE14" s="478"/>
      <c r="AF14" s="478"/>
      <c r="AG14" s="479"/>
      <c r="AH14" s="477">
        <v>32.4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6267</v>
      </c>
      <c r="S15" s="485"/>
      <c r="T15" s="485"/>
      <c r="U15" s="485"/>
      <c r="V15" s="486"/>
      <c r="W15" s="472" t="s">
        <v>130</v>
      </c>
      <c r="X15" s="396"/>
      <c r="Y15" s="396"/>
      <c r="Z15" s="396"/>
      <c r="AA15" s="396"/>
      <c r="AB15" s="397"/>
      <c r="AC15" s="359">
        <v>505</v>
      </c>
      <c r="AD15" s="360"/>
      <c r="AE15" s="360"/>
      <c r="AF15" s="360"/>
      <c r="AG15" s="361"/>
      <c r="AH15" s="359">
        <v>740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581267</v>
      </c>
      <c r="BO15" s="379"/>
      <c r="BP15" s="379"/>
      <c r="BQ15" s="379"/>
      <c r="BR15" s="379"/>
      <c r="BS15" s="379"/>
      <c r="BT15" s="379"/>
      <c r="BU15" s="380"/>
      <c r="BV15" s="378">
        <v>583529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17.3</v>
      </c>
      <c r="AD16" s="478"/>
      <c r="AE16" s="478"/>
      <c r="AF16" s="478"/>
      <c r="AG16" s="479"/>
      <c r="AH16" s="477">
        <v>22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4130974</v>
      </c>
      <c r="BO16" s="384"/>
      <c r="BP16" s="384"/>
      <c r="BQ16" s="384"/>
      <c r="BR16" s="384"/>
      <c r="BS16" s="384"/>
      <c r="BT16" s="384"/>
      <c r="BU16" s="385"/>
      <c r="BV16" s="383">
        <v>4134414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1391</v>
      </c>
      <c r="AD17" s="360"/>
      <c r="AE17" s="360"/>
      <c r="AF17" s="360"/>
      <c r="AG17" s="361"/>
      <c r="AH17" s="359">
        <v>1535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716363</v>
      </c>
      <c r="BO17" s="384"/>
      <c r="BP17" s="384"/>
      <c r="BQ17" s="384"/>
      <c r="BR17" s="384"/>
      <c r="BS17" s="384"/>
      <c r="BT17" s="384"/>
      <c r="BU17" s="385"/>
      <c r="BV17" s="383">
        <v>722011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448.84</v>
      </c>
      <c r="M18" s="448"/>
      <c r="N18" s="448"/>
      <c r="O18" s="448"/>
      <c r="P18" s="448"/>
      <c r="Q18" s="448"/>
      <c r="R18" s="449"/>
      <c r="S18" s="449"/>
      <c r="T18" s="449"/>
      <c r="U18" s="449"/>
      <c r="V18" s="450"/>
      <c r="W18" s="464"/>
      <c r="X18" s="465"/>
      <c r="Y18" s="465"/>
      <c r="Z18" s="465"/>
      <c r="AA18" s="465"/>
      <c r="AB18" s="473"/>
      <c r="AC18" s="347">
        <v>47.6</v>
      </c>
      <c r="AD18" s="348"/>
      <c r="AE18" s="348"/>
      <c r="AF18" s="348"/>
      <c r="AG18" s="451"/>
      <c r="AH18" s="347">
        <v>45.6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4700915</v>
      </c>
      <c r="BO18" s="384"/>
      <c r="BP18" s="384"/>
      <c r="BQ18" s="384"/>
      <c r="BR18" s="384"/>
      <c r="BS18" s="384"/>
      <c r="BT18" s="384"/>
      <c r="BU18" s="385"/>
      <c r="BV18" s="383">
        <v>4486586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6156989</v>
      </c>
      <c r="BO19" s="384"/>
      <c r="BP19" s="384"/>
      <c r="BQ19" s="384"/>
      <c r="BR19" s="384"/>
      <c r="BS19" s="384"/>
      <c r="BT19" s="384"/>
      <c r="BU19" s="385"/>
      <c r="BV19" s="383">
        <v>6499647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2516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9708550</v>
      </c>
      <c r="BO23" s="384"/>
      <c r="BP23" s="384"/>
      <c r="BQ23" s="384"/>
      <c r="BR23" s="384"/>
      <c r="BS23" s="384"/>
      <c r="BT23" s="384"/>
      <c r="BU23" s="385"/>
      <c r="BV23" s="383">
        <v>9469824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6870</v>
      </c>
      <c r="R24" s="360"/>
      <c r="S24" s="360"/>
      <c r="T24" s="360"/>
      <c r="U24" s="360"/>
      <c r="V24" s="361"/>
      <c r="W24" s="425"/>
      <c r="X24" s="416"/>
      <c r="Y24" s="417"/>
      <c r="Z24" s="356" t="s">
        <v>153</v>
      </c>
      <c r="AA24" s="357"/>
      <c r="AB24" s="357"/>
      <c r="AC24" s="357"/>
      <c r="AD24" s="357"/>
      <c r="AE24" s="357"/>
      <c r="AF24" s="357"/>
      <c r="AG24" s="358"/>
      <c r="AH24" s="359">
        <v>134</v>
      </c>
      <c r="AI24" s="360"/>
      <c r="AJ24" s="360"/>
      <c r="AK24" s="360"/>
      <c r="AL24" s="361"/>
      <c r="AM24" s="359">
        <v>442870</v>
      </c>
      <c r="AN24" s="360"/>
      <c r="AO24" s="360"/>
      <c r="AP24" s="360"/>
      <c r="AQ24" s="360"/>
      <c r="AR24" s="361"/>
      <c r="AS24" s="359">
        <v>3305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7910404</v>
      </c>
      <c r="BO24" s="384"/>
      <c r="BP24" s="384"/>
      <c r="BQ24" s="384"/>
      <c r="BR24" s="384"/>
      <c r="BS24" s="384"/>
      <c r="BT24" s="384"/>
      <c r="BU24" s="385"/>
      <c r="BV24" s="383">
        <v>8257355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262449</v>
      </c>
      <c r="BO25" s="379"/>
      <c r="BP25" s="379"/>
      <c r="BQ25" s="379"/>
      <c r="BR25" s="379"/>
      <c r="BS25" s="379"/>
      <c r="BT25" s="379"/>
      <c r="BU25" s="380"/>
      <c r="BV25" s="378">
        <v>337866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5530</v>
      </c>
      <c r="R26" s="360"/>
      <c r="S26" s="360"/>
      <c r="T26" s="360"/>
      <c r="U26" s="360"/>
      <c r="V26" s="361"/>
      <c r="W26" s="425"/>
      <c r="X26" s="416"/>
      <c r="Y26" s="417"/>
      <c r="Z26" s="356" t="s">
        <v>159</v>
      </c>
      <c r="AA26" s="438"/>
      <c r="AB26" s="438"/>
      <c r="AC26" s="438"/>
      <c r="AD26" s="438"/>
      <c r="AE26" s="438"/>
      <c r="AF26" s="438"/>
      <c r="AG26" s="439"/>
      <c r="AH26" s="359">
        <v>3</v>
      </c>
      <c r="AI26" s="360"/>
      <c r="AJ26" s="360"/>
      <c r="AK26" s="360"/>
      <c r="AL26" s="361"/>
      <c r="AM26" s="359">
        <v>11529</v>
      </c>
      <c r="AN26" s="360"/>
      <c r="AO26" s="360"/>
      <c r="AP26" s="360"/>
      <c r="AQ26" s="360"/>
      <c r="AR26" s="361"/>
      <c r="AS26" s="359">
        <v>3843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2890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17034</v>
      </c>
      <c r="AN27" s="360"/>
      <c r="AO27" s="360"/>
      <c r="AP27" s="360"/>
      <c r="AQ27" s="360"/>
      <c r="AR27" s="361"/>
      <c r="AS27" s="359">
        <v>2839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96000</v>
      </c>
      <c r="BO27" s="387"/>
      <c r="BP27" s="387"/>
      <c r="BQ27" s="387"/>
      <c r="BR27" s="387"/>
      <c r="BS27" s="387"/>
      <c r="BT27" s="387"/>
      <c r="BU27" s="388"/>
      <c r="BV27" s="386">
        <v>96000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2170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3005059</v>
      </c>
      <c r="BO28" s="379"/>
      <c r="BP28" s="379"/>
      <c r="BQ28" s="379"/>
      <c r="BR28" s="379"/>
      <c r="BS28" s="379"/>
      <c r="BT28" s="379"/>
      <c r="BU28" s="380"/>
      <c r="BV28" s="378">
        <v>2890000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2020</v>
      </c>
      <c r="R29" s="360"/>
      <c r="S29" s="360"/>
      <c r="T29" s="360"/>
      <c r="U29" s="360"/>
      <c r="V29" s="361"/>
      <c r="W29" s="426"/>
      <c r="X29" s="427"/>
      <c r="Y29" s="428"/>
      <c r="Z29" s="356" t="s">
        <v>169</v>
      </c>
      <c r="AA29" s="357"/>
      <c r="AB29" s="357"/>
      <c r="AC29" s="357"/>
      <c r="AD29" s="357"/>
      <c r="AE29" s="357"/>
      <c r="AF29" s="357"/>
      <c r="AG29" s="358"/>
      <c r="AH29" s="359">
        <v>140</v>
      </c>
      <c r="AI29" s="360"/>
      <c r="AJ29" s="360"/>
      <c r="AK29" s="360"/>
      <c r="AL29" s="361"/>
      <c r="AM29" s="359">
        <v>459904</v>
      </c>
      <c r="AN29" s="360"/>
      <c r="AO29" s="360"/>
      <c r="AP29" s="360"/>
      <c r="AQ29" s="360"/>
      <c r="AR29" s="361"/>
      <c r="AS29" s="359">
        <v>3285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310000</v>
      </c>
      <c r="BO29" s="384"/>
      <c r="BP29" s="384"/>
      <c r="BQ29" s="384"/>
      <c r="BR29" s="384"/>
      <c r="BS29" s="384"/>
      <c r="BT29" s="384"/>
      <c r="BU29" s="385"/>
      <c r="BV29" s="383">
        <v>300000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3569720</v>
      </c>
      <c r="BO30" s="387"/>
      <c r="BP30" s="387"/>
      <c r="BQ30" s="387"/>
      <c r="BR30" s="387"/>
      <c r="BS30" s="387"/>
      <c r="BT30" s="387"/>
      <c r="BU30" s="388"/>
      <c r="BV30" s="386">
        <v>3360472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日向東臼杵南部広域連合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株式会社　南郷温泉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宮崎県市町村総合事務組合(一般会計)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株式会社　レイクランド西郷</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宮崎県市町村総合事務組合（市町村交通災害共済事業特別会計）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宮崎県北部広域行政事務組合(一般会計)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宮崎県北部広域行政事務組合(宮崎県北部ふるさと市町村圏事業特別会計)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入郷地区衛生組合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宮崎県後期高齢者医療広域連合（一般会計）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宮崎県後期高齢者医療広域連合（事業会計）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宮崎県自治会館管理組合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9" t="s">
        <v>24</v>
      </c>
      <c r="C41" s="1190"/>
      <c r="D41" s="81"/>
      <c r="E41" s="1191" t="s">
        <v>25</v>
      </c>
      <c r="F41" s="1191"/>
      <c r="G41" s="1191"/>
      <c r="H41" s="1192"/>
      <c r="I41" s="82">
        <v>9725</v>
      </c>
      <c r="J41" s="83">
        <v>9190</v>
      </c>
      <c r="K41" s="83">
        <v>9212</v>
      </c>
      <c r="L41" s="83">
        <v>9470</v>
      </c>
      <c r="M41" s="84">
        <v>9709</v>
      </c>
    </row>
    <row r="42" spans="2:13" ht="27.75" customHeight="1">
      <c r="B42" s="1179"/>
      <c r="C42" s="1180"/>
      <c r="D42" s="85"/>
      <c r="E42" s="1183" t="s">
        <v>26</v>
      </c>
      <c r="F42" s="1183"/>
      <c r="G42" s="1183"/>
      <c r="H42" s="1184"/>
      <c r="I42" s="86">
        <v>236</v>
      </c>
      <c r="J42" s="87">
        <v>206</v>
      </c>
      <c r="K42" s="87">
        <v>179</v>
      </c>
      <c r="L42" s="87">
        <v>153</v>
      </c>
      <c r="M42" s="88">
        <v>130</v>
      </c>
    </row>
    <row r="43" spans="2:13" ht="27.75" customHeight="1">
      <c r="B43" s="1179"/>
      <c r="C43" s="1180"/>
      <c r="D43" s="85"/>
      <c r="E43" s="1183" t="s">
        <v>27</v>
      </c>
      <c r="F43" s="1183"/>
      <c r="G43" s="1183"/>
      <c r="H43" s="1184"/>
      <c r="I43" s="86">
        <v>1544</v>
      </c>
      <c r="J43" s="87">
        <v>1360</v>
      </c>
      <c r="K43" s="87">
        <v>1252</v>
      </c>
      <c r="L43" s="87">
        <v>1168</v>
      </c>
      <c r="M43" s="88">
        <v>1163</v>
      </c>
    </row>
    <row r="44" spans="2:13" ht="27.75" customHeight="1">
      <c r="B44" s="1179"/>
      <c r="C44" s="1180"/>
      <c r="D44" s="85"/>
      <c r="E44" s="1183" t="s">
        <v>28</v>
      </c>
      <c r="F44" s="1183"/>
      <c r="G44" s="1183"/>
      <c r="H44" s="1184"/>
      <c r="I44" s="86">
        <v>500</v>
      </c>
      <c r="J44" s="87">
        <v>438</v>
      </c>
      <c r="K44" s="87">
        <v>352</v>
      </c>
      <c r="L44" s="87">
        <v>288</v>
      </c>
      <c r="M44" s="88">
        <v>222</v>
      </c>
    </row>
    <row r="45" spans="2:13" ht="27.75" customHeight="1">
      <c r="B45" s="1179"/>
      <c r="C45" s="1180"/>
      <c r="D45" s="85"/>
      <c r="E45" s="1183" t="s">
        <v>29</v>
      </c>
      <c r="F45" s="1183"/>
      <c r="G45" s="1183"/>
      <c r="H45" s="1184"/>
      <c r="I45" s="86">
        <v>1151</v>
      </c>
      <c r="J45" s="87">
        <v>1103</v>
      </c>
      <c r="K45" s="87">
        <v>1051</v>
      </c>
      <c r="L45" s="87">
        <v>879</v>
      </c>
      <c r="M45" s="88">
        <v>846</v>
      </c>
    </row>
    <row r="46" spans="2:13" ht="27.75" customHeight="1">
      <c r="B46" s="1179"/>
      <c r="C46" s="1180"/>
      <c r="D46" s="85"/>
      <c r="E46" s="1183" t="s">
        <v>30</v>
      </c>
      <c r="F46" s="1183"/>
      <c r="G46" s="1183"/>
      <c r="H46" s="1184"/>
      <c r="I46" s="86" t="s">
        <v>484</v>
      </c>
      <c r="J46" s="87" t="s">
        <v>484</v>
      </c>
      <c r="K46" s="87" t="s">
        <v>484</v>
      </c>
      <c r="L46" s="87" t="s">
        <v>484</v>
      </c>
      <c r="M46" s="88" t="s">
        <v>484</v>
      </c>
    </row>
    <row r="47" spans="2:13" ht="27.75" customHeight="1">
      <c r="B47" s="1179"/>
      <c r="C47" s="1180"/>
      <c r="D47" s="85"/>
      <c r="E47" s="1183" t="s">
        <v>31</v>
      </c>
      <c r="F47" s="1183"/>
      <c r="G47" s="1183"/>
      <c r="H47" s="1184"/>
      <c r="I47" s="86" t="s">
        <v>484</v>
      </c>
      <c r="J47" s="87" t="s">
        <v>484</v>
      </c>
      <c r="K47" s="87" t="s">
        <v>484</v>
      </c>
      <c r="L47" s="87" t="s">
        <v>484</v>
      </c>
      <c r="M47" s="88" t="s">
        <v>484</v>
      </c>
    </row>
    <row r="48" spans="2:13" ht="27.75" customHeight="1">
      <c r="B48" s="1181"/>
      <c r="C48" s="1182"/>
      <c r="D48" s="85"/>
      <c r="E48" s="1183" t="s">
        <v>32</v>
      </c>
      <c r="F48" s="1183"/>
      <c r="G48" s="1183"/>
      <c r="H48" s="1184"/>
      <c r="I48" s="86" t="s">
        <v>484</v>
      </c>
      <c r="J48" s="87" t="s">
        <v>484</v>
      </c>
      <c r="K48" s="87" t="s">
        <v>484</v>
      </c>
      <c r="L48" s="87" t="s">
        <v>484</v>
      </c>
      <c r="M48" s="88" t="s">
        <v>484</v>
      </c>
    </row>
    <row r="49" spans="2:13" ht="27.75" customHeight="1">
      <c r="B49" s="1177" t="s">
        <v>33</v>
      </c>
      <c r="C49" s="1178"/>
      <c r="D49" s="89"/>
      <c r="E49" s="1183" t="s">
        <v>34</v>
      </c>
      <c r="F49" s="1183"/>
      <c r="G49" s="1183"/>
      <c r="H49" s="1184"/>
      <c r="I49" s="86">
        <v>4422</v>
      </c>
      <c r="J49" s="87">
        <v>5217</v>
      </c>
      <c r="K49" s="87">
        <v>5676</v>
      </c>
      <c r="L49" s="87">
        <v>6031</v>
      </c>
      <c r="M49" s="88">
        <v>6190</v>
      </c>
    </row>
    <row r="50" spans="2:13" ht="27.75" customHeight="1">
      <c r="B50" s="1179"/>
      <c r="C50" s="1180"/>
      <c r="D50" s="85"/>
      <c r="E50" s="1183" t="s">
        <v>35</v>
      </c>
      <c r="F50" s="1183"/>
      <c r="G50" s="1183"/>
      <c r="H50" s="1184"/>
      <c r="I50" s="86">
        <v>147</v>
      </c>
      <c r="J50" s="87">
        <v>127</v>
      </c>
      <c r="K50" s="87">
        <v>103</v>
      </c>
      <c r="L50" s="87">
        <v>82</v>
      </c>
      <c r="M50" s="88">
        <v>65</v>
      </c>
    </row>
    <row r="51" spans="2:13" ht="27.75" customHeight="1">
      <c r="B51" s="1181"/>
      <c r="C51" s="1182"/>
      <c r="D51" s="85"/>
      <c r="E51" s="1183" t="s">
        <v>36</v>
      </c>
      <c r="F51" s="1183"/>
      <c r="G51" s="1183"/>
      <c r="H51" s="1184"/>
      <c r="I51" s="86">
        <v>8660</v>
      </c>
      <c r="J51" s="87">
        <v>8309</v>
      </c>
      <c r="K51" s="87">
        <v>8118</v>
      </c>
      <c r="L51" s="87">
        <v>8688</v>
      </c>
      <c r="M51" s="88">
        <v>8654</v>
      </c>
    </row>
    <row r="52" spans="2:13" ht="27.75" customHeight="1" thickBot="1">
      <c r="B52" s="1185" t="s">
        <v>21</v>
      </c>
      <c r="C52" s="1186"/>
      <c r="D52" s="90"/>
      <c r="E52" s="1187" t="s">
        <v>37</v>
      </c>
      <c r="F52" s="1187"/>
      <c r="G52" s="1187"/>
      <c r="H52" s="1188"/>
      <c r="I52" s="91">
        <v>-73</v>
      </c>
      <c r="J52" s="92">
        <v>-1355</v>
      </c>
      <c r="K52" s="92">
        <v>-1851</v>
      </c>
      <c r="L52" s="92">
        <v>-2843</v>
      </c>
      <c r="M52" s="93">
        <v>-2839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342490</v>
      </c>
      <c r="E3" s="116"/>
      <c r="F3" s="117">
        <v>192544</v>
      </c>
      <c r="G3" s="118"/>
      <c r="H3" s="119"/>
    </row>
    <row r="4" spans="1:8">
      <c r="A4" s="120"/>
      <c r="B4" s="121"/>
      <c r="C4" s="122"/>
      <c r="D4" s="123">
        <v>99883</v>
      </c>
      <c r="E4" s="124"/>
      <c r="F4" s="125">
        <v>82235</v>
      </c>
      <c r="G4" s="126"/>
      <c r="H4" s="127"/>
    </row>
    <row r="5" spans="1:8">
      <c r="A5" s="108" t="s">
        <v>517</v>
      </c>
      <c r="B5" s="113"/>
      <c r="C5" s="114"/>
      <c r="D5" s="115">
        <v>193483</v>
      </c>
      <c r="E5" s="116"/>
      <c r="F5" s="117">
        <v>146140</v>
      </c>
      <c r="G5" s="118"/>
      <c r="H5" s="119"/>
    </row>
    <row r="6" spans="1:8">
      <c r="A6" s="120"/>
      <c r="B6" s="121"/>
      <c r="C6" s="122"/>
      <c r="D6" s="123">
        <v>112530</v>
      </c>
      <c r="E6" s="124"/>
      <c r="F6" s="125">
        <v>75451</v>
      </c>
      <c r="G6" s="126"/>
      <c r="H6" s="127"/>
    </row>
    <row r="7" spans="1:8">
      <c r="A7" s="108" t="s">
        <v>518</v>
      </c>
      <c r="B7" s="113"/>
      <c r="C7" s="114"/>
      <c r="D7" s="115">
        <v>185906</v>
      </c>
      <c r="E7" s="116"/>
      <c r="F7" s="117">
        <v>146641</v>
      </c>
      <c r="G7" s="118"/>
      <c r="H7" s="119"/>
    </row>
    <row r="8" spans="1:8">
      <c r="A8" s="120"/>
      <c r="B8" s="121"/>
      <c r="C8" s="122"/>
      <c r="D8" s="123">
        <v>123672</v>
      </c>
      <c r="E8" s="124"/>
      <c r="F8" s="125">
        <v>68142</v>
      </c>
      <c r="G8" s="126"/>
      <c r="H8" s="127"/>
    </row>
    <row r="9" spans="1:8">
      <c r="A9" s="108" t="s">
        <v>519</v>
      </c>
      <c r="B9" s="113"/>
      <c r="C9" s="114"/>
      <c r="D9" s="115">
        <v>308012</v>
      </c>
      <c r="E9" s="116"/>
      <c r="F9" s="117">
        <v>174587</v>
      </c>
      <c r="G9" s="118"/>
      <c r="H9" s="119"/>
    </row>
    <row r="10" spans="1:8">
      <c r="A10" s="120"/>
      <c r="B10" s="121"/>
      <c r="C10" s="122"/>
      <c r="D10" s="123">
        <v>151451</v>
      </c>
      <c r="E10" s="124"/>
      <c r="F10" s="125">
        <v>79695</v>
      </c>
      <c r="G10" s="126"/>
      <c r="H10" s="127"/>
    </row>
    <row r="11" spans="1:8">
      <c r="A11" s="108" t="s">
        <v>520</v>
      </c>
      <c r="B11" s="113"/>
      <c r="C11" s="114"/>
      <c r="D11" s="115">
        <v>319813</v>
      </c>
      <c r="E11" s="116"/>
      <c r="F11" s="117">
        <v>175675</v>
      </c>
      <c r="G11" s="118"/>
      <c r="H11" s="119"/>
    </row>
    <row r="12" spans="1:8">
      <c r="A12" s="120"/>
      <c r="B12" s="121"/>
      <c r="C12" s="128"/>
      <c r="D12" s="123">
        <v>127683</v>
      </c>
      <c r="E12" s="124"/>
      <c r="F12" s="125">
        <v>87698</v>
      </c>
      <c r="G12" s="126"/>
      <c r="H12" s="127"/>
    </row>
    <row r="13" spans="1:8">
      <c r="A13" s="108"/>
      <c r="B13" s="113"/>
      <c r="C13" s="129"/>
      <c r="D13" s="130">
        <v>269941</v>
      </c>
      <c r="E13" s="131"/>
      <c r="F13" s="132">
        <v>167117</v>
      </c>
      <c r="G13" s="133"/>
      <c r="H13" s="119"/>
    </row>
    <row r="14" spans="1:8">
      <c r="A14" s="120"/>
      <c r="B14" s="121"/>
      <c r="C14" s="122"/>
      <c r="D14" s="123">
        <v>123044</v>
      </c>
      <c r="E14" s="124"/>
      <c r="F14" s="125">
        <v>78644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3.57</v>
      </c>
      <c r="C19" s="134">
        <f>ROUND(VALUE(SUBSTITUTE(実質収支比率等に係る経年分析!G$48,"▲","-")),2)</f>
        <v>2.99</v>
      </c>
      <c r="D19" s="134">
        <f>ROUND(VALUE(SUBSTITUTE(実質収支比率等に係る経年分析!H$48,"▲","-")),2)</f>
        <v>3.06</v>
      </c>
      <c r="E19" s="134">
        <f>ROUND(VALUE(SUBSTITUTE(実質収支比率等に係る経年分析!I$48,"▲","-")),2)</f>
        <v>3.95</v>
      </c>
      <c r="F19" s="134">
        <f>ROUND(VALUE(SUBSTITUTE(実質収支比率等に係る経年分析!J$48,"▲","-")),2)</f>
        <v>2.59</v>
      </c>
    </row>
    <row r="20" spans="1:11">
      <c r="A20" s="134" t="s">
        <v>42</v>
      </c>
      <c r="B20" s="134">
        <f>ROUND(VALUE(SUBSTITUTE(実質収支比率等に係る経年分析!F$47,"▲","-")),2)</f>
        <v>29.79</v>
      </c>
      <c r="C20" s="134">
        <f>ROUND(VALUE(SUBSTITUTE(実質収支比率等に係る経年分析!G$47,"▲","-")),2)</f>
        <v>41.98</v>
      </c>
      <c r="D20" s="134">
        <f>ROUND(VALUE(SUBSTITUTE(実質収支比率等に係る経年分析!H$47,"▲","-")),2)</f>
        <v>48.28</v>
      </c>
      <c r="E20" s="134">
        <f>ROUND(VALUE(SUBSTITUTE(実質収支比率等に係る経年分析!I$47,"▲","-")),2)</f>
        <v>53.16</v>
      </c>
      <c r="F20" s="134">
        <f>ROUND(VALUE(SUBSTITUTE(実質収支比率等に係る経年分析!J$47,"▲","-")),2)</f>
        <v>57.2</v>
      </c>
    </row>
    <row r="21" spans="1:11">
      <c r="A21" s="134" t="s">
        <v>43</v>
      </c>
      <c r="B21" s="134">
        <f>IF(ISNUMBER(VALUE(SUBSTITUTE(実質収支比率等に係る経年分析!F$49,"▲","-"))),ROUND(VALUE(SUBSTITUTE(実質収支比率等に係る経年分析!F$49,"▲","-")),2),NA())</f>
        <v>11</v>
      </c>
      <c r="C21" s="134">
        <f>IF(ISNUMBER(VALUE(SUBSTITUTE(実質収支比率等に係る経年分析!G$49,"▲","-"))),ROUND(VALUE(SUBSTITUTE(実質収支比率等に係る経年分析!G$49,"▲","-")),2),NA())</f>
        <v>9.85</v>
      </c>
      <c r="D21" s="134">
        <f>IF(ISNUMBER(VALUE(SUBSTITUTE(実質収支比率等に係る経年分析!H$49,"▲","-"))),ROUND(VALUE(SUBSTITUTE(実質収支比率等に係る経年分析!H$49,"▲","-")),2),NA())</f>
        <v>7.26</v>
      </c>
      <c r="E21" s="134">
        <f>IF(ISNUMBER(VALUE(SUBSTITUTE(実質収支比率等に係る経年分析!I$49,"▲","-"))),ROUND(VALUE(SUBSTITUTE(実質収支比率等に係る経年分析!I$49,"▲","-")),2),NA())</f>
        <v>5.47</v>
      </c>
      <c r="F21" s="134">
        <f>IF(ISNUMBER(VALUE(SUBSTITUTE(実質収支比率等に係る経年分析!J$49,"▲","-"))),ROUND(VALUE(SUBSTITUTE(実質収支比率等に係る経年分析!J$49,"▲","-")),2),NA())</f>
        <v>0.7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c r="A34" s="135" t="str">
        <f>IF(連結実質赤字比率に係る赤字・黒字の構成分析!C$36="",NA(),連結実質赤字比率に係る赤字・黒字の構成分析!C$36)</f>
        <v>国民健康保険診療所事業特別会計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2.59</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1239</v>
      </c>
      <c r="E42" s="136"/>
      <c r="F42" s="136"/>
      <c r="G42" s="136">
        <f>'実質公債費比率（分子）の構造'!L$52</f>
        <v>1132</v>
      </c>
      <c r="H42" s="136"/>
      <c r="I42" s="136"/>
      <c r="J42" s="136">
        <f>'実質公債費比率（分子）の構造'!M$52</f>
        <v>1059</v>
      </c>
      <c r="K42" s="136"/>
      <c r="L42" s="136"/>
      <c r="M42" s="136">
        <f>'実質公債費比率（分子）の構造'!N$52</f>
        <v>1030</v>
      </c>
      <c r="N42" s="136"/>
      <c r="O42" s="136"/>
      <c r="P42" s="136">
        <f>'実質公債費比率（分子）の構造'!O$52</f>
        <v>1059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36</v>
      </c>
      <c r="C44" s="136"/>
      <c r="D44" s="136"/>
      <c r="E44" s="136">
        <f>'実質公債費比率（分子）の構造'!L$50</f>
        <v>33</v>
      </c>
      <c r="F44" s="136"/>
      <c r="G44" s="136"/>
      <c r="H44" s="136">
        <f>'実質公債費比率（分子）の構造'!M$50</f>
        <v>31</v>
      </c>
      <c r="I44" s="136"/>
      <c r="J44" s="136"/>
      <c r="K44" s="136">
        <f>'実質公債費比率（分子）の構造'!N$50</f>
        <v>29</v>
      </c>
      <c r="L44" s="136"/>
      <c r="M44" s="136"/>
      <c r="N44" s="136">
        <f>'実質公債費比率（分子）の構造'!O$50</f>
        <v>26</v>
      </c>
      <c r="O44" s="136"/>
      <c r="P44" s="136"/>
    </row>
    <row r="45" spans="1:16">
      <c r="A45" s="136" t="s">
        <v>53</v>
      </c>
      <c r="B45" s="136">
        <f>'実質公債費比率（分子）の構造'!K$49</f>
        <v>87</v>
      </c>
      <c r="C45" s="136"/>
      <c r="D45" s="136"/>
      <c r="E45" s="136">
        <f>'実質公債費比率（分子）の構造'!L$49</f>
        <v>80</v>
      </c>
      <c r="F45" s="136"/>
      <c r="G45" s="136"/>
      <c r="H45" s="136">
        <f>'実質公債費比率（分子）の構造'!M$49</f>
        <v>74</v>
      </c>
      <c r="I45" s="136"/>
      <c r="J45" s="136"/>
      <c r="K45" s="136">
        <f>'実質公債費比率（分子）の構造'!N$49</f>
        <v>74</v>
      </c>
      <c r="L45" s="136"/>
      <c r="M45" s="136"/>
      <c r="N45" s="136">
        <f>'実質公債費比率（分子）の構造'!O$49</f>
        <v>74</v>
      </c>
      <c r="O45" s="136"/>
      <c r="P45" s="136"/>
    </row>
    <row r="46" spans="1:16">
      <c r="A46" s="136" t="s">
        <v>54</v>
      </c>
      <c r="B46" s="136">
        <f>'実質公債費比率（分子）の構造'!K$48</f>
        <v>148</v>
      </c>
      <c r="C46" s="136"/>
      <c r="D46" s="136"/>
      <c r="E46" s="136">
        <f>'実質公債費比率（分子）の構造'!L$48</f>
        <v>137</v>
      </c>
      <c r="F46" s="136"/>
      <c r="G46" s="136"/>
      <c r="H46" s="136">
        <f>'実質公債費比率（分子）の構造'!M$48</f>
        <v>142</v>
      </c>
      <c r="I46" s="136"/>
      <c r="J46" s="136"/>
      <c r="K46" s="136">
        <f>'実質公債費比率（分子）の構造'!N$48</f>
        <v>125</v>
      </c>
      <c r="L46" s="136"/>
      <c r="M46" s="136"/>
      <c r="N46" s="136">
        <f>'実質公債費比率（分子）の構造'!O$48</f>
        <v>132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1551</v>
      </c>
      <c r="C49" s="136"/>
      <c r="D49" s="136"/>
      <c r="E49" s="136">
        <f>'実質公債費比率（分子）の構造'!L$45</f>
        <v>1322</v>
      </c>
      <c r="F49" s="136"/>
      <c r="G49" s="136"/>
      <c r="H49" s="136">
        <f>'実質公債費比率（分子）の構造'!M$45</f>
        <v>1154</v>
      </c>
      <c r="I49" s="136"/>
      <c r="J49" s="136"/>
      <c r="K49" s="136">
        <f>'実質公債費比率（分子）の構造'!N$45</f>
        <v>1133</v>
      </c>
      <c r="L49" s="136"/>
      <c r="M49" s="136"/>
      <c r="N49" s="136">
        <f>'実質公債費比率（分子）の構造'!O$45</f>
        <v>1157</v>
      </c>
      <c r="O49" s="136"/>
      <c r="P49" s="136"/>
    </row>
    <row r="50" spans="1:16">
      <c r="A50" s="136" t="s">
        <v>58</v>
      </c>
      <c r="B50" s="136" t="e">
        <f>NA()</f>
        <v>#N/A</v>
      </c>
      <c r="C50" s="136">
        <f>IF(ISNUMBER('実質公債費比率（分子）の構造'!K$53),'実質公債費比率（分子）の構造'!K$53,NA())</f>
        <v>583</v>
      </c>
      <c r="D50" s="136" t="e">
        <f>NA()</f>
        <v>#N/A</v>
      </c>
      <c r="E50" s="136" t="e">
        <f>NA()</f>
        <v>#N/A</v>
      </c>
      <c r="F50" s="136">
        <f>IF(ISNUMBER('実質公債費比率（分子）の構造'!L$53),'実質公債費比率（分子）の構造'!L$53,NA())</f>
        <v>440</v>
      </c>
      <c r="G50" s="136" t="e">
        <f>NA()</f>
        <v>#N/A</v>
      </c>
      <c r="H50" s="136" t="e">
        <f>NA()</f>
        <v>#N/A</v>
      </c>
      <c r="I50" s="136">
        <f>IF(ISNUMBER('実質公債費比率（分子）の構造'!M$53),'実質公債費比率（分子）の構造'!M$53,NA())</f>
        <v>342</v>
      </c>
      <c r="J50" s="136" t="e">
        <f>NA()</f>
        <v>#N/A</v>
      </c>
      <c r="K50" s="136" t="e">
        <f>NA()</f>
        <v>#N/A</v>
      </c>
      <c r="L50" s="136">
        <f>IF(ISNUMBER('実質公債費比率（分子）の構造'!N$53),'実質公債費比率（分子）の構造'!N$53,NA())</f>
        <v>331</v>
      </c>
      <c r="M50" s="136" t="e">
        <f>NA()</f>
        <v>#N/A</v>
      </c>
      <c r="N50" s="136" t="e">
        <f>NA()</f>
        <v>#N/A</v>
      </c>
      <c r="O50" s="136">
        <f>IF(ISNUMBER('実質公債費比率（分子）の構造'!O$53),'実質公債費比率（分子）の構造'!O$53,NA())</f>
        <v>330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8660</v>
      </c>
      <c r="E56" s="135"/>
      <c r="F56" s="135"/>
      <c r="G56" s="135">
        <f>'将来負担比率（分子）の構造'!J$51</f>
        <v>8309</v>
      </c>
      <c r="H56" s="135"/>
      <c r="I56" s="135"/>
      <c r="J56" s="135">
        <f>'将来負担比率（分子）の構造'!K$51</f>
        <v>8118</v>
      </c>
      <c r="K56" s="135"/>
      <c r="L56" s="135"/>
      <c r="M56" s="135">
        <f>'将来負担比率（分子）の構造'!L$51</f>
        <v>8688</v>
      </c>
      <c r="N56" s="135"/>
      <c r="O56" s="135"/>
      <c r="P56" s="135">
        <f>'将来負担比率（分子）の構造'!M$51</f>
        <v>8654</v>
      </c>
    </row>
    <row r="57" spans="1:16">
      <c r="A57" s="135" t="s">
        <v>35</v>
      </c>
      <c r="B57" s="135"/>
      <c r="C57" s="135"/>
      <c r="D57" s="135">
        <f>'将来負担比率（分子）の構造'!I$50</f>
        <v>147</v>
      </c>
      <c r="E57" s="135"/>
      <c r="F57" s="135"/>
      <c r="G57" s="135">
        <f>'将来負担比率（分子）の構造'!J$50</f>
        <v>127</v>
      </c>
      <c r="H57" s="135"/>
      <c r="I57" s="135"/>
      <c r="J57" s="135">
        <f>'将来負担比率（分子）の構造'!K$50</f>
        <v>103</v>
      </c>
      <c r="K57" s="135"/>
      <c r="L57" s="135"/>
      <c r="M57" s="135">
        <f>'将来負担比率（分子）の構造'!L$50</f>
        <v>82</v>
      </c>
      <c r="N57" s="135"/>
      <c r="O57" s="135"/>
      <c r="P57" s="135">
        <f>'将来負担比率（分子）の構造'!M$50</f>
        <v>65</v>
      </c>
    </row>
    <row r="58" spans="1:16">
      <c r="A58" s="135" t="s">
        <v>34</v>
      </c>
      <c r="B58" s="135"/>
      <c r="C58" s="135"/>
      <c r="D58" s="135">
        <f>'将来負担比率（分子）の構造'!I$49</f>
        <v>4422</v>
      </c>
      <c r="E58" s="135"/>
      <c r="F58" s="135"/>
      <c r="G58" s="135">
        <f>'将来負担比率（分子）の構造'!J$49</f>
        <v>5217</v>
      </c>
      <c r="H58" s="135"/>
      <c r="I58" s="135"/>
      <c r="J58" s="135">
        <f>'将来負担比率（分子）の構造'!K$49</f>
        <v>5676</v>
      </c>
      <c r="K58" s="135"/>
      <c r="L58" s="135"/>
      <c r="M58" s="135">
        <f>'将来負担比率（分子）の構造'!L$49</f>
        <v>6031</v>
      </c>
      <c r="N58" s="135"/>
      <c r="O58" s="135"/>
      <c r="P58" s="135">
        <f>'将来負担比率（分子）の構造'!M$49</f>
        <v>6190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1151</v>
      </c>
      <c r="C62" s="135"/>
      <c r="D62" s="135"/>
      <c r="E62" s="135">
        <f>'将来負担比率（分子）の構造'!J$45</f>
        <v>1103</v>
      </c>
      <c r="F62" s="135"/>
      <c r="G62" s="135"/>
      <c r="H62" s="135">
        <f>'将来負担比率（分子）の構造'!K$45</f>
        <v>1051</v>
      </c>
      <c r="I62" s="135"/>
      <c r="J62" s="135"/>
      <c r="K62" s="135">
        <f>'将来負担比率（分子）の構造'!L$45</f>
        <v>879</v>
      </c>
      <c r="L62" s="135"/>
      <c r="M62" s="135"/>
      <c r="N62" s="135">
        <f>'将来負担比率（分子）の構造'!M$45</f>
        <v>846</v>
      </c>
      <c r="O62" s="135"/>
      <c r="P62" s="135"/>
    </row>
    <row r="63" spans="1:16">
      <c r="A63" s="135" t="s">
        <v>28</v>
      </c>
      <c r="B63" s="135">
        <f>'将来負担比率（分子）の構造'!I$44</f>
        <v>500</v>
      </c>
      <c r="C63" s="135"/>
      <c r="D63" s="135"/>
      <c r="E63" s="135">
        <f>'将来負担比率（分子）の構造'!J$44</f>
        <v>438</v>
      </c>
      <c r="F63" s="135"/>
      <c r="G63" s="135"/>
      <c r="H63" s="135">
        <f>'将来負担比率（分子）の構造'!K$44</f>
        <v>352</v>
      </c>
      <c r="I63" s="135"/>
      <c r="J63" s="135"/>
      <c r="K63" s="135">
        <f>'将来負担比率（分子）の構造'!L$44</f>
        <v>288</v>
      </c>
      <c r="L63" s="135"/>
      <c r="M63" s="135"/>
      <c r="N63" s="135">
        <f>'将来負担比率（分子）の構造'!M$44</f>
        <v>222</v>
      </c>
      <c r="O63" s="135"/>
      <c r="P63" s="135"/>
    </row>
    <row r="64" spans="1:16">
      <c r="A64" s="135" t="s">
        <v>27</v>
      </c>
      <c r="B64" s="135">
        <f>'将来負担比率（分子）の構造'!I$43</f>
        <v>1544</v>
      </c>
      <c r="C64" s="135"/>
      <c r="D64" s="135"/>
      <c r="E64" s="135">
        <f>'将来負担比率（分子）の構造'!J$43</f>
        <v>1360</v>
      </c>
      <c r="F64" s="135"/>
      <c r="G64" s="135"/>
      <c r="H64" s="135">
        <f>'将来負担比率（分子）の構造'!K$43</f>
        <v>1252</v>
      </c>
      <c r="I64" s="135"/>
      <c r="J64" s="135"/>
      <c r="K64" s="135">
        <f>'将来負担比率（分子）の構造'!L$43</f>
        <v>1168</v>
      </c>
      <c r="L64" s="135"/>
      <c r="M64" s="135"/>
      <c r="N64" s="135">
        <f>'将来負担比率（分子）の構造'!M$43</f>
        <v>1163</v>
      </c>
      <c r="O64" s="135"/>
      <c r="P64" s="135"/>
    </row>
    <row r="65" spans="1:16">
      <c r="A65" s="135" t="s">
        <v>26</v>
      </c>
      <c r="B65" s="135">
        <f>'将来負担比率（分子）の構造'!I$42</f>
        <v>236</v>
      </c>
      <c r="C65" s="135"/>
      <c r="D65" s="135"/>
      <c r="E65" s="135">
        <f>'将来負担比率（分子）の構造'!J$42</f>
        <v>206</v>
      </c>
      <c r="F65" s="135"/>
      <c r="G65" s="135"/>
      <c r="H65" s="135">
        <f>'将来負担比率（分子）の構造'!K$42</f>
        <v>179</v>
      </c>
      <c r="I65" s="135"/>
      <c r="J65" s="135"/>
      <c r="K65" s="135">
        <f>'将来負担比率（分子）の構造'!L$42</f>
        <v>153</v>
      </c>
      <c r="L65" s="135"/>
      <c r="M65" s="135"/>
      <c r="N65" s="135">
        <f>'将来負担比率（分子）の構造'!M$42</f>
        <v>130</v>
      </c>
      <c r="O65" s="135"/>
      <c r="P65" s="135"/>
    </row>
    <row r="66" spans="1:16">
      <c r="A66" s="135" t="s">
        <v>25</v>
      </c>
      <c r="B66" s="135">
        <f>'将来負担比率（分子）の構造'!I$41</f>
        <v>9725</v>
      </c>
      <c r="C66" s="135"/>
      <c r="D66" s="135"/>
      <c r="E66" s="135">
        <f>'将来負担比率（分子）の構造'!J$41</f>
        <v>9190</v>
      </c>
      <c r="F66" s="135"/>
      <c r="G66" s="135"/>
      <c r="H66" s="135">
        <f>'将来負担比率（分子）の構造'!K$41</f>
        <v>9212</v>
      </c>
      <c r="I66" s="135"/>
      <c r="J66" s="135"/>
      <c r="K66" s="135">
        <f>'将来負担比率（分子）の構造'!L$41</f>
        <v>9470</v>
      </c>
      <c r="L66" s="135"/>
      <c r="M66" s="135"/>
      <c r="N66" s="135">
        <f>'将来負担比率（分子）の構造'!M$41</f>
        <v>9709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592618</v>
      </c>
      <c r="S5" s="639"/>
      <c r="T5" s="639"/>
      <c r="U5" s="639"/>
      <c r="V5" s="639"/>
      <c r="W5" s="639"/>
      <c r="X5" s="639"/>
      <c r="Y5" s="686"/>
      <c r="Z5" s="699">
        <v>6.5</v>
      </c>
      <c r="AA5" s="699"/>
      <c r="AB5" s="699"/>
      <c r="AC5" s="699"/>
      <c r="AD5" s="700">
        <v>592618</v>
      </c>
      <c r="AE5" s="700"/>
      <c r="AF5" s="700"/>
      <c r="AG5" s="700"/>
      <c r="AH5" s="700"/>
      <c r="AI5" s="700"/>
      <c r="AJ5" s="700"/>
      <c r="AK5" s="700"/>
      <c r="AL5" s="687">
        <v>11.7</v>
      </c>
      <c r="AM5" s="656"/>
      <c r="AN5" s="656"/>
      <c r="AO5" s="688"/>
      <c r="AP5" s="675" t="s">
        <v>207</v>
      </c>
      <c r="AQ5" s="676"/>
      <c r="AR5" s="676"/>
      <c r="AS5" s="676"/>
      <c r="AT5" s="676"/>
      <c r="AU5" s="676"/>
      <c r="AV5" s="676"/>
      <c r="AW5" s="676"/>
      <c r="AX5" s="676"/>
      <c r="AY5" s="676"/>
      <c r="AZ5" s="676"/>
      <c r="BA5" s="676"/>
      <c r="BB5" s="676"/>
      <c r="BC5" s="676"/>
      <c r="BD5" s="676"/>
      <c r="BE5" s="676"/>
      <c r="BF5" s="677"/>
      <c r="BG5" s="588">
        <v>576266</v>
      </c>
      <c r="BH5" s="589"/>
      <c r="BI5" s="589"/>
      <c r="BJ5" s="589"/>
      <c r="BK5" s="589"/>
      <c r="BL5" s="589"/>
      <c r="BM5" s="589"/>
      <c r="BN5" s="590"/>
      <c r="BO5" s="641">
        <v>97.2</v>
      </c>
      <c r="BP5" s="641"/>
      <c r="BQ5" s="641"/>
      <c r="BR5" s="641"/>
      <c r="BS5" s="642">
        <v>70796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123021</v>
      </c>
      <c r="S6" s="589"/>
      <c r="T6" s="589"/>
      <c r="U6" s="589"/>
      <c r="V6" s="589"/>
      <c r="W6" s="589"/>
      <c r="X6" s="589"/>
      <c r="Y6" s="590"/>
      <c r="Z6" s="641">
        <v>1.4</v>
      </c>
      <c r="AA6" s="641"/>
      <c r="AB6" s="641"/>
      <c r="AC6" s="641"/>
      <c r="AD6" s="642">
        <v>123021</v>
      </c>
      <c r="AE6" s="642"/>
      <c r="AF6" s="642"/>
      <c r="AG6" s="642"/>
      <c r="AH6" s="642"/>
      <c r="AI6" s="642"/>
      <c r="AJ6" s="642"/>
      <c r="AK6" s="642"/>
      <c r="AL6" s="611">
        <v>2.4</v>
      </c>
      <c r="AM6" s="643"/>
      <c r="AN6" s="643"/>
      <c r="AO6" s="644"/>
      <c r="AP6" s="585" t="s">
        <v>212</v>
      </c>
      <c r="AQ6" s="586"/>
      <c r="AR6" s="586"/>
      <c r="AS6" s="586"/>
      <c r="AT6" s="586"/>
      <c r="AU6" s="586"/>
      <c r="AV6" s="586"/>
      <c r="AW6" s="586"/>
      <c r="AX6" s="586"/>
      <c r="AY6" s="586"/>
      <c r="AZ6" s="586"/>
      <c r="BA6" s="586"/>
      <c r="BB6" s="586"/>
      <c r="BC6" s="586"/>
      <c r="BD6" s="586"/>
      <c r="BE6" s="586"/>
      <c r="BF6" s="587"/>
      <c r="BG6" s="588">
        <v>576266</v>
      </c>
      <c r="BH6" s="589"/>
      <c r="BI6" s="589"/>
      <c r="BJ6" s="589"/>
      <c r="BK6" s="589"/>
      <c r="BL6" s="589"/>
      <c r="BM6" s="589"/>
      <c r="BN6" s="590"/>
      <c r="BO6" s="641">
        <v>97.2</v>
      </c>
      <c r="BP6" s="641"/>
      <c r="BQ6" s="641"/>
      <c r="BR6" s="641"/>
      <c r="BS6" s="642">
        <v>70796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76448</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76448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506</v>
      </c>
      <c r="S7" s="589"/>
      <c r="T7" s="589"/>
      <c r="U7" s="589"/>
      <c r="V7" s="589"/>
      <c r="W7" s="589"/>
      <c r="X7" s="589"/>
      <c r="Y7" s="590"/>
      <c r="Z7" s="641">
        <v>0</v>
      </c>
      <c r="AA7" s="641"/>
      <c r="AB7" s="641"/>
      <c r="AC7" s="641"/>
      <c r="AD7" s="642">
        <v>506</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136125</v>
      </c>
      <c r="BH7" s="589"/>
      <c r="BI7" s="589"/>
      <c r="BJ7" s="589"/>
      <c r="BK7" s="589"/>
      <c r="BL7" s="589"/>
      <c r="BM7" s="589"/>
      <c r="BN7" s="590"/>
      <c r="BO7" s="641">
        <v>23</v>
      </c>
      <c r="BP7" s="641"/>
      <c r="BQ7" s="641"/>
      <c r="BR7" s="641"/>
      <c r="BS7" s="642">
        <v>2564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1512940</v>
      </c>
      <c r="CS7" s="589"/>
      <c r="CT7" s="589"/>
      <c r="CU7" s="589"/>
      <c r="CV7" s="589"/>
      <c r="CW7" s="589"/>
      <c r="CX7" s="589"/>
      <c r="CY7" s="590"/>
      <c r="CZ7" s="641">
        <v>17</v>
      </c>
      <c r="DA7" s="641"/>
      <c r="DB7" s="641"/>
      <c r="DC7" s="641"/>
      <c r="DD7" s="594">
        <v>40188</v>
      </c>
      <c r="DE7" s="589"/>
      <c r="DF7" s="589"/>
      <c r="DG7" s="589"/>
      <c r="DH7" s="589"/>
      <c r="DI7" s="589"/>
      <c r="DJ7" s="589"/>
      <c r="DK7" s="589"/>
      <c r="DL7" s="589"/>
      <c r="DM7" s="589"/>
      <c r="DN7" s="589"/>
      <c r="DO7" s="589"/>
      <c r="DP7" s="590"/>
      <c r="DQ7" s="594">
        <v>1106577</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1746</v>
      </c>
      <c r="S8" s="589"/>
      <c r="T8" s="589"/>
      <c r="U8" s="589"/>
      <c r="V8" s="589"/>
      <c r="W8" s="589"/>
      <c r="X8" s="589"/>
      <c r="Y8" s="590"/>
      <c r="Z8" s="641">
        <v>0</v>
      </c>
      <c r="AA8" s="641"/>
      <c r="AB8" s="641"/>
      <c r="AC8" s="641"/>
      <c r="AD8" s="642">
        <v>1746</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7463</v>
      </c>
      <c r="BH8" s="589"/>
      <c r="BI8" s="589"/>
      <c r="BJ8" s="589"/>
      <c r="BK8" s="589"/>
      <c r="BL8" s="589"/>
      <c r="BM8" s="589"/>
      <c r="BN8" s="590"/>
      <c r="BO8" s="641">
        <v>1.3</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1267328</v>
      </c>
      <c r="CS8" s="589"/>
      <c r="CT8" s="589"/>
      <c r="CU8" s="589"/>
      <c r="CV8" s="589"/>
      <c r="CW8" s="589"/>
      <c r="CX8" s="589"/>
      <c r="CY8" s="590"/>
      <c r="CZ8" s="641">
        <v>14.2</v>
      </c>
      <c r="DA8" s="641"/>
      <c r="DB8" s="641"/>
      <c r="DC8" s="641"/>
      <c r="DD8" s="594">
        <v>11445</v>
      </c>
      <c r="DE8" s="589"/>
      <c r="DF8" s="589"/>
      <c r="DG8" s="589"/>
      <c r="DH8" s="589"/>
      <c r="DI8" s="589"/>
      <c r="DJ8" s="589"/>
      <c r="DK8" s="589"/>
      <c r="DL8" s="589"/>
      <c r="DM8" s="589"/>
      <c r="DN8" s="589"/>
      <c r="DO8" s="589"/>
      <c r="DP8" s="590"/>
      <c r="DQ8" s="594">
        <v>895099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1002</v>
      </c>
      <c r="S9" s="589"/>
      <c r="T9" s="589"/>
      <c r="U9" s="589"/>
      <c r="V9" s="589"/>
      <c r="W9" s="589"/>
      <c r="X9" s="589"/>
      <c r="Y9" s="590"/>
      <c r="Z9" s="641">
        <v>0</v>
      </c>
      <c r="AA9" s="641"/>
      <c r="AB9" s="641"/>
      <c r="AC9" s="641"/>
      <c r="AD9" s="642">
        <v>1002</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115581</v>
      </c>
      <c r="BH9" s="589"/>
      <c r="BI9" s="589"/>
      <c r="BJ9" s="589"/>
      <c r="BK9" s="589"/>
      <c r="BL9" s="589"/>
      <c r="BM9" s="589"/>
      <c r="BN9" s="590"/>
      <c r="BO9" s="641">
        <v>19.5</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743904</v>
      </c>
      <c r="CS9" s="589"/>
      <c r="CT9" s="589"/>
      <c r="CU9" s="589"/>
      <c r="CV9" s="589"/>
      <c r="CW9" s="589"/>
      <c r="CX9" s="589"/>
      <c r="CY9" s="590"/>
      <c r="CZ9" s="641">
        <v>8.4</v>
      </c>
      <c r="DA9" s="641"/>
      <c r="DB9" s="641"/>
      <c r="DC9" s="641"/>
      <c r="DD9" s="594">
        <v>27124</v>
      </c>
      <c r="DE9" s="589"/>
      <c r="DF9" s="589"/>
      <c r="DG9" s="589"/>
      <c r="DH9" s="589"/>
      <c r="DI9" s="589"/>
      <c r="DJ9" s="589"/>
      <c r="DK9" s="589"/>
      <c r="DL9" s="589"/>
      <c r="DM9" s="589"/>
      <c r="DN9" s="589"/>
      <c r="DO9" s="589"/>
      <c r="DP9" s="590"/>
      <c r="DQ9" s="594">
        <v>734925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64911</v>
      </c>
      <c r="S10" s="589"/>
      <c r="T10" s="589"/>
      <c r="U10" s="589"/>
      <c r="V10" s="589"/>
      <c r="W10" s="589"/>
      <c r="X10" s="589"/>
      <c r="Y10" s="590"/>
      <c r="Z10" s="641">
        <v>0.7</v>
      </c>
      <c r="AA10" s="641"/>
      <c r="AB10" s="641"/>
      <c r="AC10" s="641"/>
      <c r="AD10" s="642">
        <v>64911</v>
      </c>
      <c r="AE10" s="642"/>
      <c r="AF10" s="642"/>
      <c r="AG10" s="642"/>
      <c r="AH10" s="642"/>
      <c r="AI10" s="642"/>
      <c r="AJ10" s="642"/>
      <c r="AK10" s="642"/>
      <c r="AL10" s="611">
        <v>1.3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10866</v>
      </c>
      <c r="BH10" s="589"/>
      <c r="BI10" s="589"/>
      <c r="BJ10" s="589"/>
      <c r="BK10" s="589"/>
      <c r="BL10" s="589"/>
      <c r="BM10" s="589"/>
      <c r="BN10" s="590"/>
      <c r="BO10" s="641">
        <v>1.8</v>
      </c>
      <c r="BP10" s="641"/>
      <c r="BQ10" s="641"/>
      <c r="BR10" s="641"/>
      <c r="BS10" s="594">
        <v>2144</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220</v>
      </c>
      <c r="CS10" s="589"/>
      <c r="CT10" s="589"/>
      <c r="CU10" s="589"/>
      <c r="CV10" s="589"/>
      <c r="CW10" s="589"/>
      <c r="CX10" s="589"/>
      <c r="CY10" s="590"/>
      <c r="CZ10" s="641" t="s">
        <v>220</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2215</v>
      </c>
      <c r="BH11" s="589"/>
      <c r="BI11" s="589"/>
      <c r="BJ11" s="589"/>
      <c r="BK11" s="589"/>
      <c r="BL11" s="589"/>
      <c r="BM11" s="589"/>
      <c r="BN11" s="590"/>
      <c r="BO11" s="641">
        <v>0.4</v>
      </c>
      <c r="BP11" s="641"/>
      <c r="BQ11" s="641"/>
      <c r="BR11" s="641"/>
      <c r="BS11" s="594">
        <v>420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1451403</v>
      </c>
      <c r="CS11" s="589"/>
      <c r="CT11" s="589"/>
      <c r="CU11" s="589"/>
      <c r="CV11" s="589"/>
      <c r="CW11" s="589"/>
      <c r="CX11" s="589"/>
      <c r="CY11" s="590"/>
      <c r="CZ11" s="641">
        <v>16.3</v>
      </c>
      <c r="DA11" s="641"/>
      <c r="DB11" s="641"/>
      <c r="DC11" s="641"/>
      <c r="DD11" s="594">
        <v>417900</v>
      </c>
      <c r="DE11" s="589"/>
      <c r="DF11" s="589"/>
      <c r="DG11" s="589"/>
      <c r="DH11" s="589"/>
      <c r="DI11" s="589"/>
      <c r="DJ11" s="589"/>
      <c r="DK11" s="589"/>
      <c r="DL11" s="589"/>
      <c r="DM11" s="589"/>
      <c r="DN11" s="589"/>
      <c r="DO11" s="589"/>
      <c r="DP11" s="590"/>
      <c r="DQ11" s="594">
        <v>717625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397324</v>
      </c>
      <c r="BH12" s="589"/>
      <c r="BI12" s="589"/>
      <c r="BJ12" s="589"/>
      <c r="BK12" s="589"/>
      <c r="BL12" s="589"/>
      <c r="BM12" s="589"/>
      <c r="BN12" s="590"/>
      <c r="BO12" s="641">
        <v>67</v>
      </c>
      <c r="BP12" s="641"/>
      <c r="BQ12" s="641"/>
      <c r="BR12" s="641"/>
      <c r="BS12" s="594">
        <v>68232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247037</v>
      </c>
      <c r="CS12" s="589"/>
      <c r="CT12" s="589"/>
      <c r="CU12" s="589"/>
      <c r="CV12" s="589"/>
      <c r="CW12" s="589"/>
      <c r="CX12" s="589"/>
      <c r="CY12" s="590"/>
      <c r="CZ12" s="641">
        <v>2.8</v>
      </c>
      <c r="DA12" s="641"/>
      <c r="DB12" s="641"/>
      <c r="DC12" s="641"/>
      <c r="DD12" s="594">
        <v>67727</v>
      </c>
      <c r="DE12" s="589"/>
      <c r="DF12" s="589"/>
      <c r="DG12" s="589"/>
      <c r="DH12" s="589"/>
      <c r="DI12" s="589"/>
      <c r="DJ12" s="589"/>
      <c r="DK12" s="589"/>
      <c r="DL12" s="589"/>
      <c r="DM12" s="589"/>
      <c r="DN12" s="589"/>
      <c r="DO12" s="589"/>
      <c r="DP12" s="590"/>
      <c r="DQ12" s="594">
        <v>194953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8653</v>
      </c>
      <c r="S13" s="589"/>
      <c r="T13" s="589"/>
      <c r="U13" s="589"/>
      <c r="V13" s="589"/>
      <c r="W13" s="589"/>
      <c r="X13" s="589"/>
      <c r="Y13" s="590"/>
      <c r="Z13" s="641">
        <v>0.1</v>
      </c>
      <c r="AA13" s="641"/>
      <c r="AB13" s="641"/>
      <c r="AC13" s="641"/>
      <c r="AD13" s="642">
        <v>8653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389213</v>
      </c>
      <c r="BH13" s="589"/>
      <c r="BI13" s="589"/>
      <c r="BJ13" s="589"/>
      <c r="BK13" s="589"/>
      <c r="BL13" s="589"/>
      <c r="BM13" s="589"/>
      <c r="BN13" s="590"/>
      <c r="BO13" s="641">
        <v>65.7</v>
      </c>
      <c r="BP13" s="641"/>
      <c r="BQ13" s="641"/>
      <c r="BR13" s="641"/>
      <c r="BS13" s="594">
        <v>68232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679840</v>
      </c>
      <c r="CS13" s="589"/>
      <c r="CT13" s="589"/>
      <c r="CU13" s="589"/>
      <c r="CV13" s="589"/>
      <c r="CW13" s="589"/>
      <c r="CX13" s="589"/>
      <c r="CY13" s="590"/>
      <c r="CZ13" s="641">
        <v>7.6</v>
      </c>
      <c r="DA13" s="641"/>
      <c r="DB13" s="641"/>
      <c r="DC13" s="641"/>
      <c r="DD13" s="594">
        <v>499458</v>
      </c>
      <c r="DE13" s="589"/>
      <c r="DF13" s="589"/>
      <c r="DG13" s="589"/>
      <c r="DH13" s="589"/>
      <c r="DI13" s="589"/>
      <c r="DJ13" s="589"/>
      <c r="DK13" s="589"/>
      <c r="DL13" s="589"/>
      <c r="DM13" s="589"/>
      <c r="DN13" s="589"/>
      <c r="DO13" s="589"/>
      <c r="DP13" s="590"/>
      <c r="DQ13" s="594">
        <v>360282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19058</v>
      </c>
      <c r="BH14" s="589"/>
      <c r="BI14" s="589"/>
      <c r="BJ14" s="589"/>
      <c r="BK14" s="589"/>
      <c r="BL14" s="589"/>
      <c r="BM14" s="589"/>
      <c r="BN14" s="590"/>
      <c r="BO14" s="641">
        <v>3.2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153989</v>
      </c>
      <c r="CS14" s="589"/>
      <c r="CT14" s="589"/>
      <c r="CU14" s="589"/>
      <c r="CV14" s="589"/>
      <c r="CW14" s="589"/>
      <c r="CX14" s="589"/>
      <c r="CY14" s="590"/>
      <c r="CZ14" s="641">
        <v>1.7</v>
      </c>
      <c r="DA14" s="641"/>
      <c r="DB14" s="641"/>
      <c r="DC14" s="641"/>
      <c r="DD14" s="594">
        <v>37512</v>
      </c>
      <c r="DE14" s="589"/>
      <c r="DF14" s="589"/>
      <c r="DG14" s="589"/>
      <c r="DH14" s="589"/>
      <c r="DI14" s="589"/>
      <c r="DJ14" s="589"/>
      <c r="DK14" s="589"/>
      <c r="DL14" s="589"/>
      <c r="DM14" s="589"/>
      <c r="DN14" s="589"/>
      <c r="DO14" s="589"/>
      <c r="DP14" s="590"/>
      <c r="DQ14" s="594">
        <v>137867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467</v>
      </c>
      <c r="S15" s="589"/>
      <c r="T15" s="589"/>
      <c r="U15" s="589"/>
      <c r="V15" s="589"/>
      <c r="W15" s="589"/>
      <c r="X15" s="589"/>
      <c r="Y15" s="590"/>
      <c r="Z15" s="641">
        <v>0</v>
      </c>
      <c r="AA15" s="641"/>
      <c r="AB15" s="641"/>
      <c r="AC15" s="641"/>
      <c r="AD15" s="642">
        <v>467</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23759</v>
      </c>
      <c r="BH15" s="589"/>
      <c r="BI15" s="589"/>
      <c r="BJ15" s="589"/>
      <c r="BK15" s="589"/>
      <c r="BL15" s="589"/>
      <c r="BM15" s="589"/>
      <c r="BN15" s="590"/>
      <c r="BO15" s="641">
        <v>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1290159</v>
      </c>
      <c r="CS15" s="589"/>
      <c r="CT15" s="589"/>
      <c r="CU15" s="589"/>
      <c r="CV15" s="589"/>
      <c r="CW15" s="589"/>
      <c r="CX15" s="589"/>
      <c r="CY15" s="590"/>
      <c r="CZ15" s="641">
        <v>14.5</v>
      </c>
      <c r="DA15" s="641"/>
      <c r="DB15" s="641"/>
      <c r="DC15" s="641"/>
      <c r="DD15" s="594">
        <v>856862</v>
      </c>
      <c r="DE15" s="589"/>
      <c r="DF15" s="589"/>
      <c r="DG15" s="589"/>
      <c r="DH15" s="589"/>
      <c r="DI15" s="589"/>
      <c r="DJ15" s="589"/>
      <c r="DK15" s="589"/>
      <c r="DL15" s="589"/>
      <c r="DM15" s="589"/>
      <c r="DN15" s="589"/>
      <c r="DO15" s="589"/>
      <c r="DP15" s="590"/>
      <c r="DQ15" s="594">
        <v>521925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4796793</v>
      </c>
      <c r="S16" s="589"/>
      <c r="T16" s="589"/>
      <c r="U16" s="589"/>
      <c r="V16" s="589"/>
      <c r="W16" s="589"/>
      <c r="X16" s="589"/>
      <c r="Y16" s="590"/>
      <c r="Z16" s="641">
        <v>52.8</v>
      </c>
      <c r="AA16" s="641"/>
      <c r="AB16" s="641"/>
      <c r="AC16" s="641"/>
      <c r="AD16" s="642">
        <v>4278790</v>
      </c>
      <c r="AE16" s="642"/>
      <c r="AF16" s="642"/>
      <c r="AG16" s="642"/>
      <c r="AH16" s="642"/>
      <c r="AI16" s="642"/>
      <c r="AJ16" s="642"/>
      <c r="AK16" s="642"/>
      <c r="AL16" s="611">
        <v>84.3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326001</v>
      </c>
      <c r="CS16" s="589"/>
      <c r="CT16" s="589"/>
      <c r="CU16" s="589"/>
      <c r="CV16" s="589"/>
      <c r="CW16" s="589"/>
      <c r="CX16" s="589"/>
      <c r="CY16" s="590"/>
      <c r="CZ16" s="641">
        <v>3.7</v>
      </c>
      <c r="DA16" s="641"/>
      <c r="DB16" s="641"/>
      <c r="DC16" s="641"/>
      <c r="DD16" s="594" t="s">
        <v>220</v>
      </c>
      <c r="DE16" s="589"/>
      <c r="DF16" s="589"/>
      <c r="DG16" s="589"/>
      <c r="DH16" s="589"/>
      <c r="DI16" s="589"/>
      <c r="DJ16" s="589"/>
      <c r="DK16" s="589"/>
      <c r="DL16" s="589"/>
      <c r="DM16" s="589"/>
      <c r="DN16" s="589"/>
      <c r="DO16" s="589"/>
      <c r="DP16" s="590"/>
      <c r="DQ16" s="594">
        <v>96571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4278790</v>
      </c>
      <c r="S17" s="589"/>
      <c r="T17" s="589"/>
      <c r="U17" s="589"/>
      <c r="V17" s="589"/>
      <c r="W17" s="589"/>
      <c r="X17" s="589"/>
      <c r="Y17" s="590"/>
      <c r="Z17" s="641">
        <v>47.1</v>
      </c>
      <c r="AA17" s="641"/>
      <c r="AB17" s="641"/>
      <c r="AC17" s="641"/>
      <c r="AD17" s="642">
        <v>4278790</v>
      </c>
      <c r="AE17" s="642"/>
      <c r="AF17" s="642"/>
      <c r="AG17" s="642"/>
      <c r="AH17" s="642"/>
      <c r="AI17" s="642"/>
      <c r="AJ17" s="642"/>
      <c r="AK17" s="642"/>
      <c r="AL17" s="611">
        <v>84.3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1157072</v>
      </c>
      <c r="CS17" s="589"/>
      <c r="CT17" s="589"/>
      <c r="CU17" s="589"/>
      <c r="CV17" s="589"/>
      <c r="CW17" s="589"/>
      <c r="CX17" s="589"/>
      <c r="CY17" s="590"/>
      <c r="CZ17" s="641">
        <v>13</v>
      </c>
      <c r="DA17" s="641"/>
      <c r="DB17" s="641"/>
      <c r="DC17" s="641"/>
      <c r="DD17" s="594" t="s">
        <v>220</v>
      </c>
      <c r="DE17" s="589"/>
      <c r="DF17" s="589"/>
      <c r="DG17" s="589"/>
      <c r="DH17" s="589"/>
      <c r="DI17" s="589"/>
      <c r="DJ17" s="589"/>
      <c r="DK17" s="589"/>
      <c r="DL17" s="589"/>
      <c r="DM17" s="589"/>
      <c r="DN17" s="589"/>
      <c r="DO17" s="589"/>
      <c r="DP17" s="590"/>
      <c r="DQ17" s="594">
        <v>1138095</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518003</v>
      </c>
      <c r="S18" s="589"/>
      <c r="T18" s="589"/>
      <c r="U18" s="589"/>
      <c r="V18" s="589"/>
      <c r="W18" s="589"/>
      <c r="X18" s="589"/>
      <c r="Y18" s="590"/>
      <c r="Z18" s="641">
        <v>5.7</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16352</v>
      </c>
      <c r="BH19" s="589"/>
      <c r="BI19" s="589"/>
      <c r="BJ19" s="589"/>
      <c r="BK19" s="589"/>
      <c r="BL19" s="589"/>
      <c r="BM19" s="589"/>
      <c r="BN19" s="590"/>
      <c r="BO19" s="641">
        <v>2.8</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5589717</v>
      </c>
      <c r="S20" s="589"/>
      <c r="T20" s="589"/>
      <c r="U20" s="589"/>
      <c r="V20" s="589"/>
      <c r="W20" s="589"/>
      <c r="X20" s="589"/>
      <c r="Y20" s="590"/>
      <c r="Z20" s="641">
        <v>61.5</v>
      </c>
      <c r="AA20" s="641"/>
      <c r="AB20" s="641"/>
      <c r="AC20" s="641"/>
      <c r="AD20" s="642">
        <v>5071714</v>
      </c>
      <c r="AE20" s="642"/>
      <c r="AF20" s="642"/>
      <c r="AG20" s="642"/>
      <c r="AH20" s="642"/>
      <c r="AI20" s="642"/>
      <c r="AJ20" s="642"/>
      <c r="AK20" s="642"/>
      <c r="AL20" s="611">
        <v>100</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16352</v>
      </c>
      <c r="BH20" s="589"/>
      <c r="BI20" s="589"/>
      <c r="BJ20" s="589"/>
      <c r="BK20" s="589"/>
      <c r="BL20" s="589"/>
      <c r="BM20" s="589"/>
      <c r="BN20" s="590"/>
      <c r="BO20" s="641">
        <v>2.8</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8906121</v>
      </c>
      <c r="CS20" s="589"/>
      <c r="CT20" s="589"/>
      <c r="CU20" s="589"/>
      <c r="CV20" s="589"/>
      <c r="CW20" s="589"/>
      <c r="CX20" s="589"/>
      <c r="CY20" s="590"/>
      <c r="CZ20" s="641">
        <v>100</v>
      </c>
      <c r="DA20" s="641"/>
      <c r="DB20" s="641"/>
      <c r="DC20" s="641"/>
      <c r="DD20" s="594">
        <v>1958216</v>
      </c>
      <c r="DE20" s="589"/>
      <c r="DF20" s="589"/>
      <c r="DG20" s="589"/>
      <c r="DH20" s="589"/>
      <c r="DI20" s="589"/>
      <c r="DJ20" s="589"/>
      <c r="DK20" s="589"/>
      <c r="DL20" s="589"/>
      <c r="DM20" s="589"/>
      <c r="DN20" s="589"/>
      <c r="DO20" s="589"/>
      <c r="DP20" s="590"/>
      <c r="DQ20" s="594">
        <v>5980367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1492</v>
      </c>
      <c r="S21" s="589"/>
      <c r="T21" s="589"/>
      <c r="U21" s="589"/>
      <c r="V21" s="589"/>
      <c r="W21" s="589"/>
      <c r="X21" s="589"/>
      <c r="Y21" s="590"/>
      <c r="Z21" s="641">
        <v>0</v>
      </c>
      <c r="AA21" s="641"/>
      <c r="AB21" s="641"/>
      <c r="AC21" s="641"/>
      <c r="AD21" s="642">
        <v>1492</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16352</v>
      </c>
      <c r="BH21" s="589"/>
      <c r="BI21" s="589"/>
      <c r="BJ21" s="589"/>
      <c r="BK21" s="589"/>
      <c r="BL21" s="589"/>
      <c r="BM21" s="589"/>
      <c r="BN21" s="590"/>
      <c r="BO21" s="641">
        <v>2.8</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19824</v>
      </c>
      <c r="S22" s="589"/>
      <c r="T22" s="589"/>
      <c r="U22" s="589"/>
      <c r="V22" s="589"/>
      <c r="W22" s="589"/>
      <c r="X22" s="589"/>
      <c r="Y22" s="590"/>
      <c r="Z22" s="641">
        <v>0.2</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73137</v>
      </c>
      <c r="S23" s="589"/>
      <c r="T23" s="589"/>
      <c r="U23" s="589"/>
      <c r="V23" s="589"/>
      <c r="W23" s="589"/>
      <c r="X23" s="589"/>
      <c r="Y23" s="590"/>
      <c r="Z23" s="641">
        <v>0.8</v>
      </c>
      <c r="AA23" s="641"/>
      <c r="AB23" s="641"/>
      <c r="AC23" s="641"/>
      <c r="AD23" s="642" t="s">
        <v>220</v>
      </c>
      <c r="AE23" s="642"/>
      <c r="AF23" s="642"/>
      <c r="AG23" s="642"/>
      <c r="AH23" s="642"/>
      <c r="AI23" s="642"/>
      <c r="AJ23" s="642"/>
      <c r="AK23" s="642"/>
      <c r="AL23" s="611" t="s">
        <v>220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8037</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3056351</v>
      </c>
      <c r="CS24" s="639"/>
      <c r="CT24" s="639"/>
      <c r="CU24" s="639"/>
      <c r="CV24" s="639"/>
      <c r="CW24" s="639"/>
      <c r="CX24" s="639"/>
      <c r="CY24" s="686"/>
      <c r="CZ24" s="690">
        <v>34.299999999999997</v>
      </c>
      <c r="DA24" s="691"/>
      <c r="DB24" s="691"/>
      <c r="DC24" s="692"/>
      <c r="DD24" s="685">
        <v>2719344</v>
      </c>
      <c r="DE24" s="639"/>
      <c r="DF24" s="639"/>
      <c r="DG24" s="639"/>
      <c r="DH24" s="639"/>
      <c r="DI24" s="639"/>
      <c r="DJ24" s="639"/>
      <c r="DK24" s="686"/>
      <c r="DL24" s="685">
        <v>2694831</v>
      </c>
      <c r="DM24" s="639"/>
      <c r="DN24" s="639"/>
      <c r="DO24" s="639"/>
      <c r="DP24" s="639"/>
      <c r="DQ24" s="639"/>
      <c r="DR24" s="639"/>
      <c r="DS24" s="639"/>
      <c r="DT24" s="639"/>
      <c r="DU24" s="639"/>
      <c r="DV24" s="686"/>
      <c r="DW24" s="687">
        <v>50.7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641586</v>
      </c>
      <c r="S25" s="589"/>
      <c r="T25" s="589"/>
      <c r="U25" s="589"/>
      <c r="V25" s="589"/>
      <c r="W25" s="589"/>
      <c r="X25" s="589"/>
      <c r="Y25" s="590"/>
      <c r="Z25" s="641">
        <v>7.1</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1338144</v>
      </c>
      <c r="CS25" s="607"/>
      <c r="CT25" s="607"/>
      <c r="CU25" s="607"/>
      <c r="CV25" s="607"/>
      <c r="CW25" s="607"/>
      <c r="CX25" s="607"/>
      <c r="CY25" s="608"/>
      <c r="CZ25" s="591">
        <v>15</v>
      </c>
      <c r="DA25" s="609"/>
      <c r="DB25" s="609"/>
      <c r="DC25" s="610"/>
      <c r="DD25" s="594">
        <v>1266679</v>
      </c>
      <c r="DE25" s="607"/>
      <c r="DF25" s="607"/>
      <c r="DG25" s="607"/>
      <c r="DH25" s="607"/>
      <c r="DI25" s="607"/>
      <c r="DJ25" s="607"/>
      <c r="DK25" s="608"/>
      <c r="DL25" s="594">
        <v>1242166</v>
      </c>
      <c r="DM25" s="607"/>
      <c r="DN25" s="607"/>
      <c r="DO25" s="607"/>
      <c r="DP25" s="607"/>
      <c r="DQ25" s="607"/>
      <c r="DR25" s="607"/>
      <c r="DS25" s="607"/>
      <c r="DT25" s="607"/>
      <c r="DU25" s="607"/>
      <c r="DV25" s="608"/>
      <c r="DW25" s="611">
        <v>23.4</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790998</v>
      </c>
      <c r="CS26" s="589"/>
      <c r="CT26" s="589"/>
      <c r="CU26" s="589"/>
      <c r="CV26" s="589"/>
      <c r="CW26" s="589"/>
      <c r="CX26" s="589"/>
      <c r="CY26" s="590"/>
      <c r="CZ26" s="591">
        <v>8.9</v>
      </c>
      <c r="DA26" s="609"/>
      <c r="DB26" s="609"/>
      <c r="DC26" s="610"/>
      <c r="DD26" s="594">
        <v>725806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716503</v>
      </c>
      <c r="S27" s="589"/>
      <c r="T27" s="589"/>
      <c r="U27" s="589"/>
      <c r="V27" s="589"/>
      <c r="W27" s="589"/>
      <c r="X27" s="589"/>
      <c r="Y27" s="590"/>
      <c r="Z27" s="641">
        <v>7.9</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592618</v>
      </c>
      <c r="BH27" s="589"/>
      <c r="BI27" s="589"/>
      <c r="BJ27" s="589"/>
      <c r="BK27" s="589"/>
      <c r="BL27" s="589"/>
      <c r="BM27" s="589"/>
      <c r="BN27" s="590"/>
      <c r="BO27" s="641">
        <v>100</v>
      </c>
      <c r="BP27" s="641"/>
      <c r="BQ27" s="641"/>
      <c r="BR27" s="641"/>
      <c r="BS27" s="594">
        <v>70796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561135</v>
      </c>
      <c r="CS27" s="607"/>
      <c r="CT27" s="607"/>
      <c r="CU27" s="607"/>
      <c r="CV27" s="607"/>
      <c r="CW27" s="607"/>
      <c r="CX27" s="607"/>
      <c r="CY27" s="608"/>
      <c r="CZ27" s="591">
        <v>6.3</v>
      </c>
      <c r="DA27" s="609"/>
      <c r="DB27" s="609"/>
      <c r="DC27" s="610"/>
      <c r="DD27" s="594">
        <v>314570</v>
      </c>
      <c r="DE27" s="607"/>
      <c r="DF27" s="607"/>
      <c r="DG27" s="607"/>
      <c r="DH27" s="607"/>
      <c r="DI27" s="607"/>
      <c r="DJ27" s="607"/>
      <c r="DK27" s="608"/>
      <c r="DL27" s="594">
        <v>314570</v>
      </c>
      <c r="DM27" s="607"/>
      <c r="DN27" s="607"/>
      <c r="DO27" s="607"/>
      <c r="DP27" s="607"/>
      <c r="DQ27" s="607"/>
      <c r="DR27" s="607"/>
      <c r="DS27" s="607"/>
      <c r="DT27" s="607"/>
      <c r="DU27" s="607"/>
      <c r="DV27" s="608"/>
      <c r="DW27" s="611">
        <v>5.9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49188</v>
      </c>
      <c r="S28" s="589"/>
      <c r="T28" s="589"/>
      <c r="U28" s="589"/>
      <c r="V28" s="589"/>
      <c r="W28" s="589"/>
      <c r="X28" s="589"/>
      <c r="Y28" s="590"/>
      <c r="Z28" s="641">
        <v>0.5</v>
      </c>
      <c r="AA28" s="641"/>
      <c r="AB28" s="641"/>
      <c r="AC28" s="641"/>
      <c r="AD28" s="642">
        <v>172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1157072</v>
      </c>
      <c r="CS28" s="589"/>
      <c r="CT28" s="589"/>
      <c r="CU28" s="589"/>
      <c r="CV28" s="589"/>
      <c r="CW28" s="589"/>
      <c r="CX28" s="589"/>
      <c r="CY28" s="590"/>
      <c r="CZ28" s="591">
        <v>13</v>
      </c>
      <c r="DA28" s="609"/>
      <c r="DB28" s="609"/>
      <c r="DC28" s="610"/>
      <c r="DD28" s="594">
        <v>1138095</v>
      </c>
      <c r="DE28" s="589"/>
      <c r="DF28" s="589"/>
      <c r="DG28" s="589"/>
      <c r="DH28" s="589"/>
      <c r="DI28" s="589"/>
      <c r="DJ28" s="589"/>
      <c r="DK28" s="590"/>
      <c r="DL28" s="594">
        <v>1138095</v>
      </c>
      <c r="DM28" s="589"/>
      <c r="DN28" s="589"/>
      <c r="DO28" s="589"/>
      <c r="DP28" s="589"/>
      <c r="DQ28" s="589"/>
      <c r="DR28" s="589"/>
      <c r="DS28" s="589"/>
      <c r="DT28" s="589"/>
      <c r="DU28" s="589"/>
      <c r="DV28" s="590"/>
      <c r="DW28" s="611">
        <v>21.4</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2300</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1157072</v>
      </c>
      <c r="CS29" s="607"/>
      <c r="CT29" s="607"/>
      <c r="CU29" s="607"/>
      <c r="CV29" s="607"/>
      <c r="CW29" s="607"/>
      <c r="CX29" s="607"/>
      <c r="CY29" s="608"/>
      <c r="CZ29" s="591">
        <v>13</v>
      </c>
      <c r="DA29" s="609"/>
      <c r="DB29" s="609"/>
      <c r="DC29" s="610"/>
      <c r="DD29" s="594">
        <v>1138095</v>
      </c>
      <c r="DE29" s="607"/>
      <c r="DF29" s="607"/>
      <c r="DG29" s="607"/>
      <c r="DH29" s="607"/>
      <c r="DI29" s="607"/>
      <c r="DJ29" s="607"/>
      <c r="DK29" s="608"/>
      <c r="DL29" s="594">
        <v>1138095</v>
      </c>
      <c r="DM29" s="607"/>
      <c r="DN29" s="607"/>
      <c r="DO29" s="607"/>
      <c r="DP29" s="607"/>
      <c r="DQ29" s="607"/>
      <c r="DR29" s="607"/>
      <c r="DS29" s="607"/>
      <c r="DT29" s="607"/>
      <c r="DU29" s="607"/>
      <c r="DV29" s="608"/>
      <c r="DW29" s="611">
        <v>21.4</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212548</v>
      </c>
      <c r="S30" s="589"/>
      <c r="T30" s="589"/>
      <c r="U30" s="589"/>
      <c r="V30" s="589"/>
      <c r="W30" s="589"/>
      <c r="X30" s="589"/>
      <c r="Y30" s="590"/>
      <c r="Z30" s="641">
        <v>2.2999999999999998</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99.1</v>
      </c>
      <c r="BH30" s="655"/>
      <c r="BI30" s="655"/>
      <c r="BJ30" s="655"/>
      <c r="BK30" s="655"/>
      <c r="BL30" s="655"/>
      <c r="BM30" s="656">
        <v>96.5</v>
      </c>
      <c r="BN30" s="655"/>
      <c r="BO30" s="655"/>
      <c r="BP30" s="655"/>
      <c r="BQ30" s="657"/>
      <c r="BR30" s="654">
        <v>99.1</v>
      </c>
      <c r="BS30" s="655"/>
      <c r="BT30" s="655"/>
      <c r="BU30" s="655"/>
      <c r="BV30" s="655"/>
      <c r="BW30" s="655"/>
      <c r="BX30" s="656">
        <v>96.7</v>
      </c>
      <c r="BY30" s="655"/>
      <c r="BZ30" s="655"/>
      <c r="CA30" s="655"/>
      <c r="CB30" s="657"/>
      <c r="CD30" s="660"/>
      <c r="CE30" s="661"/>
      <c r="CF30" s="625" t="s">
        <v>292</v>
      </c>
      <c r="CG30" s="622"/>
      <c r="CH30" s="622"/>
      <c r="CI30" s="622"/>
      <c r="CJ30" s="622"/>
      <c r="CK30" s="622"/>
      <c r="CL30" s="622"/>
      <c r="CM30" s="622"/>
      <c r="CN30" s="622"/>
      <c r="CO30" s="622"/>
      <c r="CP30" s="622"/>
      <c r="CQ30" s="623"/>
      <c r="CR30" s="588">
        <v>1061974</v>
      </c>
      <c r="CS30" s="589"/>
      <c r="CT30" s="589"/>
      <c r="CU30" s="589"/>
      <c r="CV30" s="589"/>
      <c r="CW30" s="589"/>
      <c r="CX30" s="589"/>
      <c r="CY30" s="590"/>
      <c r="CZ30" s="591">
        <v>11.9</v>
      </c>
      <c r="DA30" s="609"/>
      <c r="DB30" s="609"/>
      <c r="DC30" s="610"/>
      <c r="DD30" s="594">
        <v>1044729</v>
      </c>
      <c r="DE30" s="589"/>
      <c r="DF30" s="589"/>
      <c r="DG30" s="589"/>
      <c r="DH30" s="589"/>
      <c r="DI30" s="589"/>
      <c r="DJ30" s="589"/>
      <c r="DK30" s="590"/>
      <c r="DL30" s="594">
        <v>1044729</v>
      </c>
      <c r="DM30" s="589"/>
      <c r="DN30" s="589"/>
      <c r="DO30" s="589"/>
      <c r="DP30" s="589"/>
      <c r="DQ30" s="589"/>
      <c r="DR30" s="589"/>
      <c r="DS30" s="589"/>
      <c r="DT30" s="589"/>
      <c r="DU30" s="589"/>
      <c r="DV30" s="590"/>
      <c r="DW30" s="611">
        <v>19.7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293541</v>
      </c>
      <c r="S31" s="589"/>
      <c r="T31" s="589"/>
      <c r="U31" s="589"/>
      <c r="V31" s="589"/>
      <c r="W31" s="589"/>
      <c r="X31" s="589"/>
      <c r="Y31" s="590"/>
      <c r="Z31" s="641">
        <v>3.2</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98.5</v>
      </c>
      <c r="BH31" s="607"/>
      <c r="BI31" s="607"/>
      <c r="BJ31" s="607"/>
      <c r="BK31" s="607"/>
      <c r="BL31" s="607"/>
      <c r="BM31" s="643">
        <v>94.9</v>
      </c>
      <c r="BN31" s="653"/>
      <c r="BO31" s="653"/>
      <c r="BP31" s="653"/>
      <c r="BQ31" s="617"/>
      <c r="BR31" s="652">
        <v>99.1</v>
      </c>
      <c r="BS31" s="607"/>
      <c r="BT31" s="607"/>
      <c r="BU31" s="607"/>
      <c r="BV31" s="607"/>
      <c r="BW31" s="607"/>
      <c r="BX31" s="643">
        <v>95.7</v>
      </c>
      <c r="BY31" s="653"/>
      <c r="BZ31" s="653"/>
      <c r="CA31" s="653"/>
      <c r="CB31" s="617"/>
      <c r="CD31" s="660"/>
      <c r="CE31" s="661"/>
      <c r="CF31" s="625" t="s">
        <v>296</v>
      </c>
      <c r="CG31" s="622"/>
      <c r="CH31" s="622"/>
      <c r="CI31" s="622"/>
      <c r="CJ31" s="622"/>
      <c r="CK31" s="622"/>
      <c r="CL31" s="622"/>
      <c r="CM31" s="622"/>
      <c r="CN31" s="622"/>
      <c r="CO31" s="622"/>
      <c r="CP31" s="622"/>
      <c r="CQ31" s="623"/>
      <c r="CR31" s="588">
        <v>95098</v>
      </c>
      <c r="CS31" s="607"/>
      <c r="CT31" s="607"/>
      <c r="CU31" s="607"/>
      <c r="CV31" s="607"/>
      <c r="CW31" s="607"/>
      <c r="CX31" s="607"/>
      <c r="CY31" s="608"/>
      <c r="CZ31" s="591">
        <v>1.1000000000000001</v>
      </c>
      <c r="DA31" s="609"/>
      <c r="DB31" s="609"/>
      <c r="DC31" s="610"/>
      <c r="DD31" s="594">
        <v>93366</v>
      </c>
      <c r="DE31" s="607"/>
      <c r="DF31" s="607"/>
      <c r="DG31" s="607"/>
      <c r="DH31" s="607"/>
      <c r="DI31" s="607"/>
      <c r="DJ31" s="607"/>
      <c r="DK31" s="608"/>
      <c r="DL31" s="594">
        <v>93366</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174170</v>
      </c>
      <c r="S32" s="589"/>
      <c r="T32" s="589"/>
      <c r="U32" s="589"/>
      <c r="V32" s="589"/>
      <c r="W32" s="589"/>
      <c r="X32" s="589"/>
      <c r="Y32" s="590"/>
      <c r="Z32" s="641">
        <v>1.9</v>
      </c>
      <c r="AA32" s="641"/>
      <c r="AB32" s="641"/>
      <c r="AC32" s="641"/>
      <c r="AD32" s="642">
        <v>482</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99.3</v>
      </c>
      <c r="BH32" s="573"/>
      <c r="BI32" s="573"/>
      <c r="BJ32" s="573"/>
      <c r="BK32" s="573"/>
      <c r="BL32" s="573"/>
      <c r="BM32" s="636">
        <v>96.8</v>
      </c>
      <c r="BN32" s="573"/>
      <c r="BO32" s="573"/>
      <c r="BP32" s="573"/>
      <c r="BQ32" s="630"/>
      <c r="BR32" s="651">
        <v>99.1</v>
      </c>
      <c r="BS32" s="573"/>
      <c r="BT32" s="573"/>
      <c r="BU32" s="573"/>
      <c r="BV32" s="573"/>
      <c r="BW32" s="573"/>
      <c r="BX32" s="636">
        <v>96.7</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1300700</v>
      </c>
      <c r="S33" s="589"/>
      <c r="T33" s="589"/>
      <c r="U33" s="589"/>
      <c r="V33" s="589"/>
      <c r="W33" s="589"/>
      <c r="X33" s="589"/>
      <c r="Y33" s="590"/>
      <c r="Z33" s="641">
        <v>14.3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3565553</v>
      </c>
      <c r="CS33" s="607"/>
      <c r="CT33" s="607"/>
      <c r="CU33" s="607"/>
      <c r="CV33" s="607"/>
      <c r="CW33" s="607"/>
      <c r="CX33" s="607"/>
      <c r="CY33" s="608"/>
      <c r="CZ33" s="591">
        <v>40</v>
      </c>
      <c r="DA33" s="609"/>
      <c r="DB33" s="609"/>
      <c r="DC33" s="610"/>
      <c r="DD33" s="594">
        <v>2556321</v>
      </c>
      <c r="DE33" s="607"/>
      <c r="DF33" s="607"/>
      <c r="DG33" s="607"/>
      <c r="DH33" s="607"/>
      <c r="DI33" s="607"/>
      <c r="DJ33" s="607"/>
      <c r="DK33" s="608"/>
      <c r="DL33" s="594">
        <v>2006084</v>
      </c>
      <c r="DM33" s="607"/>
      <c r="DN33" s="607"/>
      <c r="DO33" s="607"/>
      <c r="DP33" s="607"/>
      <c r="DQ33" s="607"/>
      <c r="DR33" s="607"/>
      <c r="DS33" s="607"/>
      <c r="DT33" s="607"/>
      <c r="DU33" s="607"/>
      <c r="DV33" s="608"/>
      <c r="DW33" s="611">
        <v>37.799999999999997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1080771</v>
      </c>
      <c r="CS34" s="589"/>
      <c r="CT34" s="589"/>
      <c r="CU34" s="589"/>
      <c r="CV34" s="589"/>
      <c r="CW34" s="589"/>
      <c r="CX34" s="589"/>
      <c r="CY34" s="590"/>
      <c r="CZ34" s="591">
        <v>12.1</v>
      </c>
      <c r="DA34" s="609"/>
      <c r="DB34" s="609"/>
      <c r="DC34" s="610"/>
      <c r="DD34" s="594">
        <v>866835</v>
      </c>
      <c r="DE34" s="589"/>
      <c r="DF34" s="589"/>
      <c r="DG34" s="589"/>
      <c r="DH34" s="589"/>
      <c r="DI34" s="589"/>
      <c r="DJ34" s="589"/>
      <c r="DK34" s="590"/>
      <c r="DL34" s="594">
        <v>755837</v>
      </c>
      <c r="DM34" s="589"/>
      <c r="DN34" s="589"/>
      <c r="DO34" s="589"/>
      <c r="DP34" s="589"/>
      <c r="DQ34" s="589"/>
      <c r="DR34" s="589"/>
      <c r="DS34" s="589"/>
      <c r="DT34" s="589"/>
      <c r="DU34" s="589"/>
      <c r="DV34" s="590"/>
      <c r="DW34" s="611">
        <v>14.2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239000</v>
      </c>
      <c r="S35" s="589"/>
      <c r="T35" s="589"/>
      <c r="U35" s="589"/>
      <c r="V35" s="589"/>
      <c r="W35" s="589"/>
      <c r="X35" s="589"/>
      <c r="Y35" s="590"/>
      <c r="Z35" s="641">
        <v>2.6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768801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15634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179166</v>
      </c>
      <c r="CS35" s="607"/>
      <c r="CT35" s="607"/>
      <c r="CU35" s="607"/>
      <c r="CV35" s="607"/>
      <c r="CW35" s="607"/>
      <c r="CX35" s="607"/>
      <c r="CY35" s="608"/>
      <c r="CZ35" s="591">
        <v>2</v>
      </c>
      <c r="DA35" s="609"/>
      <c r="DB35" s="609"/>
      <c r="DC35" s="610"/>
      <c r="DD35" s="594">
        <v>162360</v>
      </c>
      <c r="DE35" s="607"/>
      <c r="DF35" s="607"/>
      <c r="DG35" s="607"/>
      <c r="DH35" s="607"/>
      <c r="DI35" s="607"/>
      <c r="DJ35" s="607"/>
      <c r="DK35" s="608"/>
      <c r="DL35" s="594">
        <v>162360</v>
      </c>
      <c r="DM35" s="607"/>
      <c r="DN35" s="607"/>
      <c r="DO35" s="607"/>
      <c r="DP35" s="607"/>
      <c r="DQ35" s="607"/>
      <c r="DR35" s="607"/>
      <c r="DS35" s="607"/>
      <c r="DT35" s="607"/>
      <c r="DU35" s="607"/>
      <c r="DV35" s="608"/>
      <c r="DW35" s="611">
        <v>3.1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9082743</v>
      </c>
      <c r="S36" s="629"/>
      <c r="T36" s="629"/>
      <c r="U36" s="629"/>
      <c r="V36" s="629"/>
      <c r="W36" s="629"/>
      <c r="X36" s="629"/>
      <c r="Y36" s="632"/>
      <c r="Z36" s="633">
        <v>100</v>
      </c>
      <c r="AA36" s="633"/>
      <c r="AB36" s="633"/>
      <c r="AC36" s="633"/>
      <c r="AD36" s="634">
        <v>5073860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171899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-7456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1039657</v>
      </c>
      <c r="CS36" s="589"/>
      <c r="CT36" s="589"/>
      <c r="CU36" s="589"/>
      <c r="CV36" s="589"/>
      <c r="CW36" s="589"/>
      <c r="CX36" s="589"/>
      <c r="CY36" s="590"/>
      <c r="CZ36" s="591">
        <v>11.7</v>
      </c>
      <c r="DA36" s="609"/>
      <c r="DB36" s="609"/>
      <c r="DC36" s="610"/>
      <c r="DD36" s="594">
        <v>749132</v>
      </c>
      <c r="DE36" s="589"/>
      <c r="DF36" s="589"/>
      <c r="DG36" s="589"/>
      <c r="DH36" s="589"/>
      <c r="DI36" s="589"/>
      <c r="DJ36" s="589"/>
      <c r="DK36" s="590"/>
      <c r="DL36" s="594">
        <v>639867</v>
      </c>
      <c r="DM36" s="589"/>
      <c r="DN36" s="589"/>
      <c r="DO36" s="589"/>
      <c r="DP36" s="589"/>
      <c r="DQ36" s="589"/>
      <c r="DR36" s="589"/>
      <c r="DS36" s="589"/>
      <c r="DT36" s="589"/>
      <c r="DU36" s="589"/>
      <c r="DV36" s="590"/>
      <c r="DW36" s="611">
        <v>12</v>
      </c>
      <c r="DX36" s="612"/>
      <c r="DY36" s="612"/>
      <c r="DZ36" s="612"/>
      <c r="EA36" s="612"/>
      <c r="EB36" s="612"/>
      <c r="EC36" s="613"/>
    </row>
    <row r="37" spans="2:133" ht="11.25" customHeight="1">
      <c r="AQ37" s="614" t="s">
        <v>314</v>
      </c>
      <c r="AR37" s="615"/>
      <c r="AS37" s="615"/>
      <c r="AT37" s="615"/>
      <c r="AU37" s="615"/>
      <c r="AV37" s="615"/>
      <c r="AW37" s="615"/>
      <c r="AX37" s="615"/>
      <c r="AY37" s="616"/>
      <c r="AZ37" s="588">
        <v>81330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1241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170531</v>
      </c>
      <c r="CS37" s="607"/>
      <c r="CT37" s="607"/>
      <c r="CU37" s="607"/>
      <c r="CV37" s="607"/>
      <c r="CW37" s="607"/>
      <c r="CX37" s="607"/>
      <c r="CY37" s="608"/>
      <c r="CZ37" s="591">
        <v>1.9</v>
      </c>
      <c r="DA37" s="609"/>
      <c r="DB37" s="609"/>
      <c r="DC37" s="610"/>
      <c r="DD37" s="594">
        <v>170531</v>
      </c>
      <c r="DE37" s="607"/>
      <c r="DF37" s="607"/>
      <c r="DG37" s="607"/>
      <c r="DH37" s="607"/>
      <c r="DI37" s="607"/>
      <c r="DJ37" s="607"/>
      <c r="DK37" s="608"/>
      <c r="DL37" s="594">
        <v>154083</v>
      </c>
      <c r="DM37" s="607"/>
      <c r="DN37" s="607"/>
      <c r="DO37" s="607"/>
      <c r="DP37" s="607"/>
      <c r="DQ37" s="607"/>
      <c r="DR37" s="607"/>
      <c r="DS37" s="607"/>
      <c r="DT37" s="607"/>
      <c r="DU37" s="607"/>
      <c r="DV37" s="608"/>
      <c r="DW37" s="611">
        <v>2.9</v>
      </c>
      <c r="DX37" s="612"/>
      <c r="DY37" s="612"/>
      <c r="DZ37" s="612"/>
      <c r="EA37" s="612"/>
      <c r="EB37" s="612"/>
      <c r="EC37" s="613"/>
    </row>
    <row r="38" spans="2:133" ht="11.25" customHeight="1">
      <c r="AQ38" s="614" t="s">
        <v>317</v>
      </c>
      <c r="AR38" s="615"/>
      <c r="AS38" s="615"/>
      <c r="AT38" s="615"/>
      <c r="AU38" s="615"/>
      <c r="AV38" s="615"/>
      <c r="AW38" s="615"/>
      <c r="AX38" s="615"/>
      <c r="AY38" s="616"/>
      <c r="AZ38" s="588">
        <v>49655</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2027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596902</v>
      </c>
      <c r="CS38" s="589"/>
      <c r="CT38" s="589"/>
      <c r="CU38" s="589"/>
      <c r="CV38" s="589"/>
      <c r="CW38" s="589"/>
      <c r="CX38" s="589"/>
      <c r="CY38" s="590"/>
      <c r="CZ38" s="591">
        <v>6.7</v>
      </c>
      <c r="DA38" s="609"/>
      <c r="DB38" s="609"/>
      <c r="DC38" s="610"/>
      <c r="DD38" s="594">
        <v>531750</v>
      </c>
      <c r="DE38" s="589"/>
      <c r="DF38" s="589"/>
      <c r="DG38" s="589"/>
      <c r="DH38" s="589"/>
      <c r="DI38" s="589"/>
      <c r="DJ38" s="589"/>
      <c r="DK38" s="590"/>
      <c r="DL38" s="594">
        <v>448020</v>
      </c>
      <c r="DM38" s="589"/>
      <c r="DN38" s="589"/>
      <c r="DO38" s="589"/>
      <c r="DP38" s="589"/>
      <c r="DQ38" s="589"/>
      <c r="DR38" s="589"/>
      <c r="DS38" s="589"/>
      <c r="DT38" s="589"/>
      <c r="DU38" s="589"/>
      <c r="DV38" s="590"/>
      <c r="DW38" s="611">
        <v>8.4</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525353</v>
      </c>
      <c r="CS39" s="607"/>
      <c r="CT39" s="607"/>
      <c r="CU39" s="607"/>
      <c r="CV39" s="607"/>
      <c r="CW39" s="607"/>
      <c r="CX39" s="607"/>
      <c r="CY39" s="608"/>
      <c r="CZ39" s="591">
        <v>5.9</v>
      </c>
      <c r="DA39" s="609"/>
      <c r="DB39" s="609"/>
      <c r="DC39" s="610"/>
      <c r="DD39" s="594">
        <v>214540</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147703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183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143704</v>
      </c>
      <c r="CS40" s="589"/>
      <c r="CT40" s="589"/>
      <c r="CU40" s="589"/>
      <c r="CV40" s="589"/>
      <c r="CW40" s="589"/>
      <c r="CX40" s="589"/>
      <c r="CY40" s="590"/>
      <c r="CZ40" s="591">
        <v>1.6</v>
      </c>
      <c r="DA40" s="609"/>
      <c r="DB40" s="609"/>
      <c r="DC40" s="610"/>
      <c r="DD40" s="594">
        <v>31704</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318214</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384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2284217</v>
      </c>
      <c r="CS42" s="589"/>
      <c r="CT42" s="589"/>
      <c r="CU42" s="589"/>
      <c r="CV42" s="589"/>
      <c r="CW42" s="589"/>
      <c r="CX42" s="589"/>
      <c r="CY42" s="590"/>
      <c r="CZ42" s="591">
        <v>25.6</v>
      </c>
      <c r="DA42" s="592"/>
      <c r="DB42" s="592"/>
      <c r="DC42" s="593"/>
      <c r="DD42" s="594">
        <v>704702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60351</v>
      </c>
      <c r="CS43" s="607"/>
      <c r="CT43" s="607"/>
      <c r="CU43" s="607"/>
      <c r="CV43" s="607"/>
      <c r="CW43" s="607"/>
      <c r="CX43" s="607"/>
      <c r="CY43" s="608"/>
      <c r="CZ43" s="591">
        <v>0.7</v>
      </c>
      <c r="DA43" s="609"/>
      <c r="DB43" s="609"/>
      <c r="DC43" s="610"/>
      <c r="DD43" s="594">
        <v>60351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1958216</v>
      </c>
      <c r="CS44" s="589"/>
      <c r="CT44" s="589"/>
      <c r="CU44" s="589"/>
      <c r="CV44" s="589"/>
      <c r="CW44" s="589"/>
      <c r="CX44" s="589"/>
      <c r="CY44" s="590"/>
      <c r="CZ44" s="591">
        <v>22</v>
      </c>
      <c r="DA44" s="592"/>
      <c r="DB44" s="592"/>
      <c r="DC44" s="593"/>
      <c r="DD44" s="594">
        <v>608131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1166032</v>
      </c>
      <c r="CS45" s="607"/>
      <c r="CT45" s="607"/>
      <c r="CU45" s="607"/>
      <c r="CV45" s="607"/>
      <c r="CW45" s="607"/>
      <c r="CX45" s="607"/>
      <c r="CY45" s="608"/>
      <c r="CZ45" s="591">
        <v>13.1</v>
      </c>
      <c r="DA45" s="609"/>
      <c r="DB45" s="609"/>
      <c r="DC45" s="610"/>
      <c r="DD45" s="594">
        <v>151598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781805</v>
      </c>
      <c r="CS46" s="589"/>
      <c r="CT46" s="589"/>
      <c r="CU46" s="589"/>
      <c r="CV46" s="589"/>
      <c r="CW46" s="589"/>
      <c r="CX46" s="589"/>
      <c r="CY46" s="590"/>
      <c r="CZ46" s="591">
        <v>8.8000000000000007</v>
      </c>
      <c r="DA46" s="592"/>
      <c r="DB46" s="592"/>
      <c r="DC46" s="593"/>
      <c r="DD46" s="594">
        <v>454154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326001</v>
      </c>
      <c r="CS47" s="607"/>
      <c r="CT47" s="607"/>
      <c r="CU47" s="607"/>
      <c r="CV47" s="607"/>
      <c r="CW47" s="607"/>
      <c r="CX47" s="607"/>
      <c r="CY47" s="608"/>
      <c r="CZ47" s="591">
        <v>3.7</v>
      </c>
      <c r="DA47" s="609"/>
      <c r="DB47" s="609"/>
      <c r="DC47" s="610"/>
      <c r="DD47" s="594">
        <v>96571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8906121</v>
      </c>
      <c r="CS49" s="573"/>
      <c r="CT49" s="573"/>
      <c r="CU49" s="573"/>
      <c r="CV49" s="573"/>
      <c r="CW49" s="573"/>
      <c r="CX49" s="573"/>
      <c r="CY49" s="574"/>
      <c r="CZ49" s="575">
        <v>100</v>
      </c>
      <c r="DA49" s="576"/>
      <c r="DB49" s="576"/>
      <c r="DC49" s="577"/>
      <c r="DD49" s="578">
        <v>5980367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9" t="s">
        <v>342</v>
      </c>
      <c r="DK2" s="1090"/>
      <c r="DL2" s="1090"/>
      <c r="DM2" s="1090"/>
      <c r="DN2" s="1090"/>
      <c r="DO2" s="1091"/>
      <c r="DP2" s="200"/>
      <c r="DQ2" s="1089" t="s">
        <v>343</v>
      </c>
      <c r="DR2" s="1090"/>
      <c r="DS2" s="1090"/>
      <c r="DT2" s="1090"/>
      <c r="DU2" s="1090"/>
      <c r="DV2" s="1090"/>
      <c r="DW2" s="1090"/>
      <c r="DX2" s="1090"/>
      <c r="DY2" s="1090"/>
      <c r="DZ2" s="109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4" t="s">
        <v>344</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346</v>
      </c>
      <c r="B5" s="995"/>
      <c r="C5" s="995"/>
      <c r="D5" s="995"/>
      <c r="E5" s="995"/>
      <c r="F5" s="995"/>
      <c r="G5" s="995"/>
      <c r="H5" s="995"/>
      <c r="I5" s="995"/>
      <c r="J5" s="995"/>
      <c r="K5" s="995"/>
      <c r="L5" s="995"/>
      <c r="M5" s="995"/>
      <c r="N5" s="995"/>
      <c r="O5" s="995"/>
      <c r="P5" s="996"/>
      <c r="Q5" s="1000" t="s">
        <v>347</v>
      </c>
      <c r="R5" s="1001"/>
      <c r="S5" s="1001"/>
      <c r="T5" s="1001"/>
      <c r="U5" s="1002"/>
      <c r="V5" s="1000" t="s">
        <v>348</v>
      </c>
      <c r="W5" s="1001"/>
      <c r="X5" s="1001"/>
      <c r="Y5" s="1001"/>
      <c r="Z5" s="1002"/>
      <c r="AA5" s="1000" t="s">
        <v>349</v>
      </c>
      <c r="AB5" s="1001"/>
      <c r="AC5" s="1001"/>
      <c r="AD5" s="1001"/>
      <c r="AE5" s="1001"/>
      <c r="AF5" s="1092" t="s">
        <v>350</v>
      </c>
      <c r="AG5" s="1001"/>
      <c r="AH5" s="1001"/>
      <c r="AI5" s="1001"/>
      <c r="AJ5" s="1016"/>
      <c r="AK5" s="1001" t="s">
        <v>351</v>
      </c>
      <c r="AL5" s="1001"/>
      <c r="AM5" s="1001"/>
      <c r="AN5" s="1001"/>
      <c r="AO5" s="1002"/>
      <c r="AP5" s="1000" t="s">
        <v>352</v>
      </c>
      <c r="AQ5" s="1001"/>
      <c r="AR5" s="1001"/>
      <c r="AS5" s="1001"/>
      <c r="AT5" s="1002"/>
      <c r="AU5" s="1000" t="s">
        <v>353</v>
      </c>
      <c r="AV5" s="1001"/>
      <c r="AW5" s="1001"/>
      <c r="AX5" s="1001"/>
      <c r="AY5" s="1016"/>
      <c r="AZ5" s="207"/>
      <c r="BA5" s="207"/>
      <c r="BB5" s="207"/>
      <c r="BC5" s="207"/>
      <c r="BD5" s="207"/>
      <c r="BE5" s="208"/>
      <c r="BF5" s="208"/>
      <c r="BG5" s="208"/>
      <c r="BH5" s="208"/>
      <c r="BI5" s="208"/>
      <c r="BJ5" s="208"/>
      <c r="BK5" s="208"/>
      <c r="BL5" s="208"/>
      <c r="BM5" s="208"/>
      <c r="BN5" s="208"/>
      <c r="BO5" s="208"/>
      <c r="BP5" s="208"/>
      <c r="BQ5" s="994" t="s">
        <v>354</v>
      </c>
      <c r="BR5" s="995"/>
      <c r="BS5" s="995"/>
      <c r="BT5" s="995"/>
      <c r="BU5" s="995"/>
      <c r="BV5" s="995"/>
      <c r="BW5" s="995"/>
      <c r="BX5" s="995"/>
      <c r="BY5" s="995"/>
      <c r="BZ5" s="995"/>
      <c r="CA5" s="995"/>
      <c r="CB5" s="995"/>
      <c r="CC5" s="995"/>
      <c r="CD5" s="995"/>
      <c r="CE5" s="995"/>
      <c r="CF5" s="995"/>
      <c r="CG5" s="996"/>
      <c r="CH5" s="1000" t="s">
        <v>355</v>
      </c>
      <c r="CI5" s="1001"/>
      <c r="CJ5" s="1001"/>
      <c r="CK5" s="1001"/>
      <c r="CL5" s="1002"/>
      <c r="CM5" s="1000" t="s">
        <v>356</v>
      </c>
      <c r="CN5" s="1001"/>
      <c r="CO5" s="1001"/>
      <c r="CP5" s="1001"/>
      <c r="CQ5" s="1002"/>
      <c r="CR5" s="1000" t="s">
        <v>357</v>
      </c>
      <c r="CS5" s="1001"/>
      <c r="CT5" s="1001"/>
      <c r="CU5" s="1001"/>
      <c r="CV5" s="1002"/>
      <c r="CW5" s="1000" t="s">
        <v>358</v>
      </c>
      <c r="CX5" s="1001"/>
      <c r="CY5" s="1001"/>
      <c r="CZ5" s="1001"/>
      <c r="DA5" s="1002"/>
      <c r="DB5" s="1000" t="s">
        <v>359</v>
      </c>
      <c r="DC5" s="1001"/>
      <c r="DD5" s="1001"/>
      <c r="DE5" s="1001"/>
      <c r="DF5" s="1002"/>
      <c r="DG5" s="1110" t="s">
        <v>360</v>
      </c>
      <c r="DH5" s="1111"/>
      <c r="DI5" s="1111"/>
      <c r="DJ5" s="1111"/>
      <c r="DK5" s="1112"/>
      <c r="DL5" s="1110" t="s">
        <v>361</v>
      </c>
      <c r="DM5" s="1111"/>
      <c r="DN5" s="1111"/>
      <c r="DO5" s="1111"/>
      <c r="DP5" s="1112"/>
      <c r="DQ5" s="1000" t="s">
        <v>362</v>
      </c>
      <c r="DR5" s="1001"/>
      <c r="DS5" s="1001"/>
      <c r="DT5" s="1001"/>
      <c r="DU5" s="1002"/>
      <c r="DV5" s="1000" t="s">
        <v>353</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13"/>
      <c r="DH6" s="1114"/>
      <c r="DI6" s="1114"/>
      <c r="DJ6" s="1114"/>
      <c r="DK6" s="1115"/>
      <c r="DL6" s="1113"/>
      <c r="DM6" s="1114"/>
      <c r="DN6" s="1114"/>
      <c r="DO6" s="1114"/>
      <c r="DP6" s="1115"/>
      <c r="DQ6" s="1003"/>
      <c r="DR6" s="1004"/>
      <c r="DS6" s="1004"/>
      <c r="DT6" s="1004"/>
      <c r="DU6" s="1005"/>
      <c r="DV6" s="1003"/>
      <c r="DW6" s="1004"/>
      <c r="DX6" s="1004"/>
      <c r="DY6" s="1004"/>
      <c r="DZ6" s="1017"/>
      <c r="EA6" s="205"/>
    </row>
    <row r="7" spans="1:131" s="206" customFormat="1" ht="26.25" customHeight="1" thickTop="1">
      <c r="A7" s="209">
        <v>1</v>
      </c>
      <c r="B7" s="1051" t="s">
        <v>363</v>
      </c>
      <c r="C7" s="1052"/>
      <c r="D7" s="1052"/>
      <c r="E7" s="1052"/>
      <c r="F7" s="1052"/>
      <c r="G7" s="1052"/>
      <c r="H7" s="1052"/>
      <c r="I7" s="1052"/>
      <c r="J7" s="1052"/>
      <c r="K7" s="1052"/>
      <c r="L7" s="1052"/>
      <c r="M7" s="1052"/>
      <c r="N7" s="1052"/>
      <c r="O7" s="1052"/>
      <c r="P7" s="1053"/>
      <c r="Q7" s="1116">
        <v>9083</v>
      </c>
      <c r="R7" s="1117"/>
      <c r="S7" s="1117"/>
      <c r="T7" s="1117"/>
      <c r="U7" s="1117"/>
      <c r="V7" s="1117">
        <v>8906</v>
      </c>
      <c r="W7" s="1117"/>
      <c r="X7" s="1117"/>
      <c r="Y7" s="1117"/>
      <c r="Z7" s="1117"/>
      <c r="AA7" s="1117">
        <v>177</v>
      </c>
      <c r="AB7" s="1117"/>
      <c r="AC7" s="1117"/>
      <c r="AD7" s="1117"/>
      <c r="AE7" s="1118"/>
      <c r="AF7" s="1119">
        <v>136</v>
      </c>
      <c r="AG7" s="1120"/>
      <c r="AH7" s="1120"/>
      <c r="AI7" s="1120"/>
      <c r="AJ7" s="1121"/>
      <c r="AK7" s="1100">
        <v>21</v>
      </c>
      <c r="AL7" s="1101"/>
      <c r="AM7" s="1101"/>
      <c r="AN7" s="1101"/>
      <c r="AO7" s="1101"/>
      <c r="AP7" s="1101">
        <v>9709</v>
      </c>
      <c r="AQ7" s="1101"/>
      <c r="AR7" s="1101"/>
      <c r="AS7" s="1101"/>
      <c r="AT7" s="1101"/>
      <c r="AU7" s="1102"/>
      <c r="AV7" s="1102"/>
      <c r="AW7" s="1102"/>
      <c r="AX7" s="1102"/>
      <c r="AY7" s="1103"/>
      <c r="AZ7" s="203"/>
      <c r="BA7" s="203"/>
      <c r="BB7" s="203"/>
      <c r="BC7" s="203"/>
      <c r="BD7" s="203"/>
      <c r="BE7" s="204"/>
      <c r="BF7" s="204"/>
      <c r="BG7" s="204"/>
      <c r="BH7" s="204"/>
      <c r="BI7" s="204"/>
      <c r="BJ7" s="204"/>
      <c r="BK7" s="204"/>
      <c r="BL7" s="204"/>
      <c r="BM7" s="204"/>
      <c r="BN7" s="204"/>
      <c r="BO7" s="204"/>
      <c r="BP7" s="204"/>
      <c r="BQ7" s="210">
        <v>1</v>
      </c>
      <c r="BR7" s="211"/>
      <c r="BS7" s="1107" t="s">
        <v>544</v>
      </c>
      <c r="BT7" s="1108"/>
      <c r="BU7" s="1108"/>
      <c r="BV7" s="1108"/>
      <c r="BW7" s="1108"/>
      <c r="BX7" s="1108"/>
      <c r="BY7" s="1108"/>
      <c r="BZ7" s="1108"/>
      <c r="CA7" s="1108"/>
      <c r="CB7" s="1108"/>
      <c r="CC7" s="1108"/>
      <c r="CD7" s="1108"/>
      <c r="CE7" s="1108"/>
      <c r="CF7" s="1108"/>
      <c r="CG7" s="1109"/>
      <c r="CH7" s="1097">
        <v>-3</v>
      </c>
      <c r="CI7" s="1098"/>
      <c r="CJ7" s="1098"/>
      <c r="CK7" s="1098"/>
      <c r="CL7" s="1099"/>
      <c r="CM7" s="1097">
        <v>41</v>
      </c>
      <c r="CN7" s="1098"/>
      <c r="CO7" s="1098"/>
      <c r="CP7" s="1098"/>
      <c r="CQ7" s="1099"/>
      <c r="CR7" s="1097">
        <v>60</v>
      </c>
      <c r="CS7" s="1098"/>
      <c r="CT7" s="1098"/>
      <c r="CU7" s="1098"/>
      <c r="CV7" s="1099"/>
      <c r="CW7" s="1048" t="s">
        <v>546</v>
      </c>
      <c r="CX7" s="1048"/>
      <c r="CY7" s="1048"/>
      <c r="CZ7" s="1048"/>
      <c r="DA7" s="1048"/>
      <c r="DB7" s="1097">
        <v>83</v>
      </c>
      <c r="DC7" s="1098"/>
      <c r="DD7" s="1098"/>
      <c r="DE7" s="1098"/>
      <c r="DF7" s="1099"/>
      <c r="DG7" s="1097" t="s">
        <v>551</v>
      </c>
      <c r="DH7" s="1098"/>
      <c r="DI7" s="1098"/>
      <c r="DJ7" s="1098"/>
      <c r="DK7" s="1099"/>
      <c r="DL7" s="1097" t="s">
        <v>551</v>
      </c>
      <c r="DM7" s="1098"/>
      <c r="DN7" s="1098"/>
      <c r="DO7" s="1098"/>
      <c r="DP7" s="1099"/>
      <c r="DQ7" s="1097" t="s">
        <v>551</v>
      </c>
      <c r="DR7" s="1098"/>
      <c r="DS7" s="1098"/>
      <c r="DT7" s="1098"/>
      <c r="DU7" s="1099"/>
      <c r="DV7" s="1094"/>
      <c r="DW7" s="1095"/>
      <c r="DX7" s="1095"/>
      <c r="DY7" s="1095"/>
      <c r="DZ7" s="1096"/>
      <c r="EA7" s="205"/>
    </row>
    <row r="8" spans="1:131" s="206" customFormat="1" ht="26.25" customHeight="1">
      <c r="A8" s="212">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7"/>
      <c r="AL8" s="1088"/>
      <c r="AM8" s="1088"/>
      <c r="AN8" s="1088"/>
      <c r="AO8" s="1088"/>
      <c r="AP8" s="1088"/>
      <c r="AQ8" s="1088"/>
      <c r="AR8" s="1088"/>
      <c r="AS8" s="1088"/>
      <c r="AT8" s="1088"/>
      <c r="AU8" s="1085"/>
      <c r="AV8" s="1085"/>
      <c r="AW8" s="1085"/>
      <c r="AX8" s="1085"/>
      <c r="AY8" s="1086"/>
      <c r="AZ8" s="203"/>
      <c r="BA8" s="203"/>
      <c r="BB8" s="203"/>
      <c r="BC8" s="203"/>
      <c r="BD8" s="203"/>
      <c r="BE8" s="204"/>
      <c r="BF8" s="204"/>
      <c r="BG8" s="204"/>
      <c r="BH8" s="204"/>
      <c r="BI8" s="204"/>
      <c r="BJ8" s="204"/>
      <c r="BK8" s="204"/>
      <c r="BL8" s="204"/>
      <c r="BM8" s="204"/>
      <c r="BN8" s="204"/>
      <c r="BO8" s="204"/>
      <c r="BP8" s="204"/>
      <c r="BQ8" s="213">
        <v>2</v>
      </c>
      <c r="BR8" s="214"/>
      <c r="BS8" s="1013" t="s">
        <v>545</v>
      </c>
      <c r="BT8" s="1014"/>
      <c r="BU8" s="1014"/>
      <c r="BV8" s="1014"/>
      <c r="BW8" s="1014"/>
      <c r="BX8" s="1014"/>
      <c r="BY8" s="1014"/>
      <c r="BZ8" s="1014"/>
      <c r="CA8" s="1014"/>
      <c r="CB8" s="1014"/>
      <c r="CC8" s="1014"/>
      <c r="CD8" s="1014"/>
      <c r="CE8" s="1014"/>
      <c r="CF8" s="1014"/>
      <c r="CG8" s="1015"/>
      <c r="CH8" s="988">
        <v>-5</v>
      </c>
      <c r="CI8" s="989"/>
      <c r="CJ8" s="989"/>
      <c r="CK8" s="989"/>
      <c r="CL8" s="990"/>
      <c r="CM8" s="988">
        <v>39</v>
      </c>
      <c r="CN8" s="989"/>
      <c r="CO8" s="989"/>
      <c r="CP8" s="989"/>
      <c r="CQ8" s="990"/>
      <c r="CR8" s="988">
        <v>30</v>
      </c>
      <c r="CS8" s="989"/>
      <c r="CT8" s="989"/>
      <c r="CU8" s="989"/>
      <c r="CV8" s="990"/>
      <c r="CW8" s="1045" t="s">
        <v>547</v>
      </c>
      <c r="CX8" s="1046"/>
      <c r="CY8" s="1046"/>
      <c r="CZ8" s="1046"/>
      <c r="DA8" s="1047"/>
      <c r="DB8" s="988">
        <v>13</v>
      </c>
      <c r="DC8" s="989"/>
      <c r="DD8" s="989"/>
      <c r="DE8" s="989"/>
      <c r="DF8" s="990"/>
      <c r="DG8" s="988" t="s">
        <v>551</v>
      </c>
      <c r="DH8" s="989"/>
      <c r="DI8" s="989"/>
      <c r="DJ8" s="989"/>
      <c r="DK8" s="990"/>
      <c r="DL8" s="988" t="s">
        <v>551</v>
      </c>
      <c r="DM8" s="989"/>
      <c r="DN8" s="989"/>
      <c r="DO8" s="989"/>
      <c r="DP8" s="990"/>
      <c r="DQ8" s="988" t="s">
        <v>551</v>
      </c>
      <c r="DR8" s="989"/>
      <c r="DS8" s="989"/>
      <c r="DT8" s="989"/>
      <c r="DU8" s="990"/>
      <c r="DV8" s="991"/>
      <c r="DW8" s="992"/>
      <c r="DX8" s="992"/>
      <c r="DY8" s="992"/>
      <c r="DZ8" s="993"/>
      <c r="EA8" s="205"/>
    </row>
    <row r="9" spans="1:131" s="206" customFormat="1" ht="26.25" customHeight="1">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7"/>
      <c r="AL9" s="1088"/>
      <c r="AM9" s="1088"/>
      <c r="AN9" s="1088"/>
      <c r="AO9" s="1088"/>
      <c r="AP9" s="1088"/>
      <c r="AQ9" s="1088"/>
      <c r="AR9" s="1088"/>
      <c r="AS9" s="1088"/>
      <c r="AT9" s="1088"/>
      <c r="AU9" s="1085"/>
      <c r="AV9" s="1085"/>
      <c r="AW9" s="1085"/>
      <c r="AX9" s="1085"/>
      <c r="AY9" s="1086"/>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7"/>
      <c r="AL10" s="1088"/>
      <c r="AM10" s="1088"/>
      <c r="AN10" s="1088"/>
      <c r="AO10" s="1088"/>
      <c r="AP10" s="1088"/>
      <c r="AQ10" s="1088"/>
      <c r="AR10" s="1088"/>
      <c r="AS10" s="1088"/>
      <c r="AT10" s="1088"/>
      <c r="AU10" s="1085"/>
      <c r="AV10" s="1085"/>
      <c r="AW10" s="1085"/>
      <c r="AX10" s="1085"/>
      <c r="AY10" s="1086"/>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7"/>
      <c r="AL11" s="1088"/>
      <c r="AM11" s="1088"/>
      <c r="AN11" s="1088"/>
      <c r="AO11" s="1088"/>
      <c r="AP11" s="1088"/>
      <c r="AQ11" s="1088"/>
      <c r="AR11" s="1088"/>
      <c r="AS11" s="1088"/>
      <c r="AT11" s="1088"/>
      <c r="AU11" s="1085"/>
      <c r="AV11" s="1085"/>
      <c r="AW11" s="1085"/>
      <c r="AX11" s="1085"/>
      <c r="AY11" s="1086"/>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7"/>
      <c r="AL12" s="1088"/>
      <c r="AM12" s="1088"/>
      <c r="AN12" s="1088"/>
      <c r="AO12" s="1088"/>
      <c r="AP12" s="1088"/>
      <c r="AQ12" s="1088"/>
      <c r="AR12" s="1088"/>
      <c r="AS12" s="1088"/>
      <c r="AT12" s="1088"/>
      <c r="AU12" s="1085"/>
      <c r="AV12" s="1085"/>
      <c r="AW12" s="1085"/>
      <c r="AX12" s="1085"/>
      <c r="AY12" s="1086"/>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7"/>
      <c r="AL13" s="1088"/>
      <c r="AM13" s="1088"/>
      <c r="AN13" s="1088"/>
      <c r="AO13" s="1088"/>
      <c r="AP13" s="1088"/>
      <c r="AQ13" s="1088"/>
      <c r="AR13" s="1088"/>
      <c r="AS13" s="1088"/>
      <c r="AT13" s="1088"/>
      <c r="AU13" s="1085"/>
      <c r="AV13" s="1085"/>
      <c r="AW13" s="1085"/>
      <c r="AX13" s="1085"/>
      <c r="AY13" s="1086"/>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7"/>
      <c r="AL14" s="1088"/>
      <c r="AM14" s="1088"/>
      <c r="AN14" s="1088"/>
      <c r="AO14" s="1088"/>
      <c r="AP14" s="1088"/>
      <c r="AQ14" s="1088"/>
      <c r="AR14" s="1088"/>
      <c r="AS14" s="1088"/>
      <c r="AT14" s="1088"/>
      <c r="AU14" s="1085"/>
      <c r="AV14" s="1085"/>
      <c r="AW14" s="1085"/>
      <c r="AX14" s="1085"/>
      <c r="AY14" s="1086"/>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7"/>
      <c r="AL15" s="1088"/>
      <c r="AM15" s="1088"/>
      <c r="AN15" s="1088"/>
      <c r="AO15" s="1088"/>
      <c r="AP15" s="1088"/>
      <c r="AQ15" s="1088"/>
      <c r="AR15" s="1088"/>
      <c r="AS15" s="1088"/>
      <c r="AT15" s="1088"/>
      <c r="AU15" s="1085"/>
      <c r="AV15" s="1085"/>
      <c r="AW15" s="1085"/>
      <c r="AX15" s="1085"/>
      <c r="AY15" s="1086"/>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7"/>
      <c r="AL16" s="1088"/>
      <c r="AM16" s="1088"/>
      <c r="AN16" s="1088"/>
      <c r="AO16" s="1088"/>
      <c r="AP16" s="1088"/>
      <c r="AQ16" s="1088"/>
      <c r="AR16" s="1088"/>
      <c r="AS16" s="1088"/>
      <c r="AT16" s="1088"/>
      <c r="AU16" s="1085"/>
      <c r="AV16" s="1085"/>
      <c r="AW16" s="1085"/>
      <c r="AX16" s="1085"/>
      <c r="AY16" s="1086"/>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7"/>
      <c r="AL17" s="1088"/>
      <c r="AM17" s="1088"/>
      <c r="AN17" s="1088"/>
      <c r="AO17" s="1088"/>
      <c r="AP17" s="1088"/>
      <c r="AQ17" s="1088"/>
      <c r="AR17" s="1088"/>
      <c r="AS17" s="1088"/>
      <c r="AT17" s="1088"/>
      <c r="AU17" s="1085"/>
      <c r="AV17" s="1085"/>
      <c r="AW17" s="1085"/>
      <c r="AX17" s="1085"/>
      <c r="AY17" s="1086"/>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7"/>
      <c r="AL18" s="1088"/>
      <c r="AM18" s="1088"/>
      <c r="AN18" s="1088"/>
      <c r="AO18" s="1088"/>
      <c r="AP18" s="1088"/>
      <c r="AQ18" s="1088"/>
      <c r="AR18" s="1088"/>
      <c r="AS18" s="1088"/>
      <c r="AT18" s="1088"/>
      <c r="AU18" s="1085"/>
      <c r="AV18" s="1085"/>
      <c r="AW18" s="1085"/>
      <c r="AX18" s="1085"/>
      <c r="AY18" s="1086"/>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7"/>
      <c r="AL19" s="1088"/>
      <c r="AM19" s="1088"/>
      <c r="AN19" s="1088"/>
      <c r="AO19" s="1088"/>
      <c r="AP19" s="1088"/>
      <c r="AQ19" s="1088"/>
      <c r="AR19" s="1088"/>
      <c r="AS19" s="1088"/>
      <c r="AT19" s="1088"/>
      <c r="AU19" s="1085"/>
      <c r="AV19" s="1085"/>
      <c r="AW19" s="1085"/>
      <c r="AX19" s="1085"/>
      <c r="AY19" s="1086"/>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7"/>
      <c r="AL20" s="1088"/>
      <c r="AM20" s="1088"/>
      <c r="AN20" s="1088"/>
      <c r="AO20" s="1088"/>
      <c r="AP20" s="1088"/>
      <c r="AQ20" s="1088"/>
      <c r="AR20" s="1088"/>
      <c r="AS20" s="1088"/>
      <c r="AT20" s="1088"/>
      <c r="AU20" s="1085"/>
      <c r="AV20" s="1085"/>
      <c r="AW20" s="1085"/>
      <c r="AX20" s="1085"/>
      <c r="AY20" s="1086"/>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7"/>
      <c r="AL21" s="1088"/>
      <c r="AM21" s="1088"/>
      <c r="AN21" s="1088"/>
      <c r="AO21" s="1088"/>
      <c r="AP21" s="1088"/>
      <c r="AQ21" s="1088"/>
      <c r="AR21" s="1088"/>
      <c r="AS21" s="1088"/>
      <c r="AT21" s="1088"/>
      <c r="AU21" s="1085"/>
      <c r="AV21" s="1085"/>
      <c r="AW21" s="1085"/>
      <c r="AX21" s="1085"/>
      <c r="AY21" s="1086"/>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0"/>
      <c r="C22" s="1031"/>
      <c r="D22" s="1031"/>
      <c r="E22" s="1031"/>
      <c r="F22" s="1031"/>
      <c r="G22" s="1031"/>
      <c r="H22" s="1031"/>
      <c r="I22" s="1031"/>
      <c r="J22" s="1031"/>
      <c r="K22" s="1031"/>
      <c r="L22" s="1031"/>
      <c r="M22" s="1031"/>
      <c r="N22" s="1031"/>
      <c r="O22" s="1031"/>
      <c r="P22" s="1032"/>
      <c r="Q22" s="1082"/>
      <c r="R22" s="1083"/>
      <c r="S22" s="1083"/>
      <c r="T22" s="1083"/>
      <c r="U22" s="1083"/>
      <c r="V22" s="1083"/>
      <c r="W22" s="1083"/>
      <c r="X22" s="1083"/>
      <c r="Y22" s="1083"/>
      <c r="Z22" s="1083"/>
      <c r="AA22" s="1083"/>
      <c r="AB22" s="1083"/>
      <c r="AC22" s="1083"/>
      <c r="AD22" s="1083"/>
      <c r="AE22" s="1084"/>
      <c r="AF22" s="1036"/>
      <c r="AG22" s="1037"/>
      <c r="AH22" s="1037"/>
      <c r="AI22" s="1037"/>
      <c r="AJ22" s="1038"/>
      <c r="AK22" s="1078"/>
      <c r="AL22" s="1079"/>
      <c r="AM22" s="1079"/>
      <c r="AN22" s="1079"/>
      <c r="AO22" s="1079"/>
      <c r="AP22" s="1079"/>
      <c r="AQ22" s="1079"/>
      <c r="AR22" s="1079"/>
      <c r="AS22" s="1079"/>
      <c r="AT22" s="1079"/>
      <c r="AU22" s="1080"/>
      <c r="AV22" s="1080"/>
      <c r="AW22" s="1080"/>
      <c r="AX22" s="1080"/>
      <c r="AY22" s="1081"/>
      <c r="AZ22" s="1028" t="s">
        <v>364</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9"/>
      <c r="R23" s="1070"/>
      <c r="S23" s="1070"/>
      <c r="T23" s="1070"/>
      <c r="U23" s="1070"/>
      <c r="V23" s="1070"/>
      <c r="W23" s="1070"/>
      <c r="X23" s="1070"/>
      <c r="Y23" s="1070"/>
      <c r="Z23" s="1070"/>
      <c r="AA23" s="1070"/>
      <c r="AB23" s="1070"/>
      <c r="AC23" s="1070"/>
      <c r="AD23" s="1070"/>
      <c r="AE23" s="1071"/>
      <c r="AF23" s="1072">
        <v>136</v>
      </c>
      <c r="AG23" s="1070"/>
      <c r="AH23" s="1070"/>
      <c r="AI23" s="1070"/>
      <c r="AJ23" s="1073"/>
      <c r="AK23" s="1074"/>
      <c r="AL23" s="1075"/>
      <c r="AM23" s="1075"/>
      <c r="AN23" s="1075"/>
      <c r="AO23" s="1075"/>
      <c r="AP23" s="1070"/>
      <c r="AQ23" s="1070"/>
      <c r="AR23" s="1070"/>
      <c r="AS23" s="1070"/>
      <c r="AT23" s="1070"/>
      <c r="AU23" s="1076"/>
      <c r="AV23" s="1076"/>
      <c r="AW23" s="1076"/>
      <c r="AX23" s="1076"/>
      <c r="AY23" s="1077"/>
      <c r="AZ23" s="1066" t="s">
        <v>367</v>
      </c>
      <c r="BA23" s="1067"/>
      <c r="BB23" s="1067"/>
      <c r="BC23" s="1067"/>
      <c r="BD23" s="1068"/>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5" t="s">
        <v>368</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4" t="s">
        <v>369</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346</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60" t="s">
        <v>373</v>
      </c>
      <c r="AG26" s="1007"/>
      <c r="AH26" s="1007"/>
      <c r="AI26" s="1007"/>
      <c r="AJ26" s="1061"/>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353</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2"/>
      <c r="AG27" s="1010"/>
      <c r="AH27" s="1010"/>
      <c r="AI27" s="1010"/>
      <c r="AJ27" s="1063"/>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51" t="s">
        <v>378</v>
      </c>
      <c r="C28" s="1052"/>
      <c r="D28" s="1052"/>
      <c r="E28" s="1052"/>
      <c r="F28" s="1052"/>
      <c r="G28" s="1052"/>
      <c r="H28" s="1052"/>
      <c r="I28" s="1052"/>
      <c r="J28" s="1052"/>
      <c r="K28" s="1052"/>
      <c r="L28" s="1052"/>
      <c r="M28" s="1052"/>
      <c r="N28" s="1052"/>
      <c r="O28" s="1052"/>
      <c r="P28" s="1053"/>
      <c r="Q28" s="1054">
        <v>1212</v>
      </c>
      <c r="R28" s="1055"/>
      <c r="S28" s="1055"/>
      <c r="T28" s="1055"/>
      <c r="U28" s="1055"/>
      <c r="V28" s="1055">
        <v>1196</v>
      </c>
      <c r="W28" s="1055"/>
      <c r="X28" s="1055"/>
      <c r="Y28" s="1055"/>
      <c r="Z28" s="1055"/>
      <c r="AA28" s="1055">
        <v>16</v>
      </c>
      <c r="AB28" s="1055"/>
      <c r="AC28" s="1055"/>
      <c r="AD28" s="1055"/>
      <c r="AE28" s="1056"/>
      <c r="AF28" s="1057">
        <v>16</v>
      </c>
      <c r="AG28" s="1055"/>
      <c r="AH28" s="1055"/>
      <c r="AI28" s="1055"/>
      <c r="AJ28" s="1058"/>
      <c r="AK28" s="1059">
        <v>65</v>
      </c>
      <c r="AL28" s="1048"/>
      <c r="AM28" s="1048"/>
      <c r="AN28" s="1048"/>
      <c r="AO28" s="1048"/>
      <c r="AP28" s="1048" t="s">
        <v>546</v>
      </c>
      <c r="AQ28" s="1048"/>
      <c r="AR28" s="1048"/>
      <c r="AS28" s="1048"/>
      <c r="AT28" s="1048"/>
      <c r="AU28" s="1048" t="s">
        <v>546</v>
      </c>
      <c r="AV28" s="1048"/>
      <c r="AW28" s="1048"/>
      <c r="AX28" s="1048"/>
      <c r="AY28" s="1048"/>
      <c r="AZ28" s="1048"/>
      <c r="BA28" s="1048"/>
      <c r="BB28" s="1048"/>
      <c r="BC28" s="1048"/>
      <c r="BD28" s="1048"/>
      <c r="BE28" s="1049"/>
      <c r="BF28" s="1049"/>
      <c r="BG28" s="1049"/>
      <c r="BH28" s="1049"/>
      <c r="BI28" s="1050"/>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0" t="s">
        <v>379</v>
      </c>
      <c r="C29" s="1031"/>
      <c r="D29" s="1031"/>
      <c r="E29" s="1031"/>
      <c r="F29" s="1031"/>
      <c r="G29" s="1031"/>
      <c r="H29" s="1031"/>
      <c r="I29" s="1031"/>
      <c r="J29" s="1031"/>
      <c r="K29" s="1031"/>
      <c r="L29" s="1031"/>
      <c r="M29" s="1031"/>
      <c r="N29" s="1031"/>
      <c r="O29" s="1031"/>
      <c r="P29" s="1032"/>
      <c r="Q29" s="1042">
        <v>349</v>
      </c>
      <c r="R29" s="1043"/>
      <c r="S29" s="1043"/>
      <c r="T29" s="1043"/>
      <c r="U29" s="1043"/>
      <c r="V29" s="1043">
        <v>320</v>
      </c>
      <c r="W29" s="1043"/>
      <c r="X29" s="1043"/>
      <c r="Y29" s="1043"/>
      <c r="Z29" s="1043"/>
      <c r="AA29" s="1043">
        <v>29</v>
      </c>
      <c r="AB29" s="1043"/>
      <c r="AC29" s="1043"/>
      <c r="AD29" s="1043"/>
      <c r="AE29" s="1044"/>
      <c r="AF29" s="1036">
        <v>29</v>
      </c>
      <c r="AG29" s="1037"/>
      <c r="AH29" s="1037"/>
      <c r="AI29" s="1037"/>
      <c r="AJ29" s="1038"/>
      <c r="AK29" s="976">
        <v>149</v>
      </c>
      <c r="AL29" s="967"/>
      <c r="AM29" s="967"/>
      <c r="AN29" s="967"/>
      <c r="AO29" s="967"/>
      <c r="AP29" s="967">
        <v>234</v>
      </c>
      <c r="AQ29" s="967"/>
      <c r="AR29" s="967"/>
      <c r="AS29" s="967"/>
      <c r="AT29" s="967"/>
      <c r="AU29" s="967">
        <v>156</v>
      </c>
      <c r="AV29" s="967"/>
      <c r="AW29" s="967"/>
      <c r="AX29" s="967"/>
      <c r="AY29" s="967"/>
      <c r="AZ29" s="1045"/>
      <c r="BA29" s="1046"/>
      <c r="BB29" s="1046"/>
      <c r="BC29" s="1046"/>
      <c r="BD29" s="1047"/>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0" t="s">
        <v>380</v>
      </c>
      <c r="C30" s="1031"/>
      <c r="D30" s="1031"/>
      <c r="E30" s="1031"/>
      <c r="F30" s="1031"/>
      <c r="G30" s="1031"/>
      <c r="H30" s="1031"/>
      <c r="I30" s="1031"/>
      <c r="J30" s="1031"/>
      <c r="K30" s="1031"/>
      <c r="L30" s="1031"/>
      <c r="M30" s="1031"/>
      <c r="N30" s="1031"/>
      <c r="O30" s="1031"/>
      <c r="P30" s="1032"/>
      <c r="Q30" s="1042">
        <v>1003</v>
      </c>
      <c r="R30" s="1043"/>
      <c r="S30" s="1043"/>
      <c r="T30" s="1043"/>
      <c r="U30" s="1043"/>
      <c r="V30" s="1043">
        <v>998</v>
      </c>
      <c r="W30" s="1043"/>
      <c r="X30" s="1043"/>
      <c r="Y30" s="1043"/>
      <c r="Z30" s="1043"/>
      <c r="AA30" s="1043">
        <v>5</v>
      </c>
      <c r="AB30" s="1043"/>
      <c r="AC30" s="1043"/>
      <c r="AD30" s="1043"/>
      <c r="AE30" s="1044"/>
      <c r="AF30" s="1036">
        <v>5</v>
      </c>
      <c r="AG30" s="1037"/>
      <c r="AH30" s="1037"/>
      <c r="AI30" s="1037"/>
      <c r="AJ30" s="1038"/>
      <c r="AK30" s="976">
        <v>154</v>
      </c>
      <c r="AL30" s="967"/>
      <c r="AM30" s="967"/>
      <c r="AN30" s="967"/>
      <c r="AO30" s="967"/>
      <c r="AP30" s="1045" t="s">
        <v>547</v>
      </c>
      <c r="AQ30" s="1046"/>
      <c r="AR30" s="1046"/>
      <c r="AS30" s="1046"/>
      <c r="AT30" s="1047"/>
      <c r="AU30" s="1045" t="s">
        <v>547</v>
      </c>
      <c r="AV30" s="1046"/>
      <c r="AW30" s="1046"/>
      <c r="AX30" s="1046"/>
      <c r="AY30" s="1047"/>
      <c r="AZ30" s="1045"/>
      <c r="BA30" s="1046"/>
      <c r="BB30" s="1046"/>
      <c r="BC30" s="1046"/>
      <c r="BD30" s="1047"/>
      <c r="BE30" s="1025"/>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0" t="s">
        <v>381</v>
      </c>
      <c r="C31" s="1031"/>
      <c r="D31" s="1031"/>
      <c r="E31" s="1031"/>
      <c r="F31" s="1031"/>
      <c r="G31" s="1031"/>
      <c r="H31" s="1031"/>
      <c r="I31" s="1031"/>
      <c r="J31" s="1031"/>
      <c r="K31" s="1031"/>
      <c r="L31" s="1031"/>
      <c r="M31" s="1031"/>
      <c r="N31" s="1031"/>
      <c r="O31" s="1031"/>
      <c r="P31" s="1032"/>
      <c r="Q31" s="1042">
        <v>226</v>
      </c>
      <c r="R31" s="1043"/>
      <c r="S31" s="1043"/>
      <c r="T31" s="1043"/>
      <c r="U31" s="1043"/>
      <c r="V31" s="1043">
        <v>225</v>
      </c>
      <c r="W31" s="1043"/>
      <c r="X31" s="1043"/>
      <c r="Y31" s="1043"/>
      <c r="Z31" s="1043"/>
      <c r="AA31" s="1043">
        <v>1</v>
      </c>
      <c r="AB31" s="1043"/>
      <c r="AC31" s="1043"/>
      <c r="AD31" s="1043"/>
      <c r="AE31" s="1044"/>
      <c r="AF31" s="1036">
        <v>1</v>
      </c>
      <c r="AG31" s="1037"/>
      <c r="AH31" s="1037"/>
      <c r="AI31" s="1037"/>
      <c r="AJ31" s="1038"/>
      <c r="AK31" s="976">
        <v>164</v>
      </c>
      <c r="AL31" s="967"/>
      <c r="AM31" s="967"/>
      <c r="AN31" s="967"/>
      <c r="AO31" s="967"/>
      <c r="AP31" s="1045" t="s">
        <v>547</v>
      </c>
      <c r="AQ31" s="1046"/>
      <c r="AR31" s="1046"/>
      <c r="AS31" s="1046"/>
      <c r="AT31" s="1047"/>
      <c r="AU31" s="1045" t="s">
        <v>547</v>
      </c>
      <c r="AV31" s="1046"/>
      <c r="AW31" s="1046"/>
      <c r="AX31" s="1046"/>
      <c r="AY31" s="1047"/>
      <c r="AZ31" s="1045"/>
      <c r="BA31" s="1046"/>
      <c r="BB31" s="1046"/>
      <c r="BC31" s="1046"/>
      <c r="BD31" s="1047"/>
      <c r="BE31" s="1025"/>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0" t="s">
        <v>382</v>
      </c>
      <c r="C32" s="1031"/>
      <c r="D32" s="1031"/>
      <c r="E32" s="1031"/>
      <c r="F32" s="1031"/>
      <c r="G32" s="1031"/>
      <c r="H32" s="1031"/>
      <c r="I32" s="1031"/>
      <c r="J32" s="1031"/>
      <c r="K32" s="1031"/>
      <c r="L32" s="1031"/>
      <c r="M32" s="1031"/>
      <c r="N32" s="1031"/>
      <c r="O32" s="1031"/>
      <c r="P32" s="1032"/>
      <c r="Q32" s="1042">
        <v>711</v>
      </c>
      <c r="R32" s="1043"/>
      <c r="S32" s="1043"/>
      <c r="T32" s="1043"/>
      <c r="U32" s="1043"/>
      <c r="V32" s="1043">
        <v>587</v>
      </c>
      <c r="W32" s="1043"/>
      <c r="X32" s="1043"/>
      <c r="Y32" s="1043"/>
      <c r="Z32" s="1043"/>
      <c r="AA32" s="1043">
        <v>124</v>
      </c>
      <c r="AB32" s="1043"/>
      <c r="AC32" s="1043"/>
      <c r="AD32" s="1043"/>
      <c r="AE32" s="1044"/>
      <c r="AF32" s="1036">
        <v>468</v>
      </c>
      <c r="AG32" s="1037"/>
      <c r="AH32" s="1037"/>
      <c r="AI32" s="1037"/>
      <c r="AJ32" s="1038"/>
      <c r="AK32" s="976">
        <v>149</v>
      </c>
      <c r="AL32" s="967"/>
      <c r="AM32" s="967"/>
      <c r="AN32" s="967"/>
      <c r="AO32" s="967"/>
      <c r="AP32" s="967">
        <v>377</v>
      </c>
      <c r="AQ32" s="967"/>
      <c r="AR32" s="967"/>
      <c r="AS32" s="967"/>
      <c r="AT32" s="967"/>
      <c r="AU32" s="967">
        <v>240</v>
      </c>
      <c r="AV32" s="967"/>
      <c r="AW32" s="967"/>
      <c r="AX32" s="967"/>
      <c r="AY32" s="967"/>
      <c r="AZ32" s="1045" t="s">
        <v>547</v>
      </c>
      <c r="BA32" s="1046"/>
      <c r="BB32" s="1046"/>
      <c r="BC32" s="1046"/>
      <c r="BD32" s="1047"/>
      <c r="BE32" s="1025" t="s">
        <v>383</v>
      </c>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0" t="s">
        <v>384</v>
      </c>
      <c r="C33" s="1031"/>
      <c r="D33" s="1031"/>
      <c r="E33" s="1031"/>
      <c r="F33" s="1031"/>
      <c r="G33" s="1031"/>
      <c r="H33" s="1031"/>
      <c r="I33" s="1031"/>
      <c r="J33" s="1031"/>
      <c r="K33" s="1031"/>
      <c r="L33" s="1031"/>
      <c r="M33" s="1031"/>
      <c r="N33" s="1031"/>
      <c r="O33" s="1031"/>
      <c r="P33" s="1032"/>
      <c r="Q33" s="1042">
        <v>277</v>
      </c>
      <c r="R33" s="1043"/>
      <c r="S33" s="1043"/>
      <c r="T33" s="1043"/>
      <c r="U33" s="1043"/>
      <c r="V33" s="1043">
        <v>264</v>
      </c>
      <c r="W33" s="1043"/>
      <c r="X33" s="1043"/>
      <c r="Y33" s="1043"/>
      <c r="Z33" s="1043"/>
      <c r="AA33" s="1043">
        <v>13</v>
      </c>
      <c r="AB33" s="1043"/>
      <c r="AC33" s="1043"/>
      <c r="AD33" s="1043"/>
      <c r="AE33" s="1044"/>
      <c r="AF33" s="1036">
        <v>13</v>
      </c>
      <c r="AG33" s="1037"/>
      <c r="AH33" s="1037"/>
      <c r="AI33" s="1037"/>
      <c r="AJ33" s="1038"/>
      <c r="AK33" s="976">
        <v>50</v>
      </c>
      <c r="AL33" s="967"/>
      <c r="AM33" s="967"/>
      <c r="AN33" s="967"/>
      <c r="AO33" s="967"/>
      <c r="AP33" s="967">
        <v>451</v>
      </c>
      <c r="AQ33" s="967"/>
      <c r="AR33" s="967"/>
      <c r="AS33" s="967"/>
      <c r="AT33" s="967"/>
      <c r="AU33" s="967">
        <v>225</v>
      </c>
      <c r="AV33" s="967"/>
      <c r="AW33" s="967"/>
      <c r="AX33" s="967"/>
      <c r="AY33" s="967"/>
      <c r="AZ33" s="1045" t="s">
        <v>547</v>
      </c>
      <c r="BA33" s="1046"/>
      <c r="BB33" s="1046"/>
      <c r="BC33" s="1046"/>
      <c r="BD33" s="1047"/>
      <c r="BE33" s="1025" t="s">
        <v>385</v>
      </c>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0" t="s">
        <v>386</v>
      </c>
      <c r="C34" s="1031"/>
      <c r="D34" s="1031"/>
      <c r="E34" s="1031"/>
      <c r="F34" s="1031"/>
      <c r="G34" s="1031"/>
      <c r="H34" s="1031"/>
      <c r="I34" s="1031"/>
      <c r="J34" s="1031"/>
      <c r="K34" s="1031"/>
      <c r="L34" s="1031"/>
      <c r="M34" s="1031"/>
      <c r="N34" s="1031"/>
      <c r="O34" s="1031"/>
      <c r="P34" s="1032"/>
      <c r="Q34" s="1042">
        <v>135</v>
      </c>
      <c r="R34" s="1043"/>
      <c r="S34" s="1043"/>
      <c r="T34" s="1043"/>
      <c r="U34" s="1043"/>
      <c r="V34" s="1043">
        <v>124</v>
      </c>
      <c r="W34" s="1043"/>
      <c r="X34" s="1043"/>
      <c r="Y34" s="1043"/>
      <c r="Z34" s="1043"/>
      <c r="AA34" s="1043">
        <v>11</v>
      </c>
      <c r="AB34" s="1043"/>
      <c r="AC34" s="1043"/>
      <c r="AD34" s="1043"/>
      <c r="AE34" s="1044"/>
      <c r="AF34" s="1036">
        <v>11</v>
      </c>
      <c r="AG34" s="1037"/>
      <c r="AH34" s="1037"/>
      <c r="AI34" s="1037"/>
      <c r="AJ34" s="1038"/>
      <c r="AK34" s="976">
        <v>81</v>
      </c>
      <c r="AL34" s="967"/>
      <c r="AM34" s="967"/>
      <c r="AN34" s="967"/>
      <c r="AO34" s="967"/>
      <c r="AP34" s="967">
        <v>736</v>
      </c>
      <c r="AQ34" s="967"/>
      <c r="AR34" s="967"/>
      <c r="AS34" s="967"/>
      <c r="AT34" s="967"/>
      <c r="AU34" s="967">
        <v>698</v>
      </c>
      <c r="AV34" s="967"/>
      <c r="AW34" s="967"/>
      <c r="AX34" s="967"/>
      <c r="AY34" s="967"/>
      <c r="AZ34" s="1045" t="s">
        <v>547</v>
      </c>
      <c r="BA34" s="1046"/>
      <c r="BB34" s="1046"/>
      <c r="BC34" s="1046"/>
      <c r="BD34" s="1047"/>
      <c r="BE34" s="1025" t="s">
        <v>385</v>
      </c>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6"/>
      <c r="AL35" s="967"/>
      <c r="AM35" s="967"/>
      <c r="AN35" s="967"/>
      <c r="AO35" s="967"/>
      <c r="AP35" s="967"/>
      <c r="AQ35" s="967"/>
      <c r="AR35" s="967"/>
      <c r="AS35" s="967"/>
      <c r="AT35" s="967"/>
      <c r="AU35" s="967"/>
      <c r="AV35" s="967"/>
      <c r="AW35" s="967"/>
      <c r="AX35" s="967"/>
      <c r="AY35" s="967"/>
      <c r="AZ35" s="1041"/>
      <c r="BA35" s="1041"/>
      <c r="BB35" s="1041"/>
      <c r="BC35" s="1041"/>
      <c r="BD35" s="1041"/>
      <c r="BE35" s="1025"/>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6"/>
      <c r="AL36" s="967"/>
      <c r="AM36" s="967"/>
      <c r="AN36" s="967"/>
      <c r="AO36" s="967"/>
      <c r="AP36" s="967"/>
      <c r="AQ36" s="967"/>
      <c r="AR36" s="967"/>
      <c r="AS36" s="967"/>
      <c r="AT36" s="967"/>
      <c r="AU36" s="967"/>
      <c r="AV36" s="967"/>
      <c r="AW36" s="967"/>
      <c r="AX36" s="967"/>
      <c r="AY36" s="967"/>
      <c r="AZ36" s="1041"/>
      <c r="BA36" s="1041"/>
      <c r="BB36" s="1041"/>
      <c r="BC36" s="1041"/>
      <c r="BD36" s="1041"/>
      <c r="BE36" s="1025"/>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67"/>
      <c r="AQ37" s="967"/>
      <c r="AR37" s="967"/>
      <c r="AS37" s="967"/>
      <c r="AT37" s="967"/>
      <c r="AU37" s="967"/>
      <c r="AV37" s="967"/>
      <c r="AW37" s="967"/>
      <c r="AX37" s="967"/>
      <c r="AY37" s="96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365</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543</v>
      </c>
      <c r="AG63" s="955"/>
      <c r="AH63" s="955"/>
      <c r="AI63" s="955"/>
      <c r="AJ63" s="1023"/>
      <c r="AK63" s="1024"/>
      <c r="AL63" s="959"/>
      <c r="AM63" s="959"/>
      <c r="AN63" s="959"/>
      <c r="AO63" s="959"/>
      <c r="AP63" s="955"/>
      <c r="AQ63" s="955"/>
      <c r="AR63" s="955"/>
      <c r="AS63" s="955"/>
      <c r="AT63" s="955"/>
      <c r="AU63" s="955"/>
      <c r="AV63" s="955"/>
      <c r="AW63" s="955"/>
      <c r="AX63" s="955"/>
      <c r="AY63" s="955"/>
      <c r="AZ63" s="1018"/>
      <c r="BA63" s="1018"/>
      <c r="BB63" s="1018"/>
      <c r="BC63" s="1018"/>
      <c r="BD63" s="1018"/>
      <c r="BE63" s="956"/>
      <c r="BF63" s="956"/>
      <c r="BG63" s="956"/>
      <c r="BH63" s="956"/>
      <c r="BI63" s="957"/>
      <c r="BJ63" s="1019" t="s">
        <v>111</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390</v>
      </c>
      <c r="B66" s="995"/>
      <c r="C66" s="995"/>
      <c r="D66" s="995"/>
      <c r="E66" s="995"/>
      <c r="F66" s="995"/>
      <c r="G66" s="995"/>
      <c r="H66" s="995"/>
      <c r="I66" s="995"/>
      <c r="J66" s="995"/>
      <c r="K66" s="995"/>
      <c r="L66" s="995"/>
      <c r="M66" s="995"/>
      <c r="N66" s="995"/>
      <c r="O66" s="995"/>
      <c r="P66" s="996"/>
      <c r="Q66" s="1000" t="s">
        <v>391</v>
      </c>
      <c r="R66" s="1001"/>
      <c r="S66" s="1001"/>
      <c r="T66" s="1001"/>
      <c r="U66" s="1002"/>
      <c r="V66" s="1000" t="s">
        <v>392</v>
      </c>
      <c r="W66" s="1001"/>
      <c r="X66" s="1001"/>
      <c r="Y66" s="1001"/>
      <c r="Z66" s="1002"/>
      <c r="AA66" s="1000" t="s">
        <v>393</v>
      </c>
      <c r="AB66" s="1001"/>
      <c r="AC66" s="1001"/>
      <c r="AD66" s="1001"/>
      <c r="AE66" s="1002"/>
      <c r="AF66" s="1006" t="s">
        <v>394</v>
      </c>
      <c r="AG66" s="1007"/>
      <c r="AH66" s="1007"/>
      <c r="AI66" s="1007"/>
      <c r="AJ66" s="1008"/>
      <c r="AK66" s="1000" t="s">
        <v>395</v>
      </c>
      <c r="AL66" s="995"/>
      <c r="AM66" s="995"/>
      <c r="AN66" s="995"/>
      <c r="AO66" s="996"/>
      <c r="AP66" s="1000" t="s">
        <v>396</v>
      </c>
      <c r="AQ66" s="1001"/>
      <c r="AR66" s="1001"/>
      <c r="AS66" s="1001"/>
      <c r="AT66" s="1002"/>
      <c r="AU66" s="1000" t="s">
        <v>397</v>
      </c>
      <c r="AV66" s="1001"/>
      <c r="AW66" s="1001"/>
      <c r="AX66" s="1001"/>
      <c r="AY66" s="1002"/>
      <c r="AZ66" s="1000" t="s">
        <v>353</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1104" t="s">
        <v>538</v>
      </c>
      <c r="C68" s="1105"/>
      <c r="D68" s="1105"/>
      <c r="E68" s="1105"/>
      <c r="F68" s="1105"/>
      <c r="G68" s="1105"/>
      <c r="H68" s="1105"/>
      <c r="I68" s="1105"/>
      <c r="J68" s="1105"/>
      <c r="K68" s="1105"/>
      <c r="L68" s="1105"/>
      <c r="M68" s="1105"/>
      <c r="N68" s="1105"/>
      <c r="O68" s="1105"/>
      <c r="P68" s="1106"/>
      <c r="Q68" s="987">
        <v>733</v>
      </c>
      <c r="R68" s="984"/>
      <c r="S68" s="984"/>
      <c r="T68" s="984"/>
      <c r="U68" s="984"/>
      <c r="V68" s="984">
        <v>709</v>
      </c>
      <c r="W68" s="984"/>
      <c r="X68" s="984"/>
      <c r="Y68" s="984"/>
      <c r="Z68" s="984"/>
      <c r="AA68" s="984">
        <v>24</v>
      </c>
      <c r="AB68" s="984"/>
      <c r="AC68" s="984"/>
      <c r="AD68" s="984"/>
      <c r="AE68" s="984"/>
      <c r="AF68" s="984">
        <v>24</v>
      </c>
      <c r="AG68" s="984"/>
      <c r="AH68" s="984"/>
      <c r="AI68" s="984"/>
      <c r="AJ68" s="984"/>
      <c r="AK68" s="984" t="s">
        <v>548</v>
      </c>
      <c r="AL68" s="984"/>
      <c r="AM68" s="984"/>
      <c r="AN68" s="984"/>
      <c r="AO68" s="984"/>
      <c r="AP68" s="984">
        <v>873</v>
      </c>
      <c r="AQ68" s="984"/>
      <c r="AR68" s="984"/>
      <c r="AS68" s="984"/>
      <c r="AT68" s="984"/>
      <c r="AU68" s="984">
        <v>68</v>
      </c>
      <c r="AV68" s="984"/>
      <c r="AW68" s="984"/>
      <c r="AX68" s="984"/>
      <c r="AY68" s="984"/>
      <c r="AZ68" s="985"/>
      <c r="BA68" s="985"/>
      <c r="BB68" s="985"/>
      <c r="BC68" s="985"/>
      <c r="BD68" s="986"/>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2655</v>
      </c>
      <c r="R69" s="967"/>
      <c r="S69" s="967"/>
      <c r="T69" s="967"/>
      <c r="U69" s="967"/>
      <c r="V69" s="967">
        <v>2321</v>
      </c>
      <c r="W69" s="967"/>
      <c r="X69" s="967"/>
      <c r="Y69" s="967"/>
      <c r="Z69" s="967"/>
      <c r="AA69" s="967">
        <v>334</v>
      </c>
      <c r="AB69" s="967"/>
      <c r="AC69" s="967"/>
      <c r="AD69" s="967"/>
      <c r="AE69" s="967"/>
      <c r="AF69" s="967">
        <v>334</v>
      </c>
      <c r="AG69" s="967"/>
      <c r="AH69" s="967"/>
      <c r="AI69" s="967"/>
      <c r="AJ69" s="967"/>
      <c r="AK69" s="967">
        <v>5</v>
      </c>
      <c r="AL69" s="967"/>
      <c r="AM69" s="967"/>
      <c r="AN69" s="967"/>
      <c r="AO69" s="967"/>
      <c r="AP69" s="967" t="s">
        <v>549</v>
      </c>
      <c r="AQ69" s="967"/>
      <c r="AR69" s="967"/>
      <c r="AS69" s="967"/>
      <c r="AT69" s="967"/>
      <c r="AU69" s="967" t="s">
        <v>550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81" t="s">
        <v>540</v>
      </c>
      <c r="C70" s="982"/>
      <c r="D70" s="982"/>
      <c r="E70" s="982"/>
      <c r="F70" s="982"/>
      <c r="G70" s="982"/>
      <c r="H70" s="982"/>
      <c r="I70" s="982"/>
      <c r="J70" s="982"/>
      <c r="K70" s="982"/>
      <c r="L70" s="982"/>
      <c r="M70" s="982"/>
      <c r="N70" s="982"/>
      <c r="O70" s="982"/>
      <c r="P70" s="983"/>
      <c r="Q70" s="973">
        <v>28</v>
      </c>
      <c r="R70" s="967"/>
      <c r="S70" s="967"/>
      <c r="T70" s="967"/>
      <c r="U70" s="967"/>
      <c r="V70" s="967">
        <v>24</v>
      </c>
      <c r="W70" s="967"/>
      <c r="X70" s="967"/>
      <c r="Y70" s="967"/>
      <c r="Z70" s="967"/>
      <c r="AA70" s="967">
        <v>4</v>
      </c>
      <c r="AB70" s="967"/>
      <c r="AC70" s="967"/>
      <c r="AD70" s="967"/>
      <c r="AE70" s="967"/>
      <c r="AF70" s="967">
        <v>4</v>
      </c>
      <c r="AG70" s="967"/>
      <c r="AH70" s="967"/>
      <c r="AI70" s="967"/>
      <c r="AJ70" s="967"/>
      <c r="AK70" s="967" t="s">
        <v>550</v>
      </c>
      <c r="AL70" s="967"/>
      <c r="AM70" s="967"/>
      <c r="AN70" s="967"/>
      <c r="AO70" s="967"/>
      <c r="AP70" s="967" t="s">
        <v>550</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552</v>
      </c>
      <c r="C71" s="971"/>
      <c r="D71" s="971"/>
      <c r="E71" s="971"/>
      <c r="F71" s="971"/>
      <c r="G71" s="971"/>
      <c r="H71" s="971"/>
      <c r="I71" s="971"/>
      <c r="J71" s="971"/>
      <c r="K71" s="971"/>
      <c r="L71" s="971"/>
      <c r="M71" s="971"/>
      <c r="N71" s="971"/>
      <c r="O71" s="971"/>
      <c r="P71" s="972"/>
      <c r="Q71" s="973">
        <v>3</v>
      </c>
      <c r="R71" s="967"/>
      <c r="S71" s="967"/>
      <c r="T71" s="967"/>
      <c r="U71" s="967"/>
      <c r="V71" s="967">
        <v>2</v>
      </c>
      <c r="W71" s="967"/>
      <c r="X71" s="967"/>
      <c r="Y71" s="967"/>
      <c r="Z71" s="967"/>
      <c r="AA71" s="967">
        <v>1</v>
      </c>
      <c r="AB71" s="967"/>
      <c r="AC71" s="967"/>
      <c r="AD71" s="967"/>
      <c r="AE71" s="967"/>
      <c r="AF71" s="967">
        <v>1</v>
      </c>
      <c r="AG71" s="967"/>
      <c r="AH71" s="967"/>
      <c r="AI71" s="967"/>
      <c r="AJ71" s="967"/>
      <c r="AK71" s="967" t="s">
        <v>550</v>
      </c>
      <c r="AL71" s="967"/>
      <c r="AM71" s="967"/>
      <c r="AN71" s="967"/>
      <c r="AO71" s="967"/>
      <c r="AP71" s="967" t="s">
        <v>550</v>
      </c>
      <c r="AQ71" s="967"/>
      <c r="AR71" s="967"/>
      <c r="AS71" s="967"/>
      <c r="AT71" s="967"/>
      <c r="AU71" s="967" t="s">
        <v>550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553</v>
      </c>
      <c r="C72" s="971"/>
      <c r="D72" s="971"/>
      <c r="E72" s="971"/>
      <c r="F72" s="971"/>
      <c r="G72" s="971"/>
      <c r="H72" s="971"/>
      <c r="I72" s="971"/>
      <c r="J72" s="971"/>
      <c r="K72" s="971"/>
      <c r="L72" s="971"/>
      <c r="M72" s="971"/>
      <c r="N72" s="971"/>
      <c r="O72" s="971"/>
      <c r="P72" s="972"/>
      <c r="Q72" s="973">
        <v>69</v>
      </c>
      <c r="R72" s="967"/>
      <c r="S72" s="967"/>
      <c r="T72" s="967"/>
      <c r="U72" s="967"/>
      <c r="V72" s="967">
        <v>67</v>
      </c>
      <c r="W72" s="967"/>
      <c r="X72" s="967"/>
      <c r="Y72" s="967"/>
      <c r="Z72" s="967"/>
      <c r="AA72" s="967">
        <v>2</v>
      </c>
      <c r="AB72" s="967"/>
      <c r="AC72" s="967"/>
      <c r="AD72" s="967"/>
      <c r="AE72" s="967"/>
      <c r="AF72" s="967">
        <v>2</v>
      </c>
      <c r="AG72" s="967"/>
      <c r="AH72" s="967"/>
      <c r="AI72" s="967"/>
      <c r="AJ72" s="967"/>
      <c r="AK72" s="967">
        <v>64</v>
      </c>
      <c r="AL72" s="967"/>
      <c r="AM72" s="967"/>
      <c r="AN72" s="967"/>
      <c r="AO72" s="967"/>
      <c r="AP72" s="967" t="s">
        <v>548</v>
      </c>
      <c r="AQ72" s="967"/>
      <c r="AR72" s="967"/>
      <c r="AS72" s="967"/>
      <c r="AT72" s="967"/>
      <c r="AU72" s="967" t="s">
        <v>548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212</v>
      </c>
      <c r="R73" s="967"/>
      <c r="S73" s="967"/>
      <c r="T73" s="967"/>
      <c r="U73" s="967"/>
      <c r="V73" s="967">
        <v>208</v>
      </c>
      <c r="W73" s="967"/>
      <c r="X73" s="967"/>
      <c r="Y73" s="967"/>
      <c r="Z73" s="967"/>
      <c r="AA73" s="967">
        <v>4</v>
      </c>
      <c r="AB73" s="967"/>
      <c r="AC73" s="967"/>
      <c r="AD73" s="967"/>
      <c r="AE73" s="967"/>
      <c r="AF73" s="967">
        <v>4</v>
      </c>
      <c r="AG73" s="967"/>
      <c r="AH73" s="967"/>
      <c r="AI73" s="967"/>
      <c r="AJ73" s="967"/>
      <c r="AK73" s="967" t="s">
        <v>548</v>
      </c>
      <c r="AL73" s="967"/>
      <c r="AM73" s="967"/>
      <c r="AN73" s="967"/>
      <c r="AO73" s="967"/>
      <c r="AP73" s="967">
        <v>268</v>
      </c>
      <c r="AQ73" s="967"/>
      <c r="AR73" s="967"/>
      <c r="AS73" s="967"/>
      <c r="AT73" s="967"/>
      <c r="AU73" s="967">
        <v>156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4">
        <v>192</v>
      </c>
      <c r="R74" s="975"/>
      <c r="S74" s="975"/>
      <c r="T74" s="975"/>
      <c r="U74" s="976"/>
      <c r="V74" s="977">
        <v>189</v>
      </c>
      <c r="W74" s="975"/>
      <c r="X74" s="975"/>
      <c r="Y74" s="975"/>
      <c r="Z74" s="976"/>
      <c r="AA74" s="977">
        <v>3</v>
      </c>
      <c r="AB74" s="975"/>
      <c r="AC74" s="975"/>
      <c r="AD74" s="975"/>
      <c r="AE74" s="976"/>
      <c r="AF74" s="977">
        <v>3</v>
      </c>
      <c r="AG74" s="975"/>
      <c r="AH74" s="975"/>
      <c r="AI74" s="975"/>
      <c r="AJ74" s="976"/>
      <c r="AK74" s="977">
        <v>3</v>
      </c>
      <c r="AL74" s="975"/>
      <c r="AM74" s="975"/>
      <c r="AN74" s="975"/>
      <c r="AO74" s="976"/>
      <c r="AP74" s="977" t="s">
        <v>548</v>
      </c>
      <c r="AQ74" s="975"/>
      <c r="AR74" s="975"/>
      <c r="AS74" s="975"/>
      <c r="AT74" s="976"/>
      <c r="AU74" s="977" t="s">
        <v>548</v>
      </c>
      <c r="AV74" s="975"/>
      <c r="AW74" s="975"/>
      <c r="AX74" s="975"/>
      <c r="AY74" s="976"/>
      <c r="AZ74" s="978"/>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156563</v>
      </c>
      <c r="R75" s="975"/>
      <c r="S75" s="975"/>
      <c r="T75" s="975"/>
      <c r="U75" s="976"/>
      <c r="V75" s="977">
        <v>149758</v>
      </c>
      <c r="W75" s="975"/>
      <c r="X75" s="975"/>
      <c r="Y75" s="975"/>
      <c r="Z75" s="976"/>
      <c r="AA75" s="977">
        <v>6805</v>
      </c>
      <c r="AB75" s="975"/>
      <c r="AC75" s="975"/>
      <c r="AD75" s="975"/>
      <c r="AE75" s="976"/>
      <c r="AF75" s="977">
        <v>6805</v>
      </c>
      <c r="AG75" s="975"/>
      <c r="AH75" s="975"/>
      <c r="AI75" s="975"/>
      <c r="AJ75" s="976"/>
      <c r="AK75" s="977">
        <v>1369</v>
      </c>
      <c r="AL75" s="975"/>
      <c r="AM75" s="975"/>
      <c r="AN75" s="975"/>
      <c r="AO75" s="976"/>
      <c r="AP75" s="977" t="s">
        <v>548</v>
      </c>
      <c r="AQ75" s="975"/>
      <c r="AR75" s="975"/>
      <c r="AS75" s="975"/>
      <c r="AT75" s="976"/>
      <c r="AU75" s="977" t="s">
        <v>548</v>
      </c>
      <c r="AV75" s="975"/>
      <c r="AW75" s="975"/>
      <c r="AX75" s="975"/>
      <c r="AY75" s="976"/>
      <c r="AZ75" s="978"/>
      <c r="BA75" s="979"/>
      <c r="BB75" s="979"/>
      <c r="BC75" s="979"/>
      <c r="BD75" s="980"/>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554</v>
      </c>
      <c r="C76" s="971"/>
      <c r="D76" s="971"/>
      <c r="E76" s="971"/>
      <c r="F76" s="971"/>
      <c r="G76" s="971"/>
      <c r="H76" s="971"/>
      <c r="I76" s="971"/>
      <c r="J76" s="971"/>
      <c r="K76" s="971"/>
      <c r="L76" s="971"/>
      <c r="M76" s="971"/>
      <c r="N76" s="971"/>
      <c r="O76" s="971"/>
      <c r="P76" s="972"/>
      <c r="Q76" s="974">
        <v>124</v>
      </c>
      <c r="R76" s="975"/>
      <c r="S76" s="975"/>
      <c r="T76" s="975"/>
      <c r="U76" s="976"/>
      <c r="V76" s="977">
        <v>119</v>
      </c>
      <c r="W76" s="975"/>
      <c r="X76" s="975"/>
      <c r="Y76" s="975"/>
      <c r="Z76" s="976"/>
      <c r="AA76" s="977">
        <v>4</v>
      </c>
      <c r="AB76" s="975"/>
      <c r="AC76" s="975"/>
      <c r="AD76" s="975"/>
      <c r="AE76" s="976"/>
      <c r="AF76" s="977">
        <v>4</v>
      </c>
      <c r="AG76" s="975"/>
      <c r="AH76" s="975"/>
      <c r="AI76" s="975"/>
      <c r="AJ76" s="976"/>
      <c r="AK76" s="977">
        <v>69</v>
      </c>
      <c r="AL76" s="975"/>
      <c r="AM76" s="975"/>
      <c r="AN76" s="975"/>
      <c r="AO76" s="976"/>
      <c r="AP76" s="977" t="s">
        <v>548</v>
      </c>
      <c r="AQ76" s="975"/>
      <c r="AR76" s="975"/>
      <c r="AS76" s="975"/>
      <c r="AT76" s="976"/>
      <c r="AU76" s="977" t="s">
        <v>548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1154282</v>
      </c>
      <c r="AB110" s="873"/>
      <c r="AC110" s="873"/>
      <c r="AD110" s="873"/>
      <c r="AE110" s="874"/>
      <c r="AF110" s="875">
        <v>1133119</v>
      </c>
      <c r="AG110" s="873"/>
      <c r="AH110" s="873"/>
      <c r="AI110" s="873"/>
      <c r="AJ110" s="874"/>
      <c r="AK110" s="875">
        <v>1157072</v>
      </c>
      <c r="AL110" s="873"/>
      <c r="AM110" s="873"/>
      <c r="AN110" s="873"/>
      <c r="AO110" s="874"/>
      <c r="AP110" s="876">
        <v>27.5</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9212398</v>
      </c>
      <c r="BR110" s="800"/>
      <c r="BS110" s="800"/>
      <c r="BT110" s="800"/>
      <c r="BU110" s="800"/>
      <c r="BV110" s="800">
        <v>9469842</v>
      </c>
      <c r="BW110" s="800"/>
      <c r="BX110" s="800"/>
      <c r="BY110" s="800"/>
      <c r="BZ110" s="800"/>
      <c r="CA110" s="800">
        <v>9708550</v>
      </c>
      <c r="CB110" s="800"/>
      <c r="CC110" s="800"/>
      <c r="CD110" s="800"/>
      <c r="CE110" s="800"/>
      <c r="CF110" s="861">
        <v>230.4</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178572</v>
      </c>
      <c r="BR111" s="771"/>
      <c r="BS111" s="771"/>
      <c r="BT111" s="771"/>
      <c r="BU111" s="771"/>
      <c r="BV111" s="771">
        <v>152877</v>
      </c>
      <c r="BW111" s="771"/>
      <c r="BX111" s="771"/>
      <c r="BY111" s="771"/>
      <c r="BZ111" s="771"/>
      <c r="CA111" s="771">
        <v>129952</v>
      </c>
      <c r="CB111" s="771"/>
      <c r="CC111" s="771"/>
      <c r="CD111" s="771"/>
      <c r="CE111" s="771"/>
      <c r="CF111" s="848">
        <v>3.1</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1252383</v>
      </c>
      <c r="BR112" s="771"/>
      <c r="BS112" s="771"/>
      <c r="BT112" s="771"/>
      <c r="BU112" s="771"/>
      <c r="BV112" s="771">
        <v>1168124</v>
      </c>
      <c r="BW112" s="771"/>
      <c r="BX112" s="771"/>
      <c r="BY112" s="771"/>
      <c r="BZ112" s="771"/>
      <c r="CA112" s="771">
        <v>1162760</v>
      </c>
      <c r="CB112" s="771"/>
      <c r="CC112" s="771"/>
      <c r="CD112" s="771"/>
      <c r="CE112" s="771"/>
      <c r="CF112" s="848">
        <v>27.6</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142319</v>
      </c>
      <c r="AB113" s="909"/>
      <c r="AC113" s="909"/>
      <c r="AD113" s="909"/>
      <c r="AE113" s="910"/>
      <c r="AF113" s="911">
        <v>124837</v>
      </c>
      <c r="AG113" s="909"/>
      <c r="AH113" s="909"/>
      <c r="AI113" s="909"/>
      <c r="AJ113" s="910"/>
      <c r="AK113" s="911">
        <v>131870</v>
      </c>
      <c r="AL113" s="909"/>
      <c r="AM113" s="909"/>
      <c r="AN113" s="909"/>
      <c r="AO113" s="910"/>
      <c r="AP113" s="912">
        <v>3.1</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351798</v>
      </c>
      <c r="BR113" s="771"/>
      <c r="BS113" s="771"/>
      <c r="BT113" s="771"/>
      <c r="BU113" s="771"/>
      <c r="BV113" s="771">
        <v>288154</v>
      </c>
      <c r="BW113" s="771"/>
      <c r="BX113" s="771"/>
      <c r="BY113" s="771"/>
      <c r="BZ113" s="771"/>
      <c r="CA113" s="771">
        <v>222483</v>
      </c>
      <c r="CB113" s="771"/>
      <c r="CC113" s="771"/>
      <c r="CD113" s="771"/>
      <c r="CE113" s="771"/>
      <c r="CF113" s="848">
        <v>5.3</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178572</v>
      </c>
      <c r="DH113" s="784"/>
      <c r="DI113" s="784"/>
      <c r="DJ113" s="784"/>
      <c r="DK113" s="785"/>
      <c r="DL113" s="786">
        <v>152877</v>
      </c>
      <c r="DM113" s="784"/>
      <c r="DN113" s="784"/>
      <c r="DO113" s="784"/>
      <c r="DP113" s="785"/>
      <c r="DQ113" s="786">
        <v>129952</v>
      </c>
      <c r="DR113" s="784"/>
      <c r="DS113" s="784"/>
      <c r="DT113" s="784"/>
      <c r="DU113" s="785"/>
      <c r="DV113" s="754">
        <v>3.1</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73692</v>
      </c>
      <c r="AB114" s="784"/>
      <c r="AC114" s="784"/>
      <c r="AD114" s="784"/>
      <c r="AE114" s="785"/>
      <c r="AF114" s="786">
        <v>74072</v>
      </c>
      <c r="AG114" s="784"/>
      <c r="AH114" s="784"/>
      <c r="AI114" s="784"/>
      <c r="AJ114" s="785"/>
      <c r="AK114" s="786">
        <v>74358</v>
      </c>
      <c r="AL114" s="784"/>
      <c r="AM114" s="784"/>
      <c r="AN114" s="784"/>
      <c r="AO114" s="785"/>
      <c r="AP114" s="754">
        <v>1.8</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1051442</v>
      </c>
      <c r="BR114" s="771"/>
      <c r="BS114" s="771"/>
      <c r="BT114" s="771"/>
      <c r="BU114" s="771"/>
      <c r="BV114" s="771">
        <v>879419</v>
      </c>
      <c r="BW114" s="771"/>
      <c r="BX114" s="771"/>
      <c r="BY114" s="771"/>
      <c r="BZ114" s="771"/>
      <c r="CA114" s="771">
        <v>846116</v>
      </c>
      <c r="CB114" s="771"/>
      <c r="CC114" s="771"/>
      <c r="CD114" s="771"/>
      <c r="CE114" s="771"/>
      <c r="CF114" s="848">
        <v>20.100000000000001</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30594</v>
      </c>
      <c r="AB115" s="909"/>
      <c r="AC115" s="909"/>
      <c r="AD115" s="909"/>
      <c r="AE115" s="910"/>
      <c r="AF115" s="911">
        <v>29051</v>
      </c>
      <c r="AG115" s="909"/>
      <c r="AH115" s="909"/>
      <c r="AI115" s="909"/>
      <c r="AJ115" s="910"/>
      <c r="AK115" s="911">
        <v>26333</v>
      </c>
      <c r="AL115" s="909"/>
      <c r="AM115" s="909"/>
      <c r="AN115" s="909"/>
      <c r="AO115" s="910"/>
      <c r="AP115" s="912">
        <v>0.6</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1400887</v>
      </c>
      <c r="AB117" s="895"/>
      <c r="AC117" s="895"/>
      <c r="AD117" s="895"/>
      <c r="AE117" s="896"/>
      <c r="AF117" s="898">
        <v>1361079</v>
      </c>
      <c r="AG117" s="895"/>
      <c r="AH117" s="895"/>
      <c r="AI117" s="895"/>
      <c r="AJ117" s="896"/>
      <c r="AK117" s="898">
        <v>1389633</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367</v>
      </c>
      <c r="BR117" s="858"/>
      <c r="BS117" s="858"/>
      <c r="BT117" s="858"/>
      <c r="BU117" s="858"/>
      <c r="BV117" s="858" t="s">
        <v>367</v>
      </c>
      <c r="BW117" s="858"/>
      <c r="BX117" s="858"/>
      <c r="BY117" s="858"/>
      <c r="BZ117" s="858"/>
      <c r="CA117" s="858" t="s">
        <v>367</v>
      </c>
      <c r="CB117" s="858"/>
      <c r="CC117" s="858"/>
      <c r="CD117" s="858"/>
      <c r="CE117" s="858"/>
      <c r="CF117" s="848" t="s">
        <v>367</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367</v>
      </c>
      <c r="DH117" s="784"/>
      <c r="DI117" s="784"/>
      <c r="DJ117" s="784"/>
      <c r="DK117" s="785"/>
      <c r="DL117" s="786" t="s">
        <v>367</v>
      </c>
      <c r="DM117" s="784"/>
      <c r="DN117" s="784"/>
      <c r="DO117" s="784"/>
      <c r="DP117" s="785"/>
      <c r="DQ117" s="786" t="s">
        <v>367</v>
      </c>
      <c r="DR117" s="784"/>
      <c r="DS117" s="784"/>
      <c r="DT117" s="784"/>
      <c r="DU117" s="785"/>
      <c r="DV117" s="754" t="s">
        <v>367</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12046593</v>
      </c>
      <c r="BR118" s="858"/>
      <c r="BS118" s="858"/>
      <c r="BT118" s="858"/>
      <c r="BU118" s="858"/>
      <c r="BV118" s="858">
        <v>11958416</v>
      </c>
      <c r="BW118" s="858"/>
      <c r="BX118" s="858"/>
      <c r="BY118" s="858"/>
      <c r="BZ118" s="858"/>
      <c r="CA118" s="858">
        <v>12069861</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367</v>
      </c>
      <c r="DH118" s="784"/>
      <c r="DI118" s="784"/>
      <c r="DJ118" s="784"/>
      <c r="DK118" s="785"/>
      <c r="DL118" s="786" t="s">
        <v>367</v>
      </c>
      <c r="DM118" s="784"/>
      <c r="DN118" s="784"/>
      <c r="DO118" s="784"/>
      <c r="DP118" s="785"/>
      <c r="DQ118" s="786" t="s">
        <v>367</v>
      </c>
      <c r="DR118" s="784"/>
      <c r="DS118" s="784"/>
      <c r="DT118" s="784"/>
      <c r="DU118" s="785"/>
      <c r="DV118" s="754" t="s">
        <v>367</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367</v>
      </c>
      <c r="AB119" s="873"/>
      <c r="AC119" s="873"/>
      <c r="AD119" s="873"/>
      <c r="AE119" s="874"/>
      <c r="AF119" s="875" t="s">
        <v>367</v>
      </c>
      <c r="AG119" s="873"/>
      <c r="AH119" s="873"/>
      <c r="AI119" s="873"/>
      <c r="AJ119" s="874"/>
      <c r="AK119" s="875" t="s">
        <v>367</v>
      </c>
      <c r="AL119" s="873"/>
      <c r="AM119" s="873"/>
      <c r="AN119" s="873"/>
      <c r="AO119" s="874"/>
      <c r="AP119" s="876" t="s">
        <v>367</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5676392</v>
      </c>
      <c r="BR119" s="800"/>
      <c r="BS119" s="800"/>
      <c r="BT119" s="800"/>
      <c r="BU119" s="800"/>
      <c r="BV119" s="800">
        <v>6030566</v>
      </c>
      <c r="BW119" s="800"/>
      <c r="BX119" s="800"/>
      <c r="BY119" s="800"/>
      <c r="BZ119" s="800"/>
      <c r="CA119" s="800">
        <v>6189561</v>
      </c>
      <c r="CB119" s="800"/>
      <c r="CC119" s="800"/>
      <c r="CD119" s="800"/>
      <c r="CE119" s="800"/>
      <c r="CF119" s="861">
        <v>146.9</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367</v>
      </c>
      <c r="DH119" s="717"/>
      <c r="DI119" s="717"/>
      <c r="DJ119" s="717"/>
      <c r="DK119" s="718"/>
      <c r="DL119" s="719" t="s">
        <v>367</v>
      </c>
      <c r="DM119" s="717"/>
      <c r="DN119" s="717"/>
      <c r="DO119" s="717"/>
      <c r="DP119" s="718"/>
      <c r="DQ119" s="719" t="s">
        <v>367</v>
      </c>
      <c r="DR119" s="717"/>
      <c r="DS119" s="717"/>
      <c r="DT119" s="717"/>
      <c r="DU119" s="718"/>
      <c r="DV119" s="807" t="s">
        <v>367</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367</v>
      </c>
      <c r="AB120" s="784"/>
      <c r="AC120" s="784"/>
      <c r="AD120" s="784"/>
      <c r="AE120" s="785"/>
      <c r="AF120" s="786" t="s">
        <v>367</v>
      </c>
      <c r="AG120" s="784"/>
      <c r="AH120" s="784"/>
      <c r="AI120" s="784"/>
      <c r="AJ120" s="785"/>
      <c r="AK120" s="786" t="s">
        <v>367</v>
      </c>
      <c r="AL120" s="784"/>
      <c r="AM120" s="784"/>
      <c r="AN120" s="784"/>
      <c r="AO120" s="785"/>
      <c r="AP120" s="754" t="s">
        <v>367</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103476</v>
      </c>
      <c r="BR120" s="771"/>
      <c r="BS120" s="771"/>
      <c r="BT120" s="771"/>
      <c r="BU120" s="771"/>
      <c r="BV120" s="771">
        <v>82215</v>
      </c>
      <c r="BW120" s="771"/>
      <c r="BX120" s="771"/>
      <c r="BY120" s="771"/>
      <c r="BZ120" s="771"/>
      <c r="CA120" s="771">
        <v>65186</v>
      </c>
      <c r="CB120" s="771"/>
      <c r="CC120" s="771"/>
      <c r="CD120" s="771"/>
      <c r="CE120" s="771"/>
      <c r="CF120" s="848">
        <v>1.5</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664435</v>
      </c>
      <c r="DH120" s="800"/>
      <c r="DI120" s="800"/>
      <c r="DJ120" s="800"/>
      <c r="DK120" s="800"/>
      <c r="DL120" s="800">
        <v>589367</v>
      </c>
      <c r="DM120" s="800"/>
      <c r="DN120" s="800"/>
      <c r="DO120" s="800"/>
      <c r="DP120" s="800"/>
      <c r="DQ120" s="800">
        <v>552057</v>
      </c>
      <c r="DR120" s="800"/>
      <c r="DS120" s="800"/>
      <c r="DT120" s="800"/>
      <c r="DU120" s="800"/>
      <c r="DV120" s="801">
        <v>13.1</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27794</v>
      </c>
      <c r="AB121" s="784"/>
      <c r="AC121" s="784"/>
      <c r="AD121" s="784"/>
      <c r="AE121" s="785"/>
      <c r="AF121" s="786">
        <v>25695</v>
      </c>
      <c r="AG121" s="784"/>
      <c r="AH121" s="784"/>
      <c r="AI121" s="784"/>
      <c r="AJ121" s="785"/>
      <c r="AK121" s="786">
        <v>22924</v>
      </c>
      <c r="AL121" s="784"/>
      <c r="AM121" s="784"/>
      <c r="AN121" s="784"/>
      <c r="AO121" s="785"/>
      <c r="AP121" s="754">
        <v>0.5</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8117957</v>
      </c>
      <c r="BR121" s="858"/>
      <c r="BS121" s="858"/>
      <c r="BT121" s="858"/>
      <c r="BU121" s="858"/>
      <c r="BV121" s="858">
        <v>8688301</v>
      </c>
      <c r="BW121" s="858"/>
      <c r="BX121" s="858"/>
      <c r="BY121" s="858"/>
      <c r="BZ121" s="858"/>
      <c r="CA121" s="858">
        <v>8654090</v>
      </c>
      <c r="CB121" s="858"/>
      <c r="CC121" s="858"/>
      <c r="CD121" s="858"/>
      <c r="CE121" s="858"/>
      <c r="CF121" s="859">
        <v>205.4</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290519</v>
      </c>
      <c r="DH121" s="771"/>
      <c r="DI121" s="771"/>
      <c r="DJ121" s="771"/>
      <c r="DK121" s="771"/>
      <c r="DL121" s="771">
        <v>299529</v>
      </c>
      <c r="DM121" s="771"/>
      <c r="DN121" s="771"/>
      <c r="DO121" s="771"/>
      <c r="DP121" s="771"/>
      <c r="DQ121" s="771">
        <v>278821</v>
      </c>
      <c r="DR121" s="771"/>
      <c r="DS121" s="771"/>
      <c r="DT121" s="771"/>
      <c r="DU121" s="771"/>
      <c r="DV121" s="823">
        <v>6.6</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446</v>
      </c>
      <c r="BP122" s="838"/>
      <c r="BQ122" s="839">
        <v>13897825</v>
      </c>
      <c r="BR122" s="840"/>
      <c r="BS122" s="840"/>
      <c r="BT122" s="840"/>
      <c r="BU122" s="840"/>
      <c r="BV122" s="840">
        <v>14801082</v>
      </c>
      <c r="BW122" s="840"/>
      <c r="BX122" s="840"/>
      <c r="BY122" s="840"/>
      <c r="BZ122" s="840"/>
      <c r="CA122" s="840">
        <v>14908837</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176394</v>
      </c>
      <c r="DH122" s="771"/>
      <c r="DI122" s="771"/>
      <c r="DJ122" s="771"/>
      <c r="DK122" s="771"/>
      <c r="DL122" s="771">
        <v>169219</v>
      </c>
      <c r="DM122" s="771"/>
      <c r="DN122" s="771"/>
      <c r="DO122" s="771"/>
      <c r="DP122" s="771"/>
      <c r="DQ122" s="771">
        <v>252141</v>
      </c>
      <c r="DR122" s="771"/>
      <c r="DS122" s="771"/>
      <c r="DT122" s="771"/>
      <c r="DU122" s="771"/>
      <c r="DV122" s="823">
        <v>6</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261</v>
      </c>
      <c r="AB126" s="784"/>
      <c r="AC126" s="784"/>
      <c r="AD126" s="784"/>
      <c r="AE126" s="785"/>
      <c r="AF126" s="786">
        <v>261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2539</v>
      </c>
      <c r="AB127" s="784"/>
      <c r="AC127" s="784"/>
      <c r="AD127" s="784"/>
      <c r="AE127" s="785"/>
      <c r="AF127" s="786">
        <v>3095</v>
      </c>
      <c r="AG127" s="784"/>
      <c r="AH127" s="784"/>
      <c r="AI127" s="784"/>
      <c r="AJ127" s="785"/>
      <c r="AK127" s="786">
        <v>3409</v>
      </c>
      <c r="AL127" s="784"/>
      <c r="AM127" s="784"/>
      <c r="AN127" s="784"/>
      <c r="AO127" s="785"/>
      <c r="AP127" s="754">
        <v>0.1</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14.84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26681</v>
      </c>
      <c r="AB128" s="724"/>
      <c r="AC128" s="724"/>
      <c r="AD128" s="724"/>
      <c r="AE128" s="725"/>
      <c r="AF128" s="726">
        <v>23612</v>
      </c>
      <c r="AG128" s="724"/>
      <c r="AH128" s="724"/>
      <c r="AI128" s="724"/>
      <c r="AJ128" s="725"/>
      <c r="AK128" s="726">
        <v>18977</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462</v>
      </c>
      <c r="BG128" s="791"/>
      <c r="BH128" s="791"/>
      <c r="BI128" s="791"/>
      <c r="BJ128" s="791"/>
      <c r="BK128" s="791"/>
      <c r="BL128" s="792"/>
      <c r="BM128" s="790">
        <v>19.84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5468070</v>
      </c>
      <c r="AB129" s="784"/>
      <c r="AC129" s="784"/>
      <c r="AD129" s="784"/>
      <c r="AE129" s="785"/>
      <c r="AF129" s="786">
        <v>5436046</v>
      </c>
      <c r="AG129" s="784"/>
      <c r="AH129" s="784"/>
      <c r="AI129" s="784"/>
      <c r="AJ129" s="785"/>
      <c r="AK129" s="786">
        <v>5253911</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1032224</v>
      </c>
      <c r="AB130" s="784"/>
      <c r="AC130" s="784"/>
      <c r="AD130" s="784"/>
      <c r="AE130" s="785"/>
      <c r="AF130" s="786">
        <v>1006407</v>
      </c>
      <c r="AG130" s="784"/>
      <c r="AH130" s="784"/>
      <c r="AI130" s="784"/>
      <c r="AJ130" s="785"/>
      <c r="AK130" s="786">
        <v>1039843</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t="s">
        <v>468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4435846</v>
      </c>
      <c r="AB131" s="717"/>
      <c r="AC131" s="717"/>
      <c r="AD131" s="717"/>
      <c r="AE131" s="718"/>
      <c r="AF131" s="719">
        <v>4429639</v>
      </c>
      <c r="AG131" s="717"/>
      <c r="AH131" s="717"/>
      <c r="AI131" s="717"/>
      <c r="AJ131" s="718"/>
      <c r="AK131" s="719">
        <v>4214068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7.7095102039999999</v>
      </c>
      <c r="AB132" s="740"/>
      <c r="AC132" s="740"/>
      <c r="AD132" s="740"/>
      <c r="AE132" s="741"/>
      <c r="AF132" s="742">
        <v>7.4737467320000004</v>
      </c>
      <c r="AG132" s="740"/>
      <c r="AH132" s="740"/>
      <c r="AI132" s="740"/>
      <c r="AJ132" s="741"/>
      <c r="AK132" s="742">
        <v>7.8502055500000001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10.3</v>
      </c>
      <c r="AB133" s="749"/>
      <c r="AC133" s="749"/>
      <c r="AD133" s="749"/>
      <c r="AE133" s="750"/>
      <c r="AF133" s="748">
        <v>8.5</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3:P73"/>
    <mergeCell ref="B69:P69"/>
    <mergeCell ref="B71:P71"/>
    <mergeCell ref="B68:P68"/>
    <mergeCell ref="B72:P72"/>
    <mergeCell ref="B74:P74"/>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7" t="s">
        <v>475</v>
      </c>
      <c r="L7" s="254"/>
      <c r="M7" s="255" t="s">
        <v>476</v>
      </c>
      <c r="N7" s="256"/>
    </row>
    <row r="8" spans="1:16">
      <c r="A8" s="248"/>
      <c r="B8" s="244"/>
      <c r="C8" s="244"/>
      <c r="D8" s="244"/>
      <c r="E8" s="244"/>
      <c r="F8" s="244"/>
      <c r="G8" s="257"/>
      <c r="H8" s="258"/>
      <c r="I8" s="258"/>
      <c r="J8" s="259"/>
      <c r="K8" s="1128"/>
      <c r="L8" s="260" t="s">
        <v>477</v>
      </c>
      <c r="M8" s="261" t="s">
        <v>478</v>
      </c>
      <c r="N8" s="262" t="s">
        <v>479</v>
      </c>
    </row>
    <row r="9" spans="1:16">
      <c r="A9" s="248"/>
      <c r="B9" s="244"/>
      <c r="C9" s="244"/>
      <c r="D9" s="244"/>
      <c r="E9" s="244"/>
      <c r="F9" s="244"/>
      <c r="G9" s="1141" t="s">
        <v>480</v>
      </c>
      <c r="H9" s="1142"/>
      <c r="I9" s="1142"/>
      <c r="J9" s="1143"/>
      <c r="K9" s="263">
        <v>1338144</v>
      </c>
      <c r="L9" s="264">
        <v>218544</v>
      </c>
      <c r="M9" s="265">
        <v>138183</v>
      </c>
      <c r="N9" s="266">
        <v>58.2</v>
      </c>
    </row>
    <row r="10" spans="1:16">
      <c r="A10" s="248"/>
      <c r="B10" s="244"/>
      <c r="C10" s="244"/>
      <c r="D10" s="244"/>
      <c r="E10" s="244"/>
      <c r="F10" s="244"/>
      <c r="G10" s="1141" t="s">
        <v>481</v>
      </c>
      <c r="H10" s="1142"/>
      <c r="I10" s="1142"/>
      <c r="J10" s="1143"/>
      <c r="K10" s="267">
        <v>130915</v>
      </c>
      <c r="L10" s="268">
        <v>21381</v>
      </c>
      <c r="M10" s="269">
        <v>15438</v>
      </c>
      <c r="N10" s="270">
        <v>38.5</v>
      </c>
    </row>
    <row r="11" spans="1:16" ht="13.5" customHeight="1">
      <c r="A11" s="248"/>
      <c r="B11" s="244"/>
      <c r="C11" s="244"/>
      <c r="D11" s="244"/>
      <c r="E11" s="244"/>
      <c r="F11" s="244"/>
      <c r="G11" s="1141" t="s">
        <v>482</v>
      </c>
      <c r="H11" s="1142"/>
      <c r="I11" s="1142"/>
      <c r="J11" s="1143"/>
      <c r="K11" s="267">
        <v>31081</v>
      </c>
      <c r="L11" s="268">
        <v>5076</v>
      </c>
      <c r="M11" s="269">
        <v>22352</v>
      </c>
      <c r="N11" s="270">
        <v>-77.3</v>
      </c>
    </row>
    <row r="12" spans="1:16" ht="13.5" customHeight="1">
      <c r="A12" s="248"/>
      <c r="B12" s="244"/>
      <c r="C12" s="244"/>
      <c r="D12" s="244"/>
      <c r="E12" s="244"/>
      <c r="F12" s="244"/>
      <c r="G12" s="1141" t="s">
        <v>483</v>
      </c>
      <c r="H12" s="1142"/>
      <c r="I12" s="1142"/>
      <c r="J12" s="1143"/>
      <c r="K12" s="267" t="s">
        <v>484</v>
      </c>
      <c r="L12" s="268" t="s">
        <v>484</v>
      </c>
      <c r="M12" s="269">
        <v>2530</v>
      </c>
      <c r="N12" s="270" t="s">
        <v>484</v>
      </c>
    </row>
    <row r="13" spans="1:16" ht="13.5" customHeight="1">
      <c r="A13" s="248"/>
      <c r="B13" s="244"/>
      <c r="C13" s="244"/>
      <c r="D13" s="244"/>
      <c r="E13" s="244"/>
      <c r="F13" s="244"/>
      <c r="G13" s="1141" t="s">
        <v>485</v>
      </c>
      <c r="H13" s="1142"/>
      <c r="I13" s="1142"/>
      <c r="J13" s="1143"/>
      <c r="K13" s="267" t="s">
        <v>484</v>
      </c>
      <c r="L13" s="268" t="s">
        <v>484</v>
      </c>
      <c r="M13" s="269" t="s">
        <v>484</v>
      </c>
      <c r="N13" s="270" t="s">
        <v>484</v>
      </c>
    </row>
    <row r="14" spans="1:16" ht="13.5" customHeight="1">
      <c r="A14" s="248"/>
      <c r="B14" s="244"/>
      <c r="C14" s="244"/>
      <c r="D14" s="244"/>
      <c r="E14" s="244"/>
      <c r="F14" s="244"/>
      <c r="G14" s="1141" t="s">
        <v>486</v>
      </c>
      <c r="H14" s="1142"/>
      <c r="I14" s="1142"/>
      <c r="J14" s="1143"/>
      <c r="K14" s="267" t="s">
        <v>484</v>
      </c>
      <c r="L14" s="268" t="s">
        <v>484</v>
      </c>
      <c r="M14" s="269">
        <v>5605</v>
      </c>
      <c r="N14" s="270" t="s">
        <v>484</v>
      </c>
    </row>
    <row r="15" spans="1:16" ht="13.5" customHeight="1">
      <c r="A15" s="248"/>
      <c r="B15" s="244"/>
      <c r="C15" s="244"/>
      <c r="D15" s="244"/>
      <c r="E15" s="244"/>
      <c r="F15" s="244"/>
      <c r="G15" s="1141" t="s">
        <v>487</v>
      </c>
      <c r="H15" s="1142"/>
      <c r="I15" s="1142"/>
      <c r="J15" s="1143"/>
      <c r="K15" s="267">
        <v>60351</v>
      </c>
      <c r="L15" s="268">
        <v>9856</v>
      </c>
      <c r="M15" s="269">
        <v>3103</v>
      </c>
      <c r="N15" s="270">
        <v>217.6</v>
      </c>
    </row>
    <row r="16" spans="1:16">
      <c r="A16" s="248"/>
      <c r="B16" s="244"/>
      <c r="C16" s="244"/>
      <c r="D16" s="244"/>
      <c r="E16" s="244"/>
      <c r="F16" s="244"/>
      <c r="G16" s="1144" t="s">
        <v>488</v>
      </c>
      <c r="H16" s="1145"/>
      <c r="I16" s="1145"/>
      <c r="J16" s="1146"/>
      <c r="K16" s="268">
        <v>-210605</v>
      </c>
      <c r="L16" s="268">
        <v>-34396</v>
      </c>
      <c r="M16" s="269">
        <v>-15159</v>
      </c>
      <c r="N16" s="270">
        <v>126.9</v>
      </c>
    </row>
    <row r="17" spans="1:16">
      <c r="A17" s="248"/>
      <c r="B17" s="244"/>
      <c r="C17" s="244"/>
      <c r="D17" s="244"/>
      <c r="E17" s="244"/>
      <c r="F17" s="244"/>
      <c r="G17" s="1144" t="s">
        <v>169</v>
      </c>
      <c r="H17" s="1145"/>
      <c r="I17" s="1145"/>
      <c r="J17" s="1146"/>
      <c r="K17" s="268">
        <v>1349886</v>
      </c>
      <c r="L17" s="268">
        <v>220462</v>
      </c>
      <c r="M17" s="269">
        <v>172052</v>
      </c>
      <c r="N17" s="270">
        <v>28.1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8" t="s">
        <v>493</v>
      </c>
      <c r="H21" s="1139"/>
      <c r="I21" s="1139"/>
      <c r="J21" s="1140"/>
      <c r="K21" s="280">
        <v>22.86</v>
      </c>
      <c r="L21" s="281">
        <v>15.52</v>
      </c>
      <c r="M21" s="282">
        <v>7.34</v>
      </c>
      <c r="N21" s="249"/>
      <c r="O21" s="283"/>
      <c r="P21" s="279"/>
    </row>
    <row r="22" spans="1:16" s="284" customFormat="1">
      <c r="A22" s="279"/>
      <c r="B22" s="249"/>
      <c r="C22" s="249"/>
      <c r="D22" s="249"/>
      <c r="E22" s="249"/>
      <c r="F22" s="249"/>
      <c r="G22" s="1138" t="s">
        <v>494</v>
      </c>
      <c r="H22" s="1139"/>
      <c r="I22" s="1139"/>
      <c r="J22" s="1140"/>
      <c r="K22" s="285">
        <v>97.3</v>
      </c>
      <c r="L22" s="286">
        <v>95.8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7" t="s">
        <v>475</v>
      </c>
      <c r="L30" s="254"/>
      <c r="M30" s="255" t="s">
        <v>476</v>
      </c>
      <c r="N30" s="256"/>
    </row>
    <row r="31" spans="1:16">
      <c r="A31" s="248"/>
      <c r="B31" s="244"/>
      <c r="C31" s="244"/>
      <c r="D31" s="244"/>
      <c r="E31" s="244"/>
      <c r="F31" s="244"/>
      <c r="G31" s="257"/>
      <c r="H31" s="258"/>
      <c r="I31" s="258"/>
      <c r="J31" s="259"/>
      <c r="K31" s="1128"/>
      <c r="L31" s="260" t="s">
        <v>477</v>
      </c>
      <c r="M31" s="261" t="s">
        <v>478</v>
      </c>
      <c r="N31" s="262" t="s">
        <v>479</v>
      </c>
    </row>
    <row r="32" spans="1:16" ht="27" customHeight="1">
      <c r="A32" s="248"/>
      <c r="B32" s="244"/>
      <c r="C32" s="244"/>
      <c r="D32" s="244"/>
      <c r="E32" s="244"/>
      <c r="F32" s="244"/>
      <c r="G32" s="1129" t="s">
        <v>497</v>
      </c>
      <c r="H32" s="1130"/>
      <c r="I32" s="1130"/>
      <c r="J32" s="1131"/>
      <c r="K32" s="294">
        <v>1157072</v>
      </c>
      <c r="L32" s="294">
        <v>188971</v>
      </c>
      <c r="M32" s="295">
        <v>106666</v>
      </c>
      <c r="N32" s="296">
        <v>77.2</v>
      </c>
    </row>
    <row r="33" spans="1:16" ht="13.5" customHeight="1">
      <c r="A33" s="248"/>
      <c r="B33" s="244"/>
      <c r="C33" s="244"/>
      <c r="D33" s="244"/>
      <c r="E33" s="244"/>
      <c r="F33" s="244"/>
      <c r="G33" s="1129" t="s">
        <v>498</v>
      </c>
      <c r="H33" s="1130"/>
      <c r="I33" s="1130"/>
      <c r="J33" s="1131"/>
      <c r="K33" s="294" t="s">
        <v>484</v>
      </c>
      <c r="L33" s="294" t="s">
        <v>484</v>
      </c>
      <c r="M33" s="295" t="s">
        <v>484</v>
      </c>
      <c r="N33" s="296" t="s">
        <v>484</v>
      </c>
    </row>
    <row r="34" spans="1:16" ht="27" customHeight="1">
      <c r="A34" s="248"/>
      <c r="B34" s="244"/>
      <c r="C34" s="244"/>
      <c r="D34" s="244"/>
      <c r="E34" s="244"/>
      <c r="F34" s="244"/>
      <c r="G34" s="1129" t="s">
        <v>499</v>
      </c>
      <c r="H34" s="1130"/>
      <c r="I34" s="1130"/>
      <c r="J34" s="1131"/>
      <c r="K34" s="294" t="s">
        <v>484</v>
      </c>
      <c r="L34" s="294" t="s">
        <v>484</v>
      </c>
      <c r="M34" s="295">
        <v>439</v>
      </c>
      <c r="N34" s="296" t="s">
        <v>484</v>
      </c>
    </row>
    <row r="35" spans="1:16" ht="27" customHeight="1">
      <c r="A35" s="248"/>
      <c r="B35" s="244"/>
      <c r="C35" s="244"/>
      <c r="D35" s="244"/>
      <c r="E35" s="244"/>
      <c r="F35" s="244"/>
      <c r="G35" s="1129" t="s">
        <v>500</v>
      </c>
      <c r="H35" s="1130"/>
      <c r="I35" s="1130"/>
      <c r="J35" s="1131"/>
      <c r="K35" s="294">
        <v>131870</v>
      </c>
      <c r="L35" s="294">
        <v>21537</v>
      </c>
      <c r="M35" s="295">
        <v>24405</v>
      </c>
      <c r="N35" s="296">
        <v>-11.8</v>
      </c>
    </row>
    <row r="36" spans="1:16" ht="27" customHeight="1">
      <c r="A36" s="248"/>
      <c r="B36" s="244"/>
      <c r="C36" s="244"/>
      <c r="D36" s="244"/>
      <c r="E36" s="244"/>
      <c r="F36" s="244"/>
      <c r="G36" s="1129" t="s">
        <v>501</v>
      </c>
      <c r="H36" s="1130"/>
      <c r="I36" s="1130"/>
      <c r="J36" s="1131"/>
      <c r="K36" s="294">
        <v>74358</v>
      </c>
      <c r="L36" s="294">
        <v>12144</v>
      </c>
      <c r="M36" s="295">
        <v>4847</v>
      </c>
      <c r="N36" s="296">
        <v>150.5</v>
      </c>
    </row>
    <row r="37" spans="1:16" ht="13.5" customHeight="1">
      <c r="A37" s="248"/>
      <c r="B37" s="244"/>
      <c r="C37" s="244"/>
      <c r="D37" s="244"/>
      <c r="E37" s="244"/>
      <c r="F37" s="244"/>
      <c r="G37" s="1129" t="s">
        <v>502</v>
      </c>
      <c r="H37" s="1130"/>
      <c r="I37" s="1130"/>
      <c r="J37" s="1131"/>
      <c r="K37" s="294">
        <v>26333</v>
      </c>
      <c r="L37" s="294">
        <v>4301</v>
      </c>
      <c r="M37" s="295">
        <v>2124</v>
      </c>
      <c r="N37" s="296">
        <v>102.5</v>
      </c>
    </row>
    <row r="38" spans="1:16" ht="27" customHeight="1">
      <c r="A38" s="248"/>
      <c r="B38" s="244"/>
      <c r="C38" s="244"/>
      <c r="D38" s="244"/>
      <c r="E38" s="244"/>
      <c r="F38" s="244"/>
      <c r="G38" s="1132" t="s">
        <v>503</v>
      </c>
      <c r="H38" s="1133"/>
      <c r="I38" s="1133"/>
      <c r="J38" s="1134"/>
      <c r="K38" s="297" t="s">
        <v>484</v>
      </c>
      <c r="L38" s="297" t="s">
        <v>484</v>
      </c>
      <c r="M38" s="298">
        <v>33</v>
      </c>
      <c r="N38" s="299" t="s">
        <v>484</v>
      </c>
      <c r="O38" s="293"/>
    </row>
    <row r="39" spans="1:16">
      <c r="A39" s="248"/>
      <c r="B39" s="244"/>
      <c r="C39" s="244"/>
      <c r="D39" s="244"/>
      <c r="E39" s="244"/>
      <c r="F39" s="244"/>
      <c r="G39" s="1132" t="s">
        <v>504</v>
      </c>
      <c r="H39" s="1133"/>
      <c r="I39" s="1133"/>
      <c r="J39" s="1134"/>
      <c r="K39" s="300">
        <v>-18977</v>
      </c>
      <c r="L39" s="300">
        <v>-3099</v>
      </c>
      <c r="M39" s="301">
        <v>-5315</v>
      </c>
      <c r="N39" s="302">
        <v>-41.7</v>
      </c>
      <c r="O39" s="293"/>
    </row>
    <row r="40" spans="1:16" ht="27" customHeight="1">
      <c r="A40" s="248"/>
      <c r="B40" s="244"/>
      <c r="C40" s="244"/>
      <c r="D40" s="244"/>
      <c r="E40" s="244"/>
      <c r="F40" s="244"/>
      <c r="G40" s="1129" t="s">
        <v>505</v>
      </c>
      <c r="H40" s="1130"/>
      <c r="I40" s="1130"/>
      <c r="J40" s="1131"/>
      <c r="K40" s="300">
        <v>-1039843</v>
      </c>
      <c r="L40" s="300">
        <v>-169826</v>
      </c>
      <c r="M40" s="301">
        <v>-96584</v>
      </c>
      <c r="N40" s="302">
        <v>75.8</v>
      </c>
      <c r="O40" s="293"/>
    </row>
    <row r="41" spans="1:16">
      <c r="A41" s="248"/>
      <c r="B41" s="244"/>
      <c r="C41" s="244"/>
      <c r="D41" s="244"/>
      <c r="E41" s="244"/>
      <c r="F41" s="244"/>
      <c r="G41" s="1135" t="s">
        <v>280</v>
      </c>
      <c r="H41" s="1136"/>
      <c r="I41" s="1136"/>
      <c r="J41" s="1137"/>
      <c r="K41" s="294">
        <v>330813</v>
      </c>
      <c r="L41" s="300">
        <v>54028</v>
      </c>
      <c r="M41" s="301">
        <v>36615</v>
      </c>
      <c r="N41" s="302">
        <v>47.6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2" t="s">
        <v>475</v>
      </c>
      <c r="J49" s="1124" t="s">
        <v>509</v>
      </c>
      <c r="K49" s="1125"/>
      <c r="L49" s="1125"/>
      <c r="M49" s="1125"/>
      <c r="N49" s="1126"/>
    </row>
    <row r="50" spans="1:14">
      <c r="A50" s="248"/>
      <c r="B50" s="244"/>
      <c r="C50" s="244"/>
      <c r="D50" s="244"/>
      <c r="E50" s="244"/>
      <c r="F50" s="244"/>
      <c r="G50" s="312"/>
      <c r="H50" s="313"/>
      <c r="I50" s="1123"/>
      <c r="J50" s="314" t="s">
        <v>510</v>
      </c>
      <c r="K50" s="315" t="s">
        <v>511</v>
      </c>
      <c r="L50" s="316" t="s">
        <v>512</v>
      </c>
      <c r="M50" s="317" t="s">
        <v>513</v>
      </c>
      <c r="N50" s="318" t="s">
        <v>514</v>
      </c>
    </row>
    <row r="51" spans="1:14">
      <c r="A51" s="248"/>
      <c r="B51" s="244"/>
      <c r="C51" s="244"/>
      <c r="D51" s="244"/>
      <c r="E51" s="244"/>
      <c r="F51" s="244"/>
      <c r="G51" s="310" t="s">
        <v>515</v>
      </c>
      <c r="H51" s="311"/>
      <c r="I51" s="319">
        <v>2239887</v>
      </c>
      <c r="J51" s="320">
        <v>342490</v>
      </c>
      <c r="K51" s="321">
        <v>-13.3</v>
      </c>
      <c r="L51" s="322">
        <v>192544</v>
      </c>
      <c r="M51" s="323">
        <v>10.4</v>
      </c>
      <c r="N51" s="324">
        <v>-23.7</v>
      </c>
    </row>
    <row r="52" spans="1:14">
      <c r="A52" s="248"/>
      <c r="B52" s="244"/>
      <c r="C52" s="244"/>
      <c r="D52" s="244"/>
      <c r="E52" s="244"/>
      <c r="F52" s="244"/>
      <c r="G52" s="325"/>
      <c r="H52" s="326" t="s">
        <v>516</v>
      </c>
      <c r="I52" s="327">
        <v>653235</v>
      </c>
      <c r="J52" s="328">
        <v>99883</v>
      </c>
      <c r="K52" s="329">
        <v>-50.7</v>
      </c>
      <c r="L52" s="330">
        <v>82235</v>
      </c>
      <c r="M52" s="331">
        <v>-8.1</v>
      </c>
      <c r="N52" s="332">
        <v>-42.6</v>
      </c>
    </row>
    <row r="53" spans="1:14">
      <c r="A53" s="248"/>
      <c r="B53" s="244"/>
      <c r="C53" s="244"/>
      <c r="D53" s="244"/>
      <c r="E53" s="244"/>
      <c r="F53" s="244"/>
      <c r="G53" s="310" t="s">
        <v>517</v>
      </c>
      <c r="H53" s="311"/>
      <c r="I53" s="319">
        <v>1234615</v>
      </c>
      <c r="J53" s="320">
        <v>193483</v>
      </c>
      <c r="K53" s="321">
        <v>-43.5</v>
      </c>
      <c r="L53" s="322">
        <v>146140</v>
      </c>
      <c r="M53" s="323">
        <v>-24.1</v>
      </c>
      <c r="N53" s="324">
        <v>-19.399999999999999</v>
      </c>
    </row>
    <row r="54" spans="1:14">
      <c r="A54" s="248"/>
      <c r="B54" s="244"/>
      <c r="C54" s="244"/>
      <c r="D54" s="244"/>
      <c r="E54" s="244"/>
      <c r="F54" s="244"/>
      <c r="G54" s="325"/>
      <c r="H54" s="326" t="s">
        <v>516</v>
      </c>
      <c r="I54" s="327">
        <v>718057</v>
      </c>
      <c r="J54" s="328">
        <v>112530</v>
      </c>
      <c r="K54" s="329">
        <v>12.7</v>
      </c>
      <c r="L54" s="330">
        <v>75451</v>
      </c>
      <c r="M54" s="331">
        <v>-8.1999999999999993</v>
      </c>
      <c r="N54" s="332">
        <v>20.9</v>
      </c>
    </row>
    <row r="55" spans="1:14">
      <c r="A55" s="248"/>
      <c r="B55" s="244"/>
      <c r="C55" s="244"/>
      <c r="D55" s="244"/>
      <c r="E55" s="244"/>
      <c r="F55" s="244"/>
      <c r="G55" s="310" t="s">
        <v>518</v>
      </c>
      <c r="H55" s="311"/>
      <c r="I55" s="319">
        <v>1178460</v>
      </c>
      <c r="J55" s="320">
        <v>185906</v>
      </c>
      <c r="K55" s="321">
        <v>-3.9</v>
      </c>
      <c r="L55" s="322">
        <v>146641</v>
      </c>
      <c r="M55" s="323">
        <v>0.3</v>
      </c>
      <c r="N55" s="324">
        <v>-4.2</v>
      </c>
    </row>
    <row r="56" spans="1:14">
      <c r="A56" s="248"/>
      <c r="B56" s="244"/>
      <c r="C56" s="244"/>
      <c r="D56" s="244"/>
      <c r="E56" s="244"/>
      <c r="F56" s="244"/>
      <c r="G56" s="325"/>
      <c r="H56" s="326" t="s">
        <v>516</v>
      </c>
      <c r="I56" s="327">
        <v>783955</v>
      </c>
      <c r="J56" s="328">
        <v>123672</v>
      </c>
      <c r="K56" s="329">
        <v>9.9</v>
      </c>
      <c r="L56" s="330">
        <v>68142</v>
      </c>
      <c r="M56" s="331">
        <v>-9.6999999999999993</v>
      </c>
      <c r="N56" s="332">
        <v>19.600000000000001</v>
      </c>
    </row>
    <row r="57" spans="1:14">
      <c r="A57" s="248"/>
      <c r="B57" s="244"/>
      <c r="C57" s="244"/>
      <c r="D57" s="244"/>
      <c r="E57" s="244"/>
      <c r="F57" s="244"/>
      <c r="G57" s="310" t="s">
        <v>519</v>
      </c>
      <c r="H57" s="311"/>
      <c r="I57" s="319">
        <v>1934933</v>
      </c>
      <c r="J57" s="320">
        <v>308012</v>
      </c>
      <c r="K57" s="321">
        <v>65.7</v>
      </c>
      <c r="L57" s="322">
        <v>174587</v>
      </c>
      <c r="M57" s="323">
        <v>19.100000000000001</v>
      </c>
      <c r="N57" s="324">
        <v>46.6</v>
      </c>
    </row>
    <row r="58" spans="1:14">
      <c r="A58" s="248"/>
      <c r="B58" s="244"/>
      <c r="C58" s="244"/>
      <c r="D58" s="244"/>
      <c r="E58" s="244"/>
      <c r="F58" s="244"/>
      <c r="G58" s="325"/>
      <c r="H58" s="326" t="s">
        <v>516</v>
      </c>
      <c r="I58" s="327">
        <v>951413</v>
      </c>
      <c r="J58" s="328">
        <v>151451</v>
      </c>
      <c r="K58" s="329">
        <v>22.5</v>
      </c>
      <c r="L58" s="330">
        <v>79695</v>
      </c>
      <c r="M58" s="331">
        <v>17</v>
      </c>
      <c r="N58" s="332">
        <v>5.5</v>
      </c>
    </row>
    <row r="59" spans="1:14">
      <c r="A59" s="248"/>
      <c r="B59" s="244"/>
      <c r="C59" s="244"/>
      <c r="D59" s="244"/>
      <c r="E59" s="244"/>
      <c r="F59" s="244"/>
      <c r="G59" s="310" t="s">
        <v>520</v>
      </c>
      <c r="H59" s="311"/>
      <c r="I59" s="319">
        <v>1958216</v>
      </c>
      <c r="J59" s="320">
        <v>319813</v>
      </c>
      <c r="K59" s="321">
        <v>3.8</v>
      </c>
      <c r="L59" s="322">
        <v>175675</v>
      </c>
      <c r="M59" s="323">
        <v>0.6</v>
      </c>
      <c r="N59" s="324">
        <v>3.2</v>
      </c>
    </row>
    <row r="60" spans="1:14">
      <c r="A60" s="248"/>
      <c r="B60" s="244"/>
      <c r="C60" s="244"/>
      <c r="D60" s="244"/>
      <c r="E60" s="244"/>
      <c r="F60" s="244"/>
      <c r="G60" s="325"/>
      <c r="H60" s="326" t="s">
        <v>516</v>
      </c>
      <c r="I60" s="333">
        <v>781805</v>
      </c>
      <c r="J60" s="328">
        <v>127683</v>
      </c>
      <c r="K60" s="329">
        <v>-15.7</v>
      </c>
      <c r="L60" s="330">
        <v>87698</v>
      </c>
      <c r="M60" s="331">
        <v>10</v>
      </c>
      <c r="N60" s="332">
        <v>-25.7</v>
      </c>
    </row>
    <row r="61" spans="1:14">
      <c r="A61" s="248"/>
      <c r="B61" s="244"/>
      <c r="C61" s="244"/>
      <c r="D61" s="244"/>
      <c r="E61" s="244"/>
      <c r="F61" s="244"/>
      <c r="G61" s="310" t="s">
        <v>521</v>
      </c>
      <c r="H61" s="334"/>
      <c r="I61" s="335">
        <v>1709222</v>
      </c>
      <c r="J61" s="336">
        <v>269941</v>
      </c>
      <c r="K61" s="337">
        <v>1.8</v>
      </c>
      <c r="L61" s="338">
        <v>167117</v>
      </c>
      <c r="M61" s="339">
        <v>1.3</v>
      </c>
      <c r="N61" s="324">
        <v>0.5</v>
      </c>
    </row>
    <row r="62" spans="1:14">
      <c r="A62" s="248"/>
      <c r="B62" s="244"/>
      <c r="C62" s="244"/>
      <c r="D62" s="244"/>
      <c r="E62" s="244"/>
      <c r="F62" s="244"/>
      <c r="G62" s="325"/>
      <c r="H62" s="326" t="s">
        <v>516</v>
      </c>
      <c r="I62" s="327">
        <v>777693</v>
      </c>
      <c r="J62" s="328">
        <v>123044</v>
      </c>
      <c r="K62" s="329">
        <v>-4.3</v>
      </c>
      <c r="L62" s="330">
        <v>78644</v>
      </c>
      <c r="M62" s="331">
        <v>0.2</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7" t="s">
        <v>3</v>
      </c>
      <c r="D47" s="1147"/>
      <c r="E47" s="1148"/>
      <c r="F47" s="11">
        <v>29.79</v>
      </c>
      <c r="G47" s="12">
        <v>41.98</v>
      </c>
      <c r="H47" s="12">
        <v>48.28</v>
      </c>
      <c r="I47" s="12">
        <v>53.16</v>
      </c>
      <c r="J47" s="13">
        <v>57.2</v>
      </c>
    </row>
    <row r="48" spans="2:10" ht="57.75" customHeight="1">
      <c r="B48" s="14"/>
      <c r="C48" s="1149" t="s">
        <v>4</v>
      </c>
      <c r="D48" s="1149"/>
      <c r="E48" s="1150"/>
      <c r="F48" s="15">
        <v>3.57</v>
      </c>
      <c r="G48" s="16">
        <v>2.99</v>
      </c>
      <c r="H48" s="16">
        <v>3.06</v>
      </c>
      <c r="I48" s="16">
        <v>3.95</v>
      </c>
      <c r="J48" s="17">
        <v>2.59</v>
      </c>
    </row>
    <row r="49" spans="2:10" ht="57.75" customHeight="1" thickBot="1">
      <c r="B49" s="18"/>
      <c r="C49" s="1151" t="s">
        <v>5</v>
      </c>
      <c r="D49" s="1151"/>
      <c r="E49" s="1152"/>
      <c r="F49" s="19">
        <v>11</v>
      </c>
      <c r="G49" s="20">
        <v>9.85</v>
      </c>
      <c r="H49" s="20">
        <v>7.26</v>
      </c>
      <c r="I49" s="20">
        <v>5.47</v>
      </c>
      <c r="J49" s="21">
        <v>0.7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9" t="s">
        <v>528</v>
      </c>
      <c r="D34" s="1159"/>
      <c r="E34" s="1160"/>
      <c r="F34" s="32">
        <v>6.53</v>
      </c>
      <c r="G34" s="33">
        <v>7.53</v>
      </c>
      <c r="H34" s="33">
        <v>7.79</v>
      </c>
      <c r="I34" s="33">
        <v>8.3000000000000007</v>
      </c>
      <c r="J34" s="34">
        <v>8.9</v>
      </c>
      <c r="K34" s="22"/>
      <c r="L34" s="22"/>
      <c r="M34" s="22"/>
      <c r="N34" s="22"/>
      <c r="O34" s="22"/>
      <c r="P34" s="22"/>
    </row>
    <row r="35" spans="1:16" ht="39" customHeight="1">
      <c r="A35" s="22"/>
      <c r="B35" s="35"/>
      <c r="C35" s="1153" t="s">
        <v>529</v>
      </c>
      <c r="D35" s="1154"/>
      <c r="E35" s="1155"/>
      <c r="F35" s="36">
        <v>3.56</v>
      </c>
      <c r="G35" s="37">
        <v>2.98</v>
      </c>
      <c r="H35" s="37">
        <v>3.05</v>
      </c>
      <c r="I35" s="37">
        <v>3.94</v>
      </c>
      <c r="J35" s="38">
        <v>2.59</v>
      </c>
      <c r="K35" s="22"/>
      <c r="L35" s="22"/>
      <c r="M35" s="22"/>
      <c r="N35" s="22"/>
      <c r="O35" s="22"/>
      <c r="P35" s="22"/>
    </row>
    <row r="36" spans="1:16" ht="39" customHeight="1">
      <c r="A36" s="22"/>
      <c r="B36" s="35"/>
      <c r="C36" s="1153" t="s">
        <v>530</v>
      </c>
      <c r="D36" s="1154"/>
      <c r="E36" s="1155"/>
      <c r="F36" s="36">
        <v>0.69</v>
      </c>
      <c r="G36" s="37">
        <v>0.48</v>
      </c>
      <c r="H36" s="37">
        <v>0.41</v>
      </c>
      <c r="I36" s="37">
        <v>0.72</v>
      </c>
      <c r="J36" s="38">
        <v>0.55000000000000004</v>
      </c>
      <c r="K36" s="22"/>
      <c r="L36" s="22"/>
      <c r="M36" s="22"/>
      <c r="N36" s="22"/>
      <c r="O36" s="22"/>
      <c r="P36" s="22"/>
    </row>
    <row r="37" spans="1:16" ht="39" customHeight="1">
      <c r="A37" s="22"/>
      <c r="B37" s="35"/>
      <c r="C37" s="1153" t="s">
        <v>531</v>
      </c>
      <c r="D37" s="1154"/>
      <c r="E37" s="1155"/>
      <c r="F37" s="36">
        <v>0.7</v>
      </c>
      <c r="G37" s="37">
        <v>0</v>
      </c>
      <c r="H37" s="37">
        <v>0.15</v>
      </c>
      <c r="I37" s="37">
        <v>0.48</v>
      </c>
      <c r="J37" s="38">
        <v>0.28999999999999998</v>
      </c>
      <c r="K37" s="22"/>
      <c r="L37" s="22"/>
      <c r="M37" s="22"/>
      <c r="N37" s="22"/>
      <c r="O37" s="22"/>
      <c r="P37" s="22"/>
    </row>
    <row r="38" spans="1:16" ht="39" customHeight="1">
      <c r="A38" s="22"/>
      <c r="B38" s="35"/>
      <c r="C38" s="1153" t="s">
        <v>532</v>
      </c>
      <c r="D38" s="1154"/>
      <c r="E38" s="1155"/>
      <c r="F38" s="36">
        <v>0.13</v>
      </c>
      <c r="G38" s="37">
        <v>0.23</v>
      </c>
      <c r="H38" s="37">
        <v>0.24</v>
      </c>
      <c r="I38" s="37">
        <v>0.18</v>
      </c>
      <c r="J38" s="38">
        <v>0.24</v>
      </c>
      <c r="K38" s="22"/>
      <c r="L38" s="22"/>
      <c r="M38" s="22"/>
      <c r="N38" s="22"/>
      <c r="O38" s="22"/>
      <c r="P38" s="22"/>
    </row>
    <row r="39" spans="1:16" ht="39" customHeight="1">
      <c r="A39" s="22"/>
      <c r="B39" s="35"/>
      <c r="C39" s="1153" t="s">
        <v>533</v>
      </c>
      <c r="D39" s="1154"/>
      <c r="E39" s="1155"/>
      <c r="F39" s="36">
        <v>0.22</v>
      </c>
      <c r="G39" s="37">
        <v>0.19</v>
      </c>
      <c r="H39" s="37">
        <v>0.22</v>
      </c>
      <c r="I39" s="37">
        <v>0.13</v>
      </c>
      <c r="J39" s="38">
        <v>0.2</v>
      </c>
      <c r="K39" s="22"/>
      <c r="L39" s="22"/>
      <c r="M39" s="22"/>
      <c r="N39" s="22"/>
      <c r="O39" s="22"/>
      <c r="P39" s="22"/>
    </row>
    <row r="40" spans="1:16" ht="39" customHeight="1">
      <c r="A40" s="22"/>
      <c r="B40" s="35"/>
      <c r="C40" s="1153" t="s">
        <v>534</v>
      </c>
      <c r="D40" s="1154"/>
      <c r="E40" s="1155"/>
      <c r="F40" s="36">
        <v>0.99</v>
      </c>
      <c r="G40" s="37">
        <v>0.19</v>
      </c>
      <c r="H40" s="37">
        <v>0.17</v>
      </c>
      <c r="I40" s="37">
        <v>0.18</v>
      </c>
      <c r="J40" s="38">
        <v>0.09</v>
      </c>
      <c r="K40" s="22"/>
      <c r="L40" s="22"/>
      <c r="M40" s="22"/>
      <c r="N40" s="22"/>
      <c r="O40" s="22"/>
      <c r="P40" s="22"/>
    </row>
    <row r="41" spans="1:16" ht="39" customHeight="1">
      <c r="A41" s="22"/>
      <c r="B41" s="35"/>
      <c r="C41" s="1153" t="s">
        <v>535</v>
      </c>
      <c r="D41" s="1154"/>
      <c r="E41" s="1155"/>
      <c r="F41" s="36">
        <v>0.03</v>
      </c>
      <c r="G41" s="37">
        <v>0</v>
      </c>
      <c r="H41" s="37">
        <v>0.09</v>
      </c>
      <c r="I41" s="37">
        <v>0.14000000000000001</v>
      </c>
      <c r="J41" s="38">
        <v>0.01</v>
      </c>
      <c r="K41" s="22"/>
      <c r="L41" s="22"/>
      <c r="M41" s="22"/>
      <c r="N41" s="22"/>
      <c r="O41" s="22"/>
      <c r="P41" s="22"/>
    </row>
    <row r="42" spans="1:16" ht="39" customHeight="1">
      <c r="A42" s="22"/>
      <c r="B42" s="39"/>
      <c r="C42" s="1153" t="s">
        <v>536</v>
      </c>
      <c r="D42" s="1154"/>
      <c r="E42" s="1155"/>
      <c r="F42" s="36" t="s">
        <v>484</v>
      </c>
      <c r="G42" s="37" t="s">
        <v>484</v>
      </c>
      <c r="H42" s="37" t="s">
        <v>484</v>
      </c>
      <c r="I42" s="37" t="s">
        <v>484</v>
      </c>
      <c r="J42" s="38" t="s">
        <v>484</v>
      </c>
      <c r="K42" s="22"/>
      <c r="L42" s="22"/>
      <c r="M42" s="22"/>
      <c r="N42" s="22"/>
      <c r="O42" s="22"/>
      <c r="P42" s="22"/>
    </row>
    <row r="43" spans="1:16" ht="39" customHeight="1" thickBot="1">
      <c r="A43" s="22"/>
      <c r="B43" s="40"/>
      <c r="C43" s="1156" t="s">
        <v>537</v>
      </c>
      <c r="D43" s="1157"/>
      <c r="E43" s="1158"/>
      <c r="F43" s="41">
        <v>0</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9" t="s">
        <v>11</v>
      </c>
      <c r="C45" s="1170"/>
      <c r="D45" s="58"/>
      <c r="E45" s="1175" t="s">
        <v>12</v>
      </c>
      <c r="F45" s="1175"/>
      <c r="G45" s="1175"/>
      <c r="H45" s="1175"/>
      <c r="I45" s="1175"/>
      <c r="J45" s="1176"/>
      <c r="K45" s="59">
        <v>1551</v>
      </c>
      <c r="L45" s="60">
        <v>1322</v>
      </c>
      <c r="M45" s="60">
        <v>1154</v>
      </c>
      <c r="N45" s="60">
        <v>1133</v>
      </c>
      <c r="O45" s="61">
        <v>1157</v>
      </c>
      <c r="P45" s="48"/>
      <c r="Q45" s="48"/>
      <c r="R45" s="48"/>
      <c r="S45" s="48"/>
      <c r="T45" s="48"/>
      <c r="U45" s="48"/>
    </row>
    <row r="46" spans="1:21" ht="30.75" customHeight="1">
      <c r="A46" s="48"/>
      <c r="B46" s="1171"/>
      <c r="C46" s="1172"/>
      <c r="D46" s="62"/>
      <c r="E46" s="1163" t="s">
        <v>13</v>
      </c>
      <c r="F46" s="1163"/>
      <c r="G46" s="1163"/>
      <c r="H46" s="1163"/>
      <c r="I46" s="1163"/>
      <c r="J46" s="1164"/>
      <c r="K46" s="63" t="s">
        <v>484</v>
      </c>
      <c r="L46" s="64" t="s">
        <v>484</v>
      </c>
      <c r="M46" s="64" t="s">
        <v>484</v>
      </c>
      <c r="N46" s="64" t="s">
        <v>484</v>
      </c>
      <c r="O46" s="65" t="s">
        <v>484</v>
      </c>
      <c r="P46" s="48"/>
      <c r="Q46" s="48"/>
      <c r="R46" s="48"/>
      <c r="S46" s="48"/>
      <c r="T46" s="48"/>
      <c r="U46" s="48"/>
    </row>
    <row r="47" spans="1:21" ht="30.75" customHeight="1">
      <c r="A47" s="48"/>
      <c r="B47" s="1171"/>
      <c r="C47" s="1172"/>
      <c r="D47" s="62"/>
      <c r="E47" s="1163" t="s">
        <v>14</v>
      </c>
      <c r="F47" s="1163"/>
      <c r="G47" s="1163"/>
      <c r="H47" s="1163"/>
      <c r="I47" s="1163"/>
      <c r="J47" s="1164"/>
      <c r="K47" s="63" t="s">
        <v>484</v>
      </c>
      <c r="L47" s="64" t="s">
        <v>484</v>
      </c>
      <c r="M47" s="64" t="s">
        <v>484</v>
      </c>
      <c r="N47" s="64" t="s">
        <v>484</v>
      </c>
      <c r="O47" s="65" t="s">
        <v>484</v>
      </c>
      <c r="P47" s="48"/>
      <c r="Q47" s="48"/>
      <c r="R47" s="48"/>
      <c r="S47" s="48"/>
      <c r="T47" s="48"/>
      <c r="U47" s="48"/>
    </row>
    <row r="48" spans="1:21" ht="30.75" customHeight="1">
      <c r="A48" s="48"/>
      <c r="B48" s="1171"/>
      <c r="C48" s="1172"/>
      <c r="D48" s="62"/>
      <c r="E48" s="1163" t="s">
        <v>15</v>
      </c>
      <c r="F48" s="1163"/>
      <c r="G48" s="1163"/>
      <c r="H48" s="1163"/>
      <c r="I48" s="1163"/>
      <c r="J48" s="1164"/>
      <c r="K48" s="63">
        <v>148</v>
      </c>
      <c r="L48" s="64">
        <v>137</v>
      </c>
      <c r="M48" s="64">
        <v>142</v>
      </c>
      <c r="N48" s="64">
        <v>125</v>
      </c>
      <c r="O48" s="65">
        <v>132</v>
      </c>
      <c r="P48" s="48"/>
      <c r="Q48" s="48"/>
      <c r="R48" s="48"/>
      <c r="S48" s="48"/>
      <c r="T48" s="48"/>
      <c r="U48" s="48"/>
    </row>
    <row r="49" spans="1:21" ht="30.75" customHeight="1">
      <c r="A49" s="48"/>
      <c r="B49" s="1171"/>
      <c r="C49" s="1172"/>
      <c r="D49" s="62"/>
      <c r="E49" s="1163" t="s">
        <v>16</v>
      </c>
      <c r="F49" s="1163"/>
      <c r="G49" s="1163"/>
      <c r="H49" s="1163"/>
      <c r="I49" s="1163"/>
      <c r="J49" s="1164"/>
      <c r="K49" s="63">
        <v>87</v>
      </c>
      <c r="L49" s="64">
        <v>80</v>
      </c>
      <c r="M49" s="64">
        <v>74</v>
      </c>
      <c r="N49" s="64">
        <v>74</v>
      </c>
      <c r="O49" s="65">
        <v>74</v>
      </c>
      <c r="P49" s="48"/>
      <c r="Q49" s="48"/>
      <c r="R49" s="48"/>
      <c r="S49" s="48"/>
      <c r="T49" s="48"/>
      <c r="U49" s="48"/>
    </row>
    <row r="50" spans="1:21" ht="30.75" customHeight="1">
      <c r="A50" s="48"/>
      <c r="B50" s="1171"/>
      <c r="C50" s="1172"/>
      <c r="D50" s="62"/>
      <c r="E50" s="1163" t="s">
        <v>17</v>
      </c>
      <c r="F50" s="1163"/>
      <c r="G50" s="1163"/>
      <c r="H50" s="1163"/>
      <c r="I50" s="1163"/>
      <c r="J50" s="1164"/>
      <c r="K50" s="63">
        <v>36</v>
      </c>
      <c r="L50" s="64">
        <v>33</v>
      </c>
      <c r="M50" s="64">
        <v>31</v>
      </c>
      <c r="N50" s="64">
        <v>29</v>
      </c>
      <c r="O50" s="65">
        <v>26</v>
      </c>
      <c r="P50" s="48"/>
      <c r="Q50" s="48"/>
      <c r="R50" s="48"/>
      <c r="S50" s="48"/>
      <c r="T50" s="48"/>
      <c r="U50" s="48"/>
    </row>
    <row r="51" spans="1:21" ht="30.75" customHeight="1">
      <c r="A51" s="48"/>
      <c r="B51" s="1173"/>
      <c r="C51" s="1174"/>
      <c r="D51" s="66"/>
      <c r="E51" s="1163" t="s">
        <v>18</v>
      </c>
      <c r="F51" s="1163"/>
      <c r="G51" s="1163"/>
      <c r="H51" s="1163"/>
      <c r="I51" s="1163"/>
      <c r="J51" s="1164"/>
      <c r="K51" s="63" t="s">
        <v>484</v>
      </c>
      <c r="L51" s="64" t="s">
        <v>484</v>
      </c>
      <c r="M51" s="64" t="s">
        <v>484</v>
      </c>
      <c r="N51" s="64" t="s">
        <v>484</v>
      </c>
      <c r="O51" s="65" t="s">
        <v>484</v>
      </c>
      <c r="P51" s="48"/>
      <c r="Q51" s="48"/>
      <c r="R51" s="48"/>
      <c r="S51" s="48"/>
      <c r="T51" s="48"/>
      <c r="U51" s="48"/>
    </row>
    <row r="52" spans="1:21" ht="30.75" customHeight="1">
      <c r="A52" s="48"/>
      <c r="B52" s="1161" t="s">
        <v>19</v>
      </c>
      <c r="C52" s="1162"/>
      <c r="D52" s="66"/>
      <c r="E52" s="1163" t="s">
        <v>20</v>
      </c>
      <c r="F52" s="1163"/>
      <c r="G52" s="1163"/>
      <c r="H52" s="1163"/>
      <c r="I52" s="1163"/>
      <c r="J52" s="1164"/>
      <c r="K52" s="63">
        <v>1239</v>
      </c>
      <c r="L52" s="64">
        <v>1132</v>
      </c>
      <c r="M52" s="64">
        <v>1059</v>
      </c>
      <c r="N52" s="64">
        <v>1030</v>
      </c>
      <c r="O52" s="65">
        <v>1059</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583</v>
      </c>
      <c r="L53" s="69">
        <v>440</v>
      </c>
      <c r="M53" s="69">
        <v>342</v>
      </c>
      <c r="N53" s="69">
        <v>331</v>
      </c>
      <c r="O53" s="70">
        <v>330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2016-04-27T02:42:48Z</cp:lastPrinted>
  <dcterms:created xsi:type="dcterms:W3CDTF">2016-02-15T02:26:14Z</dcterms:created>
  <dcterms:modified xsi:type="dcterms:W3CDTF">2016-04-27T04:20:04Z</dcterms:modified>
  <cp:category/>
</cp:coreProperties>
</file>