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85" yWindow="225" windowWidth="20730" windowHeight="97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BE36" i="9"/>
  <c r="AM36" i="9"/>
  <c r="C36" i="9"/>
  <c r="CO35" i="9"/>
  <c r="BW35" i="9"/>
  <c r="C35" i="9"/>
  <c r="BW34" i="9"/>
  <c r="C34" i="9"/>
  <c r="CO34"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s="1"/>
  <c r="BE35" i="9" s="1"/>
</calcChain>
</file>

<file path=xl/sharedStrings.xml><?xml version="1.0" encoding="utf-8"?>
<sst xmlns="http://schemas.openxmlformats.org/spreadsheetml/2006/main" count="1015" uniqueCount="544">
  <si>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</si>
  <si>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</si>
  <si>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</si>
  <si>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</si>
  <si>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</si>
  <si>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</si>
  <si>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</si>
  <si>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</si>
  <si>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</si>
  <si>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</si>
  <si>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</si>
  <si>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</si>
  <si>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</si>
  <si>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</si>
  <si>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</si>
  <si>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</si>
  <si>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</si>
  <si>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</si>
  <si>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</si>
  <si>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</si>
  <si>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</si>
  <si>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</si>
  <si>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</si>
  <si>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</si>
  <si>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</si>
  <si>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</si>
  <si>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</si>
  <si>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</si>
  <si>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</si>
  <si>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</si>
  <si>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</si>
  <si>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</si>
  <si>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</si>
  <si>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</si>
  <si>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</si>
  <si>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</si>
  <si>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</si>
  <si>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</si>
  <si>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</si>
  <si>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</si>
  <si>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</si>
  <si>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</si>
  <si>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</si>
  <si>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</si>
  <si>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</si>
  <si>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</si>
  <si>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</si>
  <si>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</si>
  <si>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</si>
  <si>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</si>
  <si>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</si>
  <si>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</si>
  <si>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</si>
  <si>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</si>
  <si>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</si>
  <si>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</si>
  <si>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</si>
  <si>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</si>
  <si>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</si>
  <si>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</si>
  <si>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</si>
  <si>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</si>
  <si>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</si>
  <si>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</si>
  <si>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</si>
  <si>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</si>
  <si>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</si>
  <si>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</si>
  <si>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</si>
  <si>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</si>
  <si>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</si>
  <si>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</si>
  <si>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</si>
  <si>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</si>
  <si>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</si>
  <si>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</si>
  <si>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</si>
  <si>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</si>
  <si>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</si>
  <si>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</si>
  <si>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</si>
  <si>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高千穂町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</si>
  <si>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</si>
  <si>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</si>
  <si>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</si>
  <si>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</si>
  <si>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</si>
  <si>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</si>
  <si>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</si>
  <si>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</si>
  <si>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</si>
  <si>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</si>
  <si>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</si>
  <si>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</si>
  <si>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</si>
  <si>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</si>
  <si>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</si>
  <si>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</si>
  <si>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</si>
  <si>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</si>
  <si>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</si>
  <si>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</si>
  <si>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</si>
  <si>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</si>
  <si>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</si>
  <si>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</si>
  <si>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</si>
  <si>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</si>
  <si>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</si>
  <si>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</si>
  <si>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</si>
  <si>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</si>
  <si>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</si>
  <si>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</si>
  <si>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</si>
  <si>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</si>
  <si>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</si>
  <si>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</si>
  <si>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</si>
  <si>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</si>
  <si>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</si>
  <si>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</si>
  <si>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</si>
  <si>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</si>
  <si>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</si>
  <si>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</si>
  <si>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</si>
  <si>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</si>
  <si>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</si>
  <si>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</si>
  <si>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</si>
  <si>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</si>
  <si>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</si>
  <si>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</si>
  <si>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</si>
  <si>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</si>
  <si>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</si>
  <si>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</si>
  <si>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</si>
  <si>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</si>
  <si>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</si>
  <si>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</si>
  <si>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</si>
  <si>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</si>
  <si>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</si>
  <si>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</si>
  <si>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</si>
  <si>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</si>
  <si>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</si>
  <si>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</si>
  <si>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</si>
  <si>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</si>
  <si>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</si>
  <si>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</si>
  <si>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</si>
  <si>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</si>
  <si>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</si>
  <si>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</si>
  <si>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</si>
  <si>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</si>
  <si>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</si>
  <si>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</si>
  <si>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</si>
  <si>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</si>
  <si>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</si>
  <si>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</si>
  <si>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</si>
  <si>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</si>
  <si>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</si>
  <si>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</si>
  <si>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</si>
  <si>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</si>
  <si>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</si>
  <si>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</si>
  <si>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</si>
  <si>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</si>
  <si>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</si>
  <si>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</si>
  <si>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</si>
  <si>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</si>
  <si>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</si>
  <si>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</si>
  <si>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</si>
  <si>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</si>
  <si>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</si>
  <si>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</si>
  <si>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</si>
  <si>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</si>
  <si>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</si>
  <si>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</si>
  <si>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</si>
  <si>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</si>
  <si>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</si>
  <si>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</si>
  <si>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</si>
  <si>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宮崎県高千穂町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</si>
  <si>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</si>
  <si>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</si>
  <si>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</si>
  <si>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</si>
  <si>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</si>
  <si>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</si>
  <si>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</si>
  <si>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</si>
  <si>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</si>
  <si>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</si>
  <si>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</si>
  <si>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</si>
  <si>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</si>
  <si>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</si>
  <si>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</si>
  <si>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</si>
  <si>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</si>
  <si>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</si>
  <si>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</si>
  <si>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</si>
  <si>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</si>
  <si>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</si>
  <si>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</si>
  <si>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</si>
  <si>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</si>
  <si>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</si>
  <si>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</si>
  <si>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</si>
  <si>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</si>
  <si>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</si>
  <si>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</si>
  <si>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</si>
  <si>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</si>
  <si>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</si>
  <si>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</si>
  <si>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</si>
  <si>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</si>
  <si>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</si>
  <si>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</si>
  <si>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</si>
  <si>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</si>
  <si>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</si>
  <si>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</si>
  <si>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</si>
  <si>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</si>
  <si>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</si>
  <si>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</si>
  <si>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</si>
  <si>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</si>
  <si>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</si>
  <si>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</si>
  <si>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</si>
  <si>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</si>
  <si>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</si>
  <si>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</si>
  <si>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</si>
  <si>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</si>
  <si>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</si>
  <si>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</si>
  <si>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</si>
  <si>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</si>
  <si>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</si>
  <si>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</si>
  <si>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</si>
  <si>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</si>
  <si>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</si>
  <si>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</si>
  <si>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</si>
  <si>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</si>
  <si>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</si>
  <si>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</si>
  <si>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</si>
  <si>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</si>
  <si>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</si>
  <si>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</si>
  <si>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</si>
  <si>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</si>
  <si>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</si>
  <si>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</si>
  <si>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</si>
  <si>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</si>
  <si>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</si>
  <si>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</si>
  <si>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</si>
  <si>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</si>
  <si>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</si>
  <si>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</si>
  <si>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</si>
  <si>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</si>
  <si>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</si>
  <si>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</si>
  <si>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</si>
  <si>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</si>
  <si>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</si>
  <si>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</si>
  <si>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</si>
  <si>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</si>
  <si>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</si>
  <si>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</si>
  <si>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</si>
  <si>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</si>
  <si>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</si>
  <si>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</si>
  <si>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</si>
  <si>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</si>
  <si>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</si>
  <si>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</si>
  <si>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</si>
  <si>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</si>
  <si>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</si>
  <si>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</si>
  <si>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</si>
  <si>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</si>
  <si>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</si>
  <si>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</si>
  <si>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</si>
  <si>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</si>
  <si>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</si>
  <si>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</si>
  <si>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</si>
  <si>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</si>
  <si>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</si>
  <si>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</si>
  <si>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</si>
  <si>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</si>
  <si>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</si>
  <si>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</si>
  <si>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</si>
  <si>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</si>
  <si>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</si>
  <si>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</si>
  <si>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</si>
  <si>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</si>
  <si>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</si>
  <si>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</si>
  <si>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</si>
  <si>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</si>
  <si>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</si>
  <si>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</si>
  <si>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</si>
  <si>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</si>
  <si>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</si>
  <si>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</si>
  <si>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</si>
  <si>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</si>
  <si>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</si>
  <si>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</si>
  <si>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</si>
  <si>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宮崎県高千穂町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</si>
  <si>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</si>
  <si>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</si>
  <si>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</si>
  <si>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</si>
  <si>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</si>
  <si>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</si>
  <si>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</si>
  <si>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</si>
  <si>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</si>
  <si>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</si>
  <si>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</si>
  <si>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</si>
  <si>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</si>
  <si>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</si>
  <si>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</si>
  <si>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</si>
  <si>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</si>
  <si>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</si>
  <si>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</si>
  <si>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</si>
  <si>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</si>
  <si>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</si>
  <si>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</si>
  <si>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</si>
  <si>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</si>
  <si>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</si>
  <si>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</si>
  <si>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</si>
  <si>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</si>
  <si>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</si>
  <si>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</si>
  <si>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</si>
  <si>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</si>
  <si>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</si>
  <si>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西臼杵地域介護認定審査会特別会計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</si>
  <si>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</si>
  <si>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</si>
  <si>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</si>
  <si>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</si>
  <si>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</si>
  <si>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国民健康保険病院事業会計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</si>
  <si>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</si>
  <si>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</si>
  <si>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</si>
  <si>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</si>
  <si>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</si>
  <si>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</si>
  <si>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</si>
  <si>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</si>
  <si>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</si>
  <si>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</si>
  <si>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</si>
  <si>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</si>
  <si>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</si>
  <si>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</si>
  <si>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</si>
  <si>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</si>
  <si>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</si>
  <si>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</si>
  <si>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</si>
  <si>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</si>
  <si>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</si>
  <si>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</si>
  <si>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</si>
  <si>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</si>
  <si>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</si>
  <si>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</si>
  <si>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</si>
  <si>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</si>
  <si>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</si>
  <si>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</si>
  <si>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</si>
  <si>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</si>
  <si>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</si>
  <si>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</si>
  <si>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</si>
  <si>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</si>
  <si>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</si>
  <si>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</si>
  <si>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</si>
  <si>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</si>
  <si>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</si>
  <si>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</si>
  <si>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</si>
  <si>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</si>
  <si>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</si>
  <si>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</si>
  <si>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</si>
  <si>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</si>
  <si>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</si>
  <si>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</si>
  <si>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</si>
  <si>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</si>
  <si>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</si>
  <si>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</si>
  <si>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</si>
  <si>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</si>
  <si>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</si>
  <si>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</si>
  <si>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</si>
  <si>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</si>
  <si>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</si>
  <si>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</si>
  <si>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</si>
  <si>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</si>
  <si>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</si>
  <si>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</si>
  <si>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</si>
  <si>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</si>
  <si>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</si>
  <si>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</si>
  <si>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</si>
  <si>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</si>
  <si>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</si>
  <si>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</si>
  <si>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</si>
  <si>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</si>
  <si>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</si>
  <si>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</si>
  <si>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</si>
  <si>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</si>
  <si>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</si>
  <si>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</si>
  <si>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</si>
  <si>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</si>
  <si>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</si>
  <si>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</si>
  <si>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</si>
  <si>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</si>
  <si>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</si>
  <si>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</si>
  <si>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</si>
  <si>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</si>
  <si>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</si>
  <si>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</si>
  <si>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</si>
  <si>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</si>
  <si>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</si>
  <si>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</si>
  <si>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</si>
  <si>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</si>
  <si>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</si>
  <si>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</si>
  <si>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</si>
  <si>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</si>
  <si>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</si>
  <si>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</si>
  <si>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</si>
  <si>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</si>
  <si>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</si>
  <si>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</si>
  <si>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</si>
  <si>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</si>
  <si>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</si>
  <si>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</si>
  <si>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</si>
  <si>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</si>
  <si>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</si>
  <si>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</si>
  <si>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</si>
  <si>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</si>
  <si>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</si>
  <si>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</si>
  <si>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</si>
  <si>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</si>
  <si>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</si>
  <si>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</si>
  <si>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</si>
  <si>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</si>
  <si>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</si>
  <si>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</si>
  <si>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</si>
  <si>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</si>
  <si>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</si>
  <si>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</si>
  <si>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</si>
  <si>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</si>
  <si>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2.94</t>
  </si>
  <si>
    <t>国民健康保険病院事業会計</t>
  </si>
  <si>
    <t>水道事業会計</t>
  </si>
  <si>
    <t>一般会計</t>
  </si>
  <si>
    <t>介護保険特別会計(保険事業勘定)</t>
  </si>
  <si>
    <t>国民健康保険特別会計</t>
  </si>
  <si>
    <t>下水道事業特別会計</t>
  </si>
  <si>
    <t>簡易水道事業特別会計</t>
  </si>
  <si>
    <t>介護保険特別会計(介護サービス事業勘定)</t>
  </si>
  <si>
    <t>その他会計（赤字）</t>
  </si>
  <si>
    <t>その他会計（黒字）</t>
  </si>
  <si>
    <t>宮崎県林業公社</t>
    <rPh sb="0" eb="3">
      <t>ミヤザキケン</t>
    </rPh>
    <rPh sb="3" eb="5">
      <t>リンギョウ</t>
    </rPh>
    <rPh sb="5" eb="7">
      <t>コウシャ</t>
    </rPh>
    <phoneticPr fontId="2"/>
  </si>
  <si>
    <t>西臼杵広域行政事務組合</t>
    <rPh sb="0" eb="3">
      <t>ニシウスキ</t>
    </rPh>
    <rPh sb="3" eb="5">
      <t>コウイキ</t>
    </rPh>
    <rPh sb="5" eb="7">
      <t>ギョウセイ</t>
    </rPh>
    <rPh sb="7" eb="9">
      <t>ジム</t>
    </rPh>
    <rPh sb="9" eb="11">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</si>
  <si>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</si>
  <si>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</si>
  <si>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宮崎県北部広域行政事務組合（一般会計）</t>
    <rPh sb="0" eb="3">
      <t>ミヤザキケン</t>
    </rPh>
    <rPh sb="3" eb="5">
      <t>ホクブ</t>
    </rPh>
    <rPh sb="5" eb="7">
      <t>コウイキ</t>
    </rPh>
    <rPh sb="7" eb="9">
      <t>ギョウセイ</t>
    </rPh>
    <rPh sb="9" eb="11">
      <t>ジム</t>
    </rPh>
    <rPh sb="11" eb="13">
      <t>クミアイ</t>
    </rPh>
    <rPh sb="14" eb="16">
      <t>イッパン</t>
    </rPh>
    <rPh sb="16" eb="18">
      <t>カイケイ</t>
    </rPh>
    <phoneticPr fontId="2"/>
  </si>
  <si>
    <t>宮崎県北部広域行政事務組合（特別会計）</t>
    <rPh sb="0" eb="3">
      <t>ミヤザキケン</t>
    </rPh>
    <rPh sb="3" eb="5">
      <t>ホクブ</t>
    </rPh>
    <rPh sb="5" eb="7">
      <t>コウイキ</t>
    </rPh>
    <rPh sb="7" eb="9">
      <t>ギョウセイ</t>
    </rPh>
    <rPh sb="9" eb="11">
      <t>ジム</t>
    </rPh>
    <rPh sb="11" eb="13">
      <t>クミアイ</t>
    </rPh>
    <rPh sb="14" eb="16">
      <t>トクベツ</t>
    </rPh>
    <rPh sb="16" eb="18">
      <t>カイケイ</t>
    </rPh>
    <phoneticPr fontId="2"/>
  </si>
  <si>
    <t>宮崎県後期高齢医療連合（一般会計）</t>
    <rPh sb="0" eb="3">
      <t>ミヤザキケン</t>
    </rPh>
    <rPh sb="3" eb="5">
      <t>コウキ</t>
    </rPh>
    <rPh sb="5" eb="7">
      <t>コウレイ</t>
    </rPh>
    <rPh sb="7" eb="9">
      <t>イリョウ</t>
    </rPh>
    <rPh sb="9" eb="11">
      <t>レンゴウ</t>
    </rPh>
    <rPh sb="12" eb="14">
      <t>イッパン</t>
    </rPh>
    <rPh sb="14" eb="16">
      <t>カイケイ</t>
    </rPh>
    <phoneticPr fontId="2"/>
  </si>
  <si>
    <t>宮崎県後期高齢医療連合（後期高齢者医療特別会計）</t>
    <rPh sb="0" eb="3">
      <t>ミヤザキケン</t>
    </rPh>
    <rPh sb="3" eb="5">
      <t>コウキ</t>
    </rPh>
    <rPh sb="5" eb="7">
      <t>コウレイ</t>
    </rPh>
    <rPh sb="7" eb="9">
      <t>イリョウ</t>
    </rPh>
    <rPh sb="9" eb="11">
      <t>レンゴウ</t>
    </rPh>
    <rPh sb="12" eb="14">
      <t>コウキ</t>
    </rPh>
    <rPh sb="14" eb="17">
      <t>コウレイシャ</t>
    </rPh>
    <rPh sb="17" eb="19">
      <t>イリョウ</t>
    </rPh>
    <rPh sb="19" eb="21">
      <t>トクベツ</t>
    </rPh>
    <rPh sb="21" eb="23">
      <t>カイケイ</t>
    </rPh>
    <phoneticPr fontId="2"/>
  </si>
  <si>
    <t>-</t>
    <phoneticPr fontId="2"/>
  </si>
  <si>
    <t>-</t>
    <phoneticPr fontId="2"/>
  </si>
  <si>
    <t>宮崎県自治会館管理組合</t>
    <rPh sb="0" eb="3">
      <t>ミヤザキケン</t>
    </rPh>
    <rPh sb="3" eb="5">
      <t>ジチ</t>
    </rPh>
    <rPh sb="5" eb="7">
      <t>カイカン</t>
    </rPh>
    <rPh sb="7" eb="9">
      <t>カンリ</t>
    </rPh>
    <rPh sb="9" eb="11">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</si>
</sst>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270966</c:v>
                </c:pt>
                <c:pt idx="1">
                  <c:v>67107</c:v>
                </c:pt>
                <c:pt idx="2">
                  <c:v>121572</c:v>
                </c:pt>
                <c:pt idx="3">
                  <c:v>112691</c:v>
                </c:pt>
                <c:pt idx="4">
                  <c:v>120800</c:v>
                </c:pt>
              </c:numCache>
            </c:numRef>
          </c:val>
          <c:smooth val="0"/>
        </c:ser>
        <c:dLbls>
          <c:showLegendKey val="0"/>
          <c:showVal val="0"/>
          <c:showCatName val="0"/>
          <c:showSerName val="0"/>
          <c:showPercent val="0"/>
          <c:showBubbleSize val="0"/>
        </c:dLbls>
        <c:marker val="1"/>
        <c:smooth val="0"/>
        <c:axId val="162609024"/>
        <c:axId val="162627584"/>
      </c:lineChart>
      <c:catAx>
        <c:axId val="1626090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627584"/>
        <c:crosses val="autoZero"/>
        <c:auto val="1"/>
        <c:lblAlgn val="ctr"/>
        <c:lblOffset val="100"/>
        <c:tickLblSkip val="1"/>
        <c:tickMarkSkip val="1"/>
        <c:noMultiLvlLbl val="0"/>
      </c:catAx>
      <c:valAx>
        <c:axId val="16262758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609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2.33</c:v>
                </c:pt>
                <c:pt idx="1">
                  <c:v>2.75</c:v>
                </c:pt>
                <c:pt idx="2">
                  <c:v>2.66</c:v>
                </c:pt>
                <c:pt idx="3">
                  <c:v>2.81</c:v>
                </c:pt>
                <c:pt idx="4">
                  <c:v>1.53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28.19</c:v>
                </c:pt>
                <c:pt idx="1">
                  <c:v>31.65</c:v>
                </c:pt>
                <c:pt idx="2">
                  <c:v>38.520000000000003</c:v>
                </c:pt>
                <c:pt idx="3">
                  <c:v>40.42</c:v>
                </c:pt>
                <c:pt idx="4">
                  <c:v>42.46</c:v>
                </c:pt>
              </c:numCache>
            </c:numRef>
          </c:val>
        </c:ser>
        <c:dLbls>
          <c:showLegendKey val="0"/>
          <c:showVal val="0"/>
          <c:showCatName val="0"/>
          <c:showSerName val="0"/>
          <c:showPercent val="0"/>
          <c:showBubbleSize val="0"/>
        </c:dLbls>
        <c:gapWidth val="250"/>
        <c:overlap val="100"/>
        <c:axId val="162887936"/>
        <c:axId val="162902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9.51</c:v>
                </c:pt>
                <c:pt idx="1">
                  <c:v>0.32</c:v>
                </c:pt>
                <c:pt idx="2">
                  <c:v>4.4400000000000004</c:v>
                </c:pt>
                <c:pt idx="3">
                  <c:v>0.63</c:v>
                </c:pt>
                <c:pt idx="4">
                  <c:v>-2.94</c:v>
                </c:pt>
              </c:numCache>
            </c:numRef>
          </c:val>
          <c:smooth val="0"/>
        </c:ser>
        <c:dLbls>
          <c:showLegendKey val="0"/>
          <c:showVal val="0"/>
          <c:showCatName val="0"/>
          <c:showSerName val="0"/>
          <c:showPercent val="0"/>
          <c:showBubbleSize val="0"/>
        </c:dLbls>
        <c:marker val="1"/>
        <c:smooth val="0"/>
        <c:axId val="162887936"/>
        <c:axId val="162902400"/>
      </c:lineChart>
      <c:catAx>
        <c:axId val="16288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902400"/>
        <c:crosses val="autoZero"/>
        <c:auto val="1"/>
        <c:lblAlgn val="ctr"/>
        <c:lblOffset val="100"/>
        <c:tickLblSkip val="1"/>
        <c:tickMarkSkip val="1"/>
        <c:noMultiLvlLbl val="0"/>
      </c:catAx>
      <c:valAx>
        <c:axId val="162902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88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0.06</c:v>
                </c:pt>
                <c:pt idx="4">
                  <c:v>#N/A</c:v>
                </c:pt>
                <c:pt idx="5">
                  <c:v>0.02</c:v>
                </c:pt>
                <c:pt idx="6">
                  <c:v>#N/A</c:v>
                </c:pt>
                <c:pt idx="7">
                  <c:v>0.02</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0.05</c:v>
                </c:pt>
                <c:pt idx="2">
                  <c:v>#N/A</c:v>
                </c:pt>
                <c:pt idx="3">
                  <c:v>0.08</c:v>
                </c:pt>
                <c:pt idx="4">
                  <c:v>#N/A</c:v>
                </c:pt>
                <c:pt idx="5">
                  <c:v>0.09</c:v>
                </c:pt>
                <c:pt idx="6">
                  <c:v>#N/A</c:v>
                </c:pt>
                <c:pt idx="7">
                  <c:v>0.06</c:v>
                </c:pt>
                <c:pt idx="8">
                  <c:v>#N/A</c:v>
                </c:pt>
                <c:pt idx="9">
                  <c:v>0.02</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0.02</c:v>
                </c:pt>
                <c:pt idx="4">
                  <c:v>#N/A</c:v>
                </c:pt>
                <c:pt idx="5">
                  <c:v>0.05</c:v>
                </c:pt>
                <c:pt idx="6">
                  <c:v>#N/A</c:v>
                </c:pt>
                <c:pt idx="7">
                  <c:v>7.0000000000000007E-2</c:v>
                </c:pt>
                <c:pt idx="8">
                  <c:v>#N/A</c:v>
                </c:pt>
                <c:pt idx="9">
                  <c:v>0.08</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0.22</c:v>
                </c:pt>
                <c:pt idx="2">
                  <c:v>#N/A</c:v>
                </c:pt>
                <c:pt idx="3">
                  <c:v>0.14000000000000001</c:v>
                </c:pt>
                <c:pt idx="4">
                  <c:v>#N/A</c:v>
                </c:pt>
                <c:pt idx="5">
                  <c:v>0.19</c:v>
                </c:pt>
                <c:pt idx="6">
                  <c:v>#N/A</c:v>
                </c:pt>
                <c:pt idx="7">
                  <c:v>0.14000000000000001</c:v>
                </c:pt>
                <c:pt idx="8">
                  <c:v>#N/A</c:v>
                </c:pt>
                <c:pt idx="9">
                  <c:v>0.2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1.27</c:v>
                </c:pt>
                <c:pt idx="2">
                  <c:v>#N/A</c:v>
                </c:pt>
                <c:pt idx="3">
                  <c:v>1.2</c:v>
                </c:pt>
                <c:pt idx="4">
                  <c:v>#N/A</c:v>
                </c:pt>
                <c:pt idx="5">
                  <c:v>1.49</c:v>
                </c:pt>
                <c:pt idx="6">
                  <c:v>#N/A</c:v>
                </c:pt>
                <c:pt idx="7">
                  <c:v>0.98</c:v>
                </c:pt>
                <c:pt idx="8">
                  <c:v>#N/A</c:v>
                </c:pt>
                <c:pt idx="9">
                  <c:v>0.52</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1.61</c:v>
                </c:pt>
                <c:pt idx="2">
                  <c:v>#N/A</c:v>
                </c:pt>
                <c:pt idx="3">
                  <c:v>1.46</c:v>
                </c:pt>
                <c:pt idx="4">
                  <c:v>#N/A</c:v>
                </c:pt>
                <c:pt idx="5">
                  <c:v>0.47</c:v>
                </c:pt>
                <c:pt idx="6">
                  <c:v>#N/A</c:v>
                </c:pt>
                <c:pt idx="7">
                  <c:v>1.07</c:v>
                </c:pt>
                <c:pt idx="8">
                  <c:v>#N/A</c:v>
                </c:pt>
                <c:pt idx="9">
                  <c:v>1.33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2.33</c:v>
                </c:pt>
                <c:pt idx="2">
                  <c:v>#N/A</c:v>
                </c:pt>
                <c:pt idx="3">
                  <c:v>2.75</c:v>
                </c:pt>
                <c:pt idx="4">
                  <c:v>#N/A</c:v>
                </c:pt>
                <c:pt idx="5">
                  <c:v>2.65</c:v>
                </c:pt>
                <c:pt idx="6">
                  <c:v>#N/A</c:v>
                </c:pt>
                <c:pt idx="7">
                  <c:v>2.81</c:v>
                </c:pt>
                <c:pt idx="8">
                  <c:v>#N/A</c:v>
                </c:pt>
                <c:pt idx="9">
                  <c:v>1.53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3.23</c:v>
                </c:pt>
                <c:pt idx="2">
                  <c:v>#N/A</c:v>
                </c:pt>
                <c:pt idx="3">
                  <c:v>3.53</c:v>
                </c:pt>
                <c:pt idx="4">
                  <c:v>#N/A</c:v>
                </c:pt>
                <c:pt idx="5">
                  <c:v>3.83</c:v>
                </c:pt>
                <c:pt idx="6">
                  <c:v>#N/A</c:v>
                </c:pt>
                <c:pt idx="7">
                  <c:v>4.12</c:v>
                </c:pt>
                <c:pt idx="8">
                  <c:v>#N/A</c:v>
                </c:pt>
                <c:pt idx="9">
                  <c:v>4.6399999999999997</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33.57</c:v>
                </c:pt>
                <c:pt idx="2">
                  <c:v>#N/A</c:v>
                </c:pt>
                <c:pt idx="3">
                  <c:v>32.799999999999997</c:v>
                </c:pt>
                <c:pt idx="4">
                  <c:v>#N/A</c:v>
                </c:pt>
                <c:pt idx="5">
                  <c:v>31.02</c:v>
                </c:pt>
                <c:pt idx="6">
                  <c:v>#N/A</c:v>
                </c:pt>
                <c:pt idx="7">
                  <c:v>29.77</c:v>
                </c:pt>
                <c:pt idx="8">
                  <c:v>#N/A</c:v>
                </c:pt>
                <c:pt idx="9">
                  <c:v>28.46</c:v>
                </c:pt>
              </c:numCache>
            </c:numRef>
          </c:val>
        </c:ser>
        <c:dLbls>
          <c:showLegendKey val="0"/>
          <c:showVal val="0"/>
          <c:showCatName val="0"/>
          <c:showSerName val="0"/>
          <c:showPercent val="0"/>
          <c:showBubbleSize val="0"/>
        </c:dLbls>
        <c:gapWidth val="150"/>
        <c:overlap val="100"/>
        <c:axId val="163348864"/>
        <c:axId val="163350400"/>
      </c:barChart>
      <c:catAx>
        <c:axId val="16334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350400"/>
        <c:crosses val="autoZero"/>
        <c:auto val="1"/>
        <c:lblAlgn val="ctr"/>
        <c:lblOffset val="100"/>
        <c:tickLblSkip val="1"/>
        <c:tickMarkSkip val="1"/>
        <c:noMultiLvlLbl val="0"/>
      </c:catAx>
      <c:valAx>
        <c:axId val="16335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348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859</c:v>
                </c:pt>
                <c:pt idx="5">
                  <c:v>745</c:v>
                </c:pt>
                <c:pt idx="8">
                  <c:v>758</c:v>
                </c:pt>
                <c:pt idx="11">
                  <c:v>778</c:v>
                </c:pt>
                <c:pt idx="14">
                  <c:v>791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c:v>
                </c:pt>
                <c:pt idx="3">
                  <c:v>7</c:v>
                </c:pt>
                <c:pt idx="6">
                  <c:v>7</c:v>
                </c:pt>
                <c:pt idx="9">
                  <c:v>7</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87</c:v>
                </c:pt>
                <c:pt idx="3">
                  <c:v>65</c:v>
                </c:pt>
                <c:pt idx="6">
                  <c:v>17</c:v>
                </c:pt>
                <c:pt idx="9">
                  <c:v>18</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212</c:v>
                </c:pt>
                <c:pt idx="3">
                  <c:v>172</c:v>
                </c:pt>
                <c:pt idx="6">
                  <c:v>199</c:v>
                </c:pt>
                <c:pt idx="9">
                  <c:v>201</c:v>
                </c:pt>
                <c:pt idx="12">
                  <c:v>204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910</c:v>
                </c:pt>
                <c:pt idx="3">
                  <c:v>848</c:v>
                </c:pt>
                <c:pt idx="6">
                  <c:v>836</c:v>
                </c:pt>
                <c:pt idx="9">
                  <c:v>826</c:v>
                </c:pt>
                <c:pt idx="12">
                  <c:v>832</c:v>
                </c:pt>
              </c:numCache>
            </c:numRef>
          </c:val>
        </c:ser>
        <c:dLbls>
          <c:showLegendKey val="0"/>
          <c:showVal val="0"/>
          <c:showCatName val="0"/>
          <c:showSerName val="0"/>
          <c:showPercent val="0"/>
          <c:showBubbleSize val="0"/>
        </c:dLbls>
        <c:gapWidth val="100"/>
        <c:overlap val="100"/>
        <c:axId val="162852864"/>
        <c:axId val="162854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358</c:v>
                </c:pt>
                <c:pt idx="2">
                  <c:v>#N/A</c:v>
                </c:pt>
                <c:pt idx="3">
                  <c:v>#N/A</c:v>
                </c:pt>
                <c:pt idx="4">
                  <c:v>347</c:v>
                </c:pt>
                <c:pt idx="5">
                  <c:v>#N/A</c:v>
                </c:pt>
                <c:pt idx="6">
                  <c:v>#N/A</c:v>
                </c:pt>
                <c:pt idx="7">
                  <c:v>301</c:v>
                </c:pt>
                <c:pt idx="8">
                  <c:v>#N/A</c:v>
                </c:pt>
                <c:pt idx="9">
                  <c:v>#N/A</c:v>
                </c:pt>
                <c:pt idx="10">
                  <c:v>274</c:v>
                </c:pt>
                <c:pt idx="11">
                  <c:v>#N/A</c:v>
                </c:pt>
                <c:pt idx="12">
                  <c:v>#N/A</c:v>
                </c:pt>
                <c:pt idx="13">
                  <c:v>275</c:v>
                </c:pt>
                <c:pt idx="14">
                  <c:v>#N/A</c:v>
                </c:pt>
              </c:numCache>
            </c:numRef>
          </c:val>
          <c:smooth val="0"/>
        </c:ser>
        <c:dLbls>
          <c:showLegendKey val="0"/>
          <c:showVal val="0"/>
          <c:showCatName val="0"/>
          <c:showSerName val="0"/>
          <c:showPercent val="0"/>
          <c:showBubbleSize val="0"/>
        </c:dLbls>
        <c:marker val="1"/>
        <c:smooth val="0"/>
        <c:axId val="162852864"/>
        <c:axId val="162854784"/>
      </c:lineChart>
      <c:catAx>
        <c:axId val="16285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854784"/>
        <c:crosses val="autoZero"/>
        <c:auto val="1"/>
        <c:lblAlgn val="ctr"/>
        <c:lblOffset val="100"/>
        <c:tickLblSkip val="1"/>
        <c:tickMarkSkip val="1"/>
        <c:noMultiLvlLbl val="0"/>
      </c:catAx>
      <c:valAx>
        <c:axId val="162854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85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8291</c:v>
                </c:pt>
                <c:pt idx="5">
                  <c:v>7509</c:v>
                </c:pt>
                <c:pt idx="8">
                  <c:v>7192</c:v>
                </c:pt>
                <c:pt idx="11">
                  <c:v>7320</c:v>
                </c:pt>
                <c:pt idx="14">
                  <c:v>7910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220</c:v>
                </c:pt>
                <c:pt idx="5">
                  <c:v>198</c:v>
                </c:pt>
                <c:pt idx="8">
                  <c:v>175</c:v>
                </c:pt>
                <c:pt idx="11">
                  <c:v>156</c:v>
                </c:pt>
                <c:pt idx="14">
                  <c:v>141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2792</c:v>
                </c:pt>
                <c:pt idx="5">
                  <c:v>3134</c:v>
                </c:pt>
                <c:pt idx="8">
                  <c:v>3502</c:v>
                </c:pt>
                <c:pt idx="11">
                  <c:v>3544</c:v>
                </c:pt>
                <c:pt idx="14">
                  <c:v>3520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1539</c:v>
                </c:pt>
                <c:pt idx="3">
                  <c:v>1483</c:v>
                </c:pt>
                <c:pt idx="6">
                  <c:v>1421</c:v>
                </c:pt>
                <c:pt idx="9">
                  <c:v>1305</c:v>
                </c:pt>
                <c:pt idx="12">
                  <c:v>1352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266</c:v>
                </c:pt>
                <c:pt idx="3">
                  <c:v>152</c:v>
                </c:pt>
                <c:pt idx="6">
                  <c:v>121</c:v>
                </c:pt>
                <c:pt idx="9">
                  <c:v>293</c:v>
                </c:pt>
                <c:pt idx="12">
                  <c:v>821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2707</c:v>
                </c:pt>
                <c:pt idx="3">
                  <c:v>2690</c:v>
                </c:pt>
                <c:pt idx="6">
                  <c:v>2813</c:v>
                </c:pt>
                <c:pt idx="9">
                  <c:v>2588</c:v>
                </c:pt>
                <c:pt idx="12">
                  <c:v>2470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35</c:v>
                </c:pt>
                <c:pt idx="3">
                  <c:v>29</c:v>
                </c:pt>
                <c:pt idx="6">
                  <c:v>24</c:v>
                </c:pt>
                <c:pt idx="9">
                  <c:v>18</c:v>
                </c:pt>
                <c:pt idx="12">
                  <c:v>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7738</c:v>
                </c:pt>
                <c:pt idx="3">
                  <c:v>7444</c:v>
                </c:pt>
                <c:pt idx="6">
                  <c:v>7507</c:v>
                </c:pt>
                <c:pt idx="9">
                  <c:v>7470</c:v>
                </c:pt>
                <c:pt idx="12">
                  <c:v>7302</c:v>
                </c:pt>
              </c:numCache>
            </c:numRef>
          </c:val>
        </c:ser>
        <c:dLbls>
          <c:showLegendKey val="0"/>
          <c:showVal val="0"/>
          <c:showCatName val="0"/>
          <c:showSerName val="0"/>
          <c:showPercent val="0"/>
          <c:showBubbleSize val="0"/>
        </c:dLbls>
        <c:gapWidth val="100"/>
        <c:overlap val="100"/>
        <c:axId val="161582464"/>
        <c:axId val="161601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982</c:v>
                </c:pt>
                <c:pt idx="2">
                  <c:v>#N/A</c:v>
                </c:pt>
                <c:pt idx="3">
                  <c:v>#N/A</c:v>
                </c:pt>
                <c:pt idx="4">
                  <c:v>958</c:v>
                </c:pt>
                <c:pt idx="5">
                  <c:v>#N/A</c:v>
                </c:pt>
                <c:pt idx="6">
                  <c:v>#N/A</c:v>
                </c:pt>
                <c:pt idx="7">
                  <c:v>1016</c:v>
                </c:pt>
                <c:pt idx="8">
                  <c:v>#N/A</c:v>
                </c:pt>
                <c:pt idx="9">
                  <c:v>#N/A</c:v>
                </c:pt>
                <c:pt idx="10">
                  <c:v>653</c:v>
                </c:pt>
                <c:pt idx="11">
                  <c:v>#N/A</c:v>
                </c:pt>
                <c:pt idx="12">
                  <c:v>#N/A</c:v>
                </c:pt>
                <c:pt idx="13">
                  <c:v>385</c:v>
                </c:pt>
                <c:pt idx="14">
                  <c:v>#N/A</c:v>
                </c:pt>
              </c:numCache>
            </c:numRef>
          </c:val>
          <c:smooth val="0"/>
        </c:ser>
        <c:dLbls>
          <c:showLegendKey val="0"/>
          <c:showVal val="0"/>
          <c:showCatName val="0"/>
          <c:showSerName val="0"/>
          <c:showPercent val="0"/>
          <c:showBubbleSize val="0"/>
        </c:dLbls>
        <c:marker val="1"/>
        <c:smooth val="0"/>
        <c:axId val="161582464"/>
        <c:axId val="161601024"/>
      </c:lineChart>
      <c:catAx>
        <c:axId val="16158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601024"/>
        <c:crosses val="autoZero"/>
        <c:auto val="1"/>
        <c:lblAlgn val="ctr"/>
        <c:lblOffset val="100"/>
        <c:tickLblSkip val="1"/>
        <c:tickMarkSkip val="1"/>
        <c:noMultiLvlLbl val="0"/>
      </c:catAx>
      <c:valAx>
        <c:axId val="161601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58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宮崎県高千穂町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13,222
13,204
237.54
8,466,348
8,339,986
71,193
4,644,522
7,301,841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中山間地域に位置する本町においては年々過疎化が進み、平成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年度の高齢化率は</a:t>
          </a:r>
          <a:r>
            <a:rPr lang="en-US" altLang="ja-JP" sz="1100" b="0" i="0" baseline="0">
              <a:solidFill>
                <a:schemeClr val="dk1"/>
              </a:solidFill>
              <a:effectLst/>
              <a:latin typeface="+mn-lt"/>
              <a:ea typeface="+mn-ea"/>
              <a:cs typeface="+mn-cs"/>
            </a:rPr>
            <a:t>37.6</a:t>
          </a:r>
          <a:r>
            <a:rPr lang="ja-JP" altLang="ja-JP" sz="1100" b="0" i="0" baseline="0">
              <a:solidFill>
                <a:schemeClr val="dk1"/>
              </a:solidFill>
              <a:effectLst/>
              <a:latin typeface="+mn-lt"/>
              <a:ea typeface="+mn-ea"/>
              <a:cs typeface="+mn-cs"/>
            </a:rPr>
            <a:t>％と、全国平均の</a:t>
          </a:r>
          <a:r>
            <a:rPr lang="en-US" altLang="ja-JP" sz="1100" b="0" i="0" baseline="0">
              <a:solidFill>
                <a:schemeClr val="dk1"/>
              </a:solidFill>
              <a:effectLst/>
              <a:latin typeface="+mn-lt"/>
              <a:ea typeface="+mn-ea"/>
              <a:cs typeface="+mn-cs"/>
            </a:rPr>
            <a:t>26.0</a:t>
          </a:r>
          <a:r>
            <a:rPr lang="ja-JP" altLang="ja-JP" sz="1100" b="0" i="0" baseline="0">
              <a:solidFill>
                <a:schemeClr val="dk1"/>
              </a:solidFill>
              <a:effectLst/>
              <a:latin typeface="+mn-lt"/>
              <a:ea typeface="+mn-ea"/>
              <a:cs typeface="+mn-cs"/>
            </a:rPr>
            <a:t>％を大幅に上回る状況にある。高齢化の進行や長引く景気低迷、基幹産業である農林業の不振等による個人所得の減、建設業や小売店の業績不振等により税収の大幅な伸びは見込めず、類似団体を下回る状況にある。町税収入については、特に悪質滞納者に対する財産差押えを増やすなど収納対策の強化に取り組んでいるところであり、町税全体で年間１％の収納率向上を目指し財源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7" name="直線コネクタ 66"/>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8"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0" name="直線コネクタ 69"/>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2" name="テキスト ボックス 7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3" name="直線コネクタ 72"/>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146050</xdr:rowOff>
    </xdr:to>
    <xdr:cxnSp macro="">
      <xdr:nvCxnSpPr>
        <xdr:cNvPr id="76" name="直線コネクタ 75"/>
        <xdr:cNvCxnSpPr/>
      </xdr:nvCxnSpPr>
      <xdr:spPr>
        <a:xfrm>
          <a:off x="1447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0" name="テキスト ボックス 79"/>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6" name="円/楕円 85"/>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7"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8" name="円/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89" name="テキスト ボックス 88"/>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0" name="円/楕円 89"/>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1" name="テキスト ボックス 9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2" name="円/楕円 91"/>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3" name="テキスト ボックス 92"/>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4" name="円/楕円 93"/>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5" name="テキスト ボックス 94"/>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年度は、経常一般財源を充当する補助費等が</a:t>
          </a:r>
          <a:r>
            <a:rPr lang="en-US" altLang="ja-JP" sz="1100" b="0" i="0" baseline="0">
              <a:solidFill>
                <a:sysClr val="windowText" lastClr="000000"/>
              </a:solidFill>
              <a:effectLst/>
              <a:latin typeface="+mn-lt"/>
              <a:ea typeface="+mn-ea"/>
              <a:cs typeface="+mn-cs"/>
            </a:rPr>
            <a:t>64,907</a:t>
          </a:r>
          <a:r>
            <a:rPr lang="ja-JP" altLang="ja-JP" sz="1100" b="0" i="0" baseline="0">
              <a:solidFill>
                <a:sysClr val="windowText" lastClr="000000"/>
              </a:solidFill>
              <a:effectLst/>
              <a:latin typeface="+mn-lt"/>
              <a:ea typeface="+mn-ea"/>
              <a:cs typeface="+mn-cs"/>
            </a:rPr>
            <a:t>千円増加したものの、人件費、扶助費、公債費が減少したため、経常経費充当一般財源が対前年比△</a:t>
          </a:r>
          <a:r>
            <a:rPr lang="en-US" altLang="ja-JP" sz="1100" b="0" i="0" baseline="0">
              <a:solidFill>
                <a:sysClr val="windowText" lastClr="000000"/>
              </a:solidFill>
              <a:effectLst/>
              <a:latin typeface="+mn-lt"/>
              <a:ea typeface="+mn-ea"/>
              <a:cs typeface="+mn-cs"/>
            </a:rPr>
            <a:t>10,074</a:t>
          </a:r>
          <a:r>
            <a:rPr lang="ja-JP" altLang="ja-JP" sz="1100" b="0" i="0" baseline="0">
              <a:solidFill>
                <a:sysClr val="windowText" lastClr="000000"/>
              </a:solidFill>
              <a:effectLst/>
              <a:latin typeface="+mn-lt"/>
              <a:ea typeface="+mn-ea"/>
              <a:cs typeface="+mn-cs"/>
            </a:rPr>
            <a:t>千円の減となった。また、分母は地方交付税が</a:t>
          </a:r>
          <a:r>
            <a:rPr lang="en-US" altLang="ja-JP" sz="1100" b="0" i="0" baseline="0">
              <a:solidFill>
                <a:sysClr val="windowText" lastClr="000000"/>
              </a:solidFill>
              <a:effectLst/>
              <a:latin typeface="+mn-lt"/>
              <a:ea typeface="+mn-ea"/>
              <a:cs typeface="+mn-cs"/>
            </a:rPr>
            <a:t>49,833</a:t>
          </a:r>
          <a:r>
            <a:rPr lang="ja-JP" altLang="ja-JP" sz="1100" b="0" i="0" baseline="0">
              <a:solidFill>
                <a:sysClr val="windowText" lastClr="000000"/>
              </a:solidFill>
              <a:effectLst/>
              <a:latin typeface="+mn-lt"/>
              <a:ea typeface="+mn-ea"/>
              <a:cs typeface="+mn-cs"/>
            </a:rPr>
            <a:t>千円の増、地方税が</a:t>
          </a:r>
          <a:r>
            <a:rPr lang="en-US" altLang="ja-JP" sz="1100" b="0" i="0" baseline="0">
              <a:solidFill>
                <a:sysClr val="windowText" lastClr="000000"/>
              </a:solidFill>
              <a:effectLst/>
              <a:latin typeface="+mn-lt"/>
              <a:ea typeface="+mn-ea"/>
              <a:cs typeface="+mn-cs"/>
            </a:rPr>
            <a:t>16,327</a:t>
          </a:r>
          <a:r>
            <a:rPr lang="ja-JP" altLang="ja-JP" sz="1100" b="0" i="0" baseline="0">
              <a:solidFill>
                <a:sysClr val="windowText" lastClr="000000"/>
              </a:solidFill>
              <a:effectLst/>
              <a:latin typeface="+mn-lt"/>
              <a:ea typeface="+mn-ea"/>
              <a:cs typeface="+mn-cs"/>
            </a:rPr>
            <a:t>千円の増などにより、</a:t>
          </a:r>
          <a:r>
            <a:rPr lang="en-US" altLang="ja-JP" sz="1100" b="0" i="0" baseline="0">
              <a:solidFill>
                <a:sysClr val="windowText" lastClr="000000"/>
              </a:solidFill>
              <a:effectLst/>
              <a:latin typeface="+mn-lt"/>
              <a:ea typeface="+mn-ea"/>
              <a:cs typeface="+mn-cs"/>
            </a:rPr>
            <a:t>69,602</a:t>
          </a:r>
          <a:r>
            <a:rPr lang="ja-JP" altLang="ja-JP" sz="1100" b="0" i="0" baseline="0">
              <a:solidFill>
                <a:sysClr val="windowText" lastClr="000000"/>
              </a:solidFill>
              <a:effectLst/>
              <a:latin typeface="+mn-lt"/>
              <a:ea typeface="+mn-ea"/>
              <a:cs typeface="+mn-cs"/>
            </a:rPr>
            <a:t>千円の増額となった。</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平成</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年度は、経常一般財源を充当する人件費が</a:t>
          </a:r>
          <a:r>
            <a:rPr lang="en-US" altLang="ja-JP" sz="1100" b="0" i="0" baseline="0">
              <a:solidFill>
                <a:sysClr val="windowText" lastClr="000000"/>
              </a:solidFill>
              <a:effectLst/>
              <a:latin typeface="+mn-lt"/>
              <a:ea typeface="+mn-ea"/>
              <a:cs typeface="+mn-cs"/>
            </a:rPr>
            <a:t>50,401</a:t>
          </a:r>
          <a:r>
            <a:rPr lang="ja-JP" altLang="en-US" sz="1100" b="0" i="0" baseline="0">
              <a:solidFill>
                <a:sysClr val="windowText" lastClr="000000"/>
              </a:solidFill>
              <a:effectLst/>
              <a:latin typeface="+mn-lt"/>
              <a:ea typeface="+mn-ea"/>
              <a:cs typeface="+mn-cs"/>
            </a:rPr>
            <a:t>千円、扶助費が</a:t>
          </a:r>
          <a:r>
            <a:rPr lang="en-US" altLang="ja-JP" sz="1100" b="0" i="0" baseline="0">
              <a:solidFill>
                <a:sysClr val="windowText" lastClr="000000"/>
              </a:solidFill>
              <a:effectLst/>
              <a:latin typeface="+mn-lt"/>
              <a:ea typeface="+mn-ea"/>
              <a:cs typeface="+mn-cs"/>
            </a:rPr>
            <a:t>41,585</a:t>
          </a:r>
          <a:r>
            <a:rPr lang="ja-JP" altLang="en-US" sz="1100" b="0" i="0" baseline="0">
              <a:solidFill>
                <a:sysClr val="windowText" lastClr="000000"/>
              </a:solidFill>
              <a:effectLst/>
              <a:latin typeface="+mn-lt"/>
              <a:ea typeface="+mn-ea"/>
              <a:cs typeface="+mn-cs"/>
            </a:rPr>
            <a:t>千円増等、分子が</a:t>
          </a:r>
          <a:r>
            <a:rPr lang="en-US" altLang="ja-JP" sz="1100" b="0" i="0" baseline="0">
              <a:solidFill>
                <a:sysClr val="windowText" lastClr="000000"/>
              </a:solidFill>
              <a:effectLst/>
              <a:latin typeface="+mn-lt"/>
              <a:ea typeface="+mn-ea"/>
              <a:cs typeface="+mn-cs"/>
            </a:rPr>
            <a:t>74,688</a:t>
          </a:r>
          <a:r>
            <a:rPr lang="ja-JP" altLang="en-US" sz="1100" b="0" i="0" baseline="0">
              <a:solidFill>
                <a:sysClr val="windowText" lastClr="000000"/>
              </a:solidFill>
              <a:effectLst/>
              <a:latin typeface="+mn-lt"/>
              <a:ea typeface="+mn-ea"/>
              <a:cs typeface="+mn-cs"/>
            </a:rPr>
            <a:t>千円の増となった。また、分母は主に地方交付税が▲</a:t>
          </a:r>
          <a:r>
            <a:rPr lang="en-US" altLang="ja-JP" sz="1100" b="0" i="0" baseline="0">
              <a:solidFill>
                <a:sysClr val="windowText" lastClr="000000"/>
              </a:solidFill>
              <a:effectLst/>
              <a:latin typeface="+mn-lt"/>
              <a:ea typeface="+mn-ea"/>
              <a:cs typeface="+mn-cs"/>
            </a:rPr>
            <a:t>184,729</a:t>
          </a:r>
          <a:r>
            <a:rPr lang="ja-JP" altLang="en-US" sz="1100" b="0" i="0" baseline="0">
              <a:solidFill>
                <a:sysClr val="windowText" lastClr="000000"/>
              </a:solidFill>
              <a:effectLst/>
              <a:latin typeface="+mn-lt"/>
              <a:ea typeface="+mn-ea"/>
              <a:cs typeface="+mn-cs"/>
            </a:rPr>
            <a:t>千円減になるなど総額で</a:t>
          </a:r>
          <a:r>
            <a:rPr lang="en-US" altLang="ja-JP" sz="1100" b="0" i="0" baseline="0">
              <a:solidFill>
                <a:sysClr val="windowText" lastClr="000000"/>
              </a:solidFill>
              <a:effectLst/>
              <a:latin typeface="+mn-lt"/>
              <a:ea typeface="+mn-ea"/>
              <a:cs typeface="+mn-cs"/>
            </a:rPr>
            <a:t>177,284</a:t>
          </a:r>
          <a:r>
            <a:rPr lang="ja-JP" altLang="en-US" sz="1100" b="0" i="0" baseline="0">
              <a:solidFill>
                <a:sysClr val="windowText" lastClr="000000"/>
              </a:solidFill>
              <a:effectLst/>
              <a:latin typeface="+mn-lt"/>
              <a:ea typeface="+mn-ea"/>
              <a:cs typeface="+mn-cs"/>
            </a:rPr>
            <a:t>千円の減となった。</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以上により、前年度比</a:t>
          </a:r>
          <a:r>
            <a:rPr lang="en-US" altLang="ja-JP" sz="1100" b="0" i="0" baseline="0">
              <a:solidFill>
                <a:sysClr val="windowText" lastClr="000000"/>
              </a:solidFill>
              <a:effectLst/>
              <a:latin typeface="+mn-lt"/>
              <a:ea typeface="+mn-ea"/>
              <a:cs typeface="+mn-cs"/>
            </a:rPr>
            <a:t>4.7</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高</a:t>
          </a:r>
          <a:r>
            <a:rPr lang="ja-JP" altLang="ja-JP" sz="1100" b="0" i="0" baseline="0">
              <a:solidFill>
                <a:sysClr val="windowText" lastClr="000000"/>
              </a:solidFill>
              <a:effectLst/>
              <a:latin typeface="+mn-lt"/>
              <a:ea typeface="+mn-ea"/>
              <a:cs typeface="+mn-cs"/>
            </a:rPr>
            <a:t>い</a:t>
          </a:r>
          <a:r>
            <a:rPr lang="en-US" altLang="ja-JP" sz="1100" b="0" i="0" baseline="0">
              <a:solidFill>
                <a:sysClr val="windowText" lastClr="000000"/>
              </a:solidFill>
              <a:effectLst/>
              <a:latin typeface="+mn-lt"/>
              <a:ea typeface="+mn-ea"/>
              <a:cs typeface="+mn-cs"/>
            </a:rPr>
            <a:t>88.1</a:t>
          </a:r>
          <a:r>
            <a:rPr lang="ja-JP" altLang="ja-JP" sz="1100" b="0" i="0" baseline="0">
              <a:solidFill>
                <a:sysClr val="windowText" lastClr="000000"/>
              </a:solidFill>
              <a:effectLst/>
              <a:latin typeface="+mn-lt"/>
              <a:ea typeface="+mn-ea"/>
              <a:cs typeface="+mn-cs"/>
            </a:rPr>
            <a:t>％となった。今後とも人件費をはじめ経常経費の抑制に取り組んでいく。</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87884</xdr:rowOff>
    </xdr:from>
    <xdr:to>
      <xdr:col>7</xdr:col>
      <xdr:colOff>152400</xdr:colOff>
      <xdr:row>63</xdr:row>
      <xdr:rowOff>143256</xdr:rowOff>
    </xdr:to>
    <xdr:cxnSp macro="">
      <xdr:nvCxnSpPr>
        <xdr:cNvPr id="128" name="直線コネクタ 127"/>
        <xdr:cNvCxnSpPr/>
      </xdr:nvCxnSpPr>
      <xdr:spPr>
        <a:xfrm>
          <a:off x="4114800" y="10717784"/>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87884</xdr:rowOff>
    </xdr:from>
    <xdr:to>
      <xdr:col>6</xdr:col>
      <xdr:colOff>0</xdr:colOff>
      <xdr:row>62</xdr:row>
      <xdr:rowOff>136144</xdr:rowOff>
    </xdr:to>
    <xdr:cxnSp macro="">
      <xdr:nvCxnSpPr>
        <xdr:cNvPr id="131" name="直線コネクタ 130"/>
        <xdr:cNvCxnSpPr/>
      </xdr:nvCxnSpPr>
      <xdr:spPr>
        <a:xfrm flipV="1">
          <a:off x="3225800" y="107177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3" name="テキスト ボックス 132"/>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136144</xdr:rowOff>
    </xdr:from>
    <xdr:to>
      <xdr:col>4</xdr:col>
      <xdr:colOff>482600</xdr:colOff>
      <xdr:row>63</xdr:row>
      <xdr:rowOff>109474</xdr:rowOff>
    </xdr:to>
    <xdr:cxnSp macro="">
      <xdr:nvCxnSpPr>
        <xdr:cNvPr id="134" name="直線コネクタ 133"/>
        <xdr:cNvCxnSpPr/>
      </xdr:nvCxnSpPr>
      <xdr:spPr>
        <a:xfrm flipV="1">
          <a:off x="2336800" y="1076604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6" name="テキスト ボックス 135"/>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162814</xdr:rowOff>
    </xdr:from>
    <xdr:to>
      <xdr:col>3</xdr:col>
      <xdr:colOff>279400</xdr:colOff>
      <xdr:row>63</xdr:row>
      <xdr:rowOff>109474</xdr:rowOff>
    </xdr:to>
    <xdr:cxnSp macro="">
      <xdr:nvCxnSpPr>
        <xdr:cNvPr id="137" name="直線コネクタ 136"/>
        <xdr:cNvCxnSpPr/>
      </xdr:nvCxnSpPr>
      <xdr:spPr>
        <a:xfrm>
          <a:off x="1447800" y="10621264"/>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73931</xdr:rowOff>
    </xdr:from>
    <xdr:ext cx="762000" cy="259045"/>
    <xdr:sp macro="" textlink="">
      <xdr:nvSpPr>
        <xdr:cNvPr id="139" name="テキスト ボックス 138"/>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84853</xdr:rowOff>
    </xdr:from>
    <xdr:ext cx="762000" cy="259045"/>
    <xdr:sp macro="" textlink="">
      <xdr:nvSpPr>
        <xdr:cNvPr id="141" name="テキスト ボックス 140"/>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92456</xdr:rowOff>
    </xdr:from>
    <xdr:to>
      <xdr:col>7</xdr:col>
      <xdr:colOff>203200</xdr:colOff>
      <xdr:row>64</xdr:row>
      <xdr:rowOff>22606</xdr:rowOff>
    </xdr:to>
    <xdr:sp macro="" textlink="">
      <xdr:nvSpPr>
        <xdr:cNvPr id="147" name="円/楕円 146"/>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64533</xdr:rowOff>
    </xdr:from>
    <xdr:ext cx="762000" cy="259045"/>
    <xdr:sp macro="" textlink="">
      <xdr:nvSpPr>
        <xdr:cNvPr id="148" name="財政構造の弾力性該当値テキスト"/>
        <xdr:cNvSpPr txBox="1"/>
      </xdr:nvSpPr>
      <xdr:spPr>
        <a:xfrm>
          <a:off x="5041900" y="108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37084</xdr:rowOff>
    </xdr:from>
    <xdr:to>
      <xdr:col>6</xdr:col>
      <xdr:colOff>50800</xdr:colOff>
      <xdr:row>62</xdr:row>
      <xdr:rowOff>138684</xdr:rowOff>
    </xdr:to>
    <xdr:sp macro="" textlink="">
      <xdr:nvSpPr>
        <xdr:cNvPr id="149" name="円/楕円 148"/>
        <xdr:cNvSpPr/>
      </xdr:nvSpPr>
      <xdr:spPr>
        <a:xfrm>
          <a:off x="4064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148861</xdr:rowOff>
    </xdr:from>
    <xdr:ext cx="736600" cy="259045"/>
    <xdr:sp macro="" textlink="">
      <xdr:nvSpPr>
        <xdr:cNvPr id="150" name="テキスト ボックス 149"/>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85344</xdr:rowOff>
    </xdr:from>
    <xdr:to>
      <xdr:col>4</xdr:col>
      <xdr:colOff>533400</xdr:colOff>
      <xdr:row>63</xdr:row>
      <xdr:rowOff>15494</xdr:rowOff>
    </xdr:to>
    <xdr:sp macro="" textlink="">
      <xdr:nvSpPr>
        <xdr:cNvPr id="151" name="円/楕円 150"/>
        <xdr:cNvSpPr/>
      </xdr:nvSpPr>
      <xdr:spPr>
        <a:xfrm>
          <a:off x="3175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25671</xdr:rowOff>
    </xdr:from>
    <xdr:ext cx="762000" cy="259045"/>
    <xdr:sp macro="" textlink="">
      <xdr:nvSpPr>
        <xdr:cNvPr id="152" name="テキスト ボックス 151"/>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58674</xdr:rowOff>
    </xdr:from>
    <xdr:to>
      <xdr:col>3</xdr:col>
      <xdr:colOff>330200</xdr:colOff>
      <xdr:row>63</xdr:row>
      <xdr:rowOff>160274</xdr:rowOff>
    </xdr:to>
    <xdr:sp macro="" textlink="">
      <xdr:nvSpPr>
        <xdr:cNvPr id="153" name="円/楕円 152"/>
        <xdr:cNvSpPr/>
      </xdr:nvSpPr>
      <xdr:spPr>
        <a:xfrm>
          <a:off x="2286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145051</xdr:rowOff>
    </xdr:from>
    <xdr:ext cx="762000" cy="259045"/>
    <xdr:sp macro="" textlink="">
      <xdr:nvSpPr>
        <xdr:cNvPr id="154" name="テキスト ボックス 153"/>
        <xdr:cNvSpPr txBox="1"/>
      </xdr:nvSpPr>
      <xdr:spPr>
        <a:xfrm>
          <a:off x="1955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55" name="円/楕円 154"/>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52341</xdr:rowOff>
    </xdr:from>
    <xdr:ext cx="762000" cy="259045"/>
    <xdr:sp macro="" textlink="">
      <xdr:nvSpPr>
        <xdr:cNvPr id="156" name="テキスト ボックス 155"/>
        <xdr:cNvSpPr txBox="1"/>
      </xdr:nvSpPr>
      <xdr:spPr>
        <a:xfrm>
          <a:off x="1066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[187,678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年度は、人件費</a:t>
          </a:r>
          <a:r>
            <a:rPr lang="ja-JP" altLang="en-US" sz="1100" b="0" i="0" baseline="0">
              <a:solidFill>
                <a:sysClr val="windowText" lastClr="000000"/>
              </a:solidFill>
              <a:effectLst/>
              <a:latin typeface="+mn-lt"/>
              <a:ea typeface="+mn-ea"/>
              <a:cs typeface="+mn-cs"/>
            </a:rPr>
            <a:t>が平成</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年度に</a:t>
          </a:r>
          <a:r>
            <a:rPr lang="ja-JP" altLang="ja-JP" sz="1100" b="0" i="0" baseline="0">
              <a:solidFill>
                <a:sysClr val="windowText" lastClr="000000"/>
              </a:solidFill>
              <a:effectLst/>
              <a:latin typeface="+mn-lt"/>
              <a:ea typeface="+mn-ea"/>
              <a:cs typeface="+mn-cs"/>
            </a:rPr>
            <a:t>国家公務員に準じ給与削減を行った</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それが復元したことによる</a:t>
          </a:r>
          <a:r>
            <a:rPr lang="en-US" altLang="ja-JP" sz="1100" b="0" i="0" baseline="0">
              <a:solidFill>
                <a:sysClr val="windowText" lastClr="000000"/>
              </a:solidFill>
              <a:effectLst/>
              <a:latin typeface="+mn-lt"/>
              <a:ea typeface="+mn-ea"/>
              <a:cs typeface="+mn-cs"/>
            </a:rPr>
            <a:t>54,303</a:t>
          </a:r>
          <a:r>
            <a:rPr lang="ja-JP" altLang="ja-JP" sz="1100" b="0" i="0" baseline="0">
              <a:solidFill>
                <a:sysClr val="windowText" lastClr="000000"/>
              </a:solidFill>
              <a:effectLst/>
              <a:latin typeface="+mn-lt"/>
              <a:ea typeface="+mn-ea"/>
              <a:cs typeface="+mn-cs"/>
            </a:rPr>
            <a:t>千円の</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、物件費</a:t>
          </a:r>
          <a:r>
            <a:rPr lang="ja-JP" altLang="en-US" sz="1100" b="0" i="0" baseline="0">
              <a:solidFill>
                <a:sysClr val="windowText" lastClr="000000"/>
              </a:solidFill>
              <a:effectLst/>
              <a:latin typeface="+mn-lt"/>
              <a:ea typeface="+mn-ea"/>
              <a:cs typeface="+mn-cs"/>
            </a:rPr>
            <a:t>のうち委託料では、地域づくり事業委託料が</a:t>
          </a:r>
          <a:r>
            <a:rPr lang="en-US" altLang="ja-JP" sz="1100" b="0" i="0" baseline="0">
              <a:solidFill>
                <a:sysClr val="windowText" lastClr="000000"/>
              </a:solidFill>
              <a:effectLst/>
              <a:latin typeface="+mn-lt"/>
              <a:ea typeface="+mn-ea"/>
              <a:cs typeface="+mn-cs"/>
            </a:rPr>
            <a:t>45,884</a:t>
          </a:r>
          <a:r>
            <a:rPr lang="ja-JP" altLang="en-US" sz="1100" b="0" i="0" baseline="0">
              <a:solidFill>
                <a:sysClr val="windowText" lastClr="000000"/>
              </a:solidFill>
              <a:effectLst/>
              <a:latin typeface="+mn-lt"/>
              <a:ea typeface="+mn-ea"/>
              <a:cs typeface="+mn-cs"/>
            </a:rPr>
            <a:t>千円増</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需用費では予防接種事業費の医薬材料費が</a:t>
          </a:r>
          <a:r>
            <a:rPr lang="en-US" altLang="ja-JP" sz="1100" b="0" i="0" baseline="0">
              <a:solidFill>
                <a:sysClr val="windowText" lastClr="000000"/>
              </a:solidFill>
              <a:effectLst/>
              <a:latin typeface="+mn-lt"/>
              <a:ea typeface="+mn-ea"/>
              <a:cs typeface="+mn-cs"/>
            </a:rPr>
            <a:t>4,531</a:t>
          </a:r>
          <a:r>
            <a:rPr lang="ja-JP" altLang="en-US" sz="1100" b="0" i="0" baseline="0">
              <a:solidFill>
                <a:sysClr val="windowText" lastClr="000000"/>
              </a:solidFill>
              <a:effectLst/>
              <a:latin typeface="+mn-lt"/>
              <a:ea typeface="+mn-ea"/>
              <a:cs typeface="+mn-cs"/>
            </a:rPr>
            <a:t>千円増、その他使用料及び賃借料では、コンピューター管理費が</a:t>
          </a:r>
          <a:r>
            <a:rPr lang="en-US" altLang="ja-JP" sz="1100" b="0" i="0" baseline="0">
              <a:solidFill>
                <a:sysClr val="windowText" lastClr="000000"/>
              </a:solidFill>
              <a:effectLst/>
              <a:latin typeface="+mn-lt"/>
              <a:ea typeface="+mn-ea"/>
              <a:cs typeface="+mn-cs"/>
            </a:rPr>
            <a:t>9,305</a:t>
          </a:r>
          <a:r>
            <a:rPr lang="ja-JP" altLang="en-US" sz="1100" b="0" i="0" baseline="0">
              <a:solidFill>
                <a:sysClr val="windowText" lastClr="000000"/>
              </a:solidFill>
              <a:effectLst/>
              <a:latin typeface="+mn-lt"/>
              <a:ea typeface="+mn-ea"/>
              <a:cs typeface="+mn-cs"/>
            </a:rPr>
            <a:t>千円増など物件費全体で</a:t>
          </a:r>
          <a:r>
            <a:rPr lang="en-US" altLang="ja-JP" sz="1100" b="0" i="0" baseline="0">
              <a:solidFill>
                <a:sysClr val="windowText" lastClr="000000"/>
              </a:solidFill>
              <a:effectLst/>
              <a:latin typeface="+mn-lt"/>
              <a:ea typeface="+mn-ea"/>
              <a:cs typeface="+mn-cs"/>
            </a:rPr>
            <a:t>84,315</a:t>
          </a:r>
          <a:r>
            <a:rPr lang="ja-JP" altLang="en-US" sz="1100" b="0" i="0" baseline="0">
              <a:solidFill>
                <a:sysClr val="windowText" lastClr="000000"/>
              </a:solidFill>
              <a:effectLst/>
              <a:latin typeface="+mn-lt"/>
              <a:ea typeface="+mn-ea"/>
              <a:cs typeface="+mn-cs"/>
            </a:rPr>
            <a:t>千円増となった。</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以上により、人口一人当たりの人件費・物件費等決算額</a:t>
          </a:r>
          <a:r>
            <a:rPr lang="ja-JP" altLang="en-US" sz="1100" b="0" i="0" baseline="0">
              <a:solidFill>
                <a:sysClr val="windowText" lastClr="000000"/>
              </a:solidFill>
              <a:effectLst/>
              <a:latin typeface="+mn-lt"/>
              <a:ea typeface="+mn-ea"/>
              <a:cs typeface="+mn-cs"/>
            </a:rPr>
            <a:t>が</a:t>
          </a:r>
          <a:r>
            <a:rPr lang="en-US" altLang="ja-JP" sz="1100" b="0" i="0" baseline="0">
              <a:solidFill>
                <a:sysClr val="windowText" lastClr="000000"/>
              </a:solidFill>
              <a:effectLst/>
              <a:latin typeface="+mn-lt"/>
              <a:ea typeface="+mn-ea"/>
              <a:cs typeface="+mn-cs"/>
            </a:rPr>
            <a:t>187,678</a:t>
          </a:r>
          <a:r>
            <a:rPr lang="ja-JP" altLang="ja-JP" sz="1100" b="0" i="0" baseline="0">
              <a:solidFill>
                <a:sysClr val="windowText" lastClr="000000"/>
              </a:solidFill>
              <a:effectLst/>
              <a:latin typeface="+mn-lt"/>
              <a:ea typeface="+mn-ea"/>
              <a:cs typeface="+mn-cs"/>
            </a:rPr>
            <a:t>円と</a:t>
          </a:r>
          <a:r>
            <a:rPr lang="ja-JP" altLang="en-US" sz="1100" b="0" i="0" baseline="0">
              <a:solidFill>
                <a:sysClr val="windowText" lastClr="000000"/>
              </a:solidFill>
              <a:effectLst/>
              <a:latin typeface="+mn-lt"/>
              <a:ea typeface="+mn-ea"/>
              <a:cs typeface="+mn-cs"/>
            </a:rPr>
            <a:t>前年度比</a:t>
          </a:r>
          <a:r>
            <a:rPr lang="en-US" altLang="ja-JP" sz="1100" b="0" i="0" baseline="0">
              <a:solidFill>
                <a:sysClr val="windowText" lastClr="000000"/>
              </a:solidFill>
              <a:effectLst/>
              <a:latin typeface="+mn-lt"/>
              <a:ea typeface="+mn-ea"/>
              <a:cs typeface="+mn-cs"/>
            </a:rPr>
            <a:t>10,605</a:t>
          </a:r>
          <a:r>
            <a:rPr lang="ja-JP" altLang="en-US" sz="1100" b="0" i="0" baseline="0">
              <a:solidFill>
                <a:sysClr val="windowText" lastClr="000000"/>
              </a:solidFill>
              <a:effectLst/>
              <a:latin typeface="+mn-lt"/>
              <a:ea typeface="+mn-ea"/>
              <a:cs typeface="+mn-cs"/>
            </a:rPr>
            <a:t>千円増となったが</a:t>
          </a:r>
          <a:r>
            <a:rPr lang="ja-JP" altLang="ja-JP" sz="1100" b="0" i="0" baseline="0">
              <a:solidFill>
                <a:sysClr val="windowText" lastClr="000000"/>
              </a:solidFill>
              <a:effectLst/>
              <a:latin typeface="+mn-lt"/>
              <a:ea typeface="+mn-ea"/>
              <a:cs typeface="+mn-cs"/>
            </a:rPr>
            <a:t>類似団体の平均値以下に抑えることができた。</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44228</xdr:rowOff>
    </xdr:from>
    <xdr:to>
      <xdr:col>7</xdr:col>
      <xdr:colOff>152400</xdr:colOff>
      <xdr:row>83</xdr:row>
      <xdr:rowOff>117342</xdr:rowOff>
    </xdr:to>
    <xdr:cxnSp macro="">
      <xdr:nvCxnSpPr>
        <xdr:cNvPr id="193" name="直線コネクタ 192"/>
        <xdr:cNvCxnSpPr/>
      </xdr:nvCxnSpPr>
      <xdr:spPr>
        <a:xfrm>
          <a:off x="4114800" y="14274578"/>
          <a:ext cx="838200" cy="7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78337</xdr:rowOff>
    </xdr:from>
    <xdr:ext cx="762000" cy="259045"/>
    <xdr:sp macro="" textlink="">
      <xdr:nvSpPr>
        <xdr:cNvPr id="194" name="人件費・物件費等の状況平均値テキスト"/>
        <xdr:cNvSpPr txBox="1"/>
      </xdr:nvSpPr>
      <xdr:spPr>
        <a:xfrm>
          <a:off x="5041900" y="14308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44228</xdr:rowOff>
    </xdr:from>
    <xdr:to>
      <xdr:col>6</xdr:col>
      <xdr:colOff>0</xdr:colOff>
      <xdr:row>83</xdr:row>
      <xdr:rowOff>49288</xdr:rowOff>
    </xdr:to>
    <xdr:cxnSp macro="">
      <xdr:nvCxnSpPr>
        <xdr:cNvPr id="196" name="直線コネクタ 195"/>
        <xdr:cNvCxnSpPr/>
      </xdr:nvCxnSpPr>
      <xdr:spPr>
        <a:xfrm flipV="1">
          <a:off x="3225800" y="14274578"/>
          <a:ext cx="889000" cy="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139964</xdr:rowOff>
    </xdr:from>
    <xdr:ext cx="736600" cy="259045"/>
    <xdr:sp macro="" textlink="">
      <xdr:nvSpPr>
        <xdr:cNvPr id="198" name="テキスト ボックス 197"/>
        <xdr:cNvSpPr txBox="1"/>
      </xdr:nvSpPr>
      <xdr:spPr>
        <a:xfrm>
          <a:off x="3733800" y="14370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49288</xdr:rowOff>
    </xdr:from>
    <xdr:to>
      <xdr:col>4</xdr:col>
      <xdr:colOff>482600</xdr:colOff>
      <xdr:row>83</xdr:row>
      <xdr:rowOff>93859</xdr:rowOff>
    </xdr:to>
    <xdr:cxnSp macro="">
      <xdr:nvCxnSpPr>
        <xdr:cNvPr id="199" name="直線コネクタ 198"/>
        <xdr:cNvCxnSpPr/>
      </xdr:nvCxnSpPr>
      <xdr:spPr>
        <a:xfrm flipV="1">
          <a:off x="2336800" y="14279638"/>
          <a:ext cx="889000" cy="4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122370</xdr:rowOff>
    </xdr:from>
    <xdr:ext cx="762000" cy="259045"/>
    <xdr:sp macro="" textlink="">
      <xdr:nvSpPr>
        <xdr:cNvPr id="201" name="テキスト ボックス 200"/>
        <xdr:cNvSpPr txBox="1"/>
      </xdr:nvSpPr>
      <xdr:spPr>
        <a:xfrm>
          <a:off x="2844800" y="1435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41532</xdr:rowOff>
    </xdr:from>
    <xdr:to>
      <xdr:col>3</xdr:col>
      <xdr:colOff>279400</xdr:colOff>
      <xdr:row>83</xdr:row>
      <xdr:rowOff>93859</xdr:rowOff>
    </xdr:to>
    <xdr:cxnSp macro="">
      <xdr:nvCxnSpPr>
        <xdr:cNvPr id="202" name="直線コネクタ 201"/>
        <xdr:cNvCxnSpPr/>
      </xdr:nvCxnSpPr>
      <xdr:spPr>
        <a:xfrm>
          <a:off x="1447800" y="14271882"/>
          <a:ext cx="889000" cy="5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144632</xdr:rowOff>
    </xdr:from>
    <xdr:ext cx="762000" cy="259045"/>
    <xdr:sp macro="" textlink="">
      <xdr:nvSpPr>
        <xdr:cNvPr id="204" name="テキスト ボックス 203"/>
        <xdr:cNvSpPr txBox="1"/>
      </xdr:nvSpPr>
      <xdr:spPr>
        <a:xfrm>
          <a:off x="1955800" y="1403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5" name="フローチャート : 判断 204"/>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85920</xdr:rowOff>
    </xdr:from>
    <xdr:ext cx="762000" cy="259045"/>
    <xdr:sp macro="" textlink="">
      <xdr:nvSpPr>
        <xdr:cNvPr id="206" name="テキスト ボックス 205"/>
        <xdr:cNvSpPr txBox="1"/>
      </xdr:nvSpPr>
      <xdr:spPr>
        <a:xfrm>
          <a:off x="1066800" y="1431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66542</xdr:rowOff>
    </xdr:from>
    <xdr:to>
      <xdr:col>7</xdr:col>
      <xdr:colOff>203200</xdr:colOff>
      <xdr:row>83</xdr:row>
      <xdr:rowOff>168142</xdr:rowOff>
    </xdr:to>
    <xdr:sp macro="" textlink="">
      <xdr:nvSpPr>
        <xdr:cNvPr id="212" name="円/楕円 211"/>
        <xdr:cNvSpPr/>
      </xdr:nvSpPr>
      <xdr:spPr>
        <a:xfrm>
          <a:off x="4902200" y="1429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83069</xdr:rowOff>
    </xdr:from>
    <xdr:ext cx="762000" cy="259045"/>
    <xdr:sp macro="" textlink="">
      <xdr:nvSpPr>
        <xdr:cNvPr id="213" name="人件費・物件費等の状況該当値テキスト"/>
        <xdr:cNvSpPr txBox="1"/>
      </xdr:nvSpPr>
      <xdr:spPr>
        <a:xfrm>
          <a:off x="50419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187,678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164878</xdr:rowOff>
    </xdr:from>
    <xdr:to>
      <xdr:col>6</xdr:col>
      <xdr:colOff>50800</xdr:colOff>
      <xdr:row>83</xdr:row>
      <xdr:rowOff>95028</xdr:rowOff>
    </xdr:to>
    <xdr:sp macro="" textlink="">
      <xdr:nvSpPr>
        <xdr:cNvPr id="214" name="円/楕円 213"/>
        <xdr:cNvSpPr/>
      </xdr:nvSpPr>
      <xdr:spPr>
        <a:xfrm>
          <a:off x="4064000" y="1422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105205</xdr:rowOff>
    </xdr:from>
    <xdr:ext cx="736600" cy="259045"/>
    <xdr:sp macro="" textlink="">
      <xdr:nvSpPr>
        <xdr:cNvPr id="215" name="テキスト ボックス 214"/>
        <xdr:cNvSpPr txBox="1"/>
      </xdr:nvSpPr>
      <xdr:spPr>
        <a:xfrm>
          <a:off x="3733800" y="139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177,073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169938</xdr:rowOff>
    </xdr:from>
    <xdr:to>
      <xdr:col>4</xdr:col>
      <xdr:colOff>533400</xdr:colOff>
      <xdr:row>83</xdr:row>
      <xdr:rowOff>100088</xdr:rowOff>
    </xdr:to>
    <xdr:sp macro="" textlink="">
      <xdr:nvSpPr>
        <xdr:cNvPr id="216" name="円/楕円 215"/>
        <xdr:cNvSpPr/>
      </xdr:nvSpPr>
      <xdr:spPr>
        <a:xfrm>
          <a:off x="3175000" y="1422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110265</xdr:rowOff>
    </xdr:from>
    <xdr:ext cx="762000" cy="259045"/>
    <xdr:sp macro="" textlink="">
      <xdr:nvSpPr>
        <xdr:cNvPr id="217" name="テキスト ボックス 216"/>
        <xdr:cNvSpPr txBox="1"/>
      </xdr:nvSpPr>
      <xdr:spPr>
        <a:xfrm>
          <a:off x="2844800" y="1399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177,807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43059</xdr:rowOff>
    </xdr:from>
    <xdr:to>
      <xdr:col>3</xdr:col>
      <xdr:colOff>330200</xdr:colOff>
      <xdr:row>83</xdr:row>
      <xdr:rowOff>144659</xdr:rowOff>
    </xdr:to>
    <xdr:sp macro="" textlink="">
      <xdr:nvSpPr>
        <xdr:cNvPr id="218" name="円/楕円 217"/>
        <xdr:cNvSpPr/>
      </xdr:nvSpPr>
      <xdr:spPr>
        <a:xfrm>
          <a:off x="2286000" y="1427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129436</xdr:rowOff>
    </xdr:from>
    <xdr:ext cx="762000" cy="259045"/>
    <xdr:sp macro="" textlink="">
      <xdr:nvSpPr>
        <xdr:cNvPr id="219" name="テキスト ボックス 218"/>
        <xdr:cNvSpPr txBox="1"/>
      </xdr:nvSpPr>
      <xdr:spPr>
        <a:xfrm>
          <a:off x="1955800" y="1435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184,272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162182</xdr:rowOff>
    </xdr:from>
    <xdr:to>
      <xdr:col>2</xdr:col>
      <xdr:colOff>127000</xdr:colOff>
      <xdr:row>83</xdr:row>
      <xdr:rowOff>92332</xdr:rowOff>
    </xdr:to>
    <xdr:sp macro="" textlink="">
      <xdr:nvSpPr>
        <xdr:cNvPr id="220" name="円/楕円 219"/>
        <xdr:cNvSpPr/>
      </xdr:nvSpPr>
      <xdr:spPr>
        <a:xfrm>
          <a:off x="1397000" y="142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102509</xdr:rowOff>
    </xdr:from>
    <xdr:ext cx="762000" cy="259045"/>
    <xdr:sp macro="" textlink="">
      <xdr:nvSpPr>
        <xdr:cNvPr id="221" name="テキスト ボックス 220"/>
        <xdr:cNvSpPr txBox="1"/>
      </xdr:nvSpPr>
      <xdr:spPr>
        <a:xfrm>
          <a:off x="1066800" y="1398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給与体系の見直しについては継続的に実施しているが、類似団体平均値よりやや高い数値で推移している。平成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年度については、規則の昇級時号給対応表に沿った運用がなされていなかったため調整を行ったこと等により、ラスパイレス指数が</a:t>
          </a:r>
          <a:r>
            <a:rPr lang="en-US" altLang="ja-JP" sz="1100" b="0" i="0" baseline="0">
              <a:solidFill>
                <a:sysClr val="windowText" lastClr="000000"/>
              </a:solidFill>
              <a:effectLst/>
              <a:latin typeface="+mn-lt"/>
              <a:ea typeface="+mn-ea"/>
              <a:cs typeface="+mn-cs"/>
            </a:rPr>
            <a:t>98.7</a:t>
          </a:r>
          <a:r>
            <a:rPr lang="ja-JP" altLang="ja-JP" sz="1100" b="0" i="0" baseline="0">
              <a:solidFill>
                <a:sysClr val="windowText" lastClr="000000"/>
              </a:solidFill>
              <a:effectLst/>
              <a:latin typeface="+mn-lt"/>
              <a:ea typeface="+mn-ea"/>
              <a:cs typeface="+mn-cs"/>
            </a:rPr>
            <a:t>となった。なお、国家公務員の時限的な給与改定特例法による措置がないとした場合の参考値は</a:t>
          </a:r>
          <a:r>
            <a:rPr lang="en-US" altLang="ja-JP" sz="1100" b="0" i="0" baseline="0">
              <a:solidFill>
                <a:sysClr val="windowText" lastClr="000000"/>
              </a:solidFill>
              <a:effectLst/>
              <a:latin typeface="+mn-lt"/>
              <a:ea typeface="+mn-ea"/>
              <a:cs typeface="+mn-cs"/>
            </a:rPr>
            <a:t>97.5</a:t>
          </a:r>
          <a:r>
            <a:rPr lang="ja-JP" altLang="ja-JP" sz="1100" b="0" i="0" baseline="0">
              <a:solidFill>
                <a:sysClr val="windowText" lastClr="000000"/>
              </a:solidFill>
              <a:effectLst/>
              <a:latin typeface="+mn-lt"/>
              <a:ea typeface="+mn-ea"/>
              <a:cs typeface="+mn-cs"/>
            </a:rPr>
            <a:t>となり、前年度を</a:t>
          </a:r>
          <a:r>
            <a:rPr lang="en-US" altLang="ja-JP" sz="1100" b="0" i="0" baseline="0">
              <a:solidFill>
                <a:sysClr val="windowText" lastClr="000000"/>
              </a:solidFill>
              <a:effectLst/>
              <a:latin typeface="+mn-lt"/>
              <a:ea typeface="+mn-ea"/>
              <a:cs typeface="+mn-cs"/>
            </a:rPr>
            <a:t>0.8</a:t>
          </a:r>
          <a:r>
            <a:rPr lang="ja-JP" altLang="ja-JP" sz="1100" b="0" i="0" baseline="0">
              <a:solidFill>
                <a:sysClr val="windowText" lastClr="000000"/>
              </a:solidFill>
              <a:effectLst/>
              <a:latin typeface="+mn-lt"/>
              <a:ea typeface="+mn-ea"/>
              <a:cs typeface="+mn-cs"/>
            </a:rPr>
            <a:t>ポイント上回る。</a:t>
          </a:r>
          <a:endParaRPr lang="ja-JP" altLang="ja-JP" sz="1400">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年度も規則の昇級時号給対応表に沿った運用がなされていなかったため調整を行ったこと等により、ラスパイレス指数が</a:t>
          </a:r>
          <a:r>
            <a:rPr lang="en-US" altLang="ja-JP" sz="1100" b="0" i="0" baseline="0">
              <a:solidFill>
                <a:sysClr val="windowText" lastClr="000000"/>
              </a:solidFill>
              <a:effectLst/>
              <a:latin typeface="+mn-lt"/>
              <a:ea typeface="+mn-ea"/>
              <a:cs typeface="+mn-cs"/>
            </a:rPr>
            <a:t>99.8</a:t>
          </a:r>
          <a:r>
            <a:rPr lang="ja-JP" altLang="ja-JP" sz="1100" b="0" i="0" baseline="0">
              <a:solidFill>
                <a:sysClr val="windowText" lastClr="000000"/>
              </a:solidFill>
              <a:effectLst/>
              <a:latin typeface="+mn-lt"/>
              <a:ea typeface="+mn-ea"/>
              <a:cs typeface="+mn-cs"/>
            </a:rPr>
            <a:t>となった。なお、国家公務員の時限的な給与改定特例法による措置がないとした場合の昨年度の参考値は</a:t>
          </a:r>
          <a:r>
            <a:rPr lang="en-US" altLang="ja-JP" sz="1100" b="0" i="0" baseline="0">
              <a:solidFill>
                <a:sysClr val="windowText" lastClr="000000"/>
              </a:solidFill>
              <a:effectLst/>
              <a:latin typeface="+mn-lt"/>
              <a:ea typeface="+mn-ea"/>
              <a:cs typeface="+mn-cs"/>
            </a:rPr>
            <a:t>98.7</a:t>
          </a:r>
          <a:r>
            <a:rPr lang="ja-JP" altLang="ja-JP" sz="1100" b="0" i="0" baseline="0">
              <a:solidFill>
                <a:sysClr val="windowText" lastClr="000000"/>
              </a:solidFill>
              <a:effectLst/>
              <a:latin typeface="+mn-lt"/>
              <a:ea typeface="+mn-ea"/>
              <a:cs typeface="+mn-cs"/>
            </a:rPr>
            <a:t>であり、前年度を</a:t>
          </a:r>
          <a:r>
            <a:rPr lang="en-US" altLang="ja-JP" sz="1100" b="0" i="0" baseline="0">
              <a:solidFill>
                <a:sysClr val="windowText" lastClr="000000"/>
              </a:solidFill>
              <a:effectLst/>
              <a:latin typeface="+mn-lt"/>
              <a:ea typeface="+mn-ea"/>
              <a:cs typeface="+mn-cs"/>
            </a:rPr>
            <a:t>1.2</a:t>
          </a:r>
          <a:r>
            <a:rPr lang="ja-JP" altLang="ja-JP" sz="1100" b="0" i="0" baseline="0">
              <a:solidFill>
                <a:sysClr val="windowText" lastClr="000000"/>
              </a:solidFill>
              <a:effectLst/>
              <a:latin typeface="+mn-lt"/>
              <a:ea typeface="+mn-ea"/>
              <a:cs typeface="+mn-cs"/>
            </a:rPr>
            <a:t>ポイント上回った。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今後、より一層の職員手当等の適正化に取り組むことで全国町村平均値を下回る水準となるよう努めていく。</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128778</xdr:rowOff>
    </xdr:from>
    <xdr:to>
      <xdr:col>24</xdr:col>
      <xdr:colOff>558800</xdr:colOff>
      <xdr:row>86</xdr:row>
      <xdr:rowOff>91948</xdr:rowOff>
    </xdr:to>
    <xdr:cxnSp macro="">
      <xdr:nvCxnSpPr>
        <xdr:cNvPr id="248" name="直線コネクタ 247"/>
        <xdr:cNvCxnSpPr/>
      </xdr:nvCxnSpPr>
      <xdr:spPr>
        <a:xfrm flipV="1">
          <a:off x="17018000" y="14016228"/>
          <a:ext cx="0" cy="8204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64025</xdr:rowOff>
    </xdr:from>
    <xdr:ext cx="762000" cy="259045"/>
    <xdr:sp macro="" textlink="">
      <xdr:nvSpPr>
        <xdr:cNvPr id="249" name="給与水準   （国との比較）最小値テキスト"/>
        <xdr:cNvSpPr txBox="1"/>
      </xdr:nvSpPr>
      <xdr:spPr>
        <a:xfrm>
          <a:off x="17106900" y="1480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86</xdr:row>
      <xdr:rowOff>91948</xdr:rowOff>
    </xdr:from>
    <xdr:to>
      <xdr:col>24</xdr:col>
      <xdr:colOff>647700</xdr:colOff>
      <xdr:row>86</xdr:row>
      <xdr:rowOff>91948</xdr:rowOff>
    </xdr:to>
    <xdr:cxnSp macro="">
      <xdr:nvCxnSpPr>
        <xdr:cNvPr id="250" name="直線コネクタ 249"/>
        <xdr:cNvCxnSpPr/>
      </xdr:nvCxnSpPr>
      <xdr:spPr>
        <a:xfrm>
          <a:off x="16929100" y="1483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43705</xdr:rowOff>
    </xdr:from>
    <xdr:ext cx="762000" cy="259045"/>
    <xdr:sp macro="" textlink="">
      <xdr:nvSpPr>
        <xdr:cNvPr id="251" name="給与水準   （国との比較）最大値テキスト"/>
        <xdr:cNvSpPr txBox="1"/>
      </xdr:nvSpPr>
      <xdr:spPr>
        <a:xfrm>
          <a:off x="171069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128778</xdr:rowOff>
    </xdr:from>
    <xdr:to>
      <xdr:col>24</xdr:col>
      <xdr:colOff>647700</xdr:colOff>
      <xdr:row>81</xdr:row>
      <xdr:rowOff>128778</xdr:rowOff>
    </xdr:to>
    <xdr:cxnSp macro="">
      <xdr:nvCxnSpPr>
        <xdr:cNvPr id="252" name="直線コネクタ 251"/>
        <xdr:cNvCxnSpPr/>
      </xdr:nvCxnSpPr>
      <xdr:spPr>
        <a:xfrm>
          <a:off x="16929100" y="1401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38863</xdr:rowOff>
    </xdr:from>
    <xdr:to>
      <xdr:col>24</xdr:col>
      <xdr:colOff>558800</xdr:colOff>
      <xdr:row>86</xdr:row>
      <xdr:rowOff>91948</xdr:rowOff>
    </xdr:to>
    <xdr:cxnSp macro="">
      <xdr:nvCxnSpPr>
        <xdr:cNvPr id="253" name="直線コネクタ 252"/>
        <xdr:cNvCxnSpPr/>
      </xdr:nvCxnSpPr>
      <xdr:spPr>
        <a:xfrm>
          <a:off x="16179800" y="14783563"/>
          <a:ext cx="8382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4"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5" name="フローチャート : 判断 254"/>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38863</xdr:rowOff>
    </xdr:from>
    <xdr:to>
      <xdr:col>23</xdr:col>
      <xdr:colOff>406400</xdr:colOff>
      <xdr:row>88</xdr:row>
      <xdr:rowOff>28956</xdr:rowOff>
    </xdr:to>
    <xdr:cxnSp macro="">
      <xdr:nvCxnSpPr>
        <xdr:cNvPr id="256" name="直線コネクタ 255"/>
        <xdr:cNvCxnSpPr/>
      </xdr:nvCxnSpPr>
      <xdr:spPr>
        <a:xfrm flipV="1">
          <a:off x="15290800" y="14783563"/>
          <a:ext cx="889000" cy="33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142748</xdr:rowOff>
    </xdr:from>
    <xdr:to>
      <xdr:col>23</xdr:col>
      <xdr:colOff>457200</xdr:colOff>
      <xdr:row>85</xdr:row>
      <xdr:rowOff>72898</xdr:rowOff>
    </xdr:to>
    <xdr:sp macro="" textlink="">
      <xdr:nvSpPr>
        <xdr:cNvPr id="257" name="フローチャート : 判断 256"/>
        <xdr:cNvSpPr/>
      </xdr:nvSpPr>
      <xdr:spPr>
        <a:xfrm>
          <a:off x="16129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83075</xdr:rowOff>
    </xdr:from>
    <xdr:ext cx="736600" cy="259045"/>
    <xdr:sp macro="" textlink="">
      <xdr:nvSpPr>
        <xdr:cNvPr id="258" name="テキスト ボックス 257"/>
        <xdr:cNvSpPr txBox="1"/>
      </xdr:nvSpPr>
      <xdr:spPr>
        <a:xfrm>
          <a:off x="15798800" y="1431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156972</xdr:rowOff>
    </xdr:from>
    <xdr:to>
      <xdr:col>22</xdr:col>
      <xdr:colOff>203200</xdr:colOff>
      <xdr:row>88</xdr:row>
      <xdr:rowOff>28956</xdr:rowOff>
    </xdr:to>
    <xdr:cxnSp macro="">
      <xdr:nvCxnSpPr>
        <xdr:cNvPr id="259" name="直線コネクタ 258"/>
        <xdr:cNvCxnSpPr/>
      </xdr:nvCxnSpPr>
      <xdr:spPr>
        <a:xfrm>
          <a:off x="14401800" y="150731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161798</xdr:rowOff>
    </xdr:from>
    <xdr:to>
      <xdr:col>22</xdr:col>
      <xdr:colOff>254000</xdr:colOff>
      <xdr:row>87</xdr:row>
      <xdr:rowOff>91948</xdr:rowOff>
    </xdr:to>
    <xdr:sp macro="" textlink="">
      <xdr:nvSpPr>
        <xdr:cNvPr id="260" name="フローチャート : 判断 259"/>
        <xdr:cNvSpPr/>
      </xdr:nvSpPr>
      <xdr:spPr>
        <a:xfrm>
          <a:off x="15240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102125</xdr:rowOff>
    </xdr:from>
    <xdr:ext cx="762000" cy="259045"/>
    <xdr:sp macro="" textlink="">
      <xdr:nvSpPr>
        <xdr:cNvPr id="261" name="テキスト ボックス 260"/>
        <xdr:cNvSpPr txBox="1"/>
      </xdr:nvSpPr>
      <xdr:spPr>
        <a:xfrm>
          <a:off x="14909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87</xdr:row>
      <xdr:rowOff>156972</xdr:rowOff>
    </xdr:to>
    <xdr:cxnSp macro="">
      <xdr:nvCxnSpPr>
        <xdr:cNvPr id="262" name="直線コネクタ 261"/>
        <xdr:cNvCxnSpPr/>
      </xdr:nvCxnSpPr>
      <xdr:spPr>
        <a:xfrm>
          <a:off x="13512800" y="14629130"/>
          <a:ext cx="8890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64" name="テキスト ボックス 263"/>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5" name="フローチャート : 判断 264"/>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6" name="テキスト ボックス 265"/>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41148</xdr:rowOff>
    </xdr:from>
    <xdr:to>
      <xdr:col>24</xdr:col>
      <xdr:colOff>609600</xdr:colOff>
      <xdr:row>86</xdr:row>
      <xdr:rowOff>142748</xdr:rowOff>
    </xdr:to>
    <xdr:sp macro="" textlink="">
      <xdr:nvSpPr>
        <xdr:cNvPr id="272" name="円/楕円 271"/>
        <xdr:cNvSpPr/>
      </xdr:nvSpPr>
      <xdr:spPr>
        <a:xfrm>
          <a:off x="169672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108475</xdr:rowOff>
    </xdr:from>
    <xdr:ext cx="762000" cy="259045"/>
    <xdr:sp macro="" textlink="">
      <xdr:nvSpPr>
        <xdr:cNvPr id="273" name="給与水準   （国との比較）該当値テキスト"/>
        <xdr:cNvSpPr txBox="1"/>
      </xdr:nvSpPr>
      <xdr:spPr>
        <a:xfrm>
          <a:off x="17106900" y="1468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159513</xdr:rowOff>
    </xdr:from>
    <xdr:to>
      <xdr:col>23</xdr:col>
      <xdr:colOff>457200</xdr:colOff>
      <xdr:row>86</xdr:row>
      <xdr:rowOff>89663</xdr:rowOff>
    </xdr:to>
    <xdr:sp macro="" textlink="">
      <xdr:nvSpPr>
        <xdr:cNvPr id="274" name="円/楕円 273"/>
        <xdr:cNvSpPr/>
      </xdr:nvSpPr>
      <xdr:spPr>
        <a:xfrm>
          <a:off x="16129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74440</xdr:rowOff>
    </xdr:from>
    <xdr:ext cx="736600" cy="259045"/>
    <xdr:sp macro="" textlink="">
      <xdr:nvSpPr>
        <xdr:cNvPr id="275" name="テキスト ボックス 274"/>
        <xdr:cNvSpPr txBox="1"/>
      </xdr:nvSpPr>
      <xdr:spPr>
        <a:xfrm>
          <a:off x="15798800" y="14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149606</xdr:rowOff>
    </xdr:from>
    <xdr:to>
      <xdr:col>22</xdr:col>
      <xdr:colOff>254000</xdr:colOff>
      <xdr:row>88</xdr:row>
      <xdr:rowOff>79756</xdr:rowOff>
    </xdr:to>
    <xdr:sp macro="" textlink="">
      <xdr:nvSpPr>
        <xdr:cNvPr id="276" name="円/楕円 275"/>
        <xdr:cNvSpPr/>
      </xdr:nvSpPr>
      <xdr:spPr>
        <a:xfrm>
          <a:off x="15240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64533</xdr:rowOff>
    </xdr:from>
    <xdr:ext cx="762000" cy="259045"/>
    <xdr:sp macro="" textlink="">
      <xdr:nvSpPr>
        <xdr:cNvPr id="277" name="テキスト ボックス 276"/>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106172</xdr:rowOff>
    </xdr:from>
    <xdr:to>
      <xdr:col>21</xdr:col>
      <xdr:colOff>50800</xdr:colOff>
      <xdr:row>88</xdr:row>
      <xdr:rowOff>36322</xdr:rowOff>
    </xdr:to>
    <xdr:sp macro="" textlink="">
      <xdr:nvSpPr>
        <xdr:cNvPr id="278" name="円/楕円 277"/>
        <xdr:cNvSpPr/>
      </xdr:nvSpPr>
      <xdr:spPr>
        <a:xfrm>
          <a:off x="14351000" y="150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79" name="テキスト ボックス 278"/>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5080</xdr:rowOff>
    </xdr:from>
    <xdr:to>
      <xdr:col>19</xdr:col>
      <xdr:colOff>533400</xdr:colOff>
      <xdr:row>85</xdr:row>
      <xdr:rowOff>106680</xdr:rowOff>
    </xdr:to>
    <xdr:sp macro="" textlink="">
      <xdr:nvSpPr>
        <xdr:cNvPr id="280" name="円/楕円 279"/>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91457</xdr:rowOff>
    </xdr:from>
    <xdr:ext cx="762000" cy="259045"/>
    <xdr:sp macro="" textlink="">
      <xdr:nvSpPr>
        <xdr:cNvPr id="281" name="テキスト ボックス 280"/>
        <xdr:cNvSpPr txBox="1"/>
      </xdr:nvSpPr>
      <xdr:spPr>
        <a:xfrm>
          <a:off x="13131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17</a:t>
          </a:r>
          <a:r>
            <a:rPr lang="ja-JP" altLang="ja-JP" sz="1100" b="0" i="0" baseline="0">
              <a:solidFill>
                <a:sysClr val="windowText" lastClr="000000"/>
              </a:solidFill>
              <a:effectLst/>
              <a:latin typeface="+mn-lt"/>
              <a:ea typeface="+mn-ea"/>
              <a:cs typeface="+mn-cs"/>
            </a:rPr>
            <a:t>年度から</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年間での集中改革プランに基づいた職員数削減の継続により、平成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年度は、人口千人当たり</a:t>
          </a:r>
          <a:r>
            <a:rPr lang="en-US" altLang="ja-JP" sz="1100" b="0" i="0" baseline="0">
              <a:solidFill>
                <a:sysClr val="windowText" lastClr="000000"/>
              </a:solidFill>
              <a:effectLst/>
              <a:latin typeface="+mn-lt"/>
              <a:ea typeface="+mn-ea"/>
              <a:cs typeface="+mn-cs"/>
            </a:rPr>
            <a:t>10.82</a:t>
          </a:r>
          <a:r>
            <a:rPr lang="ja-JP" altLang="ja-JP" sz="1100" b="0" i="0" baseline="0">
              <a:solidFill>
                <a:sysClr val="windowText" lastClr="000000"/>
              </a:solidFill>
              <a:effectLst/>
              <a:latin typeface="+mn-lt"/>
              <a:ea typeface="+mn-ea"/>
              <a:cs typeface="+mn-cs"/>
            </a:rPr>
            <a:t>人と類似団体平均の</a:t>
          </a:r>
          <a:r>
            <a:rPr lang="en-US" altLang="ja-JP" sz="1100" b="0" i="0" baseline="0">
              <a:solidFill>
                <a:sysClr val="windowText" lastClr="000000"/>
              </a:solidFill>
              <a:effectLst/>
              <a:latin typeface="+mn-lt"/>
              <a:ea typeface="+mn-ea"/>
              <a:cs typeface="+mn-cs"/>
            </a:rPr>
            <a:t>11.31</a:t>
          </a:r>
          <a:r>
            <a:rPr lang="ja-JP" altLang="ja-JP" sz="1100" b="0" i="0" baseline="0">
              <a:solidFill>
                <a:sysClr val="windowText" lastClr="000000"/>
              </a:solidFill>
              <a:effectLst/>
              <a:latin typeface="+mn-lt"/>
              <a:ea typeface="+mn-ea"/>
              <a:cs typeface="+mn-cs"/>
            </a:rPr>
            <a:t>人を下回った。</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住民民基本台帳人口</a:t>
          </a:r>
          <a:r>
            <a:rPr lang="ja-JP" altLang="en-US" sz="1100" b="0" i="0" baseline="0">
              <a:solidFill>
                <a:sysClr val="windowText" lastClr="000000"/>
              </a:solidFill>
              <a:effectLst/>
              <a:latin typeface="+mn-lt"/>
              <a:ea typeface="+mn-ea"/>
              <a:cs typeface="+mn-cs"/>
            </a:rPr>
            <a:t>をみると</a:t>
          </a:r>
          <a:r>
            <a:rPr lang="ja-JP" altLang="ja-JP" sz="1100" b="0" i="0" baseline="0">
              <a:solidFill>
                <a:sysClr val="windowText" lastClr="000000"/>
              </a:solidFill>
              <a:effectLst/>
              <a:latin typeface="+mn-lt"/>
              <a:ea typeface="+mn-ea"/>
              <a:cs typeface="+mn-cs"/>
            </a:rPr>
            <a:t>前年</a:t>
          </a:r>
          <a:r>
            <a:rPr lang="ja-JP" altLang="en-US" sz="1100" b="0" i="0" baseline="0">
              <a:solidFill>
                <a:sysClr val="windowText" lastClr="000000"/>
              </a:solidFill>
              <a:effectLst/>
              <a:latin typeface="+mn-lt"/>
              <a:ea typeface="+mn-ea"/>
              <a:cs typeface="+mn-cs"/>
            </a:rPr>
            <a:t>比</a:t>
          </a:r>
          <a:r>
            <a:rPr lang="en-US" altLang="ja-JP" sz="1100" b="0" i="0" baseline="0">
              <a:solidFill>
                <a:sysClr val="windowText" lastClr="000000"/>
              </a:solidFill>
              <a:effectLst/>
              <a:latin typeface="+mn-lt"/>
              <a:ea typeface="+mn-ea"/>
              <a:cs typeface="+mn-cs"/>
            </a:rPr>
            <a:t>247</a:t>
          </a:r>
          <a:r>
            <a:rPr lang="ja-JP" altLang="ja-JP" sz="1100" b="0" i="0" baseline="0">
              <a:solidFill>
                <a:sysClr val="windowText" lastClr="000000"/>
              </a:solidFill>
              <a:effectLst/>
              <a:latin typeface="+mn-lt"/>
              <a:ea typeface="+mn-ea"/>
              <a:cs typeface="+mn-cs"/>
            </a:rPr>
            <a:t>人の減になったた</a:t>
          </a:r>
          <a:r>
            <a:rPr lang="ja-JP" altLang="en-US" sz="1100" b="0" i="0" baseline="0">
              <a:solidFill>
                <a:sysClr val="windowText" lastClr="000000"/>
              </a:solidFill>
              <a:effectLst/>
              <a:latin typeface="+mn-lt"/>
              <a:ea typeface="+mn-ea"/>
              <a:cs typeface="+mn-cs"/>
            </a:rPr>
            <a:t>ものの</a:t>
          </a:r>
          <a:r>
            <a:rPr lang="ja-JP" altLang="ja-JP" sz="1100" b="0" i="0" baseline="0">
              <a:solidFill>
                <a:sysClr val="windowText" lastClr="000000"/>
              </a:solidFill>
              <a:effectLst/>
              <a:latin typeface="+mn-lt"/>
              <a:ea typeface="+mn-ea"/>
              <a:cs typeface="+mn-cs"/>
            </a:rPr>
            <a:t>、職員数</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月</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日現在、退職者名</a:t>
          </a:r>
          <a:r>
            <a:rPr lang="en-US" altLang="ja-JP" sz="1100" b="0" i="0" baseline="0">
              <a:solidFill>
                <a:sysClr val="windowText" lastClr="000000"/>
              </a:solidFill>
              <a:effectLst/>
              <a:latin typeface="+mn-lt"/>
              <a:ea typeface="+mn-ea"/>
              <a:cs typeface="+mn-cs"/>
            </a:rPr>
            <a:t>22</a:t>
          </a:r>
          <a:r>
            <a:rPr lang="ja-JP" altLang="ja-JP" sz="1100" b="0" i="0" baseline="0">
              <a:solidFill>
                <a:sysClr val="windowText" lastClr="000000"/>
              </a:solidFill>
              <a:effectLst/>
              <a:latin typeface="+mn-lt"/>
              <a:ea typeface="+mn-ea"/>
              <a:cs typeface="+mn-cs"/>
            </a:rPr>
            <a:t>名に対し、</a:t>
          </a:r>
          <a:r>
            <a:rPr lang="en-US" altLang="ja-JP" sz="1100" b="0" i="0" baseline="0">
              <a:solidFill>
                <a:sysClr val="windowText" lastClr="000000"/>
              </a:solidFill>
              <a:effectLst/>
              <a:latin typeface="+mn-lt"/>
              <a:ea typeface="+mn-ea"/>
              <a:cs typeface="+mn-cs"/>
            </a:rPr>
            <a:t>18</a:t>
          </a:r>
          <a:r>
            <a:rPr lang="ja-JP" altLang="ja-JP" sz="1100" b="0" i="0" baseline="0">
              <a:solidFill>
                <a:sysClr val="windowText" lastClr="000000"/>
              </a:solidFill>
              <a:effectLst/>
              <a:latin typeface="+mn-lt"/>
              <a:ea typeface="+mn-ea"/>
              <a:cs typeface="+mn-cs"/>
            </a:rPr>
            <a:t>名の採用で不足分については、非常勤職員対応や退職者不補充</a:t>
          </a:r>
          <a:r>
            <a:rPr lang="ja-JP" altLang="en-US" sz="1100" b="0" i="0" baseline="0">
              <a:solidFill>
                <a:sysClr val="windowText" lastClr="000000"/>
              </a:solidFill>
              <a:effectLst/>
              <a:latin typeface="+mn-lt"/>
              <a:ea typeface="+mn-ea"/>
              <a:cs typeface="+mn-cs"/>
            </a:rPr>
            <a:t>となったため、</a:t>
          </a:r>
          <a:r>
            <a:rPr lang="ja-JP" altLang="ja-JP" sz="1100" b="0" i="0" baseline="0">
              <a:solidFill>
                <a:sysClr val="windowText" lastClr="000000"/>
              </a:solidFill>
              <a:effectLst/>
              <a:latin typeface="+mn-lt"/>
              <a:ea typeface="+mn-ea"/>
              <a:cs typeface="+mn-cs"/>
            </a:rPr>
            <a:t>人口千人当たりの職員数は</a:t>
          </a:r>
          <a:r>
            <a:rPr lang="en-US" altLang="ja-JP" sz="1100" b="0" i="0" baseline="0">
              <a:solidFill>
                <a:sysClr val="windowText" lastClr="000000"/>
              </a:solidFill>
              <a:effectLst/>
              <a:latin typeface="+mn-lt"/>
              <a:ea typeface="+mn-ea"/>
              <a:cs typeface="+mn-cs"/>
            </a:rPr>
            <a:t>10.82</a:t>
          </a:r>
          <a:r>
            <a:rPr lang="ja-JP" altLang="ja-JP" sz="1100" b="0" i="0" baseline="0">
              <a:solidFill>
                <a:sysClr val="windowText" lastClr="000000"/>
              </a:solidFill>
              <a:effectLst/>
              <a:latin typeface="+mn-lt"/>
              <a:ea typeface="+mn-ea"/>
              <a:cs typeface="+mn-cs"/>
            </a:rPr>
            <a:t>人と</a:t>
          </a:r>
          <a:r>
            <a:rPr lang="ja-JP" altLang="ja-JP" sz="1100" b="0" i="0" baseline="0">
              <a:solidFill>
                <a:schemeClr val="dk1"/>
              </a:solidFill>
              <a:effectLst/>
              <a:latin typeface="+mn-lt"/>
              <a:ea typeface="+mn-ea"/>
              <a:cs typeface="+mn-cs"/>
            </a:rPr>
            <a:t>▲</a:t>
          </a:r>
          <a:r>
            <a:rPr lang="en-US" altLang="ja-JP" sz="1100" b="0" i="0" baseline="0">
              <a:solidFill>
                <a:sysClr val="windowText" lastClr="000000"/>
              </a:solidFill>
              <a:effectLst/>
              <a:latin typeface="+mn-lt"/>
              <a:ea typeface="+mn-ea"/>
              <a:cs typeface="+mn-cs"/>
            </a:rPr>
            <a:t>0.3</a:t>
          </a:r>
          <a:r>
            <a:rPr lang="ja-JP" altLang="en-US" sz="1100" b="0" i="0" baseline="0">
              <a:solidFill>
                <a:sysClr val="windowText" lastClr="000000"/>
              </a:solidFill>
              <a:effectLst/>
              <a:latin typeface="+mn-lt"/>
              <a:ea typeface="+mn-ea"/>
              <a:cs typeface="+mn-cs"/>
            </a:rPr>
            <a:t>人減少</a:t>
          </a:r>
          <a:r>
            <a:rPr lang="ja-JP" altLang="ja-JP" sz="1100" b="0" i="0" baseline="0">
              <a:solidFill>
                <a:sysClr val="windowText" lastClr="000000"/>
              </a:solidFill>
              <a:effectLst/>
              <a:latin typeface="+mn-lt"/>
              <a:ea typeface="+mn-ea"/>
              <a:cs typeface="+mn-cs"/>
            </a:rPr>
            <a:t>した。今後は、住民サービスの質の低下を招かないことに留意しながら担当窓口の集約、効率的な人員配置を検討しつつ、５年間で</a:t>
          </a:r>
          <a:r>
            <a:rPr lang="en-US" altLang="ja-JP" sz="1100" b="0" i="0" baseline="0">
              <a:solidFill>
                <a:sysClr val="windowText" lastClr="000000"/>
              </a:solidFill>
              <a:effectLst/>
              <a:latin typeface="+mn-lt"/>
              <a:ea typeface="+mn-ea"/>
              <a:cs typeface="+mn-cs"/>
            </a:rPr>
            <a:t>10</a:t>
          </a:r>
          <a:r>
            <a:rPr lang="ja-JP" altLang="ja-JP" sz="1100" b="0" i="0" baseline="0">
              <a:solidFill>
                <a:sysClr val="windowText" lastClr="000000"/>
              </a:solidFill>
              <a:effectLst/>
              <a:latin typeface="+mn-lt"/>
              <a:ea typeface="+mn-ea"/>
              <a:cs typeface="+mn-cs"/>
            </a:rPr>
            <a:t>名の削減を目標とし、人件費の削減に努めていく。</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3" name="直線コネクタ 312"/>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4"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5" name="直線コネクタ 314"/>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6"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7" name="直線コネクタ 316"/>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28605</xdr:rowOff>
    </xdr:from>
    <xdr:to>
      <xdr:col>24</xdr:col>
      <xdr:colOff>558800</xdr:colOff>
      <xdr:row>61</xdr:row>
      <xdr:rowOff>63077</xdr:rowOff>
    </xdr:to>
    <xdr:cxnSp macro="">
      <xdr:nvCxnSpPr>
        <xdr:cNvPr id="318" name="直線コネクタ 317"/>
        <xdr:cNvCxnSpPr/>
      </xdr:nvCxnSpPr>
      <xdr:spPr>
        <a:xfrm flipV="1">
          <a:off x="16179800" y="1048705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6186</xdr:rowOff>
    </xdr:from>
    <xdr:ext cx="762000" cy="259045"/>
    <xdr:sp macro="" textlink="">
      <xdr:nvSpPr>
        <xdr:cNvPr id="319"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0" name="フローチャート : 判断 319"/>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58480</xdr:rowOff>
    </xdr:from>
    <xdr:to>
      <xdr:col>23</xdr:col>
      <xdr:colOff>406400</xdr:colOff>
      <xdr:row>61</xdr:row>
      <xdr:rowOff>63077</xdr:rowOff>
    </xdr:to>
    <xdr:cxnSp macro="">
      <xdr:nvCxnSpPr>
        <xdr:cNvPr id="321" name="直線コネクタ 320"/>
        <xdr:cNvCxnSpPr/>
      </xdr:nvCxnSpPr>
      <xdr:spPr>
        <a:xfrm>
          <a:off x="15290800" y="10516930"/>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2" name="フローチャート : 判断 321"/>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115889</xdr:rowOff>
    </xdr:from>
    <xdr:ext cx="736600" cy="259045"/>
    <xdr:sp macro="" textlink="">
      <xdr:nvSpPr>
        <xdr:cNvPr id="323" name="テキスト ボックス 322"/>
        <xdr:cNvSpPr txBox="1"/>
      </xdr:nvSpPr>
      <xdr:spPr>
        <a:xfrm>
          <a:off x="15798800" y="1057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13667</xdr:rowOff>
    </xdr:from>
    <xdr:to>
      <xdr:col>22</xdr:col>
      <xdr:colOff>203200</xdr:colOff>
      <xdr:row>61</xdr:row>
      <xdr:rowOff>58480</xdr:rowOff>
    </xdr:to>
    <xdr:cxnSp macro="">
      <xdr:nvCxnSpPr>
        <xdr:cNvPr id="324" name="直線コネクタ 323"/>
        <xdr:cNvCxnSpPr/>
      </xdr:nvCxnSpPr>
      <xdr:spPr>
        <a:xfrm>
          <a:off x="14401800" y="1047211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5" name="フローチャート : 判断 324"/>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107846</xdr:rowOff>
    </xdr:from>
    <xdr:ext cx="762000" cy="259045"/>
    <xdr:sp macro="" textlink="">
      <xdr:nvSpPr>
        <xdr:cNvPr id="326" name="テキスト ボックス 325"/>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13667</xdr:rowOff>
    </xdr:from>
    <xdr:to>
      <xdr:col>21</xdr:col>
      <xdr:colOff>0</xdr:colOff>
      <xdr:row>61</xdr:row>
      <xdr:rowOff>59630</xdr:rowOff>
    </xdr:to>
    <xdr:cxnSp macro="">
      <xdr:nvCxnSpPr>
        <xdr:cNvPr id="327" name="直線コネクタ 326"/>
        <xdr:cNvCxnSpPr/>
      </xdr:nvCxnSpPr>
      <xdr:spPr>
        <a:xfrm flipV="1">
          <a:off x="13512800" y="10472117"/>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28" name="フローチャート : 判断 327"/>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89461</xdr:rowOff>
    </xdr:from>
    <xdr:ext cx="762000" cy="259045"/>
    <xdr:sp macro="" textlink="">
      <xdr:nvSpPr>
        <xdr:cNvPr id="329" name="テキスト ボックス 328"/>
        <xdr:cNvSpPr txBox="1"/>
      </xdr:nvSpPr>
      <xdr:spPr>
        <a:xfrm>
          <a:off x="14020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0" name="フローチャート : 判断 329"/>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166447</xdr:rowOff>
    </xdr:from>
    <xdr:ext cx="762000" cy="259045"/>
    <xdr:sp macro="" textlink="">
      <xdr:nvSpPr>
        <xdr:cNvPr id="331" name="テキスト ボックス 330"/>
        <xdr:cNvSpPr txBox="1"/>
      </xdr:nvSpPr>
      <xdr:spPr>
        <a:xfrm>
          <a:off x="13131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149255</xdr:rowOff>
    </xdr:from>
    <xdr:to>
      <xdr:col>24</xdr:col>
      <xdr:colOff>609600</xdr:colOff>
      <xdr:row>61</xdr:row>
      <xdr:rowOff>79405</xdr:rowOff>
    </xdr:to>
    <xdr:sp macro="" textlink="">
      <xdr:nvSpPr>
        <xdr:cNvPr id="337" name="円/楕円 336"/>
        <xdr:cNvSpPr/>
      </xdr:nvSpPr>
      <xdr:spPr>
        <a:xfrm>
          <a:off x="169672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165782</xdr:rowOff>
    </xdr:from>
    <xdr:ext cx="762000" cy="259045"/>
    <xdr:sp macro="" textlink="">
      <xdr:nvSpPr>
        <xdr:cNvPr id="338" name="定員管理の状況該当値テキスト"/>
        <xdr:cNvSpPr txBox="1"/>
      </xdr:nvSpPr>
      <xdr:spPr>
        <a:xfrm>
          <a:off x="17106900" y="1028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12277</xdr:rowOff>
    </xdr:from>
    <xdr:to>
      <xdr:col>23</xdr:col>
      <xdr:colOff>457200</xdr:colOff>
      <xdr:row>61</xdr:row>
      <xdr:rowOff>113877</xdr:rowOff>
    </xdr:to>
    <xdr:sp macro="" textlink="">
      <xdr:nvSpPr>
        <xdr:cNvPr id="339" name="円/楕円 338"/>
        <xdr:cNvSpPr/>
      </xdr:nvSpPr>
      <xdr:spPr>
        <a:xfrm>
          <a:off x="16129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124054</xdr:rowOff>
    </xdr:from>
    <xdr:ext cx="736600" cy="259045"/>
    <xdr:sp macro="" textlink="">
      <xdr:nvSpPr>
        <xdr:cNvPr id="340" name="テキスト ボックス 339"/>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7680</xdr:rowOff>
    </xdr:from>
    <xdr:to>
      <xdr:col>22</xdr:col>
      <xdr:colOff>254000</xdr:colOff>
      <xdr:row>61</xdr:row>
      <xdr:rowOff>109280</xdr:rowOff>
    </xdr:to>
    <xdr:sp macro="" textlink="">
      <xdr:nvSpPr>
        <xdr:cNvPr id="341" name="円/楕円 340"/>
        <xdr:cNvSpPr/>
      </xdr:nvSpPr>
      <xdr:spPr>
        <a:xfrm>
          <a:off x="15240000" y="104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119457</xdr:rowOff>
    </xdr:from>
    <xdr:ext cx="762000" cy="259045"/>
    <xdr:sp macro="" textlink="">
      <xdr:nvSpPr>
        <xdr:cNvPr id="342" name="テキスト ボックス 341"/>
        <xdr:cNvSpPr txBox="1"/>
      </xdr:nvSpPr>
      <xdr:spPr>
        <a:xfrm>
          <a:off x="14909800" y="1023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134317</xdr:rowOff>
    </xdr:from>
    <xdr:to>
      <xdr:col>21</xdr:col>
      <xdr:colOff>50800</xdr:colOff>
      <xdr:row>61</xdr:row>
      <xdr:rowOff>64467</xdr:rowOff>
    </xdr:to>
    <xdr:sp macro="" textlink="">
      <xdr:nvSpPr>
        <xdr:cNvPr id="343" name="円/楕円 342"/>
        <xdr:cNvSpPr/>
      </xdr:nvSpPr>
      <xdr:spPr>
        <a:xfrm>
          <a:off x="14351000" y="104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74644</xdr:rowOff>
    </xdr:from>
    <xdr:ext cx="762000" cy="259045"/>
    <xdr:sp macro="" textlink="">
      <xdr:nvSpPr>
        <xdr:cNvPr id="344" name="テキスト ボックス 343"/>
        <xdr:cNvSpPr txBox="1"/>
      </xdr:nvSpPr>
      <xdr:spPr>
        <a:xfrm>
          <a:off x="14020800" y="1019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8830</xdr:rowOff>
    </xdr:from>
    <xdr:to>
      <xdr:col>19</xdr:col>
      <xdr:colOff>533400</xdr:colOff>
      <xdr:row>61</xdr:row>
      <xdr:rowOff>110430</xdr:rowOff>
    </xdr:to>
    <xdr:sp macro="" textlink="">
      <xdr:nvSpPr>
        <xdr:cNvPr id="345" name="円/楕円 344"/>
        <xdr:cNvSpPr/>
      </xdr:nvSpPr>
      <xdr:spPr>
        <a:xfrm>
          <a:off x="13462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120607</xdr:rowOff>
    </xdr:from>
    <xdr:ext cx="762000" cy="259045"/>
    <xdr:sp macro="" textlink="">
      <xdr:nvSpPr>
        <xdr:cNvPr id="346" name="テキスト ボックス 345"/>
        <xdr:cNvSpPr txBox="1"/>
      </xdr:nvSpPr>
      <xdr:spPr>
        <a:xfrm>
          <a:off x="13131800" y="1023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分子の元利償還金の額が</a:t>
          </a:r>
          <a:r>
            <a:rPr lang="en-US" altLang="ja-JP" sz="1100" b="0" i="0" baseline="0">
              <a:solidFill>
                <a:sysClr val="windowText" lastClr="000000"/>
              </a:solidFill>
              <a:effectLst/>
              <a:latin typeface="+mn-lt"/>
              <a:ea typeface="+mn-ea"/>
              <a:cs typeface="+mn-cs"/>
            </a:rPr>
            <a:t>5,544</a:t>
          </a:r>
          <a:r>
            <a:rPr lang="ja-JP" altLang="en-US" sz="1100" b="0" i="0" baseline="0">
              <a:solidFill>
                <a:sysClr val="windowText" lastClr="000000"/>
              </a:solidFill>
              <a:effectLst/>
              <a:latin typeface="+mn-lt"/>
              <a:ea typeface="+mn-ea"/>
              <a:cs typeface="+mn-cs"/>
            </a:rPr>
            <a:t>千円の増、災害復旧等に係る基準財政需要額が</a:t>
          </a:r>
          <a:r>
            <a:rPr lang="en-US" altLang="ja-JP" sz="1100" b="0" i="0" baseline="0">
              <a:solidFill>
                <a:sysClr val="windowText" lastClr="000000"/>
              </a:solidFill>
              <a:effectLst/>
              <a:latin typeface="+mn-lt"/>
              <a:ea typeface="+mn-ea"/>
              <a:cs typeface="+mn-cs"/>
            </a:rPr>
            <a:t>19,778</a:t>
          </a:r>
          <a:r>
            <a:rPr lang="ja-JP" altLang="en-US" sz="1100" b="0" i="0" baseline="0">
              <a:solidFill>
                <a:sysClr val="windowText" lastClr="000000"/>
              </a:solidFill>
              <a:effectLst/>
              <a:latin typeface="+mn-lt"/>
              <a:ea typeface="+mn-ea"/>
              <a:cs typeface="+mn-cs"/>
            </a:rPr>
            <a:t>千円の増となったのに対し、</a:t>
          </a:r>
          <a:r>
            <a:rPr lang="ja-JP" altLang="ja-JP" sz="1100" b="0" i="0" baseline="0">
              <a:solidFill>
                <a:sysClr val="windowText" lastClr="000000"/>
              </a:solidFill>
              <a:effectLst/>
              <a:latin typeface="+mn-lt"/>
              <a:ea typeface="+mn-ea"/>
              <a:cs typeface="+mn-cs"/>
            </a:rPr>
            <a:t>分母の標準税収入額等や普通交付税額、臨時財政対策債発行可能額が合わせて</a:t>
          </a:r>
          <a:r>
            <a:rPr lang="ja-JP" altLang="ja-JP" sz="1100" b="0" i="0" baseline="0">
              <a:solidFill>
                <a:schemeClr val="dk1"/>
              </a:solidFill>
              <a:effectLst/>
              <a:latin typeface="+mn-lt"/>
              <a:ea typeface="+mn-ea"/>
              <a:cs typeface="+mn-cs"/>
            </a:rPr>
            <a:t>▲</a:t>
          </a:r>
          <a:r>
            <a:rPr lang="en-US" altLang="ja-JP" sz="1100" b="0" i="0" baseline="0">
              <a:solidFill>
                <a:sysClr val="windowText" lastClr="000000"/>
              </a:solidFill>
              <a:effectLst/>
              <a:latin typeface="+mn-lt"/>
              <a:ea typeface="+mn-ea"/>
              <a:cs typeface="+mn-cs"/>
            </a:rPr>
            <a:t>166,775</a:t>
          </a:r>
          <a:r>
            <a:rPr lang="ja-JP" altLang="ja-JP" sz="1100" b="0" i="0" baseline="0">
              <a:solidFill>
                <a:sysClr val="windowText" lastClr="000000"/>
              </a:solidFill>
              <a:effectLst/>
              <a:latin typeface="+mn-lt"/>
              <a:ea typeface="+mn-ea"/>
              <a:cs typeface="+mn-cs"/>
            </a:rPr>
            <a:t>千円の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になった</a:t>
          </a:r>
          <a:r>
            <a:rPr lang="ja-JP" altLang="en-US" sz="1100" b="0" i="0" baseline="0">
              <a:solidFill>
                <a:sysClr val="windowText" lastClr="000000"/>
              </a:solidFill>
              <a:effectLst/>
              <a:latin typeface="+mn-lt"/>
              <a:ea typeface="+mn-ea"/>
              <a:cs typeface="+mn-cs"/>
            </a:rPr>
            <a:t>ため、</a:t>
          </a:r>
          <a:r>
            <a:rPr lang="ja-JP" altLang="ja-JP" sz="1100" b="0" i="0" baseline="0">
              <a:solidFill>
                <a:sysClr val="windowText" lastClr="000000"/>
              </a:solidFill>
              <a:effectLst/>
              <a:latin typeface="+mn-lt"/>
              <a:ea typeface="+mn-ea"/>
              <a:cs typeface="+mn-cs"/>
            </a:rPr>
            <a:t>実質公債費比率（単年度）</a:t>
          </a:r>
          <a:r>
            <a:rPr lang="ja-JP" altLang="en-US" sz="1100" b="0" i="0" baseline="0">
              <a:solidFill>
                <a:sysClr val="windowText" lastClr="000000"/>
              </a:solidFill>
              <a:effectLst/>
              <a:latin typeface="+mn-lt"/>
              <a:ea typeface="+mn-ea"/>
              <a:cs typeface="+mn-cs"/>
            </a:rPr>
            <a:t>が、</a:t>
          </a:r>
          <a:r>
            <a:rPr lang="en-US" altLang="ja-JP" sz="1100" b="0" i="0" baseline="0">
              <a:solidFill>
                <a:sysClr val="windowText" lastClr="000000"/>
              </a:solidFill>
              <a:effectLst/>
              <a:latin typeface="+mn-lt"/>
              <a:ea typeface="+mn-ea"/>
              <a:cs typeface="+mn-cs"/>
            </a:rPr>
            <a:t>H25</a:t>
          </a:r>
          <a:r>
            <a:rPr lang="ja-JP" altLang="en-US" sz="1100" b="0" i="0" baseline="0">
              <a:solidFill>
                <a:sysClr val="windowText" lastClr="000000"/>
              </a:solidFill>
              <a:effectLst/>
              <a:latin typeface="+mn-lt"/>
              <a:ea typeface="+mn-ea"/>
              <a:cs typeface="+mn-cs"/>
            </a:rPr>
            <a:t>の</a:t>
          </a:r>
          <a:r>
            <a:rPr lang="en-US" altLang="ja-JP" sz="1100" b="0" i="0" baseline="0">
              <a:solidFill>
                <a:sysClr val="windowText" lastClr="000000"/>
              </a:solidFill>
              <a:effectLst/>
              <a:latin typeface="+mn-lt"/>
              <a:ea typeface="+mn-ea"/>
              <a:cs typeface="+mn-cs"/>
            </a:rPr>
            <a:t>6.7%</a:t>
          </a:r>
          <a:r>
            <a:rPr lang="ja-JP" altLang="en-US" sz="1100" b="0" i="0" baseline="0">
              <a:solidFill>
                <a:sysClr val="windowText" lastClr="000000"/>
              </a:solidFill>
              <a:effectLst/>
              <a:latin typeface="+mn-lt"/>
              <a:ea typeface="+mn-ea"/>
              <a:cs typeface="+mn-cs"/>
            </a:rPr>
            <a:t>に対し</a:t>
          </a:r>
          <a:r>
            <a:rPr lang="en-US" altLang="ja-JP" sz="1100" b="0" i="0" baseline="0">
              <a:solidFill>
                <a:sysClr val="windowText" lastClr="000000"/>
              </a:solidFill>
              <a:effectLst/>
              <a:latin typeface="+mn-lt"/>
              <a:ea typeface="+mn-ea"/>
              <a:cs typeface="+mn-cs"/>
            </a:rPr>
            <a:t>H26</a:t>
          </a:r>
          <a:r>
            <a:rPr lang="ja-JP" altLang="en-US" sz="1100" b="0" i="0" baseline="0">
              <a:solidFill>
                <a:sysClr val="windowText" lastClr="000000"/>
              </a:solidFill>
              <a:effectLst/>
              <a:latin typeface="+mn-lt"/>
              <a:ea typeface="+mn-ea"/>
              <a:cs typeface="+mn-cs"/>
            </a:rPr>
            <a:t>が</a:t>
          </a:r>
          <a:r>
            <a:rPr lang="en-US" altLang="ja-JP" sz="1100" b="0" i="0" baseline="0">
              <a:solidFill>
                <a:sysClr val="windowText" lastClr="000000"/>
              </a:solidFill>
              <a:effectLst/>
              <a:latin typeface="+mn-lt"/>
              <a:ea typeface="+mn-ea"/>
              <a:cs typeface="+mn-cs"/>
            </a:rPr>
            <a:t>7.1%</a:t>
          </a:r>
          <a:r>
            <a:rPr lang="ja-JP" altLang="ja-JP" sz="1100" b="0" i="0" baseline="0">
              <a:solidFill>
                <a:sysClr val="windowText" lastClr="000000"/>
              </a:solidFill>
              <a:effectLst/>
              <a:latin typeface="+mn-lt"/>
              <a:ea typeface="+mn-ea"/>
              <a:cs typeface="+mn-cs"/>
            </a:rPr>
            <a:t>と</a:t>
          </a:r>
          <a:r>
            <a:rPr lang="en-US" altLang="ja-JP" sz="1100" b="0" i="0" baseline="0">
              <a:solidFill>
                <a:sysClr val="windowText" lastClr="000000"/>
              </a:solidFill>
              <a:effectLst/>
              <a:latin typeface="+mn-lt"/>
              <a:ea typeface="+mn-ea"/>
              <a:cs typeface="+mn-cs"/>
            </a:rPr>
            <a:t>0.4%</a:t>
          </a:r>
          <a:r>
            <a:rPr lang="ja-JP" altLang="en-US" sz="1100" b="0" i="0" baseline="0">
              <a:solidFill>
                <a:sysClr val="windowText" lastClr="000000"/>
              </a:solidFill>
              <a:effectLst/>
              <a:latin typeface="+mn-lt"/>
              <a:ea typeface="+mn-ea"/>
              <a:cs typeface="+mn-cs"/>
            </a:rPr>
            <a:t>増と</a:t>
          </a:r>
          <a:r>
            <a:rPr lang="ja-JP" altLang="ja-JP" sz="1100" b="0" i="0" baseline="0">
              <a:solidFill>
                <a:sysClr val="windowText" lastClr="000000"/>
              </a:solidFill>
              <a:effectLst/>
              <a:latin typeface="+mn-lt"/>
              <a:ea typeface="+mn-ea"/>
              <a:cs typeface="+mn-cs"/>
            </a:rPr>
            <a:t>なった</a:t>
          </a:r>
          <a:r>
            <a:rPr lang="ja-JP" altLang="en-US" sz="1100" b="0" i="0" baseline="0">
              <a:solidFill>
                <a:sysClr val="windowText" lastClr="000000"/>
              </a:solidFill>
              <a:effectLst/>
              <a:latin typeface="+mn-lt"/>
              <a:ea typeface="+mn-ea"/>
              <a:cs typeface="+mn-cs"/>
            </a:rPr>
            <a:t>ものの、</a:t>
          </a:r>
          <a:r>
            <a:rPr lang="ja-JP" altLang="ja-JP" sz="1100" b="0" i="0" baseline="0">
              <a:solidFill>
                <a:sysClr val="windowText" lastClr="000000"/>
              </a:solidFill>
              <a:effectLst/>
              <a:latin typeface="+mn-lt"/>
              <a:ea typeface="+mn-ea"/>
              <a:cs typeface="+mn-cs"/>
            </a:rPr>
            <a:t>実質公債費比率（</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ヵ年平均）</a:t>
          </a:r>
          <a:r>
            <a:rPr lang="ja-JP" altLang="en-US" sz="1100" b="0" i="0" baseline="0">
              <a:solidFill>
                <a:sysClr val="windowText" lastClr="000000"/>
              </a:solidFill>
              <a:effectLst/>
              <a:latin typeface="+mn-lt"/>
              <a:ea typeface="+mn-ea"/>
              <a:cs typeface="+mn-cs"/>
            </a:rPr>
            <a:t>は、</a:t>
          </a:r>
          <a:r>
            <a:rPr lang="en-US" altLang="ja-JP" sz="1100" b="0" i="0" baseline="0">
              <a:solidFill>
                <a:sysClr val="windowText" lastClr="000000"/>
              </a:solidFill>
              <a:effectLst/>
              <a:latin typeface="+mn-lt"/>
              <a:ea typeface="+mn-ea"/>
              <a:cs typeface="+mn-cs"/>
            </a:rPr>
            <a:t>7.1</a:t>
          </a:r>
          <a:r>
            <a:rPr lang="ja-JP" altLang="ja-JP" sz="1100" b="0" i="0" baseline="0">
              <a:solidFill>
                <a:sysClr val="windowText" lastClr="000000"/>
              </a:solidFill>
              <a:effectLst/>
              <a:latin typeface="+mn-lt"/>
              <a:ea typeface="+mn-ea"/>
              <a:cs typeface="+mn-cs"/>
            </a:rPr>
            <a:t>％と前年比</a:t>
          </a:r>
          <a:r>
            <a:rPr lang="ja-JP" altLang="ja-JP" sz="1100" b="0" i="0" baseline="0">
              <a:solidFill>
                <a:schemeClr val="dk1"/>
              </a:solidFill>
              <a:effectLst/>
              <a:latin typeface="+mn-lt"/>
              <a:ea typeface="+mn-ea"/>
              <a:cs typeface="+mn-cs"/>
            </a:rPr>
            <a:t>▲</a:t>
          </a:r>
          <a:r>
            <a:rPr lang="en-US" altLang="ja-JP" sz="1100" b="0" i="0" baseline="0">
              <a:solidFill>
                <a:sysClr val="windowText" lastClr="000000"/>
              </a:solidFill>
              <a:effectLst/>
              <a:latin typeface="+mn-lt"/>
              <a:ea typeface="+mn-ea"/>
              <a:cs typeface="+mn-cs"/>
            </a:rPr>
            <a:t>0.5</a:t>
          </a:r>
          <a:r>
            <a:rPr lang="ja-JP" altLang="ja-JP" sz="1100" b="0" i="0" baseline="0">
              <a:solidFill>
                <a:sysClr val="windowText" lastClr="000000"/>
              </a:solidFill>
              <a:effectLst/>
              <a:latin typeface="+mn-lt"/>
              <a:ea typeface="+mn-ea"/>
              <a:cs typeface="+mn-cs"/>
            </a:rPr>
            <a:t>％の減となった。</a:t>
          </a:r>
          <a:endParaRPr lang="ja-JP" altLang="ja-JP" sz="1400">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本町加入の西臼杵広域事務行政組合が平成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月</a:t>
          </a:r>
          <a:r>
            <a:rPr lang="ja-JP" altLang="en-US" sz="1100" b="0" i="0" baseline="0">
              <a:solidFill>
                <a:sysClr val="windowText" lastClr="000000"/>
              </a:solidFill>
              <a:effectLst/>
              <a:latin typeface="+mn-lt"/>
              <a:ea typeface="+mn-ea"/>
              <a:cs typeface="+mn-cs"/>
            </a:rPr>
            <a:t>に</a:t>
          </a:r>
          <a:r>
            <a:rPr lang="ja-JP" altLang="ja-JP" sz="1100" b="0" i="0" baseline="0">
              <a:solidFill>
                <a:sysClr val="windowText" lastClr="000000"/>
              </a:solidFill>
              <a:effectLst/>
              <a:latin typeface="+mn-lt"/>
              <a:ea typeface="+mn-ea"/>
              <a:cs typeface="+mn-cs"/>
            </a:rPr>
            <a:t>西臼杵広域消防署</a:t>
          </a:r>
          <a:r>
            <a:rPr lang="ja-JP" altLang="en-US" sz="1100" b="0" i="0" baseline="0">
              <a:solidFill>
                <a:sysClr val="windowText" lastClr="000000"/>
              </a:solidFill>
              <a:effectLst/>
              <a:latin typeface="+mn-lt"/>
              <a:ea typeface="+mn-ea"/>
              <a:cs typeface="+mn-cs"/>
            </a:rPr>
            <a:t>を</a:t>
          </a:r>
          <a:r>
            <a:rPr lang="ja-JP" altLang="ja-JP" sz="1100" b="0" i="0" baseline="0">
              <a:solidFill>
                <a:sysClr val="windowText" lastClr="000000"/>
              </a:solidFill>
              <a:effectLst/>
              <a:latin typeface="+mn-lt"/>
              <a:ea typeface="+mn-ea"/>
              <a:cs typeface="+mn-cs"/>
            </a:rPr>
            <a:t>開署</a:t>
          </a:r>
          <a:r>
            <a:rPr lang="ja-JP" altLang="en-US" sz="1100" b="0" i="0" baseline="0">
              <a:solidFill>
                <a:sysClr val="windowText" lastClr="000000"/>
              </a:solidFill>
              <a:effectLst/>
              <a:latin typeface="+mn-lt"/>
              <a:ea typeface="+mn-ea"/>
              <a:cs typeface="+mn-cs"/>
            </a:rPr>
            <a:t>し</a:t>
          </a:r>
          <a:r>
            <a:rPr lang="ja-JP" altLang="ja-JP" sz="1100" b="0" i="0" baseline="0">
              <a:solidFill>
                <a:sysClr val="windowText" lastClr="000000"/>
              </a:solidFill>
              <a:effectLst/>
              <a:latin typeface="+mn-lt"/>
              <a:ea typeface="+mn-ea"/>
              <a:cs typeface="+mn-cs"/>
            </a:rPr>
            <a:t>、今年度消防署の建設等で</a:t>
          </a:r>
          <a:r>
            <a:rPr lang="en-US" altLang="ja-JP" sz="1100" b="0" i="0" baseline="0">
              <a:solidFill>
                <a:sysClr val="windowText" lastClr="000000"/>
              </a:solidFill>
              <a:effectLst/>
              <a:latin typeface="+mn-lt"/>
              <a:ea typeface="+mn-ea"/>
              <a:cs typeface="+mn-cs"/>
            </a:rPr>
            <a:t>1,086,200</a:t>
          </a:r>
          <a:r>
            <a:rPr lang="ja-JP" altLang="ja-JP" sz="1100" b="0" i="0" baseline="0">
              <a:solidFill>
                <a:sysClr val="windowText" lastClr="000000"/>
              </a:solidFill>
              <a:effectLst/>
              <a:latin typeface="+mn-lt"/>
              <a:ea typeface="+mn-ea"/>
              <a:cs typeface="+mn-cs"/>
            </a:rPr>
            <a:t>千円の緊急防災・減災事業債を</a:t>
          </a:r>
          <a:r>
            <a:rPr lang="ja-JP" altLang="en-US" sz="1100" b="0" i="0" baseline="0">
              <a:solidFill>
                <a:sysClr val="windowText" lastClr="000000"/>
              </a:solidFill>
              <a:effectLst/>
              <a:latin typeface="+mn-lt"/>
              <a:ea typeface="+mn-ea"/>
              <a:cs typeface="+mn-cs"/>
            </a:rPr>
            <a:t>借入した。</a:t>
          </a:r>
          <a:r>
            <a:rPr lang="ja-JP" altLang="ja-JP" sz="1100" b="0" i="0" baseline="0">
              <a:solidFill>
                <a:sysClr val="windowText" lastClr="000000"/>
              </a:solidFill>
              <a:effectLst/>
              <a:latin typeface="+mn-lt"/>
              <a:ea typeface="+mn-ea"/>
              <a:cs typeface="+mn-cs"/>
            </a:rPr>
            <a:t>西臼杵郡３町の負担であるが、一部事務組合の起こした地方債に充てたと認められる補助金又は負担金が今後増加していくことが見込まれ、数値の悪化が懸念される。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76" name="直線コネクタ 375"/>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77"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78" name="直線コネクタ 377"/>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79"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0" name="直線コネクタ 379"/>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5927</xdr:rowOff>
    </xdr:from>
    <xdr:to>
      <xdr:col>24</xdr:col>
      <xdr:colOff>558800</xdr:colOff>
      <xdr:row>37</xdr:row>
      <xdr:rowOff>46143</xdr:rowOff>
    </xdr:to>
    <xdr:cxnSp macro="">
      <xdr:nvCxnSpPr>
        <xdr:cNvPr id="381" name="直線コネクタ 380"/>
        <xdr:cNvCxnSpPr/>
      </xdr:nvCxnSpPr>
      <xdr:spPr>
        <a:xfrm flipV="1">
          <a:off x="16179800" y="634957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109660</xdr:rowOff>
    </xdr:from>
    <xdr:ext cx="762000" cy="259045"/>
    <xdr:sp macro="" textlink="">
      <xdr:nvSpPr>
        <xdr:cNvPr id="382"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3" name="フローチャート :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46143</xdr:rowOff>
    </xdr:from>
    <xdr:to>
      <xdr:col>23</xdr:col>
      <xdr:colOff>406400</xdr:colOff>
      <xdr:row>37</xdr:row>
      <xdr:rowOff>94403</xdr:rowOff>
    </xdr:to>
    <xdr:cxnSp macro="">
      <xdr:nvCxnSpPr>
        <xdr:cNvPr id="384" name="直線コネクタ 383"/>
        <xdr:cNvCxnSpPr/>
      </xdr:nvCxnSpPr>
      <xdr:spPr>
        <a:xfrm flipV="1">
          <a:off x="15290800" y="638979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5" name="フローチャート : 判断 384"/>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132944</xdr:rowOff>
    </xdr:from>
    <xdr:ext cx="736600" cy="259045"/>
    <xdr:sp macro="" textlink="">
      <xdr:nvSpPr>
        <xdr:cNvPr id="386" name="テキスト ボックス 385"/>
        <xdr:cNvSpPr txBox="1"/>
      </xdr:nvSpPr>
      <xdr:spPr>
        <a:xfrm>
          <a:off x="15798800" y="68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94403</xdr:rowOff>
    </xdr:from>
    <xdr:to>
      <xdr:col>22</xdr:col>
      <xdr:colOff>203200</xdr:colOff>
      <xdr:row>37</xdr:row>
      <xdr:rowOff>126577</xdr:rowOff>
    </xdr:to>
    <xdr:cxnSp macro="">
      <xdr:nvCxnSpPr>
        <xdr:cNvPr id="387" name="直線コネクタ 386"/>
        <xdr:cNvCxnSpPr/>
      </xdr:nvCxnSpPr>
      <xdr:spPr>
        <a:xfrm flipV="1">
          <a:off x="14401800" y="643805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88" name="フローチャート : 判断 387"/>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25840</xdr:rowOff>
    </xdr:from>
    <xdr:ext cx="762000" cy="259045"/>
    <xdr:sp macro="" textlink="">
      <xdr:nvSpPr>
        <xdr:cNvPr id="389" name="テキスト ボックス 388"/>
        <xdr:cNvSpPr txBox="1"/>
      </xdr:nvSpPr>
      <xdr:spPr>
        <a:xfrm>
          <a:off x="149098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126577</xdr:rowOff>
    </xdr:from>
    <xdr:to>
      <xdr:col>21</xdr:col>
      <xdr:colOff>0</xdr:colOff>
      <xdr:row>37</xdr:row>
      <xdr:rowOff>126577</xdr:rowOff>
    </xdr:to>
    <xdr:cxnSp macro="">
      <xdr:nvCxnSpPr>
        <xdr:cNvPr id="390" name="直線コネクタ 389"/>
        <xdr:cNvCxnSpPr/>
      </xdr:nvCxnSpPr>
      <xdr:spPr>
        <a:xfrm>
          <a:off x="13512800" y="64702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1" name="フローチャート : 判断 390"/>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122360</xdr:rowOff>
    </xdr:from>
    <xdr:ext cx="762000" cy="259045"/>
    <xdr:sp macro="" textlink="">
      <xdr:nvSpPr>
        <xdr:cNvPr id="392" name="テキスト ボックス 391"/>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3" name="フローチャート : 判断 392"/>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39387</xdr:rowOff>
    </xdr:from>
    <xdr:ext cx="762000" cy="259045"/>
    <xdr:sp macro="" textlink="">
      <xdr:nvSpPr>
        <xdr:cNvPr id="394" name="テキスト ボックス 393"/>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126577</xdr:rowOff>
    </xdr:from>
    <xdr:to>
      <xdr:col>24</xdr:col>
      <xdr:colOff>609600</xdr:colOff>
      <xdr:row>37</xdr:row>
      <xdr:rowOff>56727</xdr:rowOff>
    </xdr:to>
    <xdr:sp macro="" textlink="">
      <xdr:nvSpPr>
        <xdr:cNvPr id="400" name="円/楕円 399"/>
        <xdr:cNvSpPr/>
      </xdr:nvSpPr>
      <xdr:spPr>
        <a:xfrm>
          <a:off x="169672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143104</xdr:rowOff>
    </xdr:from>
    <xdr:ext cx="762000" cy="259045"/>
    <xdr:sp macro="" textlink="">
      <xdr:nvSpPr>
        <xdr:cNvPr id="401" name="公債費負担の状況該当値テキスト"/>
        <xdr:cNvSpPr txBox="1"/>
      </xdr:nvSpPr>
      <xdr:spPr>
        <a:xfrm>
          <a:off x="17106900" y="614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166793</xdr:rowOff>
    </xdr:from>
    <xdr:to>
      <xdr:col>23</xdr:col>
      <xdr:colOff>457200</xdr:colOff>
      <xdr:row>37</xdr:row>
      <xdr:rowOff>96943</xdr:rowOff>
    </xdr:to>
    <xdr:sp macro="" textlink="">
      <xdr:nvSpPr>
        <xdr:cNvPr id="402" name="円/楕円 401"/>
        <xdr:cNvSpPr/>
      </xdr:nvSpPr>
      <xdr:spPr>
        <a:xfrm>
          <a:off x="16129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107120</xdr:rowOff>
    </xdr:from>
    <xdr:ext cx="736600" cy="259045"/>
    <xdr:sp macro="" textlink="">
      <xdr:nvSpPr>
        <xdr:cNvPr id="403" name="テキスト ボックス 402"/>
        <xdr:cNvSpPr txBox="1"/>
      </xdr:nvSpPr>
      <xdr:spPr>
        <a:xfrm>
          <a:off x="15798800" y="610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43603</xdr:rowOff>
    </xdr:from>
    <xdr:to>
      <xdr:col>22</xdr:col>
      <xdr:colOff>254000</xdr:colOff>
      <xdr:row>37</xdr:row>
      <xdr:rowOff>145203</xdr:rowOff>
    </xdr:to>
    <xdr:sp macro="" textlink="">
      <xdr:nvSpPr>
        <xdr:cNvPr id="404" name="円/楕円 403"/>
        <xdr:cNvSpPr/>
      </xdr:nvSpPr>
      <xdr:spPr>
        <a:xfrm>
          <a:off x="15240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155380</xdr:rowOff>
    </xdr:from>
    <xdr:ext cx="762000" cy="259045"/>
    <xdr:sp macro="" textlink="">
      <xdr:nvSpPr>
        <xdr:cNvPr id="405" name="テキスト ボックス 404"/>
        <xdr:cNvSpPr txBox="1"/>
      </xdr:nvSpPr>
      <xdr:spPr>
        <a:xfrm>
          <a:off x="14909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75777</xdr:rowOff>
    </xdr:from>
    <xdr:to>
      <xdr:col>21</xdr:col>
      <xdr:colOff>50800</xdr:colOff>
      <xdr:row>38</xdr:row>
      <xdr:rowOff>5927</xdr:rowOff>
    </xdr:to>
    <xdr:sp macro="" textlink="">
      <xdr:nvSpPr>
        <xdr:cNvPr id="406" name="円/楕円 405"/>
        <xdr:cNvSpPr/>
      </xdr:nvSpPr>
      <xdr:spPr>
        <a:xfrm>
          <a:off x="14351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16104</xdr:rowOff>
    </xdr:from>
    <xdr:ext cx="762000" cy="259045"/>
    <xdr:sp macro="" textlink="">
      <xdr:nvSpPr>
        <xdr:cNvPr id="407" name="テキスト ボックス 406"/>
        <xdr:cNvSpPr txBox="1"/>
      </xdr:nvSpPr>
      <xdr:spPr>
        <a:xfrm>
          <a:off x="14020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75777</xdr:rowOff>
    </xdr:from>
    <xdr:to>
      <xdr:col>19</xdr:col>
      <xdr:colOff>533400</xdr:colOff>
      <xdr:row>38</xdr:row>
      <xdr:rowOff>5927</xdr:rowOff>
    </xdr:to>
    <xdr:sp macro="" textlink="">
      <xdr:nvSpPr>
        <xdr:cNvPr id="408" name="円/楕円 407"/>
        <xdr:cNvSpPr/>
      </xdr:nvSpPr>
      <xdr:spPr>
        <a:xfrm>
          <a:off x="13462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16104</xdr:rowOff>
    </xdr:from>
    <xdr:ext cx="762000" cy="259045"/>
    <xdr:sp macro="" textlink="">
      <xdr:nvSpPr>
        <xdr:cNvPr id="409" name="テキスト ボックス 408"/>
        <xdr:cNvSpPr txBox="1"/>
      </xdr:nvSpPr>
      <xdr:spPr>
        <a:xfrm>
          <a:off x="13131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将来負担比率は、前年度と比較し▲</a:t>
          </a:r>
          <a:r>
            <a:rPr lang="en-US" altLang="ja-JP" sz="1100" b="0" i="0" baseline="0">
              <a:solidFill>
                <a:schemeClr val="dk1"/>
              </a:solidFill>
              <a:effectLst/>
              <a:latin typeface="+mn-lt"/>
              <a:ea typeface="+mn-ea"/>
              <a:cs typeface="+mn-cs"/>
            </a:rPr>
            <a:t>6.2</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少した。これは</a:t>
          </a:r>
          <a:r>
            <a:rPr lang="ja-JP" altLang="en-US" sz="1100" b="0" i="0" baseline="0">
              <a:solidFill>
                <a:schemeClr val="dk1"/>
              </a:solidFill>
              <a:effectLst/>
              <a:latin typeface="+mn-lt"/>
              <a:ea typeface="+mn-ea"/>
              <a:cs typeface="+mn-cs"/>
            </a:rPr>
            <a:t>、基準財政需要額算入見込額が</a:t>
          </a:r>
          <a:r>
            <a:rPr lang="en-US" altLang="ja-JP" sz="1100" b="0" i="0" baseline="0">
              <a:solidFill>
                <a:schemeClr val="dk1"/>
              </a:solidFill>
              <a:effectLst/>
              <a:latin typeface="+mn-lt"/>
              <a:ea typeface="+mn-ea"/>
              <a:cs typeface="+mn-cs"/>
            </a:rPr>
            <a:t>590,451</a:t>
          </a:r>
          <a:r>
            <a:rPr lang="ja-JP" altLang="en-US" sz="1100" b="0" i="0" baseline="0">
              <a:solidFill>
                <a:schemeClr val="dk1"/>
              </a:solidFill>
              <a:effectLst/>
              <a:latin typeface="+mn-lt"/>
              <a:ea typeface="+mn-ea"/>
              <a:cs typeface="+mn-cs"/>
            </a:rPr>
            <a:t>千円の増、地方債の現在高が</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167,781</a:t>
          </a:r>
          <a:r>
            <a:rPr lang="ja-JP" altLang="en-US" sz="1100" b="0" i="0" baseline="0">
              <a:solidFill>
                <a:schemeClr val="dk1"/>
              </a:solidFill>
              <a:effectLst/>
              <a:latin typeface="+mn-lt"/>
              <a:ea typeface="+mn-ea"/>
              <a:cs typeface="+mn-cs"/>
            </a:rPr>
            <a:t>千円の減、公営企業債等繰入見込額が</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118,168</a:t>
          </a:r>
          <a:r>
            <a:rPr lang="ja-JP" altLang="en-US" sz="1100" b="0" i="0" baseline="0">
              <a:solidFill>
                <a:schemeClr val="dk1"/>
              </a:solidFill>
              <a:effectLst/>
              <a:latin typeface="+mn-lt"/>
              <a:ea typeface="+mn-ea"/>
              <a:cs typeface="+mn-cs"/>
            </a:rPr>
            <a:t>千円の減となったことが大きな要因である。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分子の将来負担額については、地方債の現在高が</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167,781</a:t>
          </a:r>
          <a:r>
            <a:rPr lang="ja-JP" altLang="en-US" sz="1100" b="0" i="0" baseline="0">
              <a:solidFill>
                <a:schemeClr val="dk1"/>
              </a:solidFill>
              <a:effectLst/>
              <a:latin typeface="+mn-lt"/>
              <a:ea typeface="+mn-ea"/>
              <a:cs typeface="+mn-cs"/>
            </a:rPr>
            <a:t>千円の減、公営企業債等繰入見込額が</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118,168</a:t>
          </a:r>
          <a:r>
            <a:rPr lang="ja-JP" altLang="en-US" sz="1100" b="0" i="0" baseline="0">
              <a:solidFill>
                <a:schemeClr val="dk1"/>
              </a:solidFill>
              <a:effectLst/>
              <a:latin typeface="+mn-lt"/>
              <a:ea typeface="+mn-ea"/>
              <a:cs typeface="+mn-cs"/>
            </a:rPr>
            <a:t>千円の減となったものの、組合負担等見込額が</a:t>
          </a:r>
          <a:r>
            <a:rPr lang="en-US" altLang="ja-JP" sz="1100" b="0" i="0" baseline="0">
              <a:solidFill>
                <a:schemeClr val="dk1"/>
              </a:solidFill>
              <a:effectLst/>
              <a:latin typeface="+mn-lt"/>
              <a:ea typeface="+mn-ea"/>
              <a:cs typeface="+mn-cs"/>
            </a:rPr>
            <a:t>528,704</a:t>
          </a:r>
          <a:r>
            <a:rPr lang="ja-JP" altLang="en-US" sz="1100" b="0" i="0" baseline="0">
              <a:solidFill>
                <a:schemeClr val="dk1"/>
              </a:solidFill>
              <a:effectLst/>
              <a:latin typeface="+mn-lt"/>
              <a:ea typeface="+mn-ea"/>
              <a:cs typeface="+mn-cs"/>
            </a:rPr>
            <a:t>千円の増などにより、</a:t>
          </a:r>
          <a:r>
            <a:rPr lang="en-US" altLang="ja-JP" sz="1100" b="0" i="0" baseline="0">
              <a:solidFill>
                <a:schemeClr val="dk1"/>
              </a:solidFill>
              <a:effectLst/>
              <a:latin typeface="+mn-lt"/>
              <a:ea typeface="+mn-ea"/>
              <a:cs typeface="+mn-cs"/>
            </a:rPr>
            <a:t>283,758</a:t>
          </a:r>
          <a:r>
            <a:rPr lang="ja-JP" altLang="en-US" sz="1100" b="0" i="0" baseline="0">
              <a:solidFill>
                <a:schemeClr val="dk1"/>
              </a:solidFill>
              <a:effectLst/>
              <a:latin typeface="+mn-lt"/>
              <a:ea typeface="+mn-ea"/>
              <a:cs typeface="+mn-cs"/>
            </a:rPr>
            <a:t>千円増加した。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また、充当可能財源等については、基準財政需要額算入見込額が</a:t>
          </a:r>
          <a:r>
            <a:rPr lang="en-US" altLang="ja-JP" sz="1100" b="0" i="0" baseline="0">
              <a:solidFill>
                <a:schemeClr val="dk1"/>
              </a:solidFill>
              <a:effectLst/>
              <a:latin typeface="+mn-lt"/>
              <a:ea typeface="+mn-ea"/>
              <a:cs typeface="+mn-cs"/>
            </a:rPr>
            <a:t>590,451</a:t>
          </a:r>
          <a:r>
            <a:rPr lang="ja-JP" altLang="en-US" sz="1100" b="0" i="0" baseline="0">
              <a:solidFill>
                <a:schemeClr val="dk1"/>
              </a:solidFill>
              <a:effectLst/>
              <a:latin typeface="+mn-lt"/>
              <a:ea typeface="+mn-ea"/>
              <a:cs typeface="+mn-cs"/>
            </a:rPr>
            <a:t>千円の増となり、</a:t>
          </a:r>
          <a:r>
            <a:rPr lang="en-US" altLang="ja-JP" sz="1100" b="0" i="0" baseline="0">
              <a:solidFill>
                <a:schemeClr val="dk1"/>
              </a:solidFill>
              <a:effectLst/>
              <a:latin typeface="+mn-lt"/>
              <a:ea typeface="+mn-ea"/>
              <a:cs typeface="+mn-cs"/>
            </a:rPr>
            <a:t>551,892</a:t>
          </a:r>
          <a:r>
            <a:rPr lang="ja-JP" altLang="en-US" sz="1100" b="0" i="0" baseline="0">
              <a:solidFill>
                <a:schemeClr val="dk1"/>
              </a:solidFill>
              <a:effectLst/>
              <a:latin typeface="+mn-lt"/>
              <a:ea typeface="+mn-ea"/>
              <a:cs typeface="+mn-cs"/>
            </a:rPr>
            <a:t>千円増加した。</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36" name="直線コネクタ 435"/>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37"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38" name="直線コネクタ 437"/>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98577</xdr:rowOff>
    </xdr:from>
    <xdr:to>
      <xdr:col>24</xdr:col>
      <xdr:colOff>558800</xdr:colOff>
      <xdr:row>14</xdr:row>
      <xdr:rowOff>128499</xdr:rowOff>
    </xdr:to>
    <xdr:cxnSp macro="">
      <xdr:nvCxnSpPr>
        <xdr:cNvPr id="441" name="直線コネクタ 440"/>
        <xdr:cNvCxnSpPr/>
      </xdr:nvCxnSpPr>
      <xdr:spPr>
        <a:xfrm flipV="1">
          <a:off x="16179800" y="2498877"/>
          <a:ext cx="838200" cy="2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61231</xdr:rowOff>
    </xdr:from>
    <xdr:ext cx="762000" cy="259045"/>
    <xdr:sp macro="" textlink="">
      <xdr:nvSpPr>
        <xdr:cNvPr id="442" name="将来負担の状況平均値テキスト"/>
        <xdr:cNvSpPr txBox="1"/>
      </xdr:nvSpPr>
      <xdr:spPr>
        <a:xfrm>
          <a:off x="17106900" y="2632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3" name="フローチャート : 判断 442"/>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128499</xdr:rowOff>
    </xdr:from>
    <xdr:to>
      <xdr:col>23</xdr:col>
      <xdr:colOff>406400</xdr:colOff>
      <xdr:row>15</xdr:row>
      <xdr:rowOff>1930</xdr:rowOff>
    </xdr:to>
    <xdr:cxnSp macro="">
      <xdr:nvCxnSpPr>
        <xdr:cNvPr id="444" name="直線コネクタ 443"/>
        <xdr:cNvCxnSpPr/>
      </xdr:nvCxnSpPr>
      <xdr:spPr>
        <a:xfrm flipV="1">
          <a:off x="15290800" y="2528799"/>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5" name="フローチャート : 判断 444"/>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9872</xdr:rowOff>
    </xdr:from>
    <xdr:ext cx="736600" cy="259045"/>
    <xdr:sp macro="" textlink="">
      <xdr:nvSpPr>
        <xdr:cNvPr id="446" name="テキスト ボックス 445"/>
        <xdr:cNvSpPr txBox="1"/>
      </xdr:nvSpPr>
      <xdr:spPr>
        <a:xfrm>
          <a:off x="15798800" y="2753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164211</xdr:rowOff>
    </xdr:from>
    <xdr:to>
      <xdr:col>22</xdr:col>
      <xdr:colOff>203200</xdr:colOff>
      <xdr:row>15</xdr:row>
      <xdr:rowOff>1930</xdr:rowOff>
    </xdr:to>
    <xdr:cxnSp macro="">
      <xdr:nvCxnSpPr>
        <xdr:cNvPr id="447" name="直線コネクタ 446"/>
        <xdr:cNvCxnSpPr/>
      </xdr:nvCxnSpPr>
      <xdr:spPr>
        <a:xfrm>
          <a:off x="14401800" y="2564511"/>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140792</xdr:rowOff>
    </xdr:from>
    <xdr:to>
      <xdr:col>22</xdr:col>
      <xdr:colOff>254000</xdr:colOff>
      <xdr:row>16</xdr:row>
      <xdr:rowOff>70942</xdr:rowOff>
    </xdr:to>
    <xdr:sp macro="" textlink="">
      <xdr:nvSpPr>
        <xdr:cNvPr id="448" name="フローチャート : 判断 447"/>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55719</xdr:rowOff>
    </xdr:from>
    <xdr:ext cx="762000" cy="259045"/>
    <xdr:sp macro="" textlink="">
      <xdr:nvSpPr>
        <xdr:cNvPr id="449" name="テキスト ボックス 448"/>
        <xdr:cNvSpPr txBox="1"/>
      </xdr:nvSpPr>
      <xdr:spPr>
        <a:xfrm>
          <a:off x="14909800" y="279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163728</xdr:rowOff>
    </xdr:from>
    <xdr:to>
      <xdr:col>21</xdr:col>
      <xdr:colOff>0</xdr:colOff>
      <xdr:row>14</xdr:row>
      <xdr:rowOff>164211</xdr:rowOff>
    </xdr:to>
    <xdr:cxnSp macro="">
      <xdr:nvCxnSpPr>
        <xdr:cNvPr id="450" name="直線コネクタ 449"/>
        <xdr:cNvCxnSpPr/>
      </xdr:nvCxnSpPr>
      <xdr:spPr>
        <a:xfrm>
          <a:off x="13512800" y="2564028"/>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18085</xdr:rowOff>
    </xdr:from>
    <xdr:to>
      <xdr:col>21</xdr:col>
      <xdr:colOff>50800</xdr:colOff>
      <xdr:row>16</xdr:row>
      <xdr:rowOff>119685</xdr:rowOff>
    </xdr:to>
    <xdr:sp macro="" textlink="">
      <xdr:nvSpPr>
        <xdr:cNvPr id="451" name="フローチャート : 判断 450"/>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104462</xdr:rowOff>
    </xdr:from>
    <xdr:ext cx="762000" cy="259045"/>
    <xdr:sp macro="" textlink="">
      <xdr:nvSpPr>
        <xdr:cNvPr id="452" name="テキスト ボックス 451"/>
        <xdr:cNvSpPr txBox="1"/>
      </xdr:nvSpPr>
      <xdr:spPr>
        <a:xfrm>
          <a:off x="14020800" y="28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53" name="フローチャート : 判断 452"/>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111218</xdr:rowOff>
    </xdr:from>
    <xdr:ext cx="762000" cy="259045"/>
    <xdr:sp macro="" textlink="">
      <xdr:nvSpPr>
        <xdr:cNvPr id="454" name="テキスト ボックス 453"/>
        <xdr:cNvSpPr txBox="1"/>
      </xdr:nvSpPr>
      <xdr:spPr>
        <a:xfrm>
          <a:off x="13131800" y="285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47777</xdr:rowOff>
    </xdr:from>
    <xdr:to>
      <xdr:col>24</xdr:col>
      <xdr:colOff>609600</xdr:colOff>
      <xdr:row>14</xdr:row>
      <xdr:rowOff>149377</xdr:rowOff>
    </xdr:to>
    <xdr:sp macro="" textlink="">
      <xdr:nvSpPr>
        <xdr:cNvPr id="460" name="円/楕円 459"/>
        <xdr:cNvSpPr/>
      </xdr:nvSpPr>
      <xdr:spPr>
        <a:xfrm>
          <a:off x="16967200" y="244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140504</xdr:rowOff>
    </xdr:from>
    <xdr:ext cx="762000" cy="259045"/>
    <xdr:sp macro="" textlink="">
      <xdr:nvSpPr>
        <xdr:cNvPr id="461" name="将来負担の状況該当値テキスト"/>
        <xdr:cNvSpPr txBox="1"/>
      </xdr:nvSpPr>
      <xdr:spPr>
        <a:xfrm>
          <a:off x="17106900" y="236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77699</xdr:rowOff>
    </xdr:from>
    <xdr:to>
      <xdr:col>23</xdr:col>
      <xdr:colOff>457200</xdr:colOff>
      <xdr:row>15</xdr:row>
      <xdr:rowOff>7849</xdr:rowOff>
    </xdr:to>
    <xdr:sp macro="" textlink="">
      <xdr:nvSpPr>
        <xdr:cNvPr id="462" name="円/楕円 461"/>
        <xdr:cNvSpPr/>
      </xdr:nvSpPr>
      <xdr:spPr>
        <a:xfrm>
          <a:off x="16129000" y="24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18026</xdr:rowOff>
    </xdr:from>
    <xdr:ext cx="736600" cy="259045"/>
    <xdr:sp macro="" textlink="">
      <xdr:nvSpPr>
        <xdr:cNvPr id="463" name="テキスト ボックス 462"/>
        <xdr:cNvSpPr txBox="1"/>
      </xdr:nvSpPr>
      <xdr:spPr>
        <a:xfrm>
          <a:off x="15798800" y="2246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122580</xdr:rowOff>
    </xdr:from>
    <xdr:to>
      <xdr:col>22</xdr:col>
      <xdr:colOff>254000</xdr:colOff>
      <xdr:row>15</xdr:row>
      <xdr:rowOff>52730</xdr:rowOff>
    </xdr:to>
    <xdr:sp macro="" textlink="">
      <xdr:nvSpPr>
        <xdr:cNvPr id="464" name="円/楕円 463"/>
        <xdr:cNvSpPr/>
      </xdr:nvSpPr>
      <xdr:spPr>
        <a:xfrm>
          <a:off x="15240000" y="25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62907</xdr:rowOff>
    </xdr:from>
    <xdr:ext cx="762000" cy="259045"/>
    <xdr:sp macro="" textlink="">
      <xdr:nvSpPr>
        <xdr:cNvPr id="465" name="テキスト ボックス 464"/>
        <xdr:cNvSpPr txBox="1"/>
      </xdr:nvSpPr>
      <xdr:spPr>
        <a:xfrm>
          <a:off x="14909800" y="22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113411</xdr:rowOff>
    </xdr:from>
    <xdr:to>
      <xdr:col>21</xdr:col>
      <xdr:colOff>50800</xdr:colOff>
      <xdr:row>15</xdr:row>
      <xdr:rowOff>43561</xdr:rowOff>
    </xdr:to>
    <xdr:sp macro="" textlink="">
      <xdr:nvSpPr>
        <xdr:cNvPr id="466" name="円/楕円 465"/>
        <xdr:cNvSpPr/>
      </xdr:nvSpPr>
      <xdr:spPr>
        <a:xfrm>
          <a:off x="14351000" y="25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53738</xdr:rowOff>
    </xdr:from>
    <xdr:ext cx="762000" cy="259045"/>
    <xdr:sp macro="" textlink="">
      <xdr:nvSpPr>
        <xdr:cNvPr id="467" name="テキスト ボックス 466"/>
        <xdr:cNvSpPr txBox="1"/>
      </xdr:nvSpPr>
      <xdr:spPr>
        <a:xfrm>
          <a:off x="14020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112928</xdr:rowOff>
    </xdr:from>
    <xdr:to>
      <xdr:col>19</xdr:col>
      <xdr:colOff>533400</xdr:colOff>
      <xdr:row>15</xdr:row>
      <xdr:rowOff>43078</xdr:rowOff>
    </xdr:to>
    <xdr:sp macro="" textlink="">
      <xdr:nvSpPr>
        <xdr:cNvPr id="468" name="円/楕円 467"/>
        <xdr:cNvSpPr/>
      </xdr:nvSpPr>
      <xdr:spPr>
        <a:xfrm>
          <a:off x="13462000" y="251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53255</xdr:rowOff>
    </xdr:from>
    <xdr:ext cx="762000" cy="259045"/>
    <xdr:sp macro="" textlink="">
      <xdr:nvSpPr>
        <xdr:cNvPr id="469" name="テキスト ボックス 468"/>
        <xdr:cNvSpPr txBox="1"/>
      </xdr:nvSpPr>
      <xdr:spPr>
        <a:xfrm>
          <a:off x="13131800" y="228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宮崎県高千穂町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13,222
13,204
237.54
8,466,348
8,339,986
71,193
4,644,522
7,301,841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人件費については、定員・給与の適正化、民間委託の推進等により、</a:t>
          </a:r>
          <a:r>
            <a:rPr lang="en-US" altLang="ja-JP" sz="1100">
              <a:solidFill>
                <a:sysClr val="windowText" lastClr="000000"/>
              </a:solidFill>
              <a:effectLst/>
              <a:latin typeface="+mn-lt"/>
              <a:ea typeface="+mn-ea"/>
              <a:cs typeface="+mn-cs"/>
            </a:rPr>
            <a:t>H24</a:t>
          </a:r>
          <a:r>
            <a:rPr lang="ja-JP" altLang="en-US" sz="1100">
              <a:solidFill>
                <a:sysClr val="windowText" lastClr="000000"/>
              </a:solidFill>
              <a:effectLst/>
              <a:latin typeface="+mn-lt"/>
              <a:ea typeface="+mn-ea"/>
              <a:cs typeface="+mn-cs"/>
            </a:rPr>
            <a:t>年度より改善傾向にあり</a:t>
          </a:r>
          <a:r>
            <a:rPr lang="en-US" altLang="ja-JP" sz="1100">
              <a:solidFill>
                <a:sysClr val="windowText" lastClr="000000"/>
              </a:solidFill>
              <a:effectLst/>
              <a:latin typeface="+mn-lt"/>
              <a:ea typeface="+mn-ea"/>
              <a:cs typeface="+mn-cs"/>
            </a:rPr>
            <a:t>25</a:t>
          </a:r>
          <a:r>
            <a:rPr lang="ja-JP" altLang="ja-JP" sz="1100">
              <a:solidFill>
                <a:sysClr val="windowText" lastClr="000000"/>
              </a:solidFill>
              <a:effectLst/>
              <a:latin typeface="+mn-lt"/>
              <a:ea typeface="+mn-ea"/>
              <a:cs typeface="+mn-cs"/>
            </a:rPr>
            <a:t>年度は</a:t>
          </a:r>
          <a:r>
            <a:rPr lang="ja-JP" altLang="ja-JP" sz="1100" b="0" i="0" baseline="0">
              <a:solidFill>
                <a:sysClr val="windowText" lastClr="000000"/>
              </a:solidFill>
              <a:effectLst/>
              <a:latin typeface="+mn-lt"/>
              <a:ea typeface="+mn-ea"/>
              <a:cs typeface="+mn-cs"/>
            </a:rPr>
            <a:t>国家公務員に準じ給与削減を行ったため、</a:t>
          </a:r>
          <a:r>
            <a:rPr lang="en-US" altLang="ja-JP" sz="1100" b="0" i="0" baseline="0">
              <a:solidFill>
                <a:sysClr val="windowText" lastClr="000000"/>
              </a:solidFill>
              <a:effectLst/>
              <a:latin typeface="+mn-lt"/>
              <a:ea typeface="+mn-ea"/>
              <a:cs typeface="+mn-cs"/>
            </a:rPr>
            <a:t>23.3</a:t>
          </a:r>
          <a:r>
            <a:rPr lang="ja-JP" altLang="ja-JP" sz="1100" b="0" i="0" baseline="0">
              <a:solidFill>
                <a:sysClr val="windowText" lastClr="000000"/>
              </a:solidFill>
              <a:effectLst/>
              <a:latin typeface="+mn-lt"/>
              <a:ea typeface="+mn-ea"/>
              <a:cs typeface="+mn-cs"/>
            </a:rPr>
            <a:t>％と更に改善した。</a:t>
          </a:r>
          <a:r>
            <a:rPr lang="en-US" altLang="ja-JP" sz="1100">
              <a:solidFill>
                <a:sysClr val="windowText" lastClr="000000"/>
              </a:solidFill>
              <a:effectLst/>
              <a:latin typeface="+mn-lt"/>
              <a:ea typeface="+mn-ea"/>
              <a:cs typeface="+mn-cs"/>
            </a:rPr>
            <a:t>26</a:t>
          </a:r>
          <a:r>
            <a:rPr lang="ja-JP" altLang="ja-JP" sz="1100">
              <a:solidFill>
                <a:sysClr val="windowText" lastClr="000000"/>
              </a:solidFill>
              <a:effectLst/>
              <a:latin typeface="+mn-lt"/>
              <a:ea typeface="+mn-ea"/>
              <a:cs typeface="+mn-cs"/>
            </a:rPr>
            <a:t>年度は、退職</a:t>
          </a:r>
          <a:r>
            <a:rPr lang="en-US" altLang="ja-JP" sz="1100">
              <a:solidFill>
                <a:sysClr val="windowText" lastClr="000000"/>
              </a:solidFill>
              <a:effectLst/>
              <a:latin typeface="+mn-lt"/>
              <a:ea typeface="+mn-ea"/>
              <a:cs typeface="+mn-cs"/>
            </a:rPr>
            <a:t>13</a:t>
          </a:r>
          <a:r>
            <a:rPr lang="ja-JP" altLang="ja-JP" sz="1100">
              <a:solidFill>
                <a:sysClr val="windowText" lastClr="000000"/>
              </a:solidFill>
              <a:effectLst/>
              <a:latin typeface="+mn-lt"/>
              <a:ea typeface="+mn-ea"/>
              <a:cs typeface="+mn-cs"/>
            </a:rPr>
            <a:t>名</a:t>
          </a:r>
          <a:r>
            <a:rPr lang="ja-JP" altLang="en-US" sz="1100">
              <a:solidFill>
                <a:sysClr val="windowText" lastClr="000000"/>
              </a:solidFill>
              <a:effectLst/>
              <a:latin typeface="+mn-lt"/>
              <a:ea typeface="+mn-ea"/>
              <a:cs typeface="+mn-cs"/>
            </a:rPr>
            <a:t>に対し、</a:t>
          </a:r>
          <a:r>
            <a:rPr lang="en-US" altLang="ja-JP" sz="1100">
              <a:solidFill>
                <a:sysClr val="windowText" lastClr="000000"/>
              </a:solidFill>
              <a:effectLst/>
              <a:latin typeface="+mn-lt"/>
              <a:ea typeface="+mn-ea"/>
              <a:cs typeface="+mn-cs"/>
            </a:rPr>
            <a:t>H27</a:t>
          </a:r>
          <a:r>
            <a:rPr lang="ja-JP" altLang="en-US" sz="1100">
              <a:solidFill>
                <a:sysClr val="windowText" lastClr="000000"/>
              </a:solidFill>
              <a:effectLst/>
              <a:latin typeface="+mn-lt"/>
              <a:ea typeface="+mn-ea"/>
              <a:cs typeface="+mn-cs"/>
            </a:rPr>
            <a:t>年度に開署した西臼杵広域消防署職員</a:t>
          </a:r>
          <a:r>
            <a:rPr lang="en-US" altLang="ja-JP" sz="1100">
              <a:solidFill>
                <a:sysClr val="windowText" lastClr="000000"/>
              </a:solidFill>
              <a:effectLst/>
              <a:latin typeface="+mn-lt"/>
              <a:ea typeface="+mn-ea"/>
              <a:cs typeface="+mn-cs"/>
            </a:rPr>
            <a:t>4</a:t>
          </a:r>
          <a:r>
            <a:rPr lang="ja-JP" altLang="en-US" sz="1100">
              <a:solidFill>
                <a:sysClr val="windowText" lastClr="000000"/>
              </a:solidFill>
              <a:effectLst/>
              <a:latin typeface="+mn-lt"/>
              <a:ea typeface="+mn-ea"/>
              <a:cs typeface="+mn-cs"/>
            </a:rPr>
            <a:t>名を含む</a:t>
          </a:r>
          <a:r>
            <a:rPr lang="en-US" altLang="ja-JP" sz="1100">
              <a:solidFill>
                <a:sysClr val="windowText" lastClr="000000"/>
              </a:solidFill>
              <a:effectLst/>
              <a:latin typeface="+mn-lt"/>
              <a:ea typeface="+mn-ea"/>
              <a:cs typeface="+mn-cs"/>
            </a:rPr>
            <a:t>13</a:t>
          </a:r>
          <a:r>
            <a:rPr lang="ja-JP" altLang="en-US" sz="1100">
              <a:solidFill>
                <a:sysClr val="windowText" lastClr="000000"/>
              </a:solidFill>
              <a:effectLst/>
              <a:latin typeface="+mn-lt"/>
              <a:ea typeface="+mn-ea"/>
              <a:cs typeface="+mn-cs"/>
            </a:rPr>
            <a:t>名の採用</a:t>
          </a:r>
          <a:r>
            <a:rPr lang="ja-JP" altLang="ja-JP" sz="1100">
              <a:solidFill>
                <a:sysClr val="windowText" lastClr="000000"/>
              </a:solidFill>
              <a:effectLst/>
              <a:latin typeface="+mn-lt"/>
              <a:ea typeface="+mn-ea"/>
              <a:cs typeface="+mn-cs"/>
            </a:rPr>
            <a:t>で</a:t>
          </a:r>
          <a:r>
            <a:rPr lang="ja-JP" altLang="en-US" sz="1100">
              <a:solidFill>
                <a:sysClr val="windowText" lastClr="000000"/>
              </a:solidFill>
              <a:effectLst/>
              <a:latin typeface="+mn-lt"/>
              <a:ea typeface="+mn-ea"/>
              <a:cs typeface="+mn-cs"/>
            </a:rPr>
            <a:t>増減がなかったものの</a:t>
          </a:r>
          <a:r>
            <a:rPr lang="ja-JP" altLang="ja-JP" sz="110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国家公務員に準じ給与削減</a:t>
          </a:r>
          <a:r>
            <a:rPr lang="ja-JP" altLang="en-US" sz="1100" b="0" i="0" baseline="0">
              <a:solidFill>
                <a:sysClr val="windowText" lastClr="000000"/>
              </a:solidFill>
              <a:effectLst/>
              <a:latin typeface="+mn-lt"/>
              <a:ea typeface="+mn-ea"/>
              <a:cs typeface="+mn-cs"/>
            </a:rPr>
            <a:t>が復元したため人件費が</a:t>
          </a:r>
          <a:r>
            <a:rPr lang="en-US" altLang="ja-JP" sz="1100" b="0" i="0" baseline="0">
              <a:solidFill>
                <a:sysClr val="windowText" lastClr="000000"/>
              </a:solidFill>
              <a:effectLst/>
              <a:latin typeface="+mn-lt"/>
              <a:ea typeface="+mn-ea"/>
              <a:cs typeface="+mn-cs"/>
            </a:rPr>
            <a:t>1,249,678</a:t>
          </a:r>
          <a:r>
            <a:rPr lang="ja-JP" altLang="en-US" sz="1100" b="0" i="0" baseline="0">
              <a:solidFill>
                <a:sysClr val="windowText" lastClr="000000"/>
              </a:solidFill>
              <a:effectLst/>
              <a:latin typeface="+mn-lt"/>
              <a:ea typeface="+mn-ea"/>
              <a:cs typeface="+mn-cs"/>
            </a:rPr>
            <a:t>千円の増加で</a:t>
          </a:r>
          <a:r>
            <a:rPr lang="ja-JP" altLang="ja-JP" sz="1100" b="0" i="0" baseline="0">
              <a:solidFill>
                <a:sysClr val="windowText" lastClr="000000"/>
              </a:solidFill>
              <a:effectLst/>
              <a:latin typeface="+mn-lt"/>
              <a:ea typeface="+mn-ea"/>
              <a:cs typeface="+mn-cs"/>
            </a:rPr>
            <a:t>経常経費一般財源等は対前年度比</a:t>
          </a:r>
          <a:r>
            <a:rPr lang="en-US" altLang="ja-JP" sz="1100" b="0" i="0" baseline="0">
              <a:solidFill>
                <a:sysClr val="windowText" lastClr="000000"/>
              </a:solidFill>
              <a:effectLst/>
              <a:latin typeface="+mn-lt"/>
              <a:ea typeface="+mn-ea"/>
              <a:cs typeface="+mn-cs"/>
            </a:rPr>
            <a:t>50,401</a:t>
          </a:r>
          <a:r>
            <a:rPr lang="ja-JP" altLang="ja-JP" sz="1100" b="0" i="0" baseline="0">
              <a:solidFill>
                <a:sysClr val="windowText" lastClr="000000"/>
              </a:solidFill>
              <a:effectLst/>
              <a:latin typeface="+mn-lt"/>
              <a:ea typeface="+mn-ea"/>
              <a:cs typeface="+mn-cs"/>
            </a:rPr>
            <a:t>千円の増</a:t>
          </a:r>
          <a:r>
            <a:rPr lang="ja-JP" altLang="en-US" sz="1100" b="0" i="0" baseline="0">
              <a:solidFill>
                <a:sysClr val="windowText" lastClr="000000"/>
              </a:solidFill>
              <a:effectLst/>
              <a:latin typeface="+mn-lt"/>
              <a:ea typeface="+mn-ea"/>
              <a:cs typeface="+mn-cs"/>
            </a:rPr>
            <a:t>の</a:t>
          </a:r>
          <a:r>
            <a:rPr lang="en-US" altLang="ja-JP" sz="1100" b="0" i="0" baseline="0">
              <a:solidFill>
                <a:sysClr val="windowText" lastClr="000000"/>
              </a:solidFill>
              <a:effectLst/>
              <a:latin typeface="+mn-lt"/>
              <a:ea typeface="+mn-ea"/>
              <a:cs typeface="+mn-cs"/>
            </a:rPr>
            <a:t>1,190,516</a:t>
          </a:r>
          <a:r>
            <a:rPr lang="ja-JP" altLang="en-US" sz="1100" b="0" i="0" baseline="0">
              <a:solidFill>
                <a:sysClr val="windowText" lastClr="000000"/>
              </a:solidFill>
              <a:effectLst/>
              <a:latin typeface="+mn-lt"/>
              <a:ea typeface="+mn-ea"/>
              <a:cs typeface="+mn-cs"/>
            </a:rPr>
            <a:t>千円で</a:t>
          </a:r>
          <a:r>
            <a:rPr lang="ja-JP" altLang="ja-JP" sz="1100" b="0" i="0" baseline="0">
              <a:solidFill>
                <a:sysClr val="windowText" lastClr="000000"/>
              </a:solidFill>
              <a:effectLst/>
              <a:latin typeface="+mn-lt"/>
              <a:ea typeface="+mn-ea"/>
              <a:cs typeface="+mn-cs"/>
            </a:rPr>
            <a:t>経常収支比率は</a:t>
          </a:r>
          <a:r>
            <a:rPr lang="en-US" altLang="ja-JP" sz="1100" b="0" i="0" baseline="0">
              <a:solidFill>
                <a:sysClr val="windowText" lastClr="000000"/>
              </a:solidFill>
              <a:effectLst/>
              <a:latin typeface="+mn-lt"/>
              <a:ea typeface="+mn-ea"/>
              <a:cs typeface="+mn-cs"/>
            </a:rPr>
            <a:t>2.0</a:t>
          </a:r>
          <a:r>
            <a:rPr lang="ja-JP" altLang="ja-JP" sz="1100" b="0" i="0" baseline="0">
              <a:solidFill>
                <a:sysClr val="windowText" lastClr="000000"/>
              </a:solidFill>
              <a:effectLst/>
              <a:latin typeface="+mn-lt"/>
              <a:ea typeface="+mn-ea"/>
              <a:cs typeface="+mn-cs"/>
            </a:rPr>
            <a:t>ポイント高い</a:t>
          </a:r>
          <a:r>
            <a:rPr lang="en-US" altLang="ja-JP" sz="1100" b="0" i="0" baseline="0">
              <a:solidFill>
                <a:sysClr val="windowText" lastClr="000000"/>
              </a:solidFill>
              <a:effectLst/>
              <a:latin typeface="+mn-lt"/>
              <a:ea typeface="+mn-ea"/>
              <a:cs typeface="+mn-cs"/>
            </a:rPr>
            <a:t>25.3</a:t>
          </a:r>
          <a:r>
            <a:rPr lang="ja-JP" altLang="ja-JP" sz="1100" b="0" i="0" baseline="0">
              <a:solidFill>
                <a:sysClr val="windowText" lastClr="000000"/>
              </a:solidFill>
              <a:effectLst/>
              <a:latin typeface="+mn-lt"/>
              <a:ea typeface="+mn-ea"/>
              <a:cs typeface="+mn-cs"/>
            </a:rPr>
            <a:t>％となった。</a:t>
          </a:r>
          <a:r>
            <a:rPr lang="ja-JP" altLang="ja-JP" sz="1100">
              <a:solidFill>
                <a:sysClr val="windowText" lastClr="000000"/>
              </a:solidFill>
              <a:effectLst/>
              <a:latin typeface="+mn-lt"/>
              <a:ea typeface="+mn-ea"/>
              <a:cs typeface="+mn-cs"/>
            </a:rPr>
            <a:t>今後も定員管理の適正化に努め人件費縮減に取組んでいく。</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149860</xdr:rowOff>
    </xdr:from>
    <xdr:to>
      <xdr:col>7</xdr:col>
      <xdr:colOff>15875</xdr:colOff>
      <xdr:row>39</xdr:row>
      <xdr:rowOff>130810</xdr:rowOff>
    </xdr:to>
    <xdr:cxnSp macro="">
      <xdr:nvCxnSpPr>
        <xdr:cNvPr id="64" name="直線コネクタ 63"/>
        <xdr:cNvCxnSpPr/>
      </xdr:nvCxnSpPr>
      <xdr:spPr>
        <a:xfrm>
          <a:off x="3987800" y="66649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119397</xdr:rowOff>
    </xdr:from>
    <xdr:ext cx="762000" cy="259045"/>
    <xdr:sp macro="" textlink="">
      <xdr:nvSpPr>
        <xdr:cNvPr id="65"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149860</xdr:rowOff>
    </xdr:from>
    <xdr:to>
      <xdr:col>5</xdr:col>
      <xdr:colOff>549275</xdr:colOff>
      <xdr:row>39</xdr:row>
      <xdr:rowOff>39370</xdr:rowOff>
    </xdr:to>
    <xdr:cxnSp macro="">
      <xdr:nvCxnSpPr>
        <xdr:cNvPr id="67" name="直線コネクタ 66"/>
        <xdr:cNvCxnSpPr/>
      </xdr:nvCxnSpPr>
      <xdr:spPr>
        <a:xfrm flipV="1">
          <a:off x="3098800" y="6664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5097</xdr:rowOff>
    </xdr:from>
    <xdr:ext cx="736600" cy="259045"/>
    <xdr:sp macro="" textlink="">
      <xdr:nvSpPr>
        <xdr:cNvPr id="69" name="テキスト ボックス 68"/>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39370</xdr:rowOff>
    </xdr:from>
    <xdr:to>
      <xdr:col>4</xdr:col>
      <xdr:colOff>346075</xdr:colOff>
      <xdr:row>40</xdr:row>
      <xdr:rowOff>43180</xdr:rowOff>
    </xdr:to>
    <xdr:cxnSp macro="">
      <xdr:nvCxnSpPr>
        <xdr:cNvPr id="70" name="直線コネクタ 69"/>
        <xdr:cNvCxnSpPr/>
      </xdr:nvCxnSpPr>
      <xdr:spPr>
        <a:xfrm flipV="1">
          <a:off x="2209800" y="67259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50817</xdr:rowOff>
    </xdr:from>
    <xdr:ext cx="762000" cy="259045"/>
    <xdr:sp macro="" textlink="">
      <xdr:nvSpPr>
        <xdr:cNvPr id="72" name="テキスト ボックス 71"/>
        <xdr:cNvSpPr txBox="1"/>
      </xdr:nvSpPr>
      <xdr:spPr>
        <a:xfrm>
          <a:off x="2717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8890</xdr:rowOff>
    </xdr:from>
    <xdr:to>
      <xdr:col>3</xdr:col>
      <xdr:colOff>142875</xdr:colOff>
      <xdr:row>40</xdr:row>
      <xdr:rowOff>43180</xdr:rowOff>
    </xdr:to>
    <xdr:cxnSp macro="">
      <xdr:nvCxnSpPr>
        <xdr:cNvPr id="73" name="直線コネクタ 72"/>
        <xdr:cNvCxnSpPr/>
      </xdr:nvCxnSpPr>
      <xdr:spPr>
        <a:xfrm>
          <a:off x="1320800" y="66954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104157</xdr:rowOff>
    </xdr:from>
    <xdr:ext cx="762000" cy="259045"/>
    <xdr:sp macro="" textlink="">
      <xdr:nvSpPr>
        <xdr:cNvPr id="75" name="テキスト ボックス 74"/>
        <xdr:cNvSpPr txBox="1"/>
      </xdr:nvSpPr>
      <xdr:spPr>
        <a:xfrm>
          <a:off x="1828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88917</xdr:rowOff>
    </xdr:from>
    <xdr:ext cx="762000" cy="259045"/>
    <xdr:sp macro="" textlink="">
      <xdr:nvSpPr>
        <xdr:cNvPr id="77" name="テキスト ボックス 76"/>
        <xdr:cNvSpPr txBox="1"/>
      </xdr:nvSpPr>
      <xdr:spPr>
        <a:xfrm>
          <a:off x="939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80010</xdr:rowOff>
    </xdr:from>
    <xdr:to>
      <xdr:col>7</xdr:col>
      <xdr:colOff>66675</xdr:colOff>
      <xdr:row>40</xdr:row>
      <xdr:rowOff>10160</xdr:rowOff>
    </xdr:to>
    <xdr:sp macro="" textlink="">
      <xdr:nvSpPr>
        <xdr:cNvPr id="83" name="円/楕円 82"/>
        <xdr:cNvSpPr/>
      </xdr:nvSpPr>
      <xdr:spPr>
        <a:xfrm>
          <a:off x="4775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52087</xdr:rowOff>
    </xdr:from>
    <xdr:ext cx="762000" cy="259045"/>
    <xdr:sp macro="" textlink="">
      <xdr:nvSpPr>
        <xdr:cNvPr id="84" name="人件費該当値テキスト"/>
        <xdr:cNvSpPr txBox="1"/>
      </xdr:nvSpPr>
      <xdr:spPr>
        <a:xfrm>
          <a:off x="49149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99060</xdr:rowOff>
    </xdr:from>
    <xdr:to>
      <xdr:col>5</xdr:col>
      <xdr:colOff>600075</xdr:colOff>
      <xdr:row>39</xdr:row>
      <xdr:rowOff>29210</xdr:rowOff>
    </xdr:to>
    <xdr:sp macro="" textlink="">
      <xdr:nvSpPr>
        <xdr:cNvPr id="85" name="円/楕円 84"/>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13987</xdr:rowOff>
    </xdr:from>
    <xdr:ext cx="736600" cy="259045"/>
    <xdr:sp macro="" textlink="">
      <xdr:nvSpPr>
        <xdr:cNvPr id="86" name="テキスト ボックス 85"/>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160020</xdr:rowOff>
    </xdr:from>
    <xdr:to>
      <xdr:col>4</xdr:col>
      <xdr:colOff>396875</xdr:colOff>
      <xdr:row>39</xdr:row>
      <xdr:rowOff>90170</xdr:rowOff>
    </xdr:to>
    <xdr:sp macro="" textlink="">
      <xdr:nvSpPr>
        <xdr:cNvPr id="87" name="円/楕円 86"/>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74947</xdr:rowOff>
    </xdr:from>
    <xdr:ext cx="762000" cy="259045"/>
    <xdr:sp macro="" textlink="">
      <xdr:nvSpPr>
        <xdr:cNvPr id="88" name="テキスト ボックス 87"/>
        <xdr:cNvSpPr txBox="1"/>
      </xdr:nvSpPr>
      <xdr:spPr>
        <a:xfrm>
          <a:off x="2717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163830</xdr:rowOff>
    </xdr:from>
    <xdr:to>
      <xdr:col>3</xdr:col>
      <xdr:colOff>193675</xdr:colOff>
      <xdr:row>40</xdr:row>
      <xdr:rowOff>93980</xdr:rowOff>
    </xdr:to>
    <xdr:sp macro="" textlink="">
      <xdr:nvSpPr>
        <xdr:cNvPr id="89" name="円/楕円 88"/>
        <xdr:cNvSpPr/>
      </xdr:nvSpPr>
      <xdr:spPr>
        <a:xfrm>
          <a:off x="2159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78757</xdr:rowOff>
    </xdr:from>
    <xdr:ext cx="762000" cy="259045"/>
    <xdr:sp macro="" textlink="">
      <xdr:nvSpPr>
        <xdr:cNvPr id="90" name="テキスト ボックス 89"/>
        <xdr:cNvSpPr txBox="1"/>
      </xdr:nvSpPr>
      <xdr:spPr>
        <a:xfrm>
          <a:off x="1828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129540</xdr:rowOff>
    </xdr:from>
    <xdr:to>
      <xdr:col>1</xdr:col>
      <xdr:colOff>676275</xdr:colOff>
      <xdr:row>39</xdr:row>
      <xdr:rowOff>59690</xdr:rowOff>
    </xdr:to>
    <xdr:sp macro="" textlink="">
      <xdr:nvSpPr>
        <xdr:cNvPr id="91" name="円/楕円 90"/>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44467</xdr:rowOff>
    </xdr:from>
    <xdr:ext cx="762000" cy="259045"/>
    <xdr:sp macro="" textlink="">
      <xdr:nvSpPr>
        <xdr:cNvPr id="92" name="テキスト ボックス 91"/>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物件費については、</a:t>
          </a:r>
          <a:r>
            <a:rPr lang="ja-JP" altLang="en-US" sz="1100" b="0" i="0" baseline="0">
              <a:solidFill>
                <a:sysClr val="windowText" lastClr="000000"/>
              </a:solidFill>
              <a:effectLst/>
              <a:latin typeface="+mn-lt"/>
              <a:ea typeface="+mn-ea"/>
              <a:cs typeface="+mn-cs"/>
            </a:rPr>
            <a:t>主なものとして地域づくり事業委託料が</a:t>
          </a:r>
          <a:r>
            <a:rPr lang="en-US" altLang="ja-JP" sz="1100" b="0" i="0" baseline="0">
              <a:solidFill>
                <a:sysClr val="windowText" lastClr="000000"/>
              </a:solidFill>
              <a:effectLst/>
              <a:latin typeface="+mn-lt"/>
              <a:ea typeface="+mn-ea"/>
              <a:cs typeface="+mn-cs"/>
            </a:rPr>
            <a:t>45,884</a:t>
          </a:r>
          <a:r>
            <a:rPr lang="ja-JP" altLang="en-US" sz="1100" b="0" i="0" baseline="0">
              <a:solidFill>
                <a:sysClr val="windowText" lastClr="000000"/>
              </a:solidFill>
              <a:effectLst/>
              <a:latin typeface="+mn-lt"/>
              <a:ea typeface="+mn-ea"/>
              <a:cs typeface="+mn-cs"/>
            </a:rPr>
            <a:t>千円、社会保障・税番号システム整備委託料が</a:t>
          </a:r>
          <a:r>
            <a:rPr lang="en-US" altLang="ja-JP" sz="1100" b="0" i="0" baseline="0">
              <a:solidFill>
                <a:sysClr val="windowText" lastClr="000000"/>
              </a:solidFill>
              <a:effectLst/>
              <a:latin typeface="+mn-lt"/>
              <a:ea typeface="+mn-ea"/>
              <a:cs typeface="+mn-cs"/>
            </a:rPr>
            <a:t>7,965</a:t>
          </a:r>
          <a:r>
            <a:rPr lang="ja-JP" altLang="en-US" sz="1100" b="0" i="0" baseline="0">
              <a:solidFill>
                <a:sysClr val="windowText" lastClr="000000"/>
              </a:solidFill>
              <a:effectLst/>
              <a:latin typeface="+mn-lt"/>
              <a:ea typeface="+mn-ea"/>
              <a:cs typeface="+mn-cs"/>
            </a:rPr>
            <a:t>千円、コンピュータ管理費</a:t>
          </a:r>
          <a:r>
            <a:rPr lang="en-US" altLang="ja-JP" sz="1100" b="0" i="0" baseline="0">
              <a:solidFill>
                <a:sysClr val="windowText" lastClr="000000"/>
              </a:solidFill>
              <a:effectLst/>
              <a:latin typeface="+mn-lt"/>
              <a:ea typeface="+mn-ea"/>
              <a:cs typeface="+mn-cs"/>
            </a:rPr>
            <a:t>9,305</a:t>
          </a:r>
          <a:r>
            <a:rPr lang="ja-JP" altLang="en-US" sz="1100" b="0" i="0" baseline="0">
              <a:solidFill>
                <a:sysClr val="windowText" lastClr="000000"/>
              </a:solidFill>
              <a:effectLst/>
              <a:latin typeface="+mn-lt"/>
              <a:ea typeface="+mn-ea"/>
              <a:cs typeface="+mn-cs"/>
            </a:rPr>
            <a:t>千円等により</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全体で</a:t>
          </a:r>
          <a:r>
            <a:rPr lang="en-US" altLang="ja-JP" sz="1100" b="0" i="0" baseline="0">
              <a:solidFill>
                <a:sysClr val="windowText" lastClr="000000"/>
              </a:solidFill>
              <a:effectLst/>
              <a:latin typeface="+mn-lt"/>
              <a:ea typeface="+mn-ea"/>
              <a:cs typeface="+mn-cs"/>
            </a:rPr>
            <a:t>84,315</a:t>
          </a:r>
          <a:r>
            <a:rPr lang="ja-JP" altLang="en-US" sz="1100" b="0" i="0" baseline="0">
              <a:solidFill>
                <a:sysClr val="windowText" lastClr="000000"/>
              </a:solidFill>
              <a:effectLst/>
              <a:latin typeface="+mn-lt"/>
              <a:ea typeface="+mn-ea"/>
              <a:cs typeface="+mn-cs"/>
            </a:rPr>
            <a:t>千円増加の</a:t>
          </a:r>
          <a:r>
            <a:rPr lang="ja-JP" altLang="ja-JP" sz="1100" b="0" i="0" baseline="0">
              <a:solidFill>
                <a:sysClr val="windowText" lastClr="000000"/>
              </a:solidFill>
              <a:effectLst/>
              <a:latin typeface="+mn-lt"/>
              <a:ea typeface="+mn-ea"/>
              <a:cs typeface="+mn-cs"/>
            </a:rPr>
            <a:t>前年度比</a:t>
          </a:r>
          <a:r>
            <a:rPr lang="en-US" altLang="ja-JP" sz="1100" b="0" i="0" baseline="0">
              <a:solidFill>
                <a:sysClr val="windowText" lastClr="000000"/>
              </a:solidFill>
              <a:effectLst/>
              <a:latin typeface="+mn-lt"/>
              <a:ea typeface="+mn-ea"/>
              <a:cs typeface="+mn-cs"/>
            </a:rPr>
            <a:t>84,312</a:t>
          </a:r>
          <a:r>
            <a:rPr lang="ja-JP" altLang="ja-JP" sz="1100" b="0" i="0" baseline="0">
              <a:solidFill>
                <a:sysClr val="windowText" lastClr="000000"/>
              </a:solidFill>
              <a:effectLst/>
              <a:latin typeface="+mn-lt"/>
              <a:ea typeface="+mn-ea"/>
              <a:cs typeface="+mn-cs"/>
            </a:rPr>
            <a:t>千円の</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となった。物件費の経常経費一般財源等は対前年度比</a:t>
          </a:r>
          <a:r>
            <a:rPr lang="en-US" altLang="ja-JP" sz="1100" b="0" i="0" baseline="0">
              <a:solidFill>
                <a:sysClr val="windowText" lastClr="000000"/>
              </a:solidFill>
              <a:effectLst/>
              <a:latin typeface="+mn-lt"/>
              <a:ea typeface="+mn-ea"/>
              <a:cs typeface="+mn-cs"/>
            </a:rPr>
            <a:t>18,057</a:t>
          </a:r>
          <a:r>
            <a:rPr lang="ja-JP" altLang="ja-JP" sz="1100" b="0" i="0" baseline="0">
              <a:solidFill>
                <a:sysClr val="windowText" lastClr="000000"/>
              </a:solidFill>
              <a:effectLst/>
              <a:latin typeface="+mn-lt"/>
              <a:ea typeface="+mn-ea"/>
              <a:cs typeface="+mn-cs"/>
            </a:rPr>
            <a:t>千円の増</a:t>
          </a:r>
          <a:r>
            <a:rPr lang="ja-JP" altLang="en-US" sz="1100" b="0" i="0" baseline="0">
              <a:solidFill>
                <a:sysClr val="windowText" lastClr="000000"/>
              </a:solidFill>
              <a:effectLst/>
              <a:latin typeface="+mn-lt"/>
              <a:ea typeface="+mn-ea"/>
              <a:cs typeface="+mn-cs"/>
            </a:rPr>
            <a:t>となり</a:t>
          </a:r>
          <a:r>
            <a:rPr lang="ja-JP" altLang="ja-JP" sz="1100" b="0" i="0" baseline="0">
              <a:solidFill>
                <a:sysClr val="windowText" lastClr="000000"/>
              </a:solidFill>
              <a:effectLst/>
              <a:latin typeface="+mn-lt"/>
              <a:ea typeface="+mn-ea"/>
              <a:cs typeface="+mn-cs"/>
            </a:rPr>
            <a:t>、経常収支比率は</a:t>
          </a:r>
          <a:r>
            <a:rPr lang="en-US" altLang="ja-JP" sz="1100" b="0" i="0" baseline="0">
              <a:solidFill>
                <a:sysClr val="windowText" lastClr="000000"/>
              </a:solidFill>
              <a:effectLst/>
              <a:latin typeface="+mn-lt"/>
              <a:ea typeface="+mn-ea"/>
              <a:cs typeface="+mn-cs"/>
            </a:rPr>
            <a:t>0.8</a:t>
          </a:r>
          <a:r>
            <a:rPr lang="ja-JP" altLang="en-US" sz="1100" b="0" i="0" baseline="0">
              <a:solidFill>
                <a:sysClr val="windowText" lastClr="000000"/>
              </a:solidFill>
              <a:effectLst/>
              <a:latin typeface="+mn-lt"/>
              <a:ea typeface="+mn-ea"/>
              <a:cs typeface="+mn-cs"/>
            </a:rPr>
            <a:t>ポイント高い</a:t>
          </a:r>
          <a:r>
            <a:rPr lang="en-US" altLang="ja-JP" sz="1100" b="0" i="0" baseline="0">
              <a:solidFill>
                <a:sysClr val="windowText" lastClr="000000"/>
              </a:solidFill>
              <a:effectLst/>
              <a:latin typeface="+mn-lt"/>
              <a:ea typeface="+mn-ea"/>
              <a:cs typeface="+mn-cs"/>
            </a:rPr>
            <a:t>12.1</a:t>
          </a:r>
          <a:r>
            <a:rPr lang="ja-JP" altLang="ja-JP" sz="1100" b="0" i="0" baseline="0">
              <a:solidFill>
                <a:sysClr val="windowText" lastClr="000000"/>
              </a:solidFill>
              <a:effectLst/>
              <a:latin typeface="+mn-lt"/>
              <a:ea typeface="+mn-ea"/>
              <a:cs typeface="+mn-cs"/>
            </a:rPr>
            <a:t>％となった。事務経費については省エネや省資源化の徹底に努めており、委託費等については競争によるコスト削減に努めていく。</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1814</xdr:rowOff>
    </xdr:from>
    <xdr:to>
      <xdr:col>24</xdr:col>
      <xdr:colOff>31750</xdr:colOff>
      <xdr:row>16</xdr:row>
      <xdr:rowOff>88900</xdr:rowOff>
    </xdr:to>
    <xdr:cxnSp macro="">
      <xdr:nvCxnSpPr>
        <xdr:cNvPr id="127" name="直線コネクタ 126"/>
        <xdr:cNvCxnSpPr/>
      </xdr:nvCxnSpPr>
      <xdr:spPr>
        <a:xfrm>
          <a:off x="15671800" y="27450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64606</xdr:rowOff>
    </xdr:from>
    <xdr:ext cx="762000" cy="259045"/>
    <xdr:sp macro="" textlink="">
      <xdr:nvSpPr>
        <xdr:cNvPr id="128"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1814</xdr:rowOff>
    </xdr:from>
    <xdr:to>
      <xdr:col>22</xdr:col>
      <xdr:colOff>565150</xdr:colOff>
      <xdr:row>16</xdr:row>
      <xdr:rowOff>1814</xdr:rowOff>
    </xdr:to>
    <xdr:cxnSp macro="">
      <xdr:nvCxnSpPr>
        <xdr:cNvPr id="130" name="直線コネクタ 129"/>
        <xdr:cNvCxnSpPr/>
      </xdr:nvCxnSpPr>
      <xdr:spPr>
        <a:xfrm>
          <a:off x="14782800" y="2745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80934</xdr:rowOff>
    </xdr:from>
    <xdr:ext cx="736600" cy="259045"/>
    <xdr:sp macro="" textlink="">
      <xdr:nvSpPr>
        <xdr:cNvPr id="132" name="テキスト ボックス 131"/>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1814</xdr:rowOff>
    </xdr:from>
    <xdr:to>
      <xdr:col>21</xdr:col>
      <xdr:colOff>361950</xdr:colOff>
      <xdr:row>16</xdr:row>
      <xdr:rowOff>23586</xdr:rowOff>
    </xdr:to>
    <xdr:cxnSp macro="">
      <xdr:nvCxnSpPr>
        <xdr:cNvPr id="133" name="直線コネクタ 132"/>
        <xdr:cNvCxnSpPr/>
      </xdr:nvCxnSpPr>
      <xdr:spPr>
        <a:xfrm flipV="1">
          <a:off x="13893800" y="2745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35" name="テキスト ボックス 13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137886</xdr:rowOff>
    </xdr:from>
    <xdr:to>
      <xdr:col>20</xdr:col>
      <xdr:colOff>158750</xdr:colOff>
      <xdr:row>16</xdr:row>
      <xdr:rowOff>23586</xdr:rowOff>
    </xdr:to>
    <xdr:cxnSp macro="">
      <xdr:nvCxnSpPr>
        <xdr:cNvPr id="136" name="直線コネクタ 135"/>
        <xdr:cNvCxnSpPr/>
      </xdr:nvCxnSpPr>
      <xdr:spPr>
        <a:xfrm>
          <a:off x="13004800" y="25381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19248</xdr:rowOff>
    </xdr:from>
    <xdr:ext cx="762000" cy="259045"/>
    <xdr:sp macro="" textlink="">
      <xdr:nvSpPr>
        <xdr:cNvPr id="138" name="テキスト ボックス 137"/>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39" name="フローチャート : 判断 138"/>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23784</xdr:rowOff>
    </xdr:from>
    <xdr:ext cx="762000" cy="259045"/>
    <xdr:sp macro="" textlink="">
      <xdr:nvSpPr>
        <xdr:cNvPr id="140" name="テキスト ボックス 139"/>
        <xdr:cNvSpPr txBox="1"/>
      </xdr:nvSpPr>
      <xdr:spPr>
        <a:xfrm>
          <a:off x="12623800" y="25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6" name="円/楕円 145"/>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7"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122464</xdr:rowOff>
    </xdr:from>
    <xdr:to>
      <xdr:col>22</xdr:col>
      <xdr:colOff>615950</xdr:colOff>
      <xdr:row>16</xdr:row>
      <xdr:rowOff>52614</xdr:rowOff>
    </xdr:to>
    <xdr:sp macro="" textlink="">
      <xdr:nvSpPr>
        <xdr:cNvPr id="148" name="円/楕円 147"/>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62791</xdr:rowOff>
    </xdr:from>
    <xdr:ext cx="736600" cy="259045"/>
    <xdr:sp macro="" textlink="">
      <xdr:nvSpPr>
        <xdr:cNvPr id="149" name="テキスト ボックス 148"/>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122464</xdr:rowOff>
    </xdr:from>
    <xdr:to>
      <xdr:col>21</xdr:col>
      <xdr:colOff>412750</xdr:colOff>
      <xdr:row>16</xdr:row>
      <xdr:rowOff>52614</xdr:rowOff>
    </xdr:to>
    <xdr:sp macro="" textlink="">
      <xdr:nvSpPr>
        <xdr:cNvPr id="150" name="円/楕円 149"/>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37391</xdr:rowOff>
    </xdr:from>
    <xdr:ext cx="762000" cy="259045"/>
    <xdr:sp macro="" textlink="">
      <xdr:nvSpPr>
        <xdr:cNvPr id="151" name="テキスト ボックス 150"/>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144236</xdr:rowOff>
    </xdr:from>
    <xdr:to>
      <xdr:col>20</xdr:col>
      <xdr:colOff>209550</xdr:colOff>
      <xdr:row>16</xdr:row>
      <xdr:rowOff>74386</xdr:rowOff>
    </xdr:to>
    <xdr:sp macro="" textlink="">
      <xdr:nvSpPr>
        <xdr:cNvPr id="152" name="円/楕円 151"/>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53" name="テキスト ボックス 152"/>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54" name="円/楕円 153"/>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27413</xdr:rowOff>
    </xdr:from>
    <xdr:ext cx="762000" cy="259045"/>
    <xdr:sp macro="" textlink="">
      <xdr:nvSpPr>
        <xdr:cNvPr id="155" name="テキスト ボックス 154"/>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年度については、扶助費に充当した経常経費一般財源等が、障害者福祉事業費で</a:t>
          </a:r>
          <a:r>
            <a:rPr lang="en-US" altLang="ja-JP" sz="1100">
              <a:solidFill>
                <a:sysClr val="windowText" lastClr="000000"/>
              </a:solidFill>
              <a:effectLst/>
              <a:latin typeface="+mn-lt"/>
              <a:ea typeface="+mn-ea"/>
              <a:cs typeface="+mn-cs"/>
            </a:rPr>
            <a:t>39,092</a:t>
          </a:r>
          <a:r>
            <a:rPr lang="ja-JP" altLang="en-US" sz="1100">
              <a:solidFill>
                <a:sysClr val="windowText" lastClr="000000"/>
              </a:solidFill>
              <a:effectLst/>
              <a:latin typeface="+mn-lt"/>
              <a:ea typeface="+mn-ea"/>
              <a:cs typeface="+mn-cs"/>
            </a:rPr>
            <a:t>千円増</a:t>
          </a:r>
          <a:r>
            <a:rPr lang="ja-JP" altLang="ja-JP" sz="1100">
              <a:solidFill>
                <a:schemeClr val="dk1"/>
              </a:solidFill>
              <a:effectLst/>
              <a:latin typeface="+mn-lt"/>
              <a:ea typeface="+mn-ea"/>
              <a:cs typeface="+mn-cs"/>
            </a:rPr>
            <a:t>となり、全体で</a:t>
          </a:r>
          <a:r>
            <a:rPr lang="en-US" altLang="ja-JP" sz="1100">
              <a:solidFill>
                <a:schemeClr val="dk1"/>
              </a:solidFill>
              <a:effectLst/>
              <a:latin typeface="+mn-lt"/>
              <a:ea typeface="+mn-ea"/>
              <a:cs typeface="+mn-cs"/>
            </a:rPr>
            <a:t>41,585</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額となった。これにより、扶助費の経常収支比率は、前年度比で</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高い</a:t>
          </a:r>
          <a:r>
            <a:rPr lang="en-US" altLang="ja-JP" sz="1100">
              <a:solidFill>
                <a:schemeClr val="dk1"/>
              </a:solidFill>
              <a:effectLst/>
              <a:latin typeface="+mn-lt"/>
              <a:ea typeface="+mn-ea"/>
              <a:cs typeface="+mn-cs"/>
            </a:rPr>
            <a:t>7.3</a:t>
          </a:r>
          <a:r>
            <a:rPr lang="ja-JP" altLang="ja-JP" sz="1100">
              <a:solidFill>
                <a:schemeClr val="dk1"/>
              </a:solidFill>
              <a:effectLst/>
              <a:latin typeface="+mn-lt"/>
              <a:ea typeface="+mn-ea"/>
              <a:cs typeface="+mn-cs"/>
            </a:rPr>
            <a:t>％とな</a:t>
          </a:r>
          <a:r>
            <a:rPr lang="ja-JP" altLang="en-US" sz="1100">
              <a:solidFill>
                <a:schemeClr val="dk1"/>
              </a:solidFill>
              <a:effectLst/>
              <a:latin typeface="+mn-lt"/>
              <a:ea typeface="+mn-ea"/>
              <a:cs typeface="+mn-cs"/>
            </a:rPr>
            <a:t>った。</a:t>
          </a:r>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さらに</a:t>
          </a:r>
          <a:r>
            <a:rPr lang="ja-JP" altLang="ja-JP" sz="1100">
              <a:solidFill>
                <a:schemeClr val="dk1"/>
              </a:solidFill>
              <a:effectLst/>
              <a:latin typeface="+mn-lt"/>
              <a:ea typeface="+mn-ea"/>
              <a:cs typeface="+mn-cs"/>
            </a:rPr>
            <a:t>、高齢化が進む本町においては扶助費が年々増加傾向にある。中山間地域に位置し少子高齢化が進む本町においては今後も扶助費の伸びが懸念されるが、手当ての必要性や給付要件の見直しなどを行いながら縮減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107950</xdr:rowOff>
    </xdr:from>
    <xdr:to>
      <xdr:col>7</xdr:col>
      <xdr:colOff>15875</xdr:colOff>
      <xdr:row>58</xdr:row>
      <xdr:rowOff>146050</xdr:rowOff>
    </xdr:to>
    <xdr:cxnSp macro="">
      <xdr:nvCxnSpPr>
        <xdr:cNvPr id="188" name="直線コネクタ 187"/>
        <xdr:cNvCxnSpPr/>
      </xdr:nvCxnSpPr>
      <xdr:spPr>
        <a:xfrm>
          <a:off x="3987800" y="98806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9"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107950</xdr:rowOff>
    </xdr:from>
    <xdr:to>
      <xdr:col>5</xdr:col>
      <xdr:colOff>549275</xdr:colOff>
      <xdr:row>58</xdr:row>
      <xdr:rowOff>69850</xdr:rowOff>
    </xdr:to>
    <xdr:cxnSp macro="">
      <xdr:nvCxnSpPr>
        <xdr:cNvPr id="191" name="直線コネクタ 190"/>
        <xdr:cNvCxnSpPr/>
      </xdr:nvCxnSpPr>
      <xdr:spPr>
        <a:xfrm flipV="1">
          <a:off x="3098800" y="9880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3" name="テキスト ボックス 192"/>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146050</xdr:rowOff>
    </xdr:from>
    <xdr:to>
      <xdr:col>4</xdr:col>
      <xdr:colOff>346075</xdr:colOff>
      <xdr:row>58</xdr:row>
      <xdr:rowOff>69850</xdr:rowOff>
    </xdr:to>
    <xdr:cxnSp macro="">
      <xdr:nvCxnSpPr>
        <xdr:cNvPr id="194" name="直線コネクタ 193"/>
        <xdr:cNvCxnSpPr/>
      </xdr:nvCxnSpPr>
      <xdr:spPr>
        <a:xfrm>
          <a:off x="2209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6" name="テキスト ボックス 195"/>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146050</xdr:rowOff>
    </xdr:to>
    <xdr:cxnSp macro="">
      <xdr:nvCxnSpPr>
        <xdr:cNvPr id="197" name="直線コネクタ 196"/>
        <xdr:cNvCxnSpPr/>
      </xdr:nvCxnSpPr>
      <xdr:spPr>
        <a:xfrm>
          <a:off x="1320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199" name="テキスト ボックス 198"/>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0"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1" name="テキスト ボックス 200"/>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95250</xdr:rowOff>
    </xdr:from>
    <xdr:to>
      <xdr:col>7</xdr:col>
      <xdr:colOff>66675</xdr:colOff>
      <xdr:row>59</xdr:row>
      <xdr:rowOff>25400</xdr:rowOff>
    </xdr:to>
    <xdr:sp macro="" textlink="">
      <xdr:nvSpPr>
        <xdr:cNvPr id="207" name="円/楕円 206"/>
        <xdr:cNvSpPr/>
      </xdr:nvSpPr>
      <xdr:spPr>
        <a:xfrm>
          <a:off x="4775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67327</xdr:rowOff>
    </xdr:from>
    <xdr:ext cx="762000" cy="259045"/>
    <xdr:sp macro="" textlink="">
      <xdr:nvSpPr>
        <xdr:cNvPr id="208" name="扶助費該当値テキスト"/>
        <xdr:cNvSpPr txBox="1"/>
      </xdr:nvSpPr>
      <xdr:spPr>
        <a:xfrm>
          <a:off x="4914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57150</xdr:rowOff>
    </xdr:from>
    <xdr:to>
      <xdr:col>5</xdr:col>
      <xdr:colOff>600075</xdr:colOff>
      <xdr:row>57</xdr:row>
      <xdr:rowOff>158750</xdr:rowOff>
    </xdr:to>
    <xdr:sp macro="" textlink="">
      <xdr:nvSpPr>
        <xdr:cNvPr id="209" name="円/楕円 208"/>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210" name="テキスト ボックス 209"/>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19050</xdr:rowOff>
    </xdr:from>
    <xdr:to>
      <xdr:col>4</xdr:col>
      <xdr:colOff>396875</xdr:colOff>
      <xdr:row>58</xdr:row>
      <xdr:rowOff>120650</xdr:rowOff>
    </xdr:to>
    <xdr:sp macro="" textlink="">
      <xdr:nvSpPr>
        <xdr:cNvPr id="211" name="円/楕円 210"/>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105427</xdr:rowOff>
    </xdr:from>
    <xdr:ext cx="762000" cy="259045"/>
    <xdr:sp macro="" textlink="">
      <xdr:nvSpPr>
        <xdr:cNvPr id="212" name="テキスト ボックス 211"/>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95250</xdr:rowOff>
    </xdr:from>
    <xdr:to>
      <xdr:col>3</xdr:col>
      <xdr:colOff>193675</xdr:colOff>
      <xdr:row>58</xdr:row>
      <xdr:rowOff>25400</xdr:rowOff>
    </xdr:to>
    <xdr:sp macro="" textlink="">
      <xdr:nvSpPr>
        <xdr:cNvPr id="213" name="円/楕円 212"/>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10177</xdr:rowOff>
    </xdr:from>
    <xdr:ext cx="762000" cy="259045"/>
    <xdr:sp macro="" textlink="">
      <xdr:nvSpPr>
        <xdr:cNvPr id="214" name="テキスト ボックス 213"/>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5" name="円/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6" name="テキスト ボックス 215"/>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その他支出については、平成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年度で類似団体平均を</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下回っている。特別会計や公営企業会計に対する繰出金については、各会計での収支状況を見極めながら繰出額の精査を行っているが、国民健康保険や介護保険事業については、予防事業に重点を置くことで保険給付額を抑えるなど、普通会計の負担を軽減すべく、なお一層の連携を図ることで歳出の縮減を図っ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119380</xdr:rowOff>
    </xdr:to>
    <xdr:cxnSp macro="">
      <xdr:nvCxnSpPr>
        <xdr:cNvPr id="249" name="直線コネクタ 248"/>
        <xdr:cNvCxnSpPr/>
      </xdr:nvCxnSpPr>
      <xdr:spPr>
        <a:xfrm>
          <a:off x="15671800" y="96443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78757</xdr:rowOff>
    </xdr:from>
    <xdr:ext cx="762000" cy="259045"/>
    <xdr:sp macro="" textlink="">
      <xdr:nvSpPr>
        <xdr:cNvPr id="250"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50800</xdr:rowOff>
    </xdr:to>
    <xdr:cxnSp macro="">
      <xdr:nvCxnSpPr>
        <xdr:cNvPr id="252" name="直線コネクタ 251"/>
        <xdr:cNvCxnSpPr/>
      </xdr:nvCxnSpPr>
      <xdr:spPr>
        <a:xfrm flipV="1">
          <a:off x="14782800" y="964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50800</xdr:rowOff>
    </xdr:to>
    <xdr:cxnSp macro="">
      <xdr:nvCxnSpPr>
        <xdr:cNvPr id="255" name="直線コネクタ 254"/>
        <xdr:cNvCxnSpPr/>
      </xdr:nvCxnSpPr>
      <xdr:spPr>
        <a:xfrm>
          <a:off x="13893800" y="962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57" name="テキスト ボックス 256"/>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56</xdr:row>
      <xdr:rowOff>27940</xdr:rowOff>
    </xdr:to>
    <xdr:cxnSp macro="">
      <xdr:nvCxnSpPr>
        <xdr:cNvPr id="258" name="直線コネクタ 257"/>
        <xdr:cNvCxnSpPr/>
      </xdr:nvCxnSpPr>
      <xdr:spPr>
        <a:xfrm>
          <a:off x="13004800" y="9568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68" name="円/楕円 267"/>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69"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70" name="円/楕円 269"/>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104157</xdr:rowOff>
    </xdr:from>
    <xdr:ext cx="736600" cy="259045"/>
    <xdr:sp macro="" textlink="">
      <xdr:nvSpPr>
        <xdr:cNvPr id="271" name="テキスト ボックス 270"/>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2" name="円/楕円 271"/>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73" name="テキスト ボックス 272"/>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148590</xdr:rowOff>
    </xdr:from>
    <xdr:to>
      <xdr:col>20</xdr:col>
      <xdr:colOff>209550</xdr:colOff>
      <xdr:row>56</xdr:row>
      <xdr:rowOff>78740</xdr:rowOff>
    </xdr:to>
    <xdr:sp macro="" textlink="">
      <xdr:nvSpPr>
        <xdr:cNvPr id="274" name="円/楕円 273"/>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88917</xdr:rowOff>
    </xdr:from>
    <xdr:ext cx="762000" cy="259045"/>
    <xdr:sp macro="" textlink="">
      <xdr:nvSpPr>
        <xdr:cNvPr id="275" name="テキスト ボックス 274"/>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76" name="円/楕円 275"/>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77" name="テキスト ボックス 276"/>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補助費については、</a:t>
          </a:r>
          <a:r>
            <a:rPr lang="ja-JP" altLang="en-US" sz="1100" b="0" i="0" baseline="0">
              <a:solidFill>
                <a:sysClr val="windowText" lastClr="000000"/>
              </a:solidFill>
              <a:effectLst/>
              <a:latin typeface="+mn-lt"/>
              <a:ea typeface="+mn-ea"/>
              <a:cs typeface="+mn-cs"/>
            </a:rPr>
            <a:t>消防常備化負担金が</a:t>
          </a:r>
          <a:r>
            <a:rPr lang="ja-JP" altLang="ja-JP" sz="1100" b="0" i="0" baseline="0">
              <a:solidFill>
                <a:schemeClr val="dk1"/>
              </a:solidFill>
              <a:effectLst/>
              <a:latin typeface="+mn-lt"/>
              <a:ea typeface="+mn-ea"/>
              <a:cs typeface="+mn-cs"/>
            </a:rPr>
            <a:t>▲</a:t>
          </a:r>
          <a:r>
            <a:rPr lang="en-US" altLang="ja-JP" sz="1100" b="0" i="0" baseline="0">
              <a:solidFill>
                <a:sysClr val="windowText" lastClr="000000"/>
              </a:solidFill>
              <a:effectLst/>
              <a:latin typeface="+mn-lt"/>
              <a:ea typeface="+mn-ea"/>
              <a:cs typeface="+mn-cs"/>
            </a:rPr>
            <a:t>928,113</a:t>
          </a:r>
          <a:r>
            <a:rPr lang="ja-JP" altLang="en-US" sz="1100" b="0" i="0" baseline="0">
              <a:solidFill>
                <a:sysClr val="windowText" lastClr="000000"/>
              </a:solidFill>
              <a:effectLst/>
              <a:latin typeface="+mn-lt"/>
              <a:ea typeface="+mn-ea"/>
              <a:cs typeface="+mn-cs"/>
            </a:rPr>
            <a:t>千円減少したこと等による西臼杵広域行政事務組合負担金が</a:t>
          </a:r>
          <a:r>
            <a:rPr lang="ja-JP" altLang="ja-JP" sz="1100" b="0" i="0" baseline="0">
              <a:solidFill>
                <a:schemeClr val="dk1"/>
              </a:solidFill>
              <a:effectLst/>
              <a:latin typeface="+mn-lt"/>
              <a:ea typeface="+mn-ea"/>
              <a:cs typeface="+mn-cs"/>
            </a:rPr>
            <a:t>▲</a:t>
          </a:r>
          <a:r>
            <a:rPr lang="en-US" altLang="ja-JP" sz="1100" b="0" i="0" baseline="0">
              <a:solidFill>
                <a:sysClr val="windowText" lastClr="000000"/>
              </a:solidFill>
              <a:effectLst/>
              <a:latin typeface="+mn-lt"/>
              <a:ea typeface="+mn-ea"/>
              <a:cs typeface="+mn-cs"/>
            </a:rPr>
            <a:t>89,504</a:t>
          </a:r>
          <a:r>
            <a:rPr lang="ja-JP" altLang="en-US" sz="1100" b="0" i="0" baseline="0">
              <a:solidFill>
                <a:sysClr val="windowText" lastClr="000000"/>
              </a:solidFill>
              <a:effectLst/>
              <a:latin typeface="+mn-lt"/>
              <a:ea typeface="+mn-ea"/>
              <a:cs typeface="+mn-cs"/>
            </a:rPr>
            <a:t>千円減となる等、</a:t>
          </a:r>
          <a:r>
            <a:rPr lang="ja-JP" altLang="ja-JP" sz="1100" b="0" i="0" baseline="0">
              <a:solidFill>
                <a:sysClr val="windowText" lastClr="000000"/>
              </a:solidFill>
              <a:effectLst/>
              <a:latin typeface="+mn-lt"/>
              <a:ea typeface="+mn-ea"/>
              <a:cs typeface="+mn-cs"/>
            </a:rPr>
            <a:t>全体的には前年度比</a:t>
          </a:r>
          <a:r>
            <a:rPr lang="ja-JP" altLang="ja-JP" sz="1100" b="0" i="0" baseline="0">
              <a:solidFill>
                <a:schemeClr val="dk1"/>
              </a:solidFill>
              <a:effectLst/>
              <a:latin typeface="+mn-lt"/>
              <a:ea typeface="+mn-ea"/>
              <a:cs typeface="+mn-cs"/>
            </a:rPr>
            <a:t>▲</a:t>
          </a:r>
          <a:r>
            <a:rPr lang="en-US" altLang="ja-JP" sz="1100" b="0" i="0" baseline="0">
              <a:solidFill>
                <a:sysClr val="windowText" lastClr="000000"/>
              </a:solidFill>
              <a:effectLst/>
              <a:latin typeface="+mn-lt"/>
              <a:ea typeface="+mn-ea"/>
              <a:cs typeface="+mn-cs"/>
            </a:rPr>
            <a:t>48,927</a:t>
          </a:r>
          <a:r>
            <a:rPr lang="ja-JP" altLang="ja-JP" sz="1100" b="0" i="0" baseline="0">
              <a:solidFill>
                <a:sysClr val="windowText" lastClr="000000"/>
              </a:solidFill>
              <a:effectLst/>
              <a:latin typeface="+mn-lt"/>
              <a:ea typeface="+mn-ea"/>
              <a:cs typeface="+mn-cs"/>
            </a:rPr>
            <a:t>千円の</a:t>
          </a:r>
          <a:r>
            <a:rPr lang="ja-JP" altLang="en-US" sz="1100" b="0" i="0" baseline="0">
              <a:solidFill>
                <a:sysClr val="windowText" lastClr="000000"/>
              </a:solidFill>
              <a:effectLst/>
              <a:latin typeface="+mn-lt"/>
              <a:ea typeface="+mn-ea"/>
              <a:cs typeface="+mn-cs"/>
            </a:rPr>
            <a:t>減の</a:t>
          </a:r>
          <a:r>
            <a:rPr lang="en-US" altLang="ja-JP" sz="1100" b="0" i="0" baseline="0">
              <a:solidFill>
                <a:sysClr val="windowText" lastClr="000000"/>
              </a:solidFill>
              <a:effectLst/>
              <a:latin typeface="+mn-lt"/>
              <a:ea typeface="+mn-ea"/>
              <a:cs typeface="+mn-cs"/>
            </a:rPr>
            <a:t>1,165,126</a:t>
          </a:r>
          <a:r>
            <a:rPr lang="ja-JP" altLang="en-US" sz="1100" b="0" i="0" baseline="0">
              <a:solidFill>
                <a:sysClr val="windowText" lastClr="000000"/>
              </a:solidFill>
              <a:effectLst/>
              <a:latin typeface="+mn-lt"/>
              <a:ea typeface="+mn-ea"/>
              <a:cs typeface="+mn-cs"/>
            </a:rPr>
            <a:t>千円</a:t>
          </a:r>
          <a:r>
            <a:rPr lang="ja-JP" altLang="ja-JP" sz="1100" b="0" i="0" baseline="0">
              <a:solidFill>
                <a:sysClr val="windowText" lastClr="000000"/>
              </a:solidFill>
              <a:effectLst/>
              <a:latin typeface="+mn-lt"/>
              <a:ea typeface="+mn-ea"/>
              <a:cs typeface="+mn-cs"/>
            </a:rPr>
            <a:t>となった。補助費等</a:t>
          </a:r>
          <a:r>
            <a:rPr lang="ja-JP" altLang="ja-JP" sz="1100">
              <a:solidFill>
                <a:sysClr val="windowText" lastClr="000000"/>
              </a:solidFill>
              <a:effectLst/>
              <a:latin typeface="+mn-lt"/>
              <a:ea typeface="+mn-ea"/>
              <a:cs typeface="+mn-cs"/>
            </a:rPr>
            <a:t>に充当した経常経費一般財源等は</a:t>
          </a:r>
          <a:r>
            <a:rPr lang="en-US" altLang="ja-JP" sz="1100">
              <a:solidFill>
                <a:sysClr val="windowText" lastClr="000000"/>
              </a:solidFill>
              <a:effectLst/>
              <a:latin typeface="+mn-lt"/>
              <a:ea typeface="+mn-ea"/>
              <a:cs typeface="+mn-cs"/>
            </a:rPr>
            <a:t>67,015</a:t>
          </a:r>
          <a:r>
            <a:rPr lang="ja-JP" altLang="ja-JP" sz="1100">
              <a:solidFill>
                <a:sysClr val="windowText" lastClr="000000"/>
              </a:solidFill>
              <a:effectLst/>
              <a:latin typeface="+mn-lt"/>
              <a:ea typeface="+mn-ea"/>
              <a:cs typeface="+mn-cs"/>
            </a:rPr>
            <a:t>千円</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額となり、これにより、補助費の経常収支比率は</a:t>
          </a:r>
          <a:r>
            <a:rPr lang="en-US" altLang="ja-JP" sz="1100">
              <a:solidFill>
                <a:sysClr val="windowText" lastClr="000000"/>
              </a:solidFill>
              <a:effectLst/>
              <a:latin typeface="+mn-lt"/>
              <a:ea typeface="+mn-ea"/>
              <a:cs typeface="+mn-cs"/>
            </a:rPr>
            <a:t>12.7</a:t>
          </a:r>
          <a:r>
            <a:rPr lang="ja-JP" altLang="ja-JP" sz="1100">
              <a:solidFill>
                <a:sysClr val="windowText" lastClr="000000"/>
              </a:solidFill>
              <a:effectLst/>
              <a:latin typeface="+mn-lt"/>
              <a:ea typeface="+mn-ea"/>
              <a:cs typeface="+mn-cs"/>
            </a:rPr>
            <a:t>％となり、前年度比で</a:t>
          </a:r>
          <a:r>
            <a:rPr lang="ja-JP" altLang="ja-JP" sz="1100" b="0" i="0" baseline="0">
              <a:solidFill>
                <a:schemeClr val="dk1"/>
              </a:solidFill>
              <a:effectLst/>
              <a:latin typeface="+mn-lt"/>
              <a:ea typeface="+mn-ea"/>
              <a:cs typeface="+mn-cs"/>
            </a:rPr>
            <a:t>▲</a:t>
          </a:r>
          <a:r>
            <a:rPr lang="en-US" altLang="ja-JP" sz="1100">
              <a:solidFill>
                <a:sysClr val="windowText" lastClr="000000"/>
              </a:solidFill>
              <a:effectLst/>
              <a:latin typeface="+mn-lt"/>
              <a:ea typeface="+mn-ea"/>
              <a:cs typeface="+mn-cs"/>
            </a:rPr>
            <a:t>1.0</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減となった</a:t>
          </a:r>
          <a:r>
            <a:rPr lang="ja-JP" altLang="ja-JP" sz="1100">
              <a:solidFill>
                <a:sysClr val="windowText" lastClr="000000"/>
              </a:solidFill>
              <a:effectLst/>
              <a:latin typeface="+mn-lt"/>
              <a:ea typeface="+mn-ea"/>
              <a:cs typeface="+mn-cs"/>
            </a:rPr>
            <a:t>。</a:t>
          </a:r>
          <a:endParaRPr lang="en-US" altLang="ja-JP" sz="110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今後、補助費の縮減に取り組む必要があるが、特に町内各種団体に対しては活動内容や収支内容を精査し、補助額の見直しに取組んでいく。</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22225</xdr:rowOff>
    </xdr:from>
    <xdr:to>
      <xdr:col>24</xdr:col>
      <xdr:colOff>31750</xdr:colOff>
      <xdr:row>36</xdr:row>
      <xdr:rowOff>117475</xdr:rowOff>
    </xdr:to>
    <xdr:cxnSp macro="">
      <xdr:nvCxnSpPr>
        <xdr:cNvPr id="314" name="直線コネクタ 313"/>
        <xdr:cNvCxnSpPr/>
      </xdr:nvCxnSpPr>
      <xdr:spPr>
        <a:xfrm flipV="1">
          <a:off x="15671800" y="619442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67327</xdr:rowOff>
    </xdr:from>
    <xdr:ext cx="762000" cy="259045"/>
    <xdr:sp macro="" textlink="">
      <xdr:nvSpPr>
        <xdr:cNvPr id="315" name="補助費等平均値テキスト"/>
        <xdr:cNvSpPr txBox="1"/>
      </xdr:nvSpPr>
      <xdr:spPr>
        <a:xfrm>
          <a:off x="16598900" y="623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3175</xdr:rowOff>
    </xdr:from>
    <xdr:to>
      <xdr:col>22</xdr:col>
      <xdr:colOff>565150</xdr:colOff>
      <xdr:row>36</xdr:row>
      <xdr:rowOff>117475</xdr:rowOff>
    </xdr:to>
    <xdr:cxnSp macro="">
      <xdr:nvCxnSpPr>
        <xdr:cNvPr id="317" name="直線コネクタ 316"/>
        <xdr:cNvCxnSpPr/>
      </xdr:nvCxnSpPr>
      <xdr:spPr>
        <a:xfrm>
          <a:off x="14782800" y="61753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168927</xdr:rowOff>
    </xdr:from>
    <xdr:ext cx="736600" cy="259045"/>
    <xdr:sp macro="" textlink="">
      <xdr:nvSpPr>
        <xdr:cNvPr id="319" name="テキスト ボックス 318"/>
        <xdr:cNvSpPr txBox="1"/>
      </xdr:nvSpPr>
      <xdr:spPr>
        <a:xfrm>
          <a:off x="15290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3175</xdr:rowOff>
    </xdr:from>
    <xdr:to>
      <xdr:col>21</xdr:col>
      <xdr:colOff>361950</xdr:colOff>
      <xdr:row>36</xdr:row>
      <xdr:rowOff>155575</xdr:rowOff>
    </xdr:to>
    <xdr:cxnSp macro="">
      <xdr:nvCxnSpPr>
        <xdr:cNvPr id="320" name="直線コネクタ 319"/>
        <xdr:cNvCxnSpPr/>
      </xdr:nvCxnSpPr>
      <xdr:spPr>
        <a:xfrm flipV="1">
          <a:off x="13893800" y="617537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134002</xdr:rowOff>
    </xdr:from>
    <xdr:ext cx="762000" cy="259045"/>
    <xdr:sp macro="" textlink="">
      <xdr:nvSpPr>
        <xdr:cNvPr id="322" name="テキスト ボックス 321"/>
        <xdr:cNvSpPr txBox="1"/>
      </xdr:nvSpPr>
      <xdr:spPr>
        <a:xfrm>
          <a:off x="14401800" y="630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107950</xdr:rowOff>
    </xdr:from>
    <xdr:to>
      <xdr:col>20</xdr:col>
      <xdr:colOff>158750</xdr:colOff>
      <xdr:row>36</xdr:row>
      <xdr:rowOff>155575</xdr:rowOff>
    </xdr:to>
    <xdr:cxnSp macro="">
      <xdr:nvCxnSpPr>
        <xdr:cNvPr id="323" name="直線コネクタ 322"/>
        <xdr:cNvCxnSpPr/>
      </xdr:nvCxnSpPr>
      <xdr:spPr>
        <a:xfrm>
          <a:off x="13004800" y="62801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7002</xdr:rowOff>
    </xdr:from>
    <xdr:ext cx="762000" cy="259045"/>
    <xdr:sp macro="" textlink="">
      <xdr:nvSpPr>
        <xdr:cNvPr id="325" name="テキスト ボックス 324"/>
        <xdr:cNvSpPr txBox="1"/>
      </xdr:nvSpPr>
      <xdr:spPr>
        <a:xfrm>
          <a:off x="13512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6" name="フローチャート : 判断 325"/>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140352</xdr:rowOff>
    </xdr:from>
    <xdr:ext cx="762000" cy="259045"/>
    <xdr:sp macro="" textlink="">
      <xdr:nvSpPr>
        <xdr:cNvPr id="327" name="テキスト ボックス 326"/>
        <xdr:cNvSpPr txBox="1"/>
      </xdr:nvSpPr>
      <xdr:spPr>
        <a:xfrm>
          <a:off x="12623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142875</xdr:rowOff>
    </xdr:from>
    <xdr:to>
      <xdr:col>24</xdr:col>
      <xdr:colOff>82550</xdr:colOff>
      <xdr:row>36</xdr:row>
      <xdr:rowOff>73025</xdr:rowOff>
    </xdr:to>
    <xdr:sp macro="" textlink="">
      <xdr:nvSpPr>
        <xdr:cNvPr id="333" name="円/楕円 332"/>
        <xdr:cNvSpPr/>
      </xdr:nvSpPr>
      <xdr:spPr>
        <a:xfrm>
          <a:off x="164592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159402</xdr:rowOff>
    </xdr:from>
    <xdr:ext cx="762000" cy="259045"/>
    <xdr:sp macro="" textlink="">
      <xdr:nvSpPr>
        <xdr:cNvPr id="334" name="補助費等該当値テキスト"/>
        <xdr:cNvSpPr txBox="1"/>
      </xdr:nvSpPr>
      <xdr:spPr>
        <a:xfrm>
          <a:off x="165989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66675</xdr:rowOff>
    </xdr:from>
    <xdr:to>
      <xdr:col>22</xdr:col>
      <xdr:colOff>615950</xdr:colOff>
      <xdr:row>36</xdr:row>
      <xdr:rowOff>168275</xdr:rowOff>
    </xdr:to>
    <xdr:sp macro="" textlink="">
      <xdr:nvSpPr>
        <xdr:cNvPr id="335" name="円/楕円 334"/>
        <xdr:cNvSpPr/>
      </xdr:nvSpPr>
      <xdr:spPr>
        <a:xfrm>
          <a:off x="156210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153052</xdr:rowOff>
    </xdr:from>
    <xdr:ext cx="736600" cy="259045"/>
    <xdr:sp macro="" textlink="">
      <xdr:nvSpPr>
        <xdr:cNvPr id="336" name="テキスト ボックス 335"/>
        <xdr:cNvSpPr txBox="1"/>
      </xdr:nvSpPr>
      <xdr:spPr>
        <a:xfrm>
          <a:off x="15290800" y="632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123825</xdr:rowOff>
    </xdr:from>
    <xdr:to>
      <xdr:col>21</xdr:col>
      <xdr:colOff>412750</xdr:colOff>
      <xdr:row>36</xdr:row>
      <xdr:rowOff>53975</xdr:rowOff>
    </xdr:to>
    <xdr:sp macro="" textlink="">
      <xdr:nvSpPr>
        <xdr:cNvPr id="337" name="円/楕円 336"/>
        <xdr:cNvSpPr/>
      </xdr:nvSpPr>
      <xdr:spPr>
        <a:xfrm>
          <a:off x="147320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64152</xdr:rowOff>
    </xdr:from>
    <xdr:ext cx="762000" cy="259045"/>
    <xdr:sp macro="" textlink="">
      <xdr:nvSpPr>
        <xdr:cNvPr id="338" name="テキスト ボックス 337"/>
        <xdr:cNvSpPr txBox="1"/>
      </xdr:nvSpPr>
      <xdr:spPr>
        <a:xfrm>
          <a:off x="14401800" y="58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104775</xdr:rowOff>
    </xdr:from>
    <xdr:to>
      <xdr:col>20</xdr:col>
      <xdr:colOff>209550</xdr:colOff>
      <xdr:row>37</xdr:row>
      <xdr:rowOff>34925</xdr:rowOff>
    </xdr:to>
    <xdr:sp macro="" textlink="">
      <xdr:nvSpPr>
        <xdr:cNvPr id="339" name="円/楕円 338"/>
        <xdr:cNvSpPr/>
      </xdr:nvSpPr>
      <xdr:spPr>
        <a:xfrm>
          <a:off x="13843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19702</xdr:rowOff>
    </xdr:from>
    <xdr:ext cx="762000" cy="259045"/>
    <xdr:sp macro="" textlink="">
      <xdr:nvSpPr>
        <xdr:cNvPr id="340" name="テキスト ボックス 339"/>
        <xdr:cNvSpPr txBox="1"/>
      </xdr:nvSpPr>
      <xdr:spPr>
        <a:xfrm>
          <a:off x="13512800" y="63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57150</xdr:rowOff>
    </xdr:from>
    <xdr:to>
      <xdr:col>19</xdr:col>
      <xdr:colOff>6350</xdr:colOff>
      <xdr:row>36</xdr:row>
      <xdr:rowOff>158750</xdr:rowOff>
    </xdr:to>
    <xdr:sp macro="" textlink="">
      <xdr:nvSpPr>
        <xdr:cNvPr id="341" name="円/楕円 340"/>
        <xdr:cNvSpPr/>
      </xdr:nvSpPr>
      <xdr:spPr>
        <a:xfrm>
          <a:off x="12954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143527</xdr:rowOff>
    </xdr:from>
    <xdr:ext cx="762000" cy="259045"/>
    <xdr:sp macro="" textlink="">
      <xdr:nvSpPr>
        <xdr:cNvPr id="342" name="テキスト ボックス 341"/>
        <xdr:cNvSpPr txBox="1"/>
      </xdr:nvSpPr>
      <xdr:spPr>
        <a:xfrm>
          <a:off x="12623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公債費について、平成</a:t>
          </a:r>
          <a:r>
            <a:rPr lang="en-US" altLang="ja-JP" sz="1100">
              <a:solidFill>
                <a:sysClr val="windowText" lastClr="000000"/>
              </a:solidFill>
              <a:effectLst/>
              <a:latin typeface="+mn-lt"/>
              <a:ea typeface="+mn-ea"/>
              <a:cs typeface="+mn-cs"/>
            </a:rPr>
            <a:t>25</a:t>
          </a:r>
          <a:r>
            <a:rPr lang="ja-JP" altLang="ja-JP" sz="1100">
              <a:solidFill>
                <a:sysClr val="windowText" lastClr="000000"/>
              </a:solidFill>
              <a:effectLst/>
              <a:latin typeface="+mn-lt"/>
              <a:ea typeface="+mn-ea"/>
              <a:cs typeface="+mn-cs"/>
            </a:rPr>
            <a:t>年度は、新規起債を抑制したことと、起債残の元金償還が進み、地方債残高は対前年度比</a:t>
          </a:r>
          <a:r>
            <a:rPr lang="ja-JP" altLang="ja-JP" sz="1100" b="0" i="0" baseline="0">
              <a:solidFill>
                <a:schemeClr val="dk1"/>
              </a:solidFill>
              <a:effectLst/>
              <a:latin typeface="+mn-lt"/>
              <a:ea typeface="+mn-ea"/>
              <a:cs typeface="+mn-cs"/>
            </a:rPr>
            <a:t>▲</a:t>
          </a:r>
          <a:r>
            <a:rPr lang="en-US" altLang="ja-JP" sz="1100">
              <a:solidFill>
                <a:sysClr val="windowText" lastClr="000000"/>
              </a:solidFill>
              <a:effectLst/>
              <a:latin typeface="+mn-lt"/>
              <a:ea typeface="+mn-ea"/>
              <a:cs typeface="+mn-cs"/>
            </a:rPr>
            <a:t>36,950</a:t>
          </a:r>
          <a:r>
            <a:rPr lang="ja-JP" altLang="ja-JP" sz="1100">
              <a:solidFill>
                <a:sysClr val="windowText" lastClr="000000"/>
              </a:solidFill>
              <a:effectLst/>
              <a:latin typeface="+mn-lt"/>
              <a:ea typeface="+mn-ea"/>
              <a:cs typeface="+mn-cs"/>
            </a:rPr>
            <a:t>千円の減となった。平成</a:t>
          </a:r>
          <a:r>
            <a:rPr lang="en-US" altLang="ja-JP" sz="1100">
              <a:solidFill>
                <a:sysClr val="windowText" lastClr="000000"/>
              </a:solidFill>
              <a:effectLst/>
              <a:latin typeface="+mn-lt"/>
              <a:ea typeface="+mn-ea"/>
              <a:cs typeface="+mn-cs"/>
            </a:rPr>
            <a:t>26</a:t>
          </a:r>
          <a:r>
            <a:rPr lang="ja-JP" altLang="ja-JP" sz="1100">
              <a:solidFill>
                <a:sysClr val="windowText" lastClr="000000"/>
              </a:solidFill>
              <a:effectLst/>
              <a:latin typeface="+mn-lt"/>
              <a:ea typeface="+mn-ea"/>
              <a:cs typeface="+mn-cs"/>
            </a:rPr>
            <a:t>年度地方債残高は</a:t>
          </a:r>
          <a:r>
            <a:rPr lang="ja-JP" altLang="en-US" sz="1100">
              <a:solidFill>
                <a:sysClr val="windowText" lastClr="000000"/>
              </a:solidFill>
              <a:effectLst/>
              <a:latin typeface="+mn-lt"/>
              <a:ea typeface="+mn-ea"/>
              <a:cs typeface="+mn-cs"/>
            </a:rPr>
            <a:t>前年度に引き続き元金償還が進み、</a:t>
          </a:r>
          <a:r>
            <a:rPr lang="ja-JP" altLang="ja-JP" sz="1100">
              <a:solidFill>
                <a:sysClr val="windowText" lastClr="000000"/>
              </a:solidFill>
              <a:effectLst/>
              <a:latin typeface="+mn-lt"/>
              <a:ea typeface="+mn-ea"/>
              <a:cs typeface="+mn-cs"/>
            </a:rPr>
            <a:t>対前年度比</a:t>
          </a:r>
          <a:r>
            <a:rPr lang="ja-JP" altLang="ja-JP" sz="1100" b="0" i="0" baseline="0">
              <a:solidFill>
                <a:schemeClr val="dk1"/>
              </a:solidFill>
              <a:effectLst/>
              <a:latin typeface="+mn-lt"/>
              <a:ea typeface="+mn-ea"/>
              <a:cs typeface="+mn-cs"/>
            </a:rPr>
            <a:t>▲</a:t>
          </a:r>
          <a:r>
            <a:rPr lang="en-US" altLang="ja-JP" sz="1100">
              <a:solidFill>
                <a:sysClr val="windowText" lastClr="000000"/>
              </a:solidFill>
              <a:effectLst/>
              <a:latin typeface="+mn-lt"/>
              <a:ea typeface="+mn-ea"/>
              <a:cs typeface="+mn-cs"/>
            </a:rPr>
            <a:t>167,781</a:t>
          </a:r>
          <a:r>
            <a:rPr lang="ja-JP" altLang="ja-JP" sz="1100">
              <a:solidFill>
                <a:sysClr val="windowText" lastClr="000000"/>
              </a:solidFill>
              <a:effectLst/>
              <a:latin typeface="+mn-lt"/>
              <a:ea typeface="+mn-ea"/>
              <a:cs typeface="+mn-cs"/>
            </a:rPr>
            <a:t>千円の減となった。</a:t>
          </a:r>
          <a:r>
            <a:rPr lang="ja-JP" altLang="en-US" sz="1100">
              <a:solidFill>
                <a:sysClr val="windowText" lastClr="000000"/>
              </a:solidFill>
              <a:effectLst/>
              <a:latin typeface="+mn-lt"/>
              <a:ea typeface="+mn-ea"/>
              <a:cs typeface="+mn-cs"/>
            </a:rPr>
            <a:t>しかしながら、</a:t>
          </a:r>
          <a:r>
            <a:rPr lang="ja-JP" altLang="ja-JP" sz="1100">
              <a:solidFill>
                <a:sysClr val="windowText" lastClr="000000"/>
              </a:solidFill>
              <a:effectLst/>
              <a:latin typeface="+mn-lt"/>
              <a:ea typeface="+mn-ea"/>
              <a:cs typeface="+mn-cs"/>
            </a:rPr>
            <a:t>公債費に充当した経常経費一般財源等は</a:t>
          </a:r>
          <a:r>
            <a:rPr lang="en-US" altLang="ja-JP" sz="1100">
              <a:solidFill>
                <a:sysClr val="windowText" lastClr="000000"/>
              </a:solidFill>
              <a:effectLst/>
              <a:latin typeface="+mn-lt"/>
              <a:ea typeface="+mn-ea"/>
              <a:cs typeface="+mn-cs"/>
            </a:rPr>
            <a:t>9,228</a:t>
          </a:r>
          <a:r>
            <a:rPr lang="ja-JP" altLang="ja-JP" sz="1100">
              <a:solidFill>
                <a:sysClr val="windowText" lastClr="000000"/>
              </a:solidFill>
              <a:effectLst/>
              <a:latin typeface="+mn-lt"/>
              <a:ea typeface="+mn-ea"/>
              <a:cs typeface="+mn-cs"/>
            </a:rPr>
            <a:t>千円</a:t>
          </a:r>
          <a:r>
            <a:rPr lang="ja-JP" altLang="en-US" sz="1100">
              <a:solidFill>
                <a:sysClr val="windowText" lastClr="000000"/>
              </a:solidFill>
              <a:effectLst/>
              <a:latin typeface="+mn-lt"/>
              <a:ea typeface="+mn-ea"/>
              <a:cs typeface="+mn-cs"/>
            </a:rPr>
            <a:t>増</a:t>
          </a:r>
          <a:r>
            <a:rPr lang="ja-JP" altLang="ja-JP" sz="1100">
              <a:solidFill>
                <a:sysClr val="windowText" lastClr="000000"/>
              </a:solidFill>
              <a:effectLst/>
              <a:latin typeface="+mn-lt"/>
              <a:ea typeface="+mn-ea"/>
              <a:cs typeface="+mn-cs"/>
            </a:rPr>
            <a:t>額となり、これにより、公債費の経常収支比率は</a:t>
          </a:r>
          <a:r>
            <a:rPr lang="en-US" altLang="ja-JP" sz="1100">
              <a:solidFill>
                <a:sysClr val="windowText" lastClr="000000"/>
              </a:solidFill>
              <a:effectLst/>
              <a:latin typeface="+mn-lt"/>
              <a:ea typeface="+mn-ea"/>
              <a:cs typeface="+mn-cs"/>
            </a:rPr>
            <a:t>17.3</a:t>
          </a:r>
          <a:r>
            <a:rPr lang="ja-JP" altLang="ja-JP" sz="1100">
              <a:solidFill>
                <a:sysClr val="windowText" lastClr="000000"/>
              </a:solidFill>
              <a:effectLst/>
              <a:latin typeface="+mn-lt"/>
              <a:ea typeface="+mn-ea"/>
              <a:cs typeface="+mn-cs"/>
            </a:rPr>
            <a:t>％となり、前年度比で</a:t>
          </a:r>
          <a:r>
            <a:rPr lang="en-US" altLang="ja-JP" sz="1100">
              <a:solidFill>
                <a:sysClr val="windowText" lastClr="000000"/>
              </a:solidFill>
              <a:effectLst/>
              <a:latin typeface="+mn-lt"/>
              <a:ea typeface="+mn-ea"/>
              <a:cs typeface="+mn-cs"/>
            </a:rPr>
            <a:t>0.8</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増となった。</a:t>
          </a:r>
          <a:endParaRPr lang="ja-JP" altLang="ja-JP" sz="1400">
            <a:solidFill>
              <a:sysClr val="windowText" lastClr="000000"/>
            </a:solidFill>
            <a:effectLst/>
          </a:endParaRPr>
        </a:p>
        <a:p>
          <a:pPr rtl="0"/>
          <a:r>
            <a:rPr lang="ja-JP" altLang="ja-JP" sz="1100">
              <a:solidFill>
                <a:sysClr val="windowText" lastClr="000000"/>
              </a:solidFill>
              <a:effectLst/>
              <a:latin typeface="+mn-lt"/>
              <a:ea typeface="+mn-ea"/>
              <a:cs typeface="+mn-cs"/>
            </a:rPr>
            <a:t>今後、役場本庁舎の耐震改修など大規模事業に伴う大型起債が予想されるが、自主財源の確保や基金の有効活用等も考慮しながら、新規起債の抑制に努めていく。</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6" name="直線コネクタ 365"/>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7"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8" name="直線コネクタ 367"/>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9"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70" name="直線コネクタ 369"/>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41275</xdr:rowOff>
    </xdr:from>
    <xdr:to>
      <xdr:col>7</xdr:col>
      <xdr:colOff>15875</xdr:colOff>
      <xdr:row>76</xdr:row>
      <xdr:rowOff>86995</xdr:rowOff>
    </xdr:to>
    <xdr:cxnSp macro="">
      <xdr:nvCxnSpPr>
        <xdr:cNvPr id="371" name="直線コネクタ 370"/>
        <xdr:cNvCxnSpPr/>
      </xdr:nvCxnSpPr>
      <xdr:spPr>
        <a:xfrm>
          <a:off x="3987800" y="130714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168291</xdr:rowOff>
    </xdr:from>
    <xdr:ext cx="762000" cy="259045"/>
    <xdr:sp macro="" textlink="">
      <xdr:nvSpPr>
        <xdr:cNvPr id="372" name="公債費平均値テキスト"/>
        <xdr:cNvSpPr txBox="1"/>
      </xdr:nvSpPr>
      <xdr:spPr>
        <a:xfrm>
          <a:off x="4914900" y="13198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73" name="フローチャート : 判断 372"/>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41275</xdr:rowOff>
    </xdr:from>
    <xdr:to>
      <xdr:col>5</xdr:col>
      <xdr:colOff>549275</xdr:colOff>
      <xdr:row>76</xdr:row>
      <xdr:rowOff>75564</xdr:rowOff>
    </xdr:to>
    <xdr:cxnSp macro="">
      <xdr:nvCxnSpPr>
        <xdr:cNvPr id="374" name="直線コネクタ 373"/>
        <xdr:cNvCxnSpPr/>
      </xdr:nvCxnSpPr>
      <xdr:spPr>
        <a:xfrm flipV="1">
          <a:off x="3098800" y="130714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5"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134002</xdr:rowOff>
    </xdr:from>
    <xdr:ext cx="736600" cy="259045"/>
    <xdr:sp macro="" textlink="">
      <xdr:nvSpPr>
        <xdr:cNvPr id="376" name="テキスト ボックス 375"/>
        <xdr:cNvSpPr txBox="1"/>
      </xdr:nvSpPr>
      <xdr:spPr>
        <a:xfrm>
          <a:off x="3606800" y="1333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58420</xdr:rowOff>
    </xdr:from>
    <xdr:to>
      <xdr:col>4</xdr:col>
      <xdr:colOff>346075</xdr:colOff>
      <xdr:row>76</xdr:row>
      <xdr:rowOff>75564</xdr:rowOff>
    </xdr:to>
    <xdr:cxnSp macro="">
      <xdr:nvCxnSpPr>
        <xdr:cNvPr id="377" name="直線コネクタ 376"/>
        <xdr:cNvCxnSpPr/>
      </xdr:nvCxnSpPr>
      <xdr:spPr>
        <a:xfrm>
          <a:off x="2209800" y="130886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8"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8272</xdr:rowOff>
    </xdr:from>
    <xdr:ext cx="762000" cy="259045"/>
    <xdr:sp macro="" textlink="">
      <xdr:nvSpPr>
        <xdr:cNvPr id="379" name="テキスト ボックス 378"/>
        <xdr:cNvSpPr txBox="1"/>
      </xdr:nvSpPr>
      <xdr:spPr>
        <a:xfrm>
          <a:off x="2717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58420</xdr:rowOff>
    </xdr:from>
    <xdr:to>
      <xdr:col>3</xdr:col>
      <xdr:colOff>142875</xdr:colOff>
      <xdr:row>76</xdr:row>
      <xdr:rowOff>86995</xdr:rowOff>
    </xdr:to>
    <xdr:cxnSp macro="">
      <xdr:nvCxnSpPr>
        <xdr:cNvPr id="380" name="直線コネクタ 379"/>
        <xdr:cNvCxnSpPr/>
      </xdr:nvCxnSpPr>
      <xdr:spPr>
        <a:xfrm flipV="1">
          <a:off x="1320800" y="130886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81"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31132</xdr:rowOff>
    </xdr:from>
    <xdr:ext cx="762000" cy="259045"/>
    <xdr:sp macro="" textlink="">
      <xdr:nvSpPr>
        <xdr:cNvPr id="382" name="テキスト ボックス 381"/>
        <xdr:cNvSpPr txBox="1"/>
      </xdr:nvSpPr>
      <xdr:spPr>
        <a:xfrm>
          <a:off x="1828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127636</xdr:rowOff>
    </xdr:from>
    <xdr:to>
      <xdr:col>1</xdr:col>
      <xdr:colOff>676275</xdr:colOff>
      <xdr:row>78</xdr:row>
      <xdr:rowOff>57786</xdr:rowOff>
    </xdr:to>
    <xdr:sp macro="" textlink="">
      <xdr:nvSpPr>
        <xdr:cNvPr id="383" name="フローチャート : 判断 382"/>
        <xdr:cNvSpPr/>
      </xdr:nvSpPr>
      <xdr:spPr>
        <a:xfrm>
          <a:off x="1270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42563</xdr:rowOff>
    </xdr:from>
    <xdr:ext cx="762000" cy="259045"/>
    <xdr:sp macro="" textlink="">
      <xdr:nvSpPr>
        <xdr:cNvPr id="384" name="テキスト ボックス 383"/>
        <xdr:cNvSpPr txBox="1"/>
      </xdr:nvSpPr>
      <xdr:spPr>
        <a:xfrm>
          <a:off x="939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36195</xdr:rowOff>
    </xdr:from>
    <xdr:to>
      <xdr:col>7</xdr:col>
      <xdr:colOff>66675</xdr:colOff>
      <xdr:row>76</xdr:row>
      <xdr:rowOff>137795</xdr:rowOff>
    </xdr:to>
    <xdr:sp macro="" textlink="">
      <xdr:nvSpPr>
        <xdr:cNvPr id="390" name="円/楕円 389"/>
        <xdr:cNvSpPr/>
      </xdr:nvSpPr>
      <xdr:spPr>
        <a:xfrm>
          <a:off x="47752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52722</xdr:rowOff>
    </xdr:from>
    <xdr:ext cx="762000" cy="259045"/>
    <xdr:sp macro="" textlink="">
      <xdr:nvSpPr>
        <xdr:cNvPr id="391" name="公債費該当値テキスト"/>
        <xdr:cNvSpPr txBox="1"/>
      </xdr:nvSpPr>
      <xdr:spPr>
        <a:xfrm>
          <a:off x="4914900" y="1291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161925</xdr:rowOff>
    </xdr:from>
    <xdr:to>
      <xdr:col>5</xdr:col>
      <xdr:colOff>600075</xdr:colOff>
      <xdr:row>76</xdr:row>
      <xdr:rowOff>92075</xdr:rowOff>
    </xdr:to>
    <xdr:sp macro="" textlink="">
      <xdr:nvSpPr>
        <xdr:cNvPr id="392" name="円/楕円 391"/>
        <xdr:cNvSpPr/>
      </xdr:nvSpPr>
      <xdr:spPr>
        <a:xfrm>
          <a:off x="39370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102252</xdr:rowOff>
    </xdr:from>
    <xdr:ext cx="736600" cy="259045"/>
    <xdr:sp macro="" textlink="">
      <xdr:nvSpPr>
        <xdr:cNvPr id="393" name="テキスト ボックス 392"/>
        <xdr:cNvSpPr txBox="1"/>
      </xdr:nvSpPr>
      <xdr:spPr>
        <a:xfrm>
          <a:off x="3606800" y="1278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24764</xdr:rowOff>
    </xdr:from>
    <xdr:to>
      <xdr:col>4</xdr:col>
      <xdr:colOff>396875</xdr:colOff>
      <xdr:row>76</xdr:row>
      <xdr:rowOff>126364</xdr:rowOff>
    </xdr:to>
    <xdr:sp macro="" textlink="">
      <xdr:nvSpPr>
        <xdr:cNvPr id="394" name="円/楕円 393"/>
        <xdr:cNvSpPr/>
      </xdr:nvSpPr>
      <xdr:spPr>
        <a:xfrm>
          <a:off x="3048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136542</xdr:rowOff>
    </xdr:from>
    <xdr:ext cx="762000" cy="259045"/>
    <xdr:sp macro="" textlink="">
      <xdr:nvSpPr>
        <xdr:cNvPr id="395" name="テキスト ボックス 394"/>
        <xdr:cNvSpPr txBox="1"/>
      </xdr:nvSpPr>
      <xdr:spPr>
        <a:xfrm>
          <a:off x="2717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xdr:rowOff>
    </xdr:from>
    <xdr:to>
      <xdr:col>3</xdr:col>
      <xdr:colOff>193675</xdr:colOff>
      <xdr:row>76</xdr:row>
      <xdr:rowOff>109220</xdr:rowOff>
    </xdr:to>
    <xdr:sp macro="" textlink="">
      <xdr:nvSpPr>
        <xdr:cNvPr id="396" name="円/楕円 395"/>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97" name="テキスト ボックス 396"/>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36195</xdr:rowOff>
    </xdr:from>
    <xdr:to>
      <xdr:col>1</xdr:col>
      <xdr:colOff>676275</xdr:colOff>
      <xdr:row>76</xdr:row>
      <xdr:rowOff>137795</xdr:rowOff>
    </xdr:to>
    <xdr:sp macro="" textlink="">
      <xdr:nvSpPr>
        <xdr:cNvPr id="398" name="円/楕円 397"/>
        <xdr:cNvSpPr/>
      </xdr:nvSpPr>
      <xdr:spPr>
        <a:xfrm>
          <a:off x="12700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147972</xdr:rowOff>
    </xdr:from>
    <xdr:ext cx="762000" cy="259045"/>
    <xdr:sp macro="" textlink="">
      <xdr:nvSpPr>
        <xdr:cNvPr id="399" name="テキスト ボックス 398"/>
        <xdr:cNvSpPr txBox="1"/>
      </xdr:nvSpPr>
      <xdr:spPr>
        <a:xfrm>
          <a:off x="939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ysClr val="windowText" lastClr="000000"/>
              </a:solidFill>
              <a:effectLst/>
              <a:latin typeface="+mn-lt"/>
              <a:ea typeface="+mn-ea"/>
              <a:cs typeface="+mn-cs"/>
            </a:rPr>
            <a:t>公債費以外の経常収支比率について、平成</a:t>
          </a:r>
          <a:r>
            <a:rPr lang="en-US" altLang="ja-JP" sz="1100">
              <a:solidFill>
                <a:sysClr val="windowText" lastClr="000000"/>
              </a:solidFill>
              <a:effectLst/>
              <a:latin typeface="+mn-lt"/>
              <a:ea typeface="+mn-ea"/>
              <a:cs typeface="+mn-cs"/>
            </a:rPr>
            <a:t>26</a:t>
          </a:r>
          <a:r>
            <a:rPr lang="ja-JP" altLang="ja-JP" sz="1100">
              <a:solidFill>
                <a:sysClr val="windowText" lastClr="000000"/>
              </a:solidFill>
              <a:effectLst/>
              <a:latin typeface="+mn-lt"/>
              <a:ea typeface="+mn-ea"/>
              <a:cs typeface="+mn-cs"/>
            </a:rPr>
            <a:t>年度は前年度の</a:t>
          </a:r>
          <a:r>
            <a:rPr lang="en-US" altLang="ja-JP" sz="1100">
              <a:solidFill>
                <a:sysClr val="windowText" lastClr="000000"/>
              </a:solidFill>
              <a:effectLst/>
              <a:latin typeface="+mn-lt"/>
              <a:ea typeface="+mn-ea"/>
              <a:cs typeface="+mn-cs"/>
            </a:rPr>
            <a:t>66.9</a:t>
          </a:r>
          <a:r>
            <a:rPr lang="ja-JP" altLang="ja-JP" sz="1100">
              <a:solidFill>
                <a:sysClr val="windowText" lastClr="000000"/>
              </a:solidFill>
              <a:effectLst/>
              <a:latin typeface="+mn-lt"/>
              <a:ea typeface="+mn-ea"/>
              <a:cs typeface="+mn-cs"/>
            </a:rPr>
            <a:t>％に対し</a:t>
          </a:r>
          <a:r>
            <a:rPr lang="en-US" altLang="ja-JP" sz="1100">
              <a:solidFill>
                <a:sysClr val="windowText" lastClr="000000"/>
              </a:solidFill>
              <a:effectLst/>
              <a:latin typeface="+mn-lt"/>
              <a:ea typeface="+mn-ea"/>
              <a:cs typeface="+mn-cs"/>
            </a:rPr>
            <a:t>0.9</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増加</a:t>
          </a:r>
          <a:r>
            <a:rPr lang="ja-JP" altLang="ja-JP" sz="1100">
              <a:solidFill>
                <a:sysClr val="windowText" lastClr="000000"/>
              </a:solidFill>
              <a:effectLst/>
              <a:latin typeface="+mn-lt"/>
              <a:ea typeface="+mn-ea"/>
              <a:cs typeface="+mn-cs"/>
            </a:rPr>
            <a:t>し、</a:t>
          </a:r>
          <a:r>
            <a:rPr lang="en-US" altLang="ja-JP" sz="1100">
              <a:solidFill>
                <a:sysClr val="windowText" lastClr="000000"/>
              </a:solidFill>
              <a:effectLst/>
              <a:latin typeface="+mn-lt"/>
              <a:ea typeface="+mn-ea"/>
              <a:cs typeface="+mn-cs"/>
            </a:rPr>
            <a:t>70.8</a:t>
          </a:r>
          <a:r>
            <a:rPr lang="ja-JP" altLang="ja-JP" sz="1100">
              <a:solidFill>
                <a:sysClr val="windowText" lastClr="000000"/>
              </a:solidFill>
              <a:effectLst/>
              <a:latin typeface="+mn-lt"/>
              <a:ea typeface="+mn-ea"/>
              <a:cs typeface="+mn-cs"/>
            </a:rPr>
            <a:t>％となった。これは、</a:t>
          </a:r>
          <a:r>
            <a:rPr lang="ja-JP" altLang="en-US" sz="1100">
              <a:solidFill>
                <a:sysClr val="windowText" lastClr="000000"/>
              </a:solidFill>
              <a:effectLst/>
              <a:latin typeface="+mn-lt"/>
              <a:ea typeface="+mn-ea"/>
              <a:cs typeface="+mn-cs"/>
            </a:rPr>
            <a:t>人件費と扶助費が類似団体の平均を大きく上回りそれらを含む</a:t>
          </a:r>
          <a:r>
            <a:rPr lang="ja-JP" altLang="ja-JP" sz="1100">
              <a:solidFill>
                <a:sysClr val="windowText" lastClr="000000"/>
              </a:solidFill>
              <a:effectLst/>
              <a:latin typeface="+mn-lt"/>
              <a:ea typeface="+mn-ea"/>
              <a:cs typeface="+mn-cs"/>
            </a:rPr>
            <a:t>充当した経常経費一般財源等</a:t>
          </a:r>
          <a:r>
            <a:rPr lang="ja-JP" altLang="en-US" sz="1100">
              <a:solidFill>
                <a:sysClr val="windowText" lastClr="000000"/>
              </a:solidFill>
              <a:effectLst/>
              <a:latin typeface="+mn-lt"/>
              <a:ea typeface="+mn-ea"/>
              <a:cs typeface="+mn-cs"/>
            </a:rPr>
            <a:t>が</a:t>
          </a:r>
          <a:r>
            <a:rPr lang="en-US" altLang="ja-JP" sz="1100">
              <a:solidFill>
                <a:sysClr val="windowText" lastClr="000000"/>
              </a:solidFill>
              <a:effectLst/>
              <a:latin typeface="+mn-lt"/>
              <a:ea typeface="+mn-ea"/>
              <a:cs typeface="+mn-cs"/>
            </a:rPr>
            <a:t>74,668</a:t>
          </a:r>
          <a:r>
            <a:rPr lang="ja-JP" altLang="ja-JP" sz="1100">
              <a:solidFill>
                <a:sysClr val="windowText" lastClr="000000"/>
              </a:solidFill>
              <a:effectLst/>
              <a:latin typeface="+mn-lt"/>
              <a:ea typeface="+mn-ea"/>
              <a:cs typeface="+mn-cs"/>
            </a:rPr>
            <a:t>千円</a:t>
          </a:r>
          <a:r>
            <a:rPr lang="ja-JP" altLang="en-US" sz="1100">
              <a:solidFill>
                <a:sysClr val="windowText" lastClr="000000"/>
              </a:solidFill>
              <a:effectLst/>
              <a:latin typeface="+mn-lt"/>
              <a:ea typeface="+mn-ea"/>
              <a:cs typeface="+mn-cs"/>
            </a:rPr>
            <a:t>増</a:t>
          </a:r>
          <a:r>
            <a:rPr lang="ja-JP" altLang="ja-JP" sz="1100">
              <a:solidFill>
                <a:sysClr val="windowText" lastClr="000000"/>
              </a:solidFill>
              <a:effectLst/>
              <a:latin typeface="+mn-lt"/>
              <a:ea typeface="+mn-ea"/>
              <a:cs typeface="+mn-cs"/>
            </a:rPr>
            <a:t>額となったためである。</a:t>
          </a:r>
          <a:r>
            <a:rPr lang="ja-JP" altLang="en-US" sz="1100">
              <a:solidFill>
                <a:sysClr val="windowText" lastClr="000000"/>
              </a:solidFill>
              <a:effectLst/>
              <a:latin typeface="+mn-lt"/>
              <a:ea typeface="+mn-ea"/>
              <a:cs typeface="+mn-cs"/>
            </a:rPr>
            <a:t>　　</a:t>
          </a:r>
          <a:endParaRPr lang="en-US" altLang="ja-JP" sz="1100">
            <a:solidFill>
              <a:sysClr val="windowText" lastClr="000000"/>
            </a:solidFill>
            <a:effectLst/>
            <a:latin typeface="+mn-lt"/>
            <a:ea typeface="+mn-ea"/>
            <a:cs typeface="+mn-cs"/>
          </a:endParaRPr>
        </a:p>
        <a:p>
          <a:pPr rtl="0" eaLnBrk="1" fontAlgn="auto" latinLnBrk="0" hangingPunct="1"/>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今後も継続的な歳出削減を念頭に、最小の経費で最大の効果をあげる行財政運営に努め、類似団体平均値を下回るよう取り組んでいく。</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5" name="直線コネクタ 424"/>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6"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7" name="直線コネクタ 426"/>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8"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9" name="直線コネクタ 428"/>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156718</xdr:rowOff>
    </xdr:from>
    <xdr:to>
      <xdr:col>24</xdr:col>
      <xdr:colOff>31750</xdr:colOff>
      <xdr:row>78</xdr:row>
      <xdr:rowOff>163576</xdr:rowOff>
    </xdr:to>
    <xdr:cxnSp macro="">
      <xdr:nvCxnSpPr>
        <xdr:cNvPr id="430" name="直線コネクタ 429"/>
        <xdr:cNvCxnSpPr/>
      </xdr:nvCxnSpPr>
      <xdr:spPr>
        <a:xfrm>
          <a:off x="15671800" y="13358368"/>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156718</xdr:rowOff>
    </xdr:from>
    <xdr:to>
      <xdr:col>22</xdr:col>
      <xdr:colOff>565150</xdr:colOff>
      <xdr:row>78</xdr:row>
      <xdr:rowOff>3556</xdr:rowOff>
    </xdr:to>
    <xdr:cxnSp macro="">
      <xdr:nvCxnSpPr>
        <xdr:cNvPr id="433" name="直線コネクタ 432"/>
        <xdr:cNvCxnSpPr/>
      </xdr:nvCxnSpPr>
      <xdr:spPr>
        <a:xfrm flipV="1">
          <a:off x="14782800" y="13358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4" name="フローチャート : 判断 433"/>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35" name="テキスト ボックス 434"/>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xdr:rowOff>
    </xdr:from>
    <xdr:to>
      <xdr:col>21</xdr:col>
      <xdr:colOff>361950</xdr:colOff>
      <xdr:row>78</xdr:row>
      <xdr:rowOff>154432</xdr:rowOff>
    </xdr:to>
    <xdr:cxnSp macro="">
      <xdr:nvCxnSpPr>
        <xdr:cNvPr id="436" name="直線コネクタ 435"/>
        <xdr:cNvCxnSpPr/>
      </xdr:nvCxnSpPr>
      <xdr:spPr>
        <a:xfrm flipV="1">
          <a:off x="13893800" y="1337665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7" name="フローチャート : 判断 436"/>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8" name="テキスト ボックス 437"/>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28702</xdr:rowOff>
    </xdr:from>
    <xdr:to>
      <xdr:col>20</xdr:col>
      <xdr:colOff>158750</xdr:colOff>
      <xdr:row>78</xdr:row>
      <xdr:rowOff>154432</xdr:rowOff>
    </xdr:to>
    <xdr:cxnSp macro="">
      <xdr:nvCxnSpPr>
        <xdr:cNvPr id="439" name="直線コネクタ 438"/>
        <xdr:cNvCxnSpPr/>
      </xdr:nvCxnSpPr>
      <xdr:spPr>
        <a:xfrm>
          <a:off x="13004800" y="13230352"/>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41" name="テキスト ボックス 440"/>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2" name="フローチャート : 判断 441"/>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105681</xdr:rowOff>
    </xdr:from>
    <xdr:ext cx="762000" cy="259045"/>
    <xdr:sp macro="" textlink="">
      <xdr:nvSpPr>
        <xdr:cNvPr id="443" name="テキスト ボックス 442"/>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112776</xdr:rowOff>
    </xdr:from>
    <xdr:to>
      <xdr:col>24</xdr:col>
      <xdr:colOff>82550</xdr:colOff>
      <xdr:row>79</xdr:row>
      <xdr:rowOff>42926</xdr:rowOff>
    </xdr:to>
    <xdr:sp macro="" textlink="">
      <xdr:nvSpPr>
        <xdr:cNvPr id="449" name="円/楕円 448"/>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84853</xdr:rowOff>
    </xdr:from>
    <xdr:ext cx="762000" cy="259045"/>
    <xdr:sp macro="" textlink="">
      <xdr:nvSpPr>
        <xdr:cNvPr id="450" name="公債費以外該当値テキスト"/>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105918</xdr:rowOff>
    </xdr:from>
    <xdr:to>
      <xdr:col>22</xdr:col>
      <xdr:colOff>615950</xdr:colOff>
      <xdr:row>78</xdr:row>
      <xdr:rowOff>36068</xdr:rowOff>
    </xdr:to>
    <xdr:sp macro="" textlink="">
      <xdr:nvSpPr>
        <xdr:cNvPr id="451" name="円/楕円 450"/>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20845</xdr:rowOff>
    </xdr:from>
    <xdr:ext cx="736600" cy="259045"/>
    <xdr:sp macro="" textlink="">
      <xdr:nvSpPr>
        <xdr:cNvPr id="452" name="テキスト ボックス 45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124206</xdr:rowOff>
    </xdr:from>
    <xdr:to>
      <xdr:col>21</xdr:col>
      <xdr:colOff>412750</xdr:colOff>
      <xdr:row>78</xdr:row>
      <xdr:rowOff>54356</xdr:rowOff>
    </xdr:to>
    <xdr:sp macro="" textlink="">
      <xdr:nvSpPr>
        <xdr:cNvPr id="453" name="円/楕円 452"/>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39133</xdr:rowOff>
    </xdr:from>
    <xdr:ext cx="762000" cy="259045"/>
    <xdr:sp macro="" textlink="">
      <xdr:nvSpPr>
        <xdr:cNvPr id="454" name="テキスト ボックス 453"/>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103632</xdr:rowOff>
    </xdr:from>
    <xdr:to>
      <xdr:col>20</xdr:col>
      <xdr:colOff>209550</xdr:colOff>
      <xdr:row>79</xdr:row>
      <xdr:rowOff>33782</xdr:rowOff>
    </xdr:to>
    <xdr:sp macro="" textlink="">
      <xdr:nvSpPr>
        <xdr:cNvPr id="455" name="円/楕円 454"/>
        <xdr:cNvSpPr/>
      </xdr:nvSpPr>
      <xdr:spPr>
        <a:xfrm>
          <a:off x="13843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18559</xdr:rowOff>
    </xdr:from>
    <xdr:ext cx="762000" cy="259045"/>
    <xdr:sp macro="" textlink="">
      <xdr:nvSpPr>
        <xdr:cNvPr id="456" name="テキスト ボックス 455"/>
        <xdr:cNvSpPr txBox="1"/>
      </xdr:nvSpPr>
      <xdr:spPr>
        <a:xfrm>
          <a:off x="13512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149352</xdr:rowOff>
    </xdr:from>
    <xdr:to>
      <xdr:col>19</xdr:col>
      <xdr:colOff>6350</xdr:colOff>
      <xdr:row>77</xdr:row>
      <xdr:rowOff>79502</xdr:rowOff>
    </xdr:to>
    <xdr:sp macro="" textlink="">
      <xdr:nvSpPr>
        <xdr:cNvPr id="457" name="円/楕円 456"/>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64279</xdr:rowOff>
    </xdr:from>
    <xdr:ext cx="762000" cy="259045"/>
    <xdr:sp macro="" textlink="">
      <xdr:nvSpPr>
        <xdr:cNvPr id="458" name="テキスト ボックス 457"/>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宮崎県高千穂町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62230</xdr:rowOff>
    </xdr:from>
    <xdr:to>
      <xdr:col>4</xdr:col>
      <xdr:colOff>1117600</xdr:colOff>
      <xdr:row>17</xdr:row>
      <xdr:rowOff>94299</xdr:rowOff>
    </xdr:to>
    <xdr:cxnSp macro="">
      <xdr:nvCxnSpPr>
        <xdr:cNvPr id="52" name="直線コネクタ 51"/>
        <xdr:cNvCxnSpPr/>
      </xdr:nvCxnSpPr>
      <xdr:spPr bwMode="auto">
        <a:xfrm flipV="1">
          <a:off x="5003800" y="3024505"/>
          <a:ext cx="647700" cy="32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72774</xdr:rowOff>
    </xdr:from>
    <xdr:ext cx="762000" cy="259045"/>
    <xdr:sp macro="" textlink="">
      <xdr:nvSpPr>
        <xdr:cNvPr id="53" name="人口1人当たり決算額の推移平均値テキスト130"/>
        <xdr:cNvSpPr txBox="1"/>
      </xdr:nvSpPr>
      <xdr:spPr>
        <a:xfrm>
          <a:off x="5740400" y="269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94299</xdr:rowOff>
    </xdr:from>
    <xdr:to>
      <xdr:col>4</xdr:col>
      <xdr:colOff>469900</xdr:colOff>
      <xdr:row>17</xdr:row>
      <xdr:rowOff>102714</xdr:rowOff>
    </xdr:to>
    <xdr:cxnSp macro="">
      <xdr:nvCxnSpPr>
        <xdr:cNvPr id="55" name="直線コネクタ 54"/>
        <xdr:cNvCxnSpPr/>
      </xdr:nvCxnSpPr>
      <xdr:spPr bwMode="auto">
        <a:xfrm flipV="1">
          <a:off x="4305300" y="3056574"/>
          <a:ext cx="698500" cy="8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23494</xdr:rowOff>
    </xdr:from>
    <xdr:ext cx="736600" cy="259045"/>
    <xdr:sp macro="" textlink="">
      <xdr:nvSpPr>
        <xdr:cNvPr id="57" name="テキスト ボックス 56"/>
        <xdr:cNvSpPr txBox="1"/>
      </xdr:nvSpPr>
      <xdr:spPr>
        <a:xfrm>
          <a:off x="4622800" y="264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102714</xdr:rowOff>
    </xdr:from>
    <xdr:to>
      <xdr:col>3</xdr:col>
      <xdr:colOff>904875</xdr:colOff>
      <xdr:row>18</xdr:row>
      <xdr:rowOff>2696</xdr:rowOff>
    </xdr:to>
    <xdr:cxnSp macro="">
      <xdr:nvCxnSpPr>
        <xdr:cNvPr id="58" name="直線コネクタ 57"/>
        <xdr:cNvCxnSpPr/>
      </xdr:nvCxnSpPr>
      <xdr:spPr bwMode="auto">
        <a:xfrm flipV="1">
          <a:off x="3606800" y="3064989"/>
          <a:ext cx="698500" cy="71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13893</xdr:rowOff>
    </xdr:from>
    <xdr:ext cx="762000" cy="259045"/>
    <xdr:sp macro="" textlink="">
      <xdr:nvSpPr>
        <xdr:cNvPr id="60" name="テキスト ボックス 59"/>
        <xdr:cNvSpPr txBox="1"/>
      </xdr:nvSpPr>
      <xdr:spPr>
        <a:xfrm>
          <a:off x="3924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2696</xdr:rowOff>
    </xdr:from>
    <xdr:to>
      <xdr:col>3</xdr:col>
      <xdr:colOff>206375</xdr:colOff>
      <xdr:row>18</xdr:row>
      <xdr:rowOff>7823</xdr:rowOff>
    </xdr:to>
    <xdr:cxnSp macro="">
      <xdr:nvCxnSpPr>
        <xdr:cNvPr id="61" name="直線コネクタ 60"/>
        <xdr:cNvCxnSpPr/>
      </xdr:nvCxnSpPr>
      <xdr:spPr bwMode="auto">
        <a:xfrm flipV="1">
          <a:off x="2908300" y="3136421"/>
          <a:ext cx="698500" cy="5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4749</xdr:rowOff>
    </xdr:from>
    <xdr:ext cx="762000" cy="259045"/>
    <xdr:sp macro="" textlink="">
      <xdr:nvSpPr>
        <xdr:cNvPr id="63" name="テキスト ボックス 62"/>
        <xdr:cNvSpPr txBox="1"/>
      </xdr:nvSpPr>
      <xdr:spPr>
        <a:xfrm>
          <a:off x="32258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142203</xdr:rowOff>
    </xdr:from>
    <xdr:ext cx="762000" cy="259045"/>
    <xdr:sp macro="" textlink="">
      <xdr:nvSpPr>
        <xdr:cNvPr id="65" name="テキスト ボックス 64"/>
        <xdr:cNvSpPr txBox="1"/>
      </xdr:nvSpPr>
      <xdr:spPr>
        <a:xfrm>
          <a:off x="2527300" y="259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11430</xdr:rowOff>
    </xdr:from>
    <xdr:to>
      <xdr:col>5</xdr:col>
      <xdr:colOff>34925</xdr:colOff>
      <xdr:row>17</xdr:row>
      <xdr:rowOff>113030</xdr:rowOff>
    </xdr:to>
    <xdr:sp macro="" textlink="">
      <xdr:nvSpPr>
        <xdr:cNvPr id="71" name="円/楕円 70"/>
        <xdr:cNvSpPr/>
      </xdr:nvSpPr>
      <xdr:spPr bwMode="auto">
        <a:xfrm>
          <a:off x="5600700" y="297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154957</xdr:rowOff>
    </xdr:from>
    <xdr:ext cx="762000" cy="259045"/>
    <xdr:sp macro="" textlink="">
      <xdr:nvSpPr>
        <xdr:cNvPr id="72" name="人口1人当たり決算額の推移該当値テキスト130"/>
        <xdr:cNvSpPr txBox="1"/>
      </xdr:nvSpPr>
      <xdr:spPr>
        <a:xfrm>
          <a:off x="5740400" y="294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113,825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43499</xdr:rowOff>
    </xdr:from>
    <xdr:to>
      <xdr:col>4</xdr:col>
      <xdr:colOff>520700</xdr:colOff>
      <xdr:row>17</xdr:row>
      <xdr:rowOff>145099</xdr:rowOff>
    </xdr:to>
    <xdr:sp macro="" textlink="">
      <xdr:nvSpPr>
        <xdr:cNvPr id="73" name="円/楕円 72"/>
        <xdr:cNvSpPr/>
      </xdr:nvSpPr>
      <xdr:spPr bwMode="auto">
        <a:xfrm>
          <a:off x="4953000" y="3005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129876</xdr:rowOff>
    </xdr:from>
    <xdr:ext cx="736600" cy="259045"/>
    <xdr:sp macro="" textlink="">
      <xdr:nvSpPr>
        <xdr:cNvPr id="74" name="テキスト ボックス 73"/>
        <xdr:cNvSpPr txBox="1"/>
      </xdr:nvSpPr>
      <xdr:spPr>
        <a:xfrm>
          <a:off x="4622800" y="3092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110,879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51914</xdr:rowOff>
    </xdr:from>
    <xdr:to>
      <xdr:col>3</xdr:col>
      <xdr:colOff>955675</xdr:colOff>
      <xdr:row>17</xdr:row>
      <xdr:rowOff>153514</xdr:rowOff>
    </xdr:to>
    <xdr:sp macro="" textlink="">
      <xdr:nvSpPr>
        <xdr:cNvPr id="75" name="円/楕円 74"/>
        <xdr:cNvSpPr/>
      </xdr:nvSpPr>
      <xdr:spPr bwMode="auto">
        <a:xfrm>
          <a:off x="4254500" y="3014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138291</xdr:rowOff>
    </xdr:from>
    <xdr:ext cx="762000" cy="259045"/>
    <xdr:sp macro="" textlink="">
      <xdr:nvSpPr>
        <xdr:cNvPr id="76" name="テキスト ボックス 75"/>
        <xdr:cNvSpPr txBox="1"/>
      </xdr:nvSpPr>
      <xdr:spPr>
        <a:xfrm>
          <a:off x="3924300" y="310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110,106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123346</xdr:rowOff>
    </xdr:from>
    <xdr:to>
      <xdr:col>3</xdr:col>
      <xdr:colOff>257175</xdr:colOff>
      <xdr:row>18</xdr:row>
      <xdr:rowOff>53496</xdr:rowOff>
    </xdr:to>
    <xdr:sp macro="" textlink="">
      <xdr:nvSpPr>
        <xdr:cNvPr id="77" name="円/楕円 76"/>
        <xdr:cNvSpPr/>
      </xdr:nvSpPr>
      <xdr:spPr bwMode="auto">
        <a:xfrm>
          <a:off x="3556000" y="3085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38273</xdr:rowOff>
    </xdr:from>
    <xdr:ext cx="762000" cy="259045"/>
    <xdr:sp macro="" textlink="">
      <xdr:nvSpPr>
        <xdr:cNvPr id="78" name="テキスト ボックス 77"/>
        <xdr:cNvSpPr txBox="1"/>
      </xdr:nvSpPr>
      <xdr:spPr>
        <a:xfrm>
          <a:off x="3225800" y="317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103,544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128473</xdr:rowOff>
    </xdr:from>
    <xdr:to>
      <xdr:col>2</xdr:col>
      <xdr:colOff>692150</xdr:colOff>
      <xdr:row>18</xdr:row>
      <xdr:rowOff>58623</xdr:rowOff>
    </xdr:to>
    <xdr:sp macro="" textlink="">
      <xdr:nvSpPr>
        <xdr:cNvPr id="79" name="円/楕円 78"/>
        <xdr:cNvSpPr/>
      </xdr:nvSpPr>
      <xdr:spPr bwMode="auto">
        <a:xfrm>
          <a:off x="2857500" y="3090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43400</xdr:rowOff>
    </xdr:from>
    <xdr:ext cx="762000" cy="259045"/>
    <xdr:sp macro="" textlink="">
      <xdr:nvSpPr>
        <xdr:cNvPr id="80" name="テキスト ボックス 79"/>
        <xdr:cNvSpPr txBox="1"/>
      </xdr:nvSpPr>
      <xdr:spPr>
        <a:xfrm>
          <a:off x="2527300" y="317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36017</xdr:rowOff>
    </xdr:from>
    <xdr:to>
      <xdr:col>4</xdr:col>
      <xdr:colOff>1117600</xdr:colOff>
      <xdr:row>37</xdr:row>
      <xdr:rowOff>43961</xdr:rowOff>
    </xdr:to>
    <xdr:cxnSp macro="">
      <xdr:nvCxnSpPr>
        <xdr:cNvPr id="114" name="直線コネクタ 113"/>
        <xdr:cNvCxnSpPr/>
      </xdr:nvCxnSpPr>
      <xdr:spPr bwMode="auto">
        <a:xfrm flipV="1">
          <a:off x="5003800" y="7160717"/>
          <a:ext cx="647700" cy="7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47102</xdr:rowOff>
    </xdr:from>
    <xdr:ext cx="762000" cy="259045"/>
    <xdr:sp macro="" textlink="">
      <xdr:nvSpPr>
        <xdr:cNvPr id="115" name="人口1人当たり決算額の推移平均値テキスト445"/>
        <xdr:cNvSpPr txBox="1"/>
      </xdr:nvSpPr>
      <xdr:spPr>
        <a:xfrm>
          <a:off x="5740400" y="6657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5290</xdr:rowOff>
    </xdr:from>
    <xdr:to>
      <xdr:col>4</xdr:col>
      <xdr:colOff>469900</xdr:colOff>
      <xdr:row>37</xdr:row>
      <xdr:rowOff>43961</xdr:rowOff>
    </xdr:to>
    <xdr:cxnSp macro="">
      <xdr:nvCxnSpPr>
        <xdr:cNvPr id="117" name="直線コネクタ 116"/>
        <xdr:cNvCxnSpPr/>
      </xdr:nvCxnSpPr>
      <xdr:spPr bwMode="auto">
        <a:xfrm>
          <a:off x="4305300" y="7129990"/>
          <a:ext cx="698500" cy="38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237126</xdr:rowOff>
    </xdr:from>
    <xdr:ext cx="736600" cy="259045"/>
    <xdr:sp macro="" textlink="">
      <xdr:nvSpPr>
        <xdr:cNvPr id="119" name="テキスト ボックス 118"/>
        <xdr:cNvSpPr txBox="1"/>
      </xdr:nvSpPr>
      <xdr:spPr>
        <a:xfrm>
          <a:off x="4622800" y="650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117513</xdr:rowOff>
    </xdr:from>
    <xdr:to>
      <xdr:col>3</xdr:col>
      <xdr:colOff>904875</xdr:colOff>
      <xdr:row>37</xdr:row>
      <xdr:rowOff>5290</xdr:rowOff>
    </xdr:to>
    <xdr:cxnSp macro="">
      <xdr:nvCxnSpPr>
        <xdr:cNvPr id="120" name="直線コネクタ 119"/>
        <xdr:cNvCxnSpPr/>
      </xdr:nvCxnSpPr>
      <xdr:spPr bwMode="auto">
        <a:xfrm>
          <a:off x="3606800" y="7070763"/>
          <a:ext cx="698500" cy="59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188930</xdr:rowOff>
    </xdr:from>
    <xdr:ext cx="762000" cy="259045"/>
    <xdr:sp macro="" textlink="">
      <xdr:nvSpPr>
        <xdr:cNvPr id="122" name="テキスト ボックス 121"/>
        <xdr:cNvSpPr txBox="1"/>
      </xdr:nvSpPr>
      <xdr:spPr>
        <a:xfrm>
          <a:off x="3924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113570</xdr:rowOff>
    </xdr:from>
    <xdr:to>
      <xdr:col>3</xdr:col>
      <xdr:colOff>206375</xdr:colOff>
      <xdr:row>36</xdr:row>
      <xdr:rowOff>117513</xdr:rowOff>
    </xdr:to>
    <xdr:cxnSp macro="">
      <xdr:nvCxnSpPr>
        <xdr:cNvPr id="123" name="直線コネクタ 122"/>
        <xdr:cNvCxnSpPr/>
      </xdr:nvCxnSpPr>
      <xdr:spPr bwMode="auto">
        <a:xfrm>
          <a:off x="2908300" y="7066820"/>
          <a:ext cx="698500" cy="3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126274</xdr:rowOff>
    </xdr:from>
    <xdr:ext cx="762000" cy="259045"/>
    <xdr:sp macro="" textlink="">
      <xdr:nvSpPr>
        <xdr:cNvPr id="125" name="テキスト ボックス 124"/>
        <xdr:cNvSpPr txBox="1"/>
      </xdr:nvSpPr>
      <xdr:spPr>
        <a:xfrm>
          <a:off x="32258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62171</xdr:rowOff>
    </xdr:from>
    <xdr:ext cx="762000" cy="259045"/>
    <xdr:sp macro="" textlink="">
      <xdr:nvSpPr>
        <xdr:cNvPr id="127" name="テキスト ボックス 126"/>
        <xdr:cNvSpPr txBox="1"/>
      </xdr:nvSpPr>
      <xdr:spPr>
        <a:xfrm>
          <a:off x="2527300" y="63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156667</xdr:rowOff>
    </xdr:from>
    <xdr:to>
      <xdr:col>5</xdr:col>
      <xdr:colOff>34925</xdr:colOff>
      <xdr:row>37</xdr:row>
      <xdr:rowOff>86817</xdr:rowOff>
    </xdr:to>
    <xdr:sp macro="" textlink="">
      <xdr:nvSpPr>
        <xdr:cNvPr id="133" name="円/楕円 132"/>
        <xdr:cNvSpPr/>
      </xdr:nvSpPr>
      <xdr:spPr bwMode="auto">
        <a:xfrm>
          <a:off x="5600700" y="7109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65244</xdr:rowOff>
    </xdr:from>
    <xdr:ext cx="762000" cy="259045"/>
    <xdr:sp macro="" textlink="">
      <xdr:nvSpPr>
        <xdr:cNvPr id="134" name="人口1人当たり決算額の推移該当値テキスト445"/>
        <xdr:cNvSpPr txBox="1"/>
      </xdr:nvSpPr>
      <xdr:spPr>
        <a:xfrm>
          <a:off x="5740400" y="701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20,776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164611</xdr:rowOff>
    </xdr:from>
    <xdr:to>
      <xdr:col>4</xdr:col>
      <xdr:colOff>520700</xdr:colOff>
      <xdr:row>37</xdr:row>
      <xdr:rowOff>94761</xdr:rowOff>
    </xdr:to>
    <xdr:sp macro="" textlink="">
      <xdr:nvSpPr>
        <xdr:cNvPr id="135" name="円/楕円 134"/>
        <xdr:cNvSpPr/>
      </xdr:nvSpPr>
      <xdr:spPr bwMode="auto">
        <a:xfrm>
          <a:off x="4953000" y="711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79538</xdr:rowOff>
    </xdr:from>
    <xdr:ext cx="736600" cy="259045"/>
    <xdr:sp macro="" textlink="">
      <xdr:nvSpPr>
        <xdr:cNvPr id="136" name="テキスト ボックス 135"/>
        <xdr:cNvSpPr txBox="1"/>
      </xdr:nvSpPr>
      <xdr:spPr>
        <a:xfrm>
          <a:off x="4622800" y="720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20,359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125940</xdr:rowOff>
    </xdr:from>
    <xdr:to>
      <xdr:col>3</xdr:col>
      <xdr:colOff>955675</xdr:colOff>
      <xdr:row>37</xdr:row>
      <xdr:rowOff>56090</xdr:rowOff>
    </xdr:to>
    <xdr:sp macro="" textlink="">
      <xdr:nvSpPr>
        <xdr:cNvPr id="137" name="円/楕円 136"/>
        <xdr:cNvSpPr/>
      </xdr:nvSpPr>
      <xdr:spPr bwMode="auto">
        <a:xfrm>
          <a:off x="4254500" y="7079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40867</xdr:rowOff>
    </xdr:from>
    <xdr:ext cx="762000" cy="259045"/>
    <xdr:sp macro="" textlink="">
      <xdr:nvSpPr>
        <xdr:cNvPr id="138" name="テキスト ボックス 137"/>
        <xdr:cNvSpPr txBox="1"/>
      </xdr:nvSpPr>
      <xdr:spPr>
        <a:xfrm>
          <a:off x="3924300" y="716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22,389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66713</xdr:rowOff>
    </xdr:from>
    <xdr:to>
      <xdr:col>3</xdr:col>
      <xdr:colOff>257175</xdr:colOff>
      <xdr:row>36</xdr:row>
      <xdr:rowOff>168313</xdr:rowOff>
    </xdr:to>
    <xdr:sp macro="" textlink="">
      <xdr:nvSpPr>
        <xdr:cNvPr id="139" name="円/楕円 138"/>
        <xdr:cNvSpPr/>
      </xdr:nvSpPr>
      <xdr:spPr bwMode="auto">
        <a:xfrm>
          <a:off x="3556000" y="7019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153090</xdr:rowOff>
    </xdr:from>
    <xdr:ext cx="762000" cy="259045"/>
    <xdr:sp macro="" textlink="">
      <xdr:nvSpPr>
        <xdr:cNvPr id="140" name="テキスト ボックス 139"/>
        <xdr:cNvSpPr txBox="1"/>
      </xdr:nvSpPr>
      <xdr:spPr>
        <a:xfrm>
          <a:off x="3225800" y="71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25,498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62770</xdr:rowOff>
    </xdr:from>
    <xdr:to>
      <xdr:col>2</xdr:col>
      <xdr:colOff>692150</xdr:colOff>
      <xdr:row>36</xdr:row>
      <xdr:rowOff>164370</xdr:rowOff>
    </xdr:to>
    <xdr:sp macro="" textlink="">
      <xdr:nvSpPr>
        <xdr:cNvPr id="141" name="円/楕円 140"/>
        <xdr:cNvSpPr/>
      </xdr:nvSpPr>
      <xdr:spPr bwMode="auto">
        <a:xfrm>
          <a:off x="2857500" y="7016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149147</xdr:rowOff>
    </xdr:from>
    <xdr:ext cx="762000" cy="259045"/>
    <xdr:sp macro="" textlink="">
      <xdr:nvSpPr>
        <xdr:cNvPr id="142" name="テキスト ボックス 141"/>
        <xdr:cNvSpPr txBox="1"/>
      </xdr:nvSpPr>
      <xdr:spPr>
        <a:xfrm>
          <a:off x="2527300" y="71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財政調整基金については、</a:t>
          </a:r>
          <a:r>
            <a:rPr lang="en-US" altLang="ja-JP" sz="1100" b="0" i="0" baseline="0">
              <a:solidFill>
                <a:sysClr val="windowText" lastClr="000000"/>
              </a:solidFill>
              <a:effectLst/>
              <a:latin typeface="+mn-lt"/>
              <a:ea typeface="+mn-ea"/>
              <a:cs typeface="+mn-cs"/>
            </a:rPr>
            <a:t>H26</a:t>
          </a:r>
          <a:r>
            <a:rPr lang="ja-JP" altLang="en-US" sz="1100" b="0" i="0" baseline="0">
              <a:solidFill>
                <a:sysClr val="windowText" lastClr="000000"/>
              </a:solidFill>
              <a:effectLst/>
              <a:latin typeface="+mn-lt"/>
              <a:ea typeface="+mn-ea"/>
              <a:cs typeface="+mn-cs"/>
            </a:rPr>
            <a:t>年度中の取崩額</a:t>
          </a:r>
          <a:r>
            <a:rPr lang="en-US" altLang="ja-JP" sz="1100" b="0" i="0" baseline="0">
              <a:solidFill>
                <a:sysClr val="windowText" lastClr="000000"/>
              </a:solidFill>
              <a:effectLst/>
              <a:latin typeface="+mn-lt"/>
              <a:ea typeface="+mn-ea"/>
              <a:cs typeface="+mn-cs"/>
            </a:rPr>
            <a:t>100,000</a:t>
          </a:r>
          <a:r>
            <a:rPr lang="ja-JP" altLang="en-US" sz="1100" b="0" i="0" baseline="0">
              <a:solidFill>
                <a:sysClr val="windowText" lastClr="000000"/>
              </a:solidFill>
              <a:effectLst/>
              <a:latin typeface="+mn-lt"/>
              <a:ea typeface="+mn-ea"/>
              <a:cs typeface="+mn-cs"/>
            </a:rPr>
            <a:t>千円に加え、</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年度の地方交付税額は対前年度比</a:t>
          </a:r>
          <a:r>
            <a:rPr lang="ja-JP" altLang="ja-JP" sz="1100" b="0" i="0" baseline="0">
              <a:solidFill>
                <a:schemeClr val="dk1"/>
              </a:solidFill>
              <a:effectLst/>
              <a:latin typeface="+mn-lt"/>
              <a:ea typeface="+mn-ea"/>
              <a:cs typeface="+mn-cs"/>
            </a:rPr>
            <a:t>▲</a:t>
          </a:r>
          <a:r>
            <a:rPr lang="en-US" altLang="ja-JP" sz="1100" b="0" i="0" baseline="0">
              <a:solidFill>
                <a:sysClr val="windowText" lastClr="000000"/>
              </a:solidFill>
              <a:effectLst/>
              <a:latin typeface="+mn-lt"/>
              <a:ea typeface="+mn-ea"/>
              <a:cs typeface="+mn-cs"/>
            </a:rPr>
            <a:t>187,652</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減額</a:t>
          </a:r>
          <a:r>
            <a:rPr lang="ja-JP" altLang="ja-JP" sz="1100" b="0" i="0" baseline="0">
              <a:solidFill>
                <a:sysClr val="windowText" lastClr="000000"/>
              </a:solidFill>
              <a:effectLst/>
              <a:latin typeface="+mn-lt"/>
              <a:ea typeface="+mn-ea"/>
              <a:cs typeface="+mn-cs"/>
            </a:rPr>
            <a:t>とな</a:t>
          </a:r>
          <a:r>
            <a:rPr lang="ja-JP" altLang="en-US" sz="1100" b="0" i="0" baseline="0">
              <a:solidFill>
                <a:sysClr val="windowText" lastClr="000000"/>
              </a:solidFill>
              <a:effectLst/>
              <a:latin typeface="+mn-lt"/>
              <a:ea typeface="+mn-ea"/>
              <a:cs typeface="+mn-cs"/>
            </a:rPr>
            <a:t>ったものの</a:t>
          </a:r>
          <a:r>
            <a:rPr lang="ja-JP" altLang="ja-JP" sz="1100" b="0" i="0" baseline="0">
              <a:solidFill>
                <a:sysClr val="windowText" lastClr="000000"/>
              </a:solidFill>
              <a:effectLst/>
              <a:latin typeface="+mn-lt"/>
              <a:ea typeface="+mn-ea"/>
              <a:cs typeface="+mn-cs"/>
            </a:rPr>
            <a:t>、歳出の抑制に努めた結果、剰余金の処分と合わせ新たに</a:t>
          </a:r>
          <a:r>
            <a:rPr lang="en-US" altLang="ja-JP" sz="1100" b="0" i="0" baseline="0">
              <a:solidFill>
                <a:sysClr val="windowText" lastClr="000000"/>
              </a:solidFill>
              <a:effectLst/>
              <a:latin typeface="+mn-lt"/>
              <a:ea typeface="+mn-ea"/>
              <a:cs typeface="+mn-cs"/>
            </a:rPr>
            <a:t>127,344</a:t>
          </a:r>
          <a:r>
            <a:rPr lang="ja-JP" altLang="ja-JP" sz="1100" b="0" i="0" baseline="0">
              <a:solidFill>
                <a:sysClr val="windowText" lastClr="000000"/>
              </a:solidFill>
              <a:effectLst/>
              <a:latin typeface="+mn-lt"/>
              <a:ea typeface="+mn-ea"/>
              <a:cs typeface="+mn-cs"/>
            </a:rPr>
            <a:t>千円を積み立てる結果となった。実質収支比率は２～５％の範囲で推移して</a:t>
          </a:r>
          <a:r>
            <a:rPr lang="ja-JP" altLang="en-US" sz="1100" b="0" i="0" baseline="0">
              <a:solidFill>
                <a:sysClr val="windowText" lastClr="000000"/>
              </a:solidFill>
              <a:effectLst/>
              <a:latin typeface="+mn-lt"/>
              <a:ea typeface="+mn-ea"/>
              <a:cs typeface="+mn-cs"/>
            </a:rPr>
            <a:t>きたが、</a:t>
          </a:r>
          <a:r>
            <a:rPr lang="en-US" altLang="ja-JP" sz="1100" b="0" i="0" baseline="0">
              <a:solidFill>
                <a:sysClr val="windowText" lastClr="000000"/>
              </a:solidFill>
              <a:effectLst/>
              <a:latin typeface="+mn-lt"/>
              <a:ea typeface="+mn-ea"/>
              <a:cs typeface="+mn-cs"/>
            </a:rPr>
            <a:t>H26</a:t>
          </a:r>
          <a:r>
            <a:rPr lang="ja-JP" altLang="en-US" sz="1100" b="0" i="0" baseline="0">
              <a:solidFill>
                <a:sysClr val="windowText" lastClr="000000"/>
              </a:solidFill>
              <a:effectLst/>
              <a:latin typeface="+mn-lt"/>
              <a:ea typeface="+mn-ea"/>
              <a:cs typeface="+mn-cs"/>
            </a:rPr>
            <a:t>実質収支額が前年度比</a:t>
          </a:r>
          <a:r>
            <a:rPr lang="ja-JP" altLang="ja-JP" sz="1100" b="0" i="0" baseline="0">
              <a:solidFill>
                <a:schemeClr val="dk1"/>
              </a:solidFill>
              <a:effectLst/>
              <a:latin typeface="+mn-lt"/>
              <a:ea typeface="+mn-ea"/>
              <a:cs typeface="+mn-cs"/>
            </a:rPr>
            <a:t>▲</a:t>
          </a:r>
          <a:r>
            <a:rPr lang="en-US" altLang="ja-JP" sz="1100" b="0" i="0" baseline="0">
              <a:solidFill>
                <a:sysClr val="windowText" lastClr="000000"/>
              </a:solidFill>
              <a:effectLst/>
              <a:latin typeface="+mn-lt"/>
              <a:ea typeface="+mn-ea"/>
              <a:cs typeface="+mn-cs"/>
            </a:rPr>
            <a:t>64,090</a:t>
          </a:r>
          <a:r>
            <a:rPr lang="ja-JP" altLang="en-US" sz="1100" b="0" i="0" baseline="0">
              <a:solidFill>
                <a:sysClr val="windowText" lastClr="000000"/>
              </a:solidFill>
              <a:effectLst/>
              <a:latin typeface="+mn-lt"/>
              <a:ea typeface="+mn-ea"/>
              <a:cs typeface="+mn-cs"/>
            </a:rPr>
            <a:t>千円の減となり</a:t>
          </a:r>
          <a:r>
            <a:rPr lang="en-US" altLang="ja-JP" sz="1100" b="0" i="0" baseline="0">
              <a:solidFill>
                <a:sysClr val="windowText" lastClr="000000"/>
              </a:solidFill>
              <a:effectLst/>
              <a:latin typeface="+mn-lt"/>
              <a:ea typeface="+mn-ea"/>
              <a:cs typeface="+mn-cs"/>
            </a:rPr>
            <a:t>1.3</a:t>
          </a:r>
          <a:r>
            <a:rPr lang="ja-JP" altLang="en-US" sz="1100" b="0" i="0" baseline="0">
              <a:solidFill>
                <a:sysClr val="windowText" lastClr="000000"/>
              </a:solidFill>
              <a:effectLst/>
              <a:latin typeface="+mn-lt"/>
              <a:ea typeface="+mn-ea"/>
              <a:cs typeface="+mn-cs"/>
            </a:rPr>
            <a:t>％減の</a:t>
          </a:r>
          <a:r>
            <a:rPr lang="en-US" altLang="ja-JP" sz="1100" b="0" i="0" baseline="0">
              <a:solidFill>
                <a:sysClr val="windowText" lastClr="000000"/>
              </a:solidFill>
              <a:effectLst/>
              <a:latin typeface="+mn-lt"/>
              <a:ea typeface="+mn-ea"/>
              <a:cs typeface="+mn-cs"/>
            </a:rPr>
            <a:t>1.5</a:t>
          </a:r>
          <a:r>
            <a:rPr lang="ja-JP" altLang="en-US" sz="1100" b="0" i="0" baseline="0">
              <a:solidFill>
                <a:sysClr val="windowText" lastClr="000000"/>
              </a:solidFill>
              <a:effectLst/>
              <a:latin typeface="+mn-lt"/>
              <a:ea typeface="+mn-ea"/>
              <a:cs typeface="+mn-cs"/>
            </a:rPr>
            <a:t>％となった。　　</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実質単年度収支について</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20</a:t>
          </a:r>
          <a:r>
            <a:rPr lang="ja-JP" altLang="ja-JP" sz="1100" b="0" i="0" baseline="0">
              <a:solidFill>
                <a:sysClr val="windowText" lastClr="000000"/>
              </a:solidFill>
              <a:effectLst/>
              <a:latin typeface="+mn-lt"/>
              <a:ea typeface="+mn-ea"/>
              <a:cs typeface="+mn-cs"/>
            </a:rPr>
            <a:t>年度以降は基金の取崩しもなくプラスの数値で推移して</a:t>
          </a:r>
          <a:r>
            <a:rPr lang="ja-JP" altLang="en-US" sz="1100" b="0" i="0" baseline="0">
              <a:solidFill>
                <a:sysClr val="windowText" lastClr="000000"/>
              </a:solidFill>
              <a:effectLst/>
              <a:latin typeface="+mn-lt"/>
              <a:ea typeface="+mn-ea"/>
              <a:cs typeface="+mn-cs"/>
            </a:rPr>
            <a:t>きたが、</a:t>
          </a:r>
          <a:r>
            <a:rPr lang="en-US" altLang="ja-JP" sz="1100" b="0" i="0" baseline="0">
              <a:solidFill>
                <a:sysClr val="windowText" lastClr="000000"/>
              </a:solidFill>
              <a:effectLst/>
              <a:latin typeface="+mn-lt"/>
              <a:ea typeface="+mn-ea"/>
              <a:cs typeface="+mn-cs"/>
            </a:rPr>
            <a:t>H26</a:t>
          </a:r>
          <a:r>
            <a:rPr lang="ja-JP" altLang="en-US" sz="1100" b="0" i="0" baseline="0">
              <a:solidFill>
                <a:sysClr val="windowText" lastClr="000000"/>
              </a:solidFill>
              <a:effectLst/>
              <a:latin typeface="+mn-lt"/>
              <a:ea typeface="+mn-ea"/>
              <a:cs typeface="+mn-cs"/>
            </a:rPr>
            <a:t>年度収支額</a:t>
          </a:r>
          <a:r>
            <a:rPr lang="en-US" altLang="ja-JP" sz="1100" b="0" i="0" baseline="0">
              <a:solidFill>
                <a:sysClr val="windowText" lastClr="000000"/>
              </a:solidFill>
              <a:effectLst/>
              <a:latin typeface="+mn-lt"/>
              <a:ea typeface="+mn-ea"/>
              <a:cs typeface="+mn-cs"/>
            </a:rPr>
            <a:t>126,362</a:t>
          </a:r>
          <a:r>
            <a:rPr lang="ja-JP" altLang="en-US" sz="1100" b="0" i="0" baseline="0">
              <a:solidFill>
                <a:sysClr val="windowText" lastClr="000000"/>
              </a:solidFill>
              <a:effectLst/>
              <a:latin typeface="+mn-lt"/>
              <a:ea typeface="+mn-ea"/>
              <a:cs typeface="+mn-cs"/>
            </a:rPr>
            <a:t>千円に対し</a:t>
          </a:r>
          <a:r>
            <a:rPr lang="en-US" altLang="ja-JP" sz="1100" b="0" i="0" baseline="0">
              <a:solidFill>
                <a:sysClr val="windowText" lastClr="000000"/>
              </a:solidFill>
              <a:effectLst/>
              <a:latin typeface="+mn-lt"/>
              <a:ea typeface="+mn-ea"/>
              <a:cs typeface="+mn-cs"/>
            </a:rPr>
            <a:t>H25</a:t>
          </a:r>
          <a:r>
            <a:rPr lang="ja-JP" altLang="en-US" sz="1100" b="0" i="0" baseline="0">
              <a:solidFill>
                <a:sysClr val="windowText" lastClr="000000"/>
              </a:solidFill>
              <a:effectLst/>
              <a:latin typeface="+mn-lt"/>
              <a:ea typeface="+mn-ea"/>
              <a:cs typeface="+mn-cs"/>
            </a:rPr>
            <a:t>年度収支額が</a:t>
          </a:r>
          <a:r>
            <a:rPr lang="en-US" altLang="ja-JP" sz="1100" b="0" i="0" baseline="0">
              <a:solidFill>
                <a:sysClr val="windowText" lastClr="000000"/>
              </a:solidFill>
              <a:effectLst/>
              <a:latin typeface="+mn-lt"/>
              <a:ea typeface="+mn-ea"/>
              <a:cs typeface="+mn-cs"/>
            </a:rPr>
            <a:t>312,367</a:t>
          </a:r>
          <a:r>
            <a:rPr lang="ja-JP" altLang="en-US" sz="1100" b="0" i="0" baseline="0">
              <a:solidFill>
                <a:sysClr val="windowText" lastClr="000000"/>
              </a:solidFill>
              <a:effectLst/>
              <a:latin typeface="+mn-lt"/>
              <a:ea typeface="+mn-ea"/>
              <a:cs typeface="+mn-cs"/>
            </a:rPr>
            <a:t>千円と大きく影響し▲</a:t>
          </a:r>
          <a:r>
            <a:rPr lang="en-US" altLang="ja-JP" sz="1100" b="0" i="0" baseline="0">
              <a:solidFill>
                <a:sysClr val="windowText" lastClr="000000"/>
              </a:solidFill>
              <a:effectLst/>
              <a:latin typeface="+mn-lt"/>
              <a:ea typeface="+mn-ea"/>
              <a:cs typeface="+mn-cs"/>
            </a:rPr>
            <a:t>136,746</a:t>
          </a:r>
          <a:r>
            <a:rPr lang="ja-JP" altLang="en-US" sz="1100" b="0" i="0" baseline="0">
              <a:solidFill>
                <a:sysClr val="windowText" lastClr="000000"/>
              </a:solidFill>
              <a:effectLst/>
              <a:latin typeface="+mn-lt"/>
              <a:ea typeface="+mn-ea"/>
              <a:cs typeface="+mn-cs"/>
            </a:rPr>
            <a:t>千円となった</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本町の平成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年度標準財政規模は</a:t>
          </a:r>
          <a:r>
            <a:rPr lang="en-US" altLang="ja-JP" sz="1100" b="0" i="0" baseline="0">
              <a:solidFill>
                <a:schemeClr val="dk1"/>
              </a:solidFill>
              <a:effectLst/>
              <a:latin typeface="+mn-lt"/>
              <a:ea typeface="+mn-ea"/>
              <a:cs typeface="+mn-cs"/>
            </a:rPr>
            <a:t>4,644,522</a:t>
          </a:r>
          <a:r>
            <a:rPr lang="ja-JP" altLang="ja-JP" sz="1100" b="0" i="0" baseline="0">
              <a:solidFill>
                <a:schemeClr val="dk1"/>
              </a:solidFill>
              <a:effectLst/>
              <a:latin typeface="+mn-lt"/>
              <a:ea typeface="+mn-ea"/>
              <a:cs typeface="+mn-cs"/>
            </a:rPr>
            <a:t>千円。一般会計をはじめ公営企業、特別会計とも平成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は黒字収支で推移しており、町全体として健全な財政運営を継続している。町立の国民健康保険病院事業会計については黒字の構成比率が年々減少傾向にあるが、人口減少や慢性的な医師不足の問題が継続的な課題である。今後も中山間地域の医療を支える中核病院としての機能を維持・確保しながら、赤字に陥ることの無いよう、さらに経営健全化に取組んで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ysClr val="windowText" lastClr="000000"/>
              </a:solidFill>
              <a:effectLst/>
              <a:latin typeface="+mn-lt"/>
              <a:ea typeface="+mn-ea"/>
              <a:cs typeface="+mn-cs"/>
            </a:rPr>
            <a:t>　地方債の元利償還金をはじめ</a:t>
          </a:r>
          <a:r>
            <a:rPr lang="ja-JP" altLang="ja-JP" sz="1100" b="0" i="0" baseline="0">
              <a:solidFill>
                <a:sysClr val="windowText" lastClr="000000"/>
              </a:solidFill>
              <a:effectLst/>
              <a:latin typeface="+mn-lt"/>
              <a:ea typeface="+mn-ea"/>
              <a:cs typeface="+mn-cs"/>
            </a:rPr>
            <a:t>公営企業債の元利償還金に対する繰入金、組合等が起こした地方債の元利償還金に対する負担金等</a:t>
          </a:r>
          <a:r>
            <a:rPr lang="ja-JP" altLang="en-US" sz="1100" b="0" i="0" baseline="0">
              <a:solidFill>
                <a:sysClr val="windowText" lastClr="000000"/>
              </a:solidFill>
              <a:effectLst/>
              <a:latin typeface="+mn-lt"/>
              <a:ea typeface="+mn-ea"/>
              <a:cs typeface="+mn-cs"/>
            </a:rPr>
            <a:t>が増</a:t>
          </a:r>
          <a:r>
            <a:rPr lang="ja-JP" altLang="ja-JP" sz="1100" b="0" i="0" baseline="0">
              <a:solidFill>
                <a:sysClr val="windowText" lastClr="000000"/>
              </a:solidFill>
              <a:effectLst/>
              <a:latin typeface="+mn-lt"/>
              <a:ea typeface="+mn-ea"/>
              <a:cs typeface="+mn-cs"/>
            </a:rPr>
            <a:t>額とな</a:t>
          </a:r>
          <a:r>
            <a:rPr lang="ja-JP" altLang="en-US" sz="1100" b="0" i="0" baseline="0">
              <a:solidFill>
                <a:sysClr val="windowText" lastClr="000000"/>
              </a:solidFill>
              <a:effectLst/>
              <a:latin typeface="+mn-lt"/>
              <a:ea typeface="+mn-ea"/>
              <a:cs typeface="+mn-cs"/>
            </a:rPr>
            <a:t>り分子全体で</a:t>
          </a:r>
          <a:r>
            <a:rPr lang="en-US" altLang="ja-JP" sz="1100" b="0" i="0" baseline="0">
              <a:solidFill>
                <a:sysClr val="windowText" lastClr="000000"/>
              </a:solidFill>
              <a:effectLst/>
              <a:latin typeface="+mn-lt"/>
              <a:ea typeface="+mn-ea"/>
              <a:cs typeface="+mn-cs"/>
            </a:rPr>
            <a:t>1,836</a:t>
          </a:r>
          <a:r>
            <a:rPr lang="ja-JP" altLang="en-US" sz="1100" b="0" i="0" baseline="0">
              <a:solidFill>
                <a:sysClr val="windowText" lastClr="000000"/>
              </a:solidFill>
              <a:effectLst/>
              <a:latin typeface="+mn-lt"/>
              <a:ea typeface="+mn-ea"/>
              <a:cs typeface="+mn-cs"/>
            </a:rPr>
            <a:t>千円増</a:t>
          </a:r>
          <a:r>
            <a:rPr lang="ja-JP" altLang="ja-JP" sz="1100" b="0" i="0" baseline="0">
              <a:solidFill>
                <a:sysClr val="windowText" lastClr="000000"/>
              </a:solidFill>
              <a:effectLst/>
              <a:latin typeface="+mn-lt"/>
              <a:ea typeface="+mn-ea"/>
              <a:cs typeface="+mn-cs"/>
            </a:rPr>
            <a:t>となっている。また、算入公債費等額も増となっていることから、実質公債費比率の分子は増となった。実質公債費比率は前年度比</a:t>
          </a:r>
          <a:r>
            <a:rPr lang="en-US" altLang="ja-JP" sz="1100" b="0" i="0" baseline="0">
              <a:solidFill>
                <a:sysClr val="windowText" lastClr="000000"/>
              </a:solidFill>
              <a:effectLst/>
              <a:latin typeface="+mn-lt"/>
              <a:ea typeface="+mn-ea"/>
              <a:cs typeface="+mn-cs"/>
            </a:rPr>
            <a:t>0.5</a:t>
          </a:r>
          <a:r>
            <a:rPr lang="ja-JP" altLang="ja-JP" sz="1100" b="0" i="0" baseline="0">
              <a:solidFill>
                <a:sysClr val="windowText" lastClr="000000"/>
              </a:solidFill>
              <a:effectLst/>
              <a:latin typeface="+mn-lt"/>
              <a:ea typeface="+mn-ea"/>
              <a:cs typeface="+mn-cs"/>
            </a:rPr>
            <a:t>ポイント改善し</a:t>
          </a:r>
          <a:r>
            <a:rPr lang="en-US" altLang="ja-JP" sz="1100" b="0" i="0" baseline="0">
              <a:solidFill>
                <a:sysClr val="windowText" lastClr="000000"/>
              </a:solidFill>
              <a:effectLst/>
              <a:latin typeface="+mn-lt"/>
              <a:ea typeface="+mn-ea"/>
              <a:cs typeface="+mn-cs"/>
            </a:rPr>
            <a:t>7.1</a:t>
          </a:r>
          <a:r>
            <a:rPr lang="ja-JP" altLang="en-US" sz="1100" b="0" i="0" baseline="0">
              <a:solidFill>
                <a:sysClr val="windowText" lastClr="000000"/>
              </a:solidFill>
              <a:effectLst/>
              <a:latin typeface="+mn-lt"/>
              <a:ea typeface="+mn-ea"/>
              <a:cs typeface="+mn-cs"/>
            </a:rPr>
            <a:t>に</a:t>
          </a:r>
          <a:r>
            <a:rPr lang="ja-JP" altLang="ja-JP" sz="1100" b="0" i="0" baseline="0">
              <a:solidFill>
                <a:sysClr val="windowText" lastClr="000000"/>
              </a:solidFill>
              <a:effectLst/>
              <a:latin typeface="+mn-lt"/>
              <a:ea typeface="+mn-ea"/>
              <a:cs typeface="+mn-cs"/>
            </a:rPr>
            <a:t>なり、健全財政を維持しており、今後も過度に起債に頼り過ぎないよう、国や県の補助事業を有効活用するなどして財源の確</a:t>
          </a:r>
          <a:r>
            <a:rPr lang="ja-JP" altLang="en-US" sz="1100" b="0" i="0" baseline="0">
              <a:solidFill>
                <a:sysClr val="windowText" lastClr="000000"/>
              </a:solidFill>
              <a:effectLst/>
              <a:latin typeface="+mn-lt"/>
              <a:ea typeface="+mn-ea"/>
              <a:cs typeface="+mn-cs"/>
            </a:rPr>
            <a:t>ｌ</a:t>
          </a:r>
          <a:r>
            <a:rPr lang="ja-JP" altLang="ja-JP" sz="1100" b="0" i="0" baseline="0">
              <a:solidFill>
                <a:sysClr val="windowText" lastClr="000000"/>
              </a:solidFill>
              <a:effectLst/>
              <a:latin typeface="+mn-lt"/>
              <a:ea typeface="+mn-ea"/>
              <a:cs typeface="+mn-cs"/>
            </a:rPr>
            <a:t>保に努める。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将来負担比率は、前年度と比較し</a:t>
          </a:r>
          <a:r>
            <a:rPr lang="ja-JP" altLang="ja-JP" sz="1100" b="0" i="0" baseline="0">
              <a:solidFill>
                <a:schemeClr val="dk1"/>
              </a:solidFill>
              <a:effectLst/>
              <a:latin typeface="+mn-lt"/>
              <a:ea typeface="+mn-ea"/>
              <a:cs typeface="+mn-cs"/>
            </a:rPr>
            <a:t>▲</a:t>
          </a:r>
          <a:r>
            <a:rPr lang="en-US" altLang="ja-JP" sz="1100" b="0" i="0" baseline="0">
              <a:solidFill>
                <a:sysClr val="windowText" lastClr="000000"/>
              </a:solidFill>
              <a:effectLst/>
              <a:latin typeface="+mn-lt"/>
              <a:ea typeface="+mn-ea"/>
              <a:cs typeface="+mn-cs"/>
            </a:rPr>
            <a:t>6.2</a:t>
          </a:r>
          <a:r>
            <a:rPr lang="ja-JP" altLang="ja-JP" sz="1100" b="0" i="0" baseline="0">
              <a:solidFill>
                <a:sysClr val="windowText" lastClr="000000"/>
              </a:solidFill>
              <a:effectLst/>
              <a:latin typeface="+mn-lt"/>
              <a:ea typeface="+mn-ea"/>
              <a:cs typeface="+mn-cs"/>
            </a:rPr>
            <a:t>％減少し、</a:t>
          </a:r>
          <a:r>
            <a:rPr lang="en-US" altLang="ja-JP" sz="1100" b="0" i="0" baseline="0">
              <a:solidFill>
                <a:sysClr val="windowText" lastClr="000000"/>
              </a:solidFill>
              <a:effectLst/>
              <a:latin typeface="+mn-lt"/>
              <a:ea typeface="+mn-ea"/>
              <a:cs typeface="+mn-cs"/>
            </a:rPr>
            <a:t>9.9</a:t>
          </a:r>
          <a:r>
            <a:rPr lang="ja-JP" altLang="ja-JP" sz="1100" b="0" i="0" baseline="0">
              <a:solidFill>
                <a:sysClr val="windowText" lastClr="000000"/>
              </a:solidFill>
              <a:effectLst/>
              <a:latin typeface="+mn-lt"/>
              <a:ea typeface="+mn-ea"/>
              <a:cs typeface="+mn-cs"/>
            </a:rPr>
            <a:t>％となった。これは</a:t>
          </a:r>
          <a:r>
            <a:rPr lang="ja-JP" altLang="en-US" sz="1100" b="0" i="0" baseline="0">
              <a:solidFill>
                <a:sysClr val="windowText" lastClr="000000"/>
              </a:solidFill>
              <a:effectLst/>
              <a:latin typeface="+mn-lt"/>
              <a:ea typeface="+mn-ea"/>
              <a:cs typeface="+mn-cs"/>
            </a:rPr>
            <a:t>基準財政需要額算入見込額が</a:t>
          </a:r>
          <a:r>
            <a:rPr lang="en-US" altLang="ja-JP" sz="1100" b="0" i="0" baseline="0">
              <a:solidFill>
                <a:sysClr val="windowText" lastClr="000000"/>
              </a:solidFill>
              <a:effectLst/>
              <a:latin typeface="+mn-lt"/>
              <a:ea typeface="+mn-ea"/>
              <a:cs typeface="+mn-cs"/>
            </a:rPr>
            <a:t>590,451</a:t>
          </a:r>
          <a:r>
            <a:rPr lang="ja-JP" altLang="ja-JP" sz="1100" b="0" i="0" baseline="0">
              <a:solidFill>
                <a:sysClr val="windowText" lastClr="000000"/>
              </a:solidFill>
              <a:effectLst/>
              <a:latin typeface="+mn-lt"/>
              <a:ea typeface="+mn-ea"/>
              <a:cs typeface="+mn-cs"/>
            </a:rPr>
            <a:t>千円の</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地方債の現在高が▲</a:t>
          </a:r>
          <a:r>
            <a:rPr lang="en-US" altLang="ja-JP" sz="1100" b="0" i="0" baseline="0">
              <a:solidFill>
                <a:sysClr val="windowText" lastClr="000000"/>
              </a:solidFill>
              <a:effectLst/>
              <a:latin typeface="+mn-lt"/>
              <a:ea typeface="+mn-ea"/>
              <a:cs typeface="+mn-cs"/>
            </a:rPr>
            <a:t>167,781</a:t>
          </a:r>
          <a:r>
            <a:rPr lang="ja-JP" altLang="en-US" sz="1100" b="0" i="0" baseline="0">
              <a:solidFill>
                <a:sysClr val="windowText" lastClr="000000"/>
              </a:solidFill>
              <a:effectLst/>
              <a:latin typeface="+mn-lt"/>
              <a:ea typeface="+mn-ea"/>
              <a:cs typeface="+mn-cs"/>
            </a:rPr>
            <a:t>千円の減、公営企業債等繰入見込額が▲</a:t>
          </a:r>
          <a:r>
            <a:rPr lang="en-US" altLang="ja-JP" sz="1100" b="0" i="0" baseline="0">
              <a:solidFill>
                <a:sysClr val="windowText" lastClr="000000"/>
              </a:solidFill>
              <a:effectLst/>
              <a:latin typeface="+mn-lt"/>
              <a:ea typeface="+mn-ea"/>
              <a:cs typeface="+mn-cs"/>
            </a:rPr>
            <a:t>118,168</a:t>
          </a:r>
          <a:r>
            <a:rPr lang="ja-JP" altLang="en-US" sz="1100" b="0" i="0" baseline="0">
              <a:solidFill>
                <a:sysClr val="windowText" lastClr="000000"/>
              </a:solidFill>
              <a:effectLst/>
              <a:latin typeface="+mn-lt"/>
              <a:ea typeface="+mn-ea"/>
              <a:cs typeface="+mn-cs"/>
            </a:rPr>
            <a:t>千円の減と</a:t>
          </a:r>
          <a:r>
            <a:rPr lang="ja-JP" altLang="ja-JP" sz="1100" b="0" i="0" baseline="0">
              <a:solidFill>
                <a:sysClr val="windowText" lastClr="000000"/>
              </a:solidFill>
              <a:effectLst/>
              <a:latin typeface="+mn-lt"/>
              <a:ea typeface="+mn-ea"/>
              <a:cs typeface="+mn-cs"/>
            </a:rPr>
            <a:t>なったことが大きな要因である。</a:t>
          </a:r>
          <a:endParaRPr lang="ja-JP" altLang="ja-JP" sz="14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分子の将来負担額については、地方債の現在高が</a:t>
          </a:r>
          <a:r>
            <a:rPr lang="ja-JP" altLang="ja-JP" sz="1100" b="0" i="0" baseline="0">
              <a:solidFill>
                <a:schemeClr val="dk1"/>
              </a:solidFill>
              <a:effectLst/>
              <a:latin typeface="+mn-lt"/>
              <a:ea typeface="+mn-ea"/>
              <a:cs typeface="+mn-cs"/>
            </a:rPr>
            <a:t>▲</a:t>
          </a:r>
          <a:r>
            <a:rPr lang="en-US" altLang="ja-JP" sz="1100" b="0" i="0" baseline="0">
              <a:solidFill>
                <a:sysClr val="windowText" lastClr="000000"/>
              </a:solidFill>
              <a:effectLst/>
              <a:latin typeface="+mn-lt"/>
              <a:ea typeface="+mn-ea"/>
              <a:cs typeface="+mn-cs"/>
            </a:rPr>
            <a:t>167,781</a:t>
          </a:r>
          <a:r>
            <a:rPr lang="ja-JP" altLang="ja-JP" sz="1100" b="0" i="0" baseline="0">
              <a:solidFill>
                <a:sysClr val="windowText" lastClr="000000"/>
              </a:solidFill>
              <a:effectLst/>
              <a:latin typeface="+mn-lt"/>
              <a:ea typeface="+mn-ea"/>
              <a:cs typeface="+mn-cs"/>
            </a:rPr>
            <a:t>千円の減、公営企業債等繰入見込額が</a:t>
          </a:r>
          <a:r>
            <a:rPr lang="ja-JP" altLang="ja-JP" sz="1100" b="0" i="0" baseline="0">
              <a:solidFill>
                <a:schemeClr val="dk1"/>
              </a:solidFill>
              <a:effectLst/>
              <a:latin typeface="+mn-lt"/>
              <a:ea typeface="+mn-ea"/>
              <a:cs typeface="+mn-cs"/>
            </a:rPr>
            <a:t>▲</a:t>
          </a:r>
          <a:r>
            <a:rPr lang="en-US" altLang="ja-JP" sz="1100" b="0" i="0" baseline="0">
              <a:solidFill>
                <a:sysClr val="windowText" lastClr="000000"/>
              </a:solidFill>
              <a:effectLst/>
              <a:latin typeface="+mn-lt"/>
              <a:ea typeface="+mn-ea"/>
              <a:cs typeface="+mn-cs"/>
            </a:rPr>
            <a:t>118,168</a:t>
          </a:r>
          <a:r>
            <a:rPr lang="ja-JP" altLang="ja-JP" sz="1100" b="0" i="0" baseline="0">
              <a:solidFill>
                <a:sysClr val="windowText" lastClr="000000"/>
              </a:solidFill>
              <a:effectLst/>
              <a:latin typeface="+mn-lt"/>
              <a:ea typeface="+mn-ea"/>
              <a:cs typeface="+mn-cs"/>
            </a:rPr>
            <a:t>千円の減となったものの、組合負担等見込額が</a:t>
          </a:r>
          <a:r>
            <a:rPr lang="en-US" altLang="ja-JP" sz="1100" b="0" i="0" baseline="0">
              <a:solidFill>
                <a:sysClr val="windowText" lastClr="000000"/>
              </a:solidFill>
              <a:effectLst/>
              <a:latin typeface="+mn-lt"/>
              <a:ea typeface="+mn-ea"/>
              <a:cs typeface="+mn-cs"/>
            </a:rPr>
            <a:t>528,704</a:t>
          </a:r>
          <a:r>
            <a:rPr lang="ja-JP" altLang="ja-JP" sz="1100" b="0" i="0" baseline="0">
              <a:solidFill>
                <a:sysClr val="windowText" lastClr="000000"/>
              </a:solidFill>
              <a:effectLst/>
              <a:latin typeface="+mn-lt"/>
              <a:ea typeface="+mn-ea"/>
              <a:cs typeface="+mn-cs"/>
            </a:rPr>
            <a:t>千円の増などにより、</a:t>
          </a:r>
          <a:r>
            <a:rPr lang="en-US" altLang="ja-JP" sz="1100" b="0" i="0" baseline="0">
              <a:solidFill>
                <a:sysClr val="windowText" lastClr="000000"/>
              </a:solidFill>
              <a:effectLst/>
              <a:latin typeface="+mn-lt"/>
              <a:ea typeface="+mn-ea"/>
              <a:cs typeface="+mn-cs"/>
            </a:rPr>
            <a:t>283,758</a:t>
          </a:r>
          <a:r>
            <a:rPr lang="ja-JP" altLang="ja-JP" sz="1100" b="0" i="0" baseline="0">
              <a:solidFill>
                <a:sysClr val="windowText" lastClr="000000"/>
              </a:solidFill>
              <a:effectLst/>
              <a:latin typeface="+mn-lt"/>
              <a:ea typeface="+mn-ea"/>
              <a:cs typeface="+mn-cs"/>
            </a:rPr>
            <a:t>千円増加した</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充当可能財源等については、基準財政需要額算入見込額が</a:t>
          </a:r>
          <a:r>
            <a:rPr lang="en-US" altLang="ja-JP" sz="1100" b="0" i="0" baseline="0">
              <a:solidFill>
                <a:sysClr val="windowText" lastClr="000000"/>
              </a:solidFill>
              <a:effectLst/>
              <a:latin typeface="+mn-lt"/>
              <a:ea typeface="+mn-ea"/>
              <a:cs typeface="+mn-cs"/>
            </a:rPr>
            <a:t>590,451</a:t>
          </a:r>
          <a:r>
            <a:rPr lang="ja-JP" altLang="ja-JP" sz="1100" b="0" i="0" baseline="0">
              <a:solidFill>
                <a:sysClr val="windowText" lastClr="000000"/>
              </a:solidFill>
              <a:effectLst/>
              <a:latin typeface="+mn-lt"/>
              <a:ea typeface="+mn-ea"/>
              <a:cs typeface="+mn-cs"/>
            </a:rPr>
            <a:t>千円の増となり、</a:t>
          </a:r>
          <a:r>
            <a:rPr lang="en-US" altLang="ja-JP" sz="1100" b="0" i="0" baseline="0">
              <a:solidFill>
                <a:sysClr val="windowText" lastClr="000000"/>
              </a:solidFill>
              <a:effectLst/>
              <a:latin typeface="+mn-lt"/>
              <a:ea typeface="+mn-ea"/>
              <a:cs typeface="+mn-cs"/>
            </a:rPr>
            <a:t>551,892</a:t>
          </a:r>
          <a:r>
            <a:rPr lang="ja-JP" altLang="ja-JP" sz="1100" b="0" i="0" baseline="0">
              <a:solidFill>
                <a:sysClr val="windowText" lastClr="000000"/>
              </a:solidFill>
              <a:effectLst/>
              <a:latin typeface="+mn-lt"/>
              <a:ea typeface="+mn-ea"/>
              <a:cs typeface="+mn-cs"/>
            </a:rPr>
            <a:t>千円増加した。</a:t>
          </a:r>
          <a:r>
            <a:rPr lang="ja-JP" altLang="en-US" sz="1100" b="0" i="0" baseline="0">
              <a:solidFill>
                <a:sysClr val="windowText" lastClr="000000"/>
              </a:solidFill>
              <a:effectLst/>
              <a:latin typeface="+mn-lt"/>
              <a:ea typeface="+mn-ea"/>
              <a:cs typeface="+mn-cs"/>
            </a:rPr>
            <a:t>また、</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年度に西臼杵広域行政事務組合が平成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月開署</a:t>
          </a:r>
          <a:r>
            <a:rPr lang="ja-JP" altLang="en-US" sz="1100" b="0" i="0" baseline="0">
              <a:solidFill>
                <a:sysClr val="windowText" lastClr="000000"/>
              </a:solidFill>
              <a:effectLst/>
              <a:latin typeface="+mn-lt"/>
              <a:ea typeface="+mn-ea"/>
              <a:cs typeface="+mn-cs"/>
            </a:rPr>
            <a:t>した</a:t>
          </a:r>
          <a:r>
            <a:rPr lang="ja-JP" altLang="ja-JP" sz="1100" b="0" i="0" baseline="0">
              <a:solidFill>
                <a:sysClr val="windowText" lastClr="000000"/>
              </a:solidFill>
              <a:effectLst/>
              <a:latin typeface="+mn-lt"/>
              <a:ea typeface="+mn-ea"/>
              <a:cs typeface="+mn-cs"/>
            </a:rPr>
            <a:t>西臼杵広域消防署建設</a:t>
          </a:r>
          <a:r>
            <a:rPr lang="ja-JP" altLang="en-US" sz="1100" b="0" i="0" baseline="0">
              <a:solidFill>
                <a:sysClr val="windowText" lastClr="000000"/>
              </a:solidFill>
              <a:effectLst/>
              <a:latin typeface="+mn-lt"/>
              <a:ea typeface="+mn-ea"/>
              <a:cs typeface="+mn-cs"/>
            </a:rPr>
            <a:t>等で</a:t>
          </a:r>
          <a:r>
            <a:rPr lang="en-US" altLang="ja-JP" sz="1100" b="0" i="0" baseline="0">
              <a:solidFill>
                <a:sysClr val="windowText" lastClr="000000"/>
              </a:solidFill>
              <a:effectLst/>
              <a:latin typeface="+mn-lt"/>
              <a:ea typeface="+mn-ea"/>
              <a:cs typeface="+mn-cs"/>
            </a:rPr>
            <a:t>1,086,200</a:t>
          </a:r>
          <a:r>
            <a:rPr lang="ja-JP" altLang="en-US" sz="1100" b="0" i="0" baseline="0">
              <a:solidFill>
                <a:sysClr val="windowText" lastClr="000000"/>
              </a:solidFill>
              <a:effectLst/>
              <a:latin typeface="+mn-lt"/>
              <a:ea typeface="+mn-ea"/>
              <a:cs typeface="+mn-cs"/>
            </a:rPr>
            <a:t>千円の緊急防災・減災事業債を借入</a:t>
          </a:r>
          <a:r>
            <a:rPr lang="ja-JP" altLang="ja-JP" sz="1100" b="0" i="0" baseline="0">
              <a:solidFill>
                <a:sysClr val="windowText" lastClr="000000"/>
              </a:solidFill>
              <a:effectLst/>
              <a:latin typeface="+mn-lt"/>
              <a:ea typeface="+mn-ea"/>
              <a:cs typeface="+mn-cs"/>
            </a:rPr>
            <a:t>のため、今後組合</a:t>
          </a:r>
          <a:r>
            <a:rPr lang="ja-JP" altLang="en-US" sz="1100" b="0" i="0" baseline="0">
              <a:solidFill>
                <a:sysClr val="windowText" lastClr="000000"/>
              </a:solidFill>
              <a:effectLst/>
              <a:latin typeface="+mn-lt"/>
              <a:ea typeface="+mn-ea"/>
              <a:cs typeface="+mn-cs"/>
            </a:rPr>
            <a:t>が起こした地方債元金償還の</a:t>
          </a:r>
          <a:r>
            <a:rPr lang="ja-JP" altLang="ja-JP" sz="1100" b="0" i="0" baseline="0">
              <a:solidFill>
                <a:sysClr val="windowText" lastClr="000000"/>
              </a:solidFill>
              <a:effectLst/>
              <a:latin typeface="+mn-lt"/>
              <a:ea typeface="+mn-ea"/>
              <a:cs typeface="+mn-cs"/>
            </a:rPr>
            <a:t>負担等見込額が増加することが予想され、将来負担比率の悪化が懸念される。</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8466348</v>
      </c>
      <c r="BO4" s="349"/>
      <c r="BP4" s="349"/>
      <c r="BQ4" s="349"/>
      <c r="BR4" s="349"/>
      <c r="BS4" s="349"/>
      <c r="BT4" s="349"/>
      <c r="BU4" s="350"/>
      <c r="BV4" s="348">
        <v>8309013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1.5</v>
      </c>
      <c r="CU4" s="355"/>
      <c r="CV4" s="355"/>
      <c r="CW4" s="355"/>
      <c r="CX4" s="355"/>
      <c r="CY4" s="355"/>
      <c r="CZ4" s="355"/>
      <c r="DA4" s="356"/>
      <c r="DB4" s="354">
        <v>2.8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8339986</v>
      </c>
      <c r="BO5" s="386"/>
      <c r="BP5" s="386"/>
      <c r="BQ5" s="386"/>
      <c r="BR5" s="386"/>
      <c r="BS5" s="386"/>
      <c r="BT5" s="386"/>
      <c r="BU5" s="387"/>
      <c r="BV5" s="385">
        <v>7996646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88.1</v>
      </c>
      <c r="CU5" s="383"/>
      <c r="CV5" s="383"/>
      <c r="CW5" s="383"/>
      <c r="CX5" s="383"/>
      <c r="CY5" s="383"/>
      <c r="CZ5" s="383"/>
      <c r="DA5" s="384"/>
      <c r="DB5" s="382">
        <v>83.4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126362</v>
      </c>
      <c r="BO6" s="386"/>
      <c r="BP6" s="386"/>
      <c r="BQ6" s="386"/>
      <c r="BR6" s="386"/>
      <c r="BS6" s="386"/>
      <c r="BT6" s="386"/>
      <c r="BU6" s="387"/>
      <c r="BV6" s="385">
        <v>312367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92.9</v>
      </c>
      <c r="CU6" s="423"/>
      <c r="CV6" s="423"/>
      <c r="CW6" s="423"/>
      <c r="CX6" s="423"/>
      <c r="CY6" s="423"/>
      <c r="CZ6" s="423"/>
      <c r="DA6" s="424"/>
      <c r="DB6" s="422">
        <v>88.1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55169</v>
      </c>
      <c r="BO7" s="386"/>
      <c r="BP7" s="386"/>
      <c r="BQ7" s="386"/>
      <c r="BR7" s="386"/>
      <c r="BS7" s="386"/>
      <c r="BT7" s="386"/>
      <c r="BU7" s="387"/>
      <c r="BV7" s="385">
        <v>177084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4644522</v>
      </c>
      <c r="CU7" s="386"/>
      <c r="CV7" s="386"/>
      <c r="CW7" s="386"/>
      <c r="CX7" s="386"/>
      <c r="CY7" s="386"/>
      <c r="CZ7" s="386"/>
      <c r="DA7" s="387"/>
      <c r="DB7" s="385">
        <v>4811464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71193</v>
      </c>
      <c r="BO8" s="386"/>
      <c r="BP8" s="386"/>
      <c r="BQ8" s="386"/>
      <c r="BR8" s="386"/>
      <c r="BS8" s="386"/>
      <c r="BT8" s="386"/>
      <c r="BU8" s="387"/>
      <c r="BV8" s="385">
        <v>135283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0.21</v>
      </c>
      <c r="CU8" s="426"/>
      <c r="CV8" s="426"/>
      <c r="CW8" s="426"/>
      <c r="CX8" s="426"/>
      <c r="CY8" s="426"/>
      <c r="CZ8" s="426"/>
      <c r="DA8" s="427"/>
      <c r="DB8" s="425">
        <v>0.21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13723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-64090</v>
      </c>
      <c r="BO9" s="386"/>
      <c r="BP9" s="386"/>
      <c r="BQ9" s="386"/>
      <c r="BR9" s="386"/>
      <c r="BS9" s="386"/>
      <c r="BT9" s="386"/>
      <c r="BU9" s="387"/>
      <c r="BV9" s="385">
        <v>9371</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15.2</v>
      </c>
      <c r="CU9" s="383"/>
      <c r="CV9" s="383"/>
      <c r="CW9" s="383"/>
      <c r="CX9" s="383"/>
      <c r="CY9" s="383"/>
      <c r="CZ9" s="383"/>
      <c r="DA9" s="384"/>
      <c r="DB9" s="382">
        <v>14.7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14778</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27344</v>
      </c>
      <c r="BO10" s="386"/>
      <c r="BP10" s="386"/>
      <c r="BQ10" s="386"/>
      <c r="BR10" s="386"/>
      <c r="BS10" s="386"/>
      <c r="BT10" s="386"/>
      <c r="BU10" s="387"/>
      <c r="BV10" s="385">
        <v>21115</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13222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100000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13204</v>
      </c>
      <c r="S13" s="467"/>
      <c r="T13" s="467"/>
      <c r="U13" s="467"/>
      <c r="V13" s="468"/>
      <c r="W13" s="401" t="s">
        <v>123</v>
      </c>
      <c r="X13" s="402"/>
      <c r="Y13" s="402"/>
      <c r="Z13" s="402"/>
      <c r="AA13" s="402"/>
      <c r="AB13" s="392"/>
      <c r="AC13" s="436">
        <v>2017</v>
      </c>
      <c r="AD13" s="437"/>
      <c r="AE13" s="437"/>
      <c r="AF13" s="437"/>
      <c r="AG13" s="476"/>
      <c r="AH13" s="436">
        <v>2249</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-136746</v>
      </c>
      <c r="BO13" s="386"/>
      <c r="BP13" s="386"/>
      <c r="BQ13" s="386"/>
      <c r="BR13" s="386"/>
      <c r="BS13" s="386"/>
      <c r="BT13" s="386"/>
      <c r="BU13" s="387"/>
      <c r="BV13" s="385">
        <v>30486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7.1</v>
      </c>
      <c r="CU13" s="383"/>
      <c r="CV13" s="383"/>
      <c r="CW13" s="383"/>
      <c r="CX13" s="383"/>
      <c r="CY13" s="383"/>
      <c r="CZ13" s="383"/>
      <c r="DA13" s="384"/>
      <c r="DB13" s="382">
        <v>7.6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13401</v>
      </c>
      <c r="S14" s="467"/>
      <c r="T14" s="467"/>
      <c r="U14" s="467"/>
      <c r="V14" s="468"/>
      <c r="W14" s="375"/>
      <c r="X14" s="376"/>
      <c r="Y14" s="376"/>
      <c r="Z14" s="376"/>
      <c r="AA14" s="376"/>
      <c r="AB14" s="365"/>
      <c r="AC14" s="469">
        <v>28.4</v>
      </c>
      <c r="AD14" s="470"/>
      <c r="AE14" s="470"/>
      <c r="AF14" s="470"/>
      <c r="AG14" s="471"/>
      <c r="AH14" s="469">
        <v>29.4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9.9</v>
      </c>
      <c r="CU14" s="481"/>
      <c r="CV14" s="481"/>
      <c r="CW14" s="481"/>
      <c r="CX14" s="481"/>
      <c r="CY14" s="481"/>
      <c r="CZ14" s="481"/>
      <c r="DA14" s="482"/>
      <c r="DB14" s="480">
        <v>16.100000000000001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13383</v>
      </c>
      <c r="S15" s="467"/>
      <c r="T15" s="467"/>
      <c r="U15" s="467"/>
      <c r="V15" s="468"/>
      <c r="W15" s="401" t="s">
        <v>130</v>
      </c>
      <c r="X15" s="402"/>
      <c r="Y15" s="402"/>
      <c r="Z15" s="402"/>
      <c r="AA15" s="402"/>
      <c r="AB15" s="392"/>
      <c r="AC15" s="436">
        <v>1172</v>
      </c>
      <c r="AD15" s="437"/>
      <c r="AE15" s="437"/>
      <c r="AF15" s="437"/>
      <c r="AG15" s="476"/>
      <c r="AH15" s="436">
        <v>1539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931542</v>
      </c>
      <c r="BO15" s="349"/>
      <c r="BP15" s="349"/>
      <c r="BQ15" s="349"/>
      <c r="BR15" s="349"/>
      <c r="BS15" s="349"/>
      <c r="BT15" s="349"/>
      <c r="BU15" s="350"/>
      <c r="BV15" s="348">
        <v>897920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16.5</v>
      </c>
      <c r="AD16" s="470"/>
      <c r="AE16" s="470"/>
      <c r="AF16" s="470"/>
      <c r="AG16" s="471"/>
      <c r="AH16" s="469">
        <v>20.2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4151457</v>
      </c>
      <c r="BO16" s="386"/>
      <c r="BP16" s="386"/>
      <c r="BQ16" s="386"/>
      <c r="BR16" s="386"/>
      <c r="BS16" s="386"/>
      <c r="BT16" s="386"/>
      <c r="BU16" s="387"/>
      <c r="BV16" s="385">
        <v>4236358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3901</v>
      </c>
      <c r="AD17" s="437"/>
      <c r="AE17" s="437"/>
      <c r="AF17" s="437"/>
      <c r="AG17" s="476"/>
      <c r="AH17" s="436">
        <v>3848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1180438</v>
      </c>
      <c r="BO17" s="386"/>
      <c r="BP17" s="386"/>
      <c r="BQ17" s="386"/>
      <c r="BR17" s="386"/>
      <c r="BS17" s="386"/>
      <c r="BT17" s="386"/>
      <c r="BU17" s="387"/>
      <c r="BV17" s="385">
        <v>1143450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237.54</v>
      </c>
      <c r="M18" s="498"/>
      <c r="N18" s="498"/>
      <c r="O18" s="498"/>
      <c r="P18" s="498"/>
      <c r="Q18" s="498"/>
      <c r="R18" s="499"/>
      <c r="S18" s="499"/>
      <c r="T18" s="499"/>
      <c r="U18" s="499"/>
      <c r="V18" s="500"/>
      <c r="W18" s="403"/>
      <c r="X18" s="404"/>
      <c r="Y18" s="404"/>
      <c r="Z18" s="404"/>
      <c r="AA18" s="404"/>
      <c r="AB18" s="395"/>
      <c r="AC18" s="501">
        <v>55</v>
      </c>
      <c r="AD18" s="502"/>
      <c r="AE18" s="502"/>
      <c r="AF18" s="502"/>
      <c r="AG18" s="503"/>
      <c r="AH18" s="501">
        <v>50.4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4149441</v>
      </c>
      <c r="BO18" s="386"/>
      <c r="BP18" s="386"/>
      <c r="BQ18" s="386"/>
      <c r="BR18" s="386"/>
      <c r="BS18" s="386"/>
      <c r="BT18" s="386"/>
      <c r="BU18" s="387"/>
      <c r="BV18" s="385">
        <v>4074773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58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5365046</v>
      </c>
      <c r="BO19" s="386"/>
      <c r="BP19" s="386"/>
      <c r="BQ19" s="386"/>
      <c r="BR19" s="386"/>
      <c r="BS19" s="386"/>
      <c r="BT19" s="386"/>
      <c r="BU19" s="387"/>
      <c r="BV19" s="385">
        <v>5459848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4794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7301841</v>
      </c>
      <c r="BO23" s="386"/>
      <c r="BP23" s="386"/>
      <c r="BQ23" s="386"/>
      <c r="BR23" s="386"/>
      <c r="BS23" s="386"/>
      <c r="BT23" s="386"/>
      <c r="BU23" s="387"/>
      <c r="BV23" s="385">
        <v>7469622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6660</v>
      </c>
      <c r="R24" s="437"/>
      <c r="S24" s="437"/>
      <c r="T24" s="437"/>
      <c r="U24" s="437"/>
      <c r="V24" s="476"/>
      <c r="W24" s="531"/>
      <c r="X24" s="519"/>
      <c r="Y24" s="520"/>
      <c r="Z24" s="435" t="s">
        <v>153</v>
      </c>
      <c r="AA24" s="415"/>
      <c r="AB24" s="415"/>
      <c r="AC24" s="415"/>
      <c r="AD24" s="415"/>
      <c r="AE24" s="415"/>
      <c r="AF24" s="415"/>
      <c r="AG24" s="416"/>
      <c r="AH24" s="436">
        <v>142</v>
      </c>
      <c r="AI24" s="437"/>
      <c r="AJ24" s="437"/>
      <c r="AK24" s="437"/>
      <c r="AL24" s="476"/>
      <c r="AM24" s="436">
        <v>418474</v>
      </c>
      <c r="AN24" s="437"/>
      <c r="AO24" s="437"/>
      <c r="AP24" s="437"/>
      <c r="AQ24" s="437"/>
      <c r="AR24" s="476"/>
      <c r="AS24" s="436">
        <v>2947</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6688657</v>
      </c>
      <c r="BO24" s="386"/>
      <c r="BP24" s="386"/>
      <c r="BQ24" s="386"/>
      <c r="BR24" s="386"/>
      <c r="BS24" s="386"/>
      <c r="BT24" s="386"/>
      <c r="BU24" s="387"/>
      <c r="BV24" s="385">
        <v>6775648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5490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35648</v>
      </c>
      <c r="BO25" s="349"/>
      <c r="BP25" s="349"/>
      <c r="BQ25" s="349"/>
      <c r="BR25" s="349"/>
      <c r="BS25" s="349"/>
      <c r="BT25" s="349"/>
      <c r="BU25" s="350"/>
      <c r="BV25" s="348">
        <v>47048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5290</v>
      </c>
      <c r="R26" s="437"/>
      <c r="S26" s="437"/>
      <c r="T26" s="437"/>
      <c r="U26" s="437"/>
      <c r="V26" s="476"/>
      <c r="W26" s="531"/>
      <c r="X26" s="519"/>
      <c r="Y26" s="520"/>
      <c r="Z26" s="435" t="s">
        <v>159</v>
      </c>
      <c r="AA26" s="541"/>
      <c r="AB26" s="541"/>
      <c r="AC26" s="541"/>
      <c r="AD26" s="541"/>
      <c r="AE26" s="541"/>
      <c r="AF26" s="541"/>
      <c r="AG26" s="542"/>
      <c r="AH26" s="436">
        <v>1</v>
      </c>
      <c r="AI26" s="437"/>
      <c r="AJ26" s="437"/>
      <c r="AK26" s="437"/>
      <c r="AL26" s="476"/>
      <c r="AM26" s="436" t="s">
        <v>160</v>
      </c>
      <c r="AN26" s="437"/>
      <c r="AO26" s="437"/>
      <c r="AP26" s="437"/>
      <c r="AQ26" s="437"/>
      <c r="AR26" s="476"/>
      <c r="AS26" s="436" t="s">
        <v>160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3070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t="s">
        <v>160</v>
      </c>
      <c r="AN27" s="437"/>
      <c r="AO27" s="437"/>
      <c r="AP27" s="437"/>
      <c r="AQ27" s="437"/>
      <c r="AR27" s="476"/>
      <c r="AS27" s="436" t="s">
        <v>160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2370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1972242</v>
      </c>
      <c r="BO28" s="349"/>
      <c r="BP28" s="349"/>
      <c r="BQ28" s="349"/>
      <c r="BR28" s="349"/>
      <c r="BS28" s="349"/>
      <c r="BT28" s="349"/>
      <c r="BU28" s="350"/>
      <c r="BV28" s="348">
        <v>1944898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2197</v>
      </c>
      <c r="R29" s="437"/>
      <c r="S29" s="437"/>
      <c r="T29" s="437"/>
      <c r="U29" s="437"/>
      <c r="V29" s="476"/>
      <c r="W29" s="532"/>
      <c r="X29" s="533"/>
      <c r="Y29" s="534"/>
      <c r="Z29" s="435" t="s">
        <v>170</v>
      </c>
      <c r="AA29" s="415"/>
      <c r="AB29" s="415"/>
      <c r="AC29" s="415"/>
      <c r="AD29" s="415"/>
      <c r="AE29" s="415"/>
      <c r="AF29" s="415"/>
      <c r="AG29" s="416"/>
      <c r="AH29" s="436">
        <v>143</v>
      </c>
      <c r="AI29" s="437"/>
      <c r="AJ29" s="437"/>
      <c r="AK29" s="437"/>
      <c r="AL29" s="476"/>
      <c r="AM29" s="436">
        <v>422407</v>
      </c>
      <c r="AN29" s="437"/>
      <c r="AO29" s="437"/>
      <c r="AP29" s="437"/>
      <c r="AQ29" s="437"/>
      <c r="AR29" s="476"/>
      <c r="AS29" s="436">
        <v>2954</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71210</v>
      </c>
      <c r="BO29" s="386"/>
      <c r="BP29" s="386"/>
      <c r="BQ29" s="386"/>
      <c r="BR29" s="386"/>
      <c r="BS29" s="386"/>
      <c r="BT29" s="386"/>
      <c r="BU29" s="387"/>
      <c r="BV29" s="385">
        <v>71175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99.8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1277030</v>
      </c>
      <c r="BO30" s="555"/>
      <c r="BP30" s="555"/>
      <c r="BQ30" s="555"/>
      <c r="BR30" s="555"/>
      <c r="BS30" s="555"/>
      <c r="BT30" s="555"/>
      <c r="BU30" s="556"/>
      <c r="BV30" s="554">
        <v>1298544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IF('各会計、関係団体の財政状況及び健全化判断比率'!B35="","",'各会計、関係団体の財政状況及び健全化判断比率'!B35)</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西臼杵広域行政事務組合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宮崎県林業公社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西臼杵地域介護認定審査会特別会計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IF('各会計、関係団体の財政状況及び健全化判断比率'!B34="","",'各会計、関係団体の財政状況及び健全化判断比率'!B34)</f>
        <v>国民健康保険病院事業会計</v>
      </c>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IF('各会計、関係団体の財政状況及び健全化判断比率'!B36="","",'各会計、関係団体の財政状況及び健全化判断比率'!B36)</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宮崎県市町村総合事務組合（一般会計）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介護保険特別会計(保険事業勘定)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宮崎県市町村総合事務組合（市町村交通災害共済事業特別会計）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介護保険特別会計(介護サービス事業勘定)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宮崎県北部広域行政事務組合（一般会計）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6</v>
      </c>
      <c r="V38" s="566"/>
      <c r="W38" s="567" t="str">
        <f>IF('各会計、関係団体の財政状況及び健全化判断比率'!B32="","",'各会計、関係団体の財政状況及び健全化判断比率'!B32)</f>
        <v>後期高齢者医療特別会計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宮崎県北部広域行政事務組合（特別会計）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宮崎県後期高齢医療連合（一般会計）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宮崎県後期高齢医療連合（後期高齢者医療特別会計）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宮崎県自治会館管理組合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9" t="s">
        <v>24</v>
      </c>
      <c r="C41" s="1170"/>
      <c r="D41" s="81"/>
      <c r="E41" s="1175" t="s">
        <v>25</v>
      </c>
      <c r="F41" s="1175"/>
      <c r="G41" s="1175"/>
      <c r="H41" s="1176"/>
      <c r="I41" s="82">
        <v>7738</v>
      </c>
      <c r="J41" s="83">
        <v>7444</v>
      </c>
      <c r="K41" s="83">
        <v>7507</v>
      </c>
      <c r="L41" s="83">
        <v>7470</v>
      </c>
      <c r="M41" s="84">
        <v>7302</v>
      </c>
    </row>
    <row r="42" spans="2:13" ht="27.75" customHeight="1">
      <c r="B42" s="1171"/>
      <c r="C42" s="1172"/>
      <c r="D42" s="85"/>
      <c r="E42" s="1177" t="s">
        <v>26</v>
      </c>
      <c r="F42" s="1177"/>
      <c r="G42" s="1177"/>
      <c r="H42" s="1178"/>
      <c r="I42" s="86">
        <v>35</v>
      </c>
      <c r="J42" s="87">
        <v>29</v>
      </c>
      <c r="K42" s="87">
        <v>24</v>
      </c>
      <c r="L42" s="87">
        <v>18</v>
      </c>
      <c r="M42" s="88">
        <v>12</v>
      </c>
    </row>
    <row r="43" spans="2:13" ht="27.75" customHeight="1">
      <c r="B43" s="1171"/>
      <c r="C43" s="1172"/>
      <c r="D43" s="85"/>
      <c r="E43" s="1177" t="s">
        <v>27</v>
      </c>
      <c r="F43" s="1177"/>
      <c r="G43" s="1177"/>
      <c r="H43" s="1178"/>
      <c r="I43" s="86">
        <v>2707</v>
      </c>
      <c r="J43" s="87">
        <v>2690</v>
      </c>
      <c r="K43" s="87">
        <v>2813</v>
      </c>
      <c r="L43" s="87">
        <v>2588</v>
      </c>
      <c r="M43" s="88">
        <v>2470</v>
      </c>
    </row>
    <row r="44" spans="2:13" ht="27.75" customHeight="1">
      <c r="B44" s="1171"/>
      <c r="C44" s="1172"/>
      <c r="D44" s="85"/>
      <c r="E44" s="1177" t="s">
        <v>28</v>
      </c>
      <c r="F44" s="1177"/>
      <c r="G44" s="1177"/>
      <c r="H44" s="1178"/>
      <c r="I44" s="86">
        <v>266</v>
      </c>
      <c r="J44" s="87">
        <v>152</v>
      </c>
      <c r="K44" s="87">
        <v>121</v>
      </c>
      <c r="L44" s="87">
        <v>293</v>
      </c>
      <c r="M44" s="88">
        <v>821</v>
      </c>
    </row>
    <row r="45" spans="2:13" ht="27.75" customHeight="1">
      <c r="B45" s="1171"/>
      <c r="C45" s="1172"/>
      <c r="D45" s="85"/>
      <c r="E45" s="1177" t="s">
        <v>29</v>
      </c>
      <c r="F45" s="1177"/>
      <c r="G45" s="1177"/>
      <c r="H45" s="1178"/>
      <c r="I45" s="86">
        <v>1539</v>
      </c>
      <c r="J45" s="87">
        <v>1483</v>
      </c>
      <c r="K45" s="87">
        <v>1421</v>
      </c>
      <c r="L45" s="87">
        <v>1305</v>
      </c>
      <c r="M45" s="88">
        <v>1352</v>
      </c>
    </row>
    <row r="46" spans="2:13" ht="27.75" customHeight="1">
      <c r="B46" s="1171"/>
      <c r="C46" s="1172"/>
      <c r="D46" s="85"/>
      <c r="E46" s="1177" t="s">
        <v>30</v>
      </c>
      <c r="F46" s="1177"/>
      <c r="G46" s="1177"/>
      <c r="H46" s="1178"/>
      <c r="I46" s="86" t="s">
        <v>479</v>
      </c>
      <c r="J46" s="87" t="s">
        <v>479</v>
      </c>
      <c r="K46" s="87" t="s">
        <v>479</v>
      </c>
      <c r="L46" s="87" t="s">
        <v>479</v>
      </c>
      <c r="M46" s="88" t="s">
        <v>479</v>
      </c>
    </row>
    <row r="47" spans="2:13" ht="27.75" customHeight="1">
      <c r="B47" s="1171"/>
      <c r="C47" s="1172"/>
      <c r="D47" s="85"/>
      <c r="E47" s="1177" t="s">
        <v>31</v>
      </c>
      <c r="F47" s="1177"/>
      <c r="G47" s="1177"/>
      <c r="H47" s="1178"/>
      <c r="I47" s="86" t="s">
        <v>479</v>
      </c>
      <c r="J47" s="87" t="s">
        <v>479</v>
      </c>
      <c r="K47" s="87" t="s">
        <v>479</v>
      </c>
      <c r="L47" s="87" t="s">
        <v>479</v>
      </c>
      <c r="M47" s="88" t="s">
        <v>479</v>
      </c>
    </row>
    <row r="48" spans="2:13" ht="27.75" customHeight="1">
      <c r="B48" s="1173"/>
      <c r="C48" s="1174"/>
      <c r="D48" s="85"/>
      <c r="E48" s="1177" t="s">
        <v>32</v>
      </c>
      <c r="F48" s="1177"/>
      <c r="G48" s="1177"/>
      <c r="H48" s="1178"/>
      <c r="I48" s="86" t="s">
        <v>479</v>
      </c>
      <c r="J48" s="87" t="s">
        <v>479</v>
      </c>
      <c r="K48" s="87" t="s">
        <v>479</v>
      </c>
      <c r="L48" s="87" t="s">
        <v>479</v>
      </c>
      <c r="M48" s="88" t="s">
        <v>479</v>
      </c>
    </row>
    <row r="49" spans="2:13" ht="27.75" customHeight="1">
      <c r="B49" s="1179" t="s">
        <v>33</v>
      </c>
      <c r="C49" s="1180"/>
      <c r="D49" s="89"/>
      <c r="E49" s="1177" t="s">
        <v>34</v>
      </c>
      <c r="F49" s="1177"/>
      <c r="G49" s="1177"/>
      <c r="H49" s="1178"/>
      <c r="I49" s="86">
        <v>2792</v>
      </c>
      <c r="J49" s="87">
        <v>3134</v>
      </c>
      <c r="K49" s="87">
        <v>3502</v>
      </c>
      <c r="L49" s="87">
        <v>3544</v>
      </c>
      <c r="M49" s="88">
        <v>3520</v>
      </c>
    </row>
    <row r="50" spans="2:13" ht="27.75" customHeight="1">
      <c r="B50" s="1171"/>
      <c r="C50" s="1172"/>
      <c r="D50" s="85"/>
      <c r="E50" s="1177" t="s">
        <v>35</v>
      </c>
      <c r="F50" s="1177"/>
      <c r="G50" s="1177"/>
      <c r="H50" s="1178"/>
      <c r="I50" s="86">
        <v>220</v>
      </c>
      <c r="J50" s="87">
        <v>198</v>
      </c>
      <c r="K50" s="87">
        <v>175</v>
      </c>
      <c r="L50" s="87">
        <v>156</v>
      </c>
      <c r="M50" s="88">
        <v>141</v>
      </c>
    </row>
    <row r="51" spans="2:13" ht="27.75" customHeight="1">
      <c r="B51" s="1173"/>
      <c r="C51" s="1174"/>
      <c r="D51" s="85"/>
      <c r="E51" s="1177" t="s">
        <v>36</v>
      </c>
      <c r="F51" s="1177"/>
      <c r="G51" s="1177"/>
      <c r="H51" s="1178"/>
      <c r="I51" s="86">
        <v>8291</v>
      </c>
      <c r="J51" s="87">
        <v>7509</v>
      </c>
      <c r="K51" s="87">
        <v>7192</v>
      </c>
      <c r="L51" s="87">
        <v>7320</v>
      </c>
      <c r="M51" s="88">
        <v>7910</v>
      </c>
    </row>
    <row r="52" spans="2:13" ht="27.75" customHeight="1" thickBot="1">
      <c r="B52" s="1181" t="s">
        <v>37</v>
      </c>
      <c r="C52" s="1182"/>
      <c r="D52" s="90"/>
      <c r="E52" s="1183" t="s">
        <v>38</v>
      </c>
      <c r="F52" s="1183"/>
      <c r="G52" s="1183"/>
      <c r="H52" s="1184"/>
      <c r="I52" s="91">
        <v>982</v>
      </c>
      <c r="J52" s="92">
        <v>958</v>
      </c>
      <c r="K52" s="92">
        <v>1016</v>
      </c>
      <c r="L52" s="92">
        <v>653</v>
      </c>
      <c r="M52" s="93">
        <v>385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270966</v>
      </c>
      <c r="E3" s="116"/>
      <c r="F3" s="117">
        <v>147869</v>
      </c>
      <c r="G3" s="118"/>
      <c r="H3" s="119"/>
    </row>
    <row r="4" spans="1:8">
      <c r="A4" s="120"/>
      <c r="B4" s="121"/>
      <c r="C4" s="122"/>
      <c r="D4" s="123">
        <v>52788</v>
      </c>
      <c r="E4" s="124"/>
      <c r="F4" s="125">
        <v>63271</v>
      </c>
      <c r="G4" s="126"/>
      <c r="H4" s="127"/>
    </row>
    <row r="5" spans="1:8">
      <c r="A5" s="108" t="s">
        <v>511</v>
      </c>
      <c r="B5" s="113"/>
      <c r="C5" s="114"/>
      <c r="D5" s="115">
        <v>67107</v>
      </c>
      <c r="E5" s="116"/>
      <c r="F5" s="117">
        <v>117242</v>
      </c>
      <c r="G5" s="118"/>
      <c r="H5" s="119"/>
    </row>
    <row r="6" spans="1:8">
      <c r="A6" s="120"/>
      <c r="B6" s="121"/>
      <c r="C6" s="122"/>
      <c r="D6" s="123">
        <v>38893</v>
      </c>
      <c r="E6" s="124"/>
      <c r="F6" s="125">
        <v>59388</v>
      </c>
      <c r="G6" s="126"/>
      <c r="H6" s="127"/>
    </row>
    <row r="7" spans="1:8">
      <c r="A7" s="108" t="s">
        <v>512</v>
      </c>
      <c r="B7" s="113"/>
      <c r="C7" s="114"/>
      <c r="D7" s="115">
        <v>121572</v>
      </c>
      <c r="E7" s="116"/>
      <c r="F7" s="117">
        <v>114097</v>
      </c>
      <c r="G7" s="118"/>
      <c r="H7" s="119"/>
    </row>
    <row r="8" spans="1:8">
      <c r="A8" s="120"/>
      <c r="B8" s="121"/>
      <c r="C8" s="122"/>
      <c r="D8" s="123">
        <v>34146</v>
      </c>
      <c r="E8" s="124"/>
      <c r="F8" s="125">
        <v>61630</v>
      </c>
      <c r="G8" s="126"/>
      <c r="H8" s="127"/>
    </row>
    <row r="9" spans="1:8">
      <c r="A9" s="108" t="s">
        <v>513</v>
      </c>
      <c r="B9" s="113"/>
      <c r="C9" s="114"/>
      <c r="D9" s="115">
        <v>112691</v>
      </c>
      <c r="E9" s="116"/>
      <c r="F9" s="117">
        <v>136577</v>
      </c>
      <c r="G9" s="118"/>
      <c r="H9" s="119"/>
    </row>
    <row r="10" spans="1:8">
      <c r="A10" s="120"/>
      <c r="B10" s="121"/>
      <c r="C10" s="122"/>
      <c r="D10" s="123">
        <v>45778</v>
      </c>
      <c r="E10" s="124"/>
      <c r="F10" s="125">
        <v>59645</v>
      </c>
      <c r="G10" s="126"/>
      <c r="H10" s="127"/>
    </row>
    <row r="11" spans="1:8">
      <c r="A11" s="108" t="s">
        <v>514</v>
      </c>
      <c r="B11" s="113"/>
      <c r="C11" s="114"/>
      <c r="D11" s="115">
        <v>120800</v>
      </c>
      <c r="E11" s="116"/>
      <c r="F11" s="117">
        <v>132212</v>
      </c>
      <c r="G11" s="118"/>
      <c r="H11" s="119"/>
    </row>
    <row r="12" spans="1:8">
      <c r="A12" s="120"/>
      <c r="B12" s="121"/>
      <c r="C12" s="128"/>
      <c r="D12" s="123">
        <v>50301</v>
      </c>
      <c r="E12" s="124"/>
      <c r="F12" s="125">
        <v>67114</v>
      </c>
      <c r="G12" s="126"/>
      <c r="H12" s="127"/>
    </row>
    <row r="13" spans="1:8">
      <c r="A13" s="108"/>
      <c r="B13" s="113"/>
      <c r="C13" s="129"/>
      <c r="D13" s="130">
        <v>138627</v>
      </c>
      <c r="E13" s="131"/>
      <c r="F13" s="132">
        <v>129599</v>
      </c>
      <c r="G13" s="133"/>
      <c r="H13" s="119"/>
    </row>
    <row r="14" spans="1:8">
      <c r="A14" s="120"/>
      <c r="B14" s="121"/>
      <c r="C14" s="122"/>
      <c r="D14" s="123">
        <v>44381</v>
      </c>
      <c r="E14" s="124"/>
      <c r="F14" s="125">
        <v>62210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2.33</v>
      </c>
      <c r="C19" s="134">
        <f>ROUND(VALUE(SUBSTITUTE(実質収支比率等に係る経年分析!G$48,"▲","-")),2)</f>
        <v>2.75</v>
      </c>
      <c r="D19" s="134">
        <f>ROUND(VALUE(SUBSTITUTE(実質収支比率等に係る経年分析!H$48,"▲","-")),2)</f>
        <v>2.66</v>
      </c>
      <c r="E19" s="134">
        <f>ROUND(VALUE(SUBSTITUTE(実質収支比率等に係る経年分析!I$48,"▲","-")),2)</f>
        <v>2.81</v>
      </c>
      <c r="F19" s="134">
        <f>ROUND(VALUE(SUBSTITUTE(実質収支比率等に係る経年分析!J$48,"▲","-")),2)</f>
        <v>1.53</v>
      </c>
    </row>
    <row r="20" spans="1:11">
      <c r="A20" s="134" t="s">
        <v>43</v>
      </c>
      <c r="B20" s="134">
        <f>ROUND(VALUE(SUBSTITUTE(実質収支比率等に係る経年分析!F$47,"▲","-")),2)</f>
        <v>28.19</v>
      </c>
      <c r="C20" s="134">
        <f>ROUND(VALUE(SUBSTITUTE(実質収支比率等に係る経年分析!G$47,"▲","-")),2)</f>
        <v>31.65</v>
      </c>
      <c r="D20" s="134">
        <f>ROUND(VALUE(SUBSTITUTE(実質収支比率等に係る経年分析!H$47,"▲","-")),2)</f>
        <v>38.520000000000003</v>
      </c>
      <c r="E20" s="134">
        <f>ROUND(VALUE(SUBSTITUTE(実質収支比率等に係る経年分析!I$47,"▲","-")),2)</f>
        <v>40.42</v>
      </c>
      <c r="F20" s="134">
        <f>ROUND(VALUE(SUBSTITUTE(実質収支比率等に係る経年分析!J$47,"▲","-")),2)</f>
        <v>42.46</v>
      </c>
    </row>
    <row r="21" spans="1:11">
      <c r="A21" s="134" t="s">
        <v>44</v>
      </c>
      <c r="B21" s="134">
        <f>IF(ISNUMBER(VALUE(SUBSTITUTE(実質収支比率等に係る経年分析!F$49,"▲","-"))),ROUND(VALUE(SUBSTITUTE(実質収支比率等に係る経年分析!F$49,"▲","-")),2),NA())</f>
        <v>9.51</v>
      </c>
      <c r="C21" s="134">
        <f>IF(ISNUMBER(VALUE(SUBSTITUTE(実質収支比率等に係る経年分析!G$49,"▲","-"))),ROUND(VALUE(SUBSTITUTE(実質収支比率等に係る経年分析!G$49,"▲","-")),2),NA())</f>
        <v>0.32</v>
      </c>
      <c r="D21" s="134">
        <f>IF(ISNUMBER(VALUE(SUBSTITUTE(実質収支比率等に係る経年分析!H$49,"▲","-"))),ROUND(VALUE(SUBSTITUTE(実質収支比率等に係る経年分析!H$49,"▲","-")),2),NA())</f>
        <v>4.4400000000000004</v>
      </c>
      <c r="E21" s="134">
        <f>IF(ISNUMBER(VALUE(SUBSTITUTE(実質収支比率等に係る経年分析!I$49,"▲","-"))),ROUND(VALUE(SUBSTITUTE(実質収支比率等に係る経年分析!I$49,"▲","-")),2),NA())</f>
        <v>0.63</v>
      </c>
      <c r="F21" s="134">
        <f>IF(ISNUMBER(VALUE(SUBSTITUTE(実質収支比率等に係る経年分析!J$49,"▲","-"))),ROUND(VALUE(SUBSTITUTE(実質収支比率等に係る経年分析!J$49,"▲","-")),2),NA())</f>
        <v>-2.94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介護保険特別会計(介護サービス事業勘定)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0.52</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4.6399999999999997</v>
      </c>
    </row>
    <row r="36" spans="1:16">
      <c r="A36" s="135" t="str">
        <f>IF(連結実質赤字比率に係る赤字・黒字の構成分析!C$34="",NA(),連結実質赤字比率に係る赤字・黒字の構成分析!C$34)</f>
        <v>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33.57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32.799999999999997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31.02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28.46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859</v>
      </c>
      <c r="E42" s="136"/>
      <c r="F42" s="136"/>
      <c r="G42" s="136">
        <f>'実質公債費比率（分子）の構造'!L$52</f>
        <v>745</v>
      </c>
      <c r="H42" s="136"/>
      <c r="I42" s="136"/>
      <c r="J42" s="136">
        <f>'実質公債費比率（分子）の構造'!M$52</f>
        <v>758</v>
      </c>
      <c r="K42" s="136"/>
      <c r="L42" s="136"/>
      <c r="M42" s="136">
        <f>'実質公債費比率（分子）の構造'!N$52</f>
        <v>778</v>
      </c>
      <c r="N42" s="136"/>
      <c r="O42" s="136"/>
      <c r="P42" s="136">
        <f>'実質公債費比率（分子）の構造'!O$52</f>
        <v>791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v>
      </c>
      <c r="C44" s="136"/>
      <c r="D44" s="136"/>
      <c r="E44" s="136">
        <f>'実質公債費比率（分子）の構造'!L$50</f>
        <v>7</v>
      </c>
      <c r="F44" s="136"/>
      <c r="G44" s="136"/>
      <c r="H44" s="136">
        <f>'実質公債費比率（分子）の構造'!M$50</f>
        <v>7</v>
      </c>
      <c r="I44" s="136"/>
      <c r="J44" s="136"/>
      <c r="K44" s="136">
        <f>'実質公債費比率（分子）の構造'!N$50</f>
        <v>7</v>
      </c>
      <c r="L44" s="136"/>
      <c r="M44" s="136"/>
      <c r="N44" s="136">
        <f>'実質公債費比率（分子）の構造'!O$50</f>
        <v>6</v>
      </c>
      <c r="O44" s="136"/>
      <c r="P44" s="136"/>
    </row>
    <row r="45" spans="1:16">
      <c r="A45" s="136" t="s">
        <v>54</v>
      </c>
      <c r="B45" s="136">
        <f>'実質公債費比率（分子）の構造'!K$49</f>
        <v>87</v>
      </c>
      <c r="C45" s="136"/>
      <c r="D45" s="136"/>
      <c r="E45" s="136">
        <f>'実質公債費比率（分子）の構造'!L$49</f>
        <v>65</v>
      </c>
      <c r="F45" s="136"/>
      <c r="G45" s="136"/>
      <c r="H45" s="136">
        <f>'実質公債費比率（分子）の構造'!M$49</f>
        <v>17</v>
      </c>
      <c r="I45" s="136"/>
      <c r="J45" s="136"/>
      <c r="K45" s="136">
        <f>'実質公債費比率（分子）の構造'!N$49</f>
        <v>18</v>
      </c>
      <c r="L45" s="136"/>
      <c r="M45" s="136"/>
      <c r="N45" s="136">
        <f>'実質公債費比率（分子）の構造'!O$49</f>
        <v>24</v>
      </c>
      <c r="O45" s="136"/>
      <c r="P45" s="136"/>
    </row>
    <row r="46" spans="1:16">
      <c r="A46" s="136" t="s">
        <v>55</v>
      </c>
      <c r="B46" s="136">
        <f>'実質公債費比率（分子）の構造'!K$48</f>
        <v>212</v>
      </c>
      <c r="C46" s="136"/>
      <c r="D46" s="136"/>
      <c r="E46" s="136">
        <f>'実質公債費比率（分子）の構造'!L$48</f>
        <v>172</v>
      </c>
      <c r="F46" s="136"/>
      <c r="G46" s="136"/>
      <c r="H46" s="136">
        <f>'実質公債費比率（分子）の構造'!M$48</f>
        <v>199</v>
      </c>
      <c r="I46" s="136"/>
      <c r="J46" s="136"/>
      <c r="K46" s="136">
        <f>'実質公債費比率（分子）の構造'!N$48</f>
        <v>201</v>
      </c>
      <c r="L46" s="136"/>
      <c r="M46" s="136"/>
      <c r="N46" s="136">
        <f>'実質公債費比率（分子）の構造'!O$48</f>
        <v>204</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910</v>
      </c>
      <c r="C49" s="136"/>
      <c r="D49" s="136"/>
      <c r="E49" s="136">
        <f>'実質公債費比率（分子）の構造'!L$45</f>
        <v>848</v>
      </c>
      <c r="F49" s="136"/>
      <c r="G49" s="136"/>
      <c r="H49" s="136">
        <f>'実質公債費比率（分子）の構造'!M$45</f>
        <v>836</v>
      </c>
      <c r="I49" s="136"/>
      <c r="J49" s="136"/>
      <c r="K49" s="136">
        <f>'実質公債費比率（分子）の構造'!N$45</f>
        <v>826</v>
      </c>
      <c r="L49" s="136"/>
      <c r="M49" s="136"/>
      <c r="N49" s="136">
        <f>'実質公債費比率（分子）の構造'!O$45</f>
        <v>832</v>
      </c>
      <c r="O49" s="136"/>
      <c r="P49" s="136"/>
    </row>
    <row r="50" spans="1:16">
      <c r="A50" s="136" t="s">
        <v>58</v>
      </c>
      <c r="B50" s="136" t="e">
        <f>NA()</f>
        <v>#N/A</v>
      </c>
      <c r="C50" s="136">
        <f>IF(ISNUMBER('実質公債費比率（分子）の構造'!K$53),'実質公債費比率（分子）の構造'!K$53,NA())</f>
        <v>358</v>
      </c>
      <c r="D50" s="136" t="e">
        <f>NA()</f>
        <v>#N/A</v>
      </c>
      <c r="E50" s="136" t="e">
        <f>NA()</f>
        <v>#N/A</v>
      </c>
      <c r="F50" s="136">
        <f>IF(ISNUMBER('実質公債費比率（分子）の構造'!L$53),'実質公債費比率（分子）の構造'!L$53,NA())</f>
        <v>347</v>
      </c>
      <c r="G50" s="136" t="e">
        <f>NA()</f>
        <v>#N/A</v>
      </c>
      <c r="H50" s="136" t="e">
        <f>NA()</f>
        <v>#N/A</v>
      </c>
      <c r="I50" s="136">
        <f>IF(ISNUMBER('実質公債費比率（分子）の構造'!M$53),'実質公債費比率（分子）の構造'!M$53,NA())</f>
        <v>301</v>
      </c>
      <c r="J50" s="136" t="e">
        <f>NA()</f>
        <v>#N/A</v>
      </c>
      <c r="K50" s="136" t="e">
        <f>NA()</f>
        <v>#N/A</v>
      </c>
      <c r="L50" s="136">
        <f>IF(ISNUMBER('実質公債費比率（分子）の構造'!N$53),'実質公債費比率（分子）の構造'!N$53,NA())</f>
        <v>274</v>
      </c>
      <c r="M50" s="136" t="e">
        <f>NA()</f>
        <v>#N/A</v>
      </c>
      <c r="N50" s="136" t="e">
        <f>NA()</f>
        <v>#N/A</v>
      </c>
      <c r="O50" s="136">
        <f>IF(ISNUMBER('実質公債費比率（分子）の構造'!O$53),'実質公債費比率（分子）の構造'!O$53,NA())</f>
        <v>275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8291</v>
      </c>
      <c r="E56" s="135"/>
      <c r="F56" s="135"/>
      <c r="G56" s="135">
        <f>'将来負担比率（分子）の構造'!J$51</f>
        <v>7509</v>
      </c>
      <c r="H56" s="135"/>
      <c r="I56" s="135"/>
      <c r="J56" s="135">
        <f>'将来負担比率（分子）の構造'!K$51</f>
        <v>7192</v>
      </c>
      <c r="K56" s="135"/>
      <c r="L56" s="135"/>
      <c r="M56" s="135">
        <f>'将来負担比率（分子）の構造'!L$51</f>
        <v>7320</v>
      </c>
      <c r="N56" s="135"/>
      <c r="O56" s="135"/>
      <c r="P56" s="135">
        <f>'将来負担比率（分子）の構造'!M$51</f>
        <v>7910</v>
      </c>
    </row>
    <row r="57" spans="1:16">
      <c r="A57" s="135" t="s">
        <v>35</v>
      </c>
      <c r="B57" s="135"/>
      <c r="C57" s="135"/>
      <c r="D57" s="135">
        <f>'将来負担比率（分子）の構造'!I$50</f>
        <v>220</v>
      </c>
      <c r="E57" s="135"/>
      <c r="F57" s="135"/>
      <c r="G57" s="135">
        <f>'将来負担比率（分子）の構造'!J$50</f>
        <v>198</v>
      </c>
      <c r="H57" s="135"/>
      <c r="I57" s="135"/>
      <c r="J57" s="135">
        <f>'将来負担比率（分子）の構造'!K$50</f>
        <v>175</v>
      </c>
      <c r="K57" s="135"/>
      <c r="L57" s="135"/>
      <c r="M57" s="135">
        <f>'将来負担比率（分子）の構造'!L$50</f>
        <v>156</v>
      </c>
      <c r="N57" s="135"/>
      <c r="O57" s="135"/>
      <c r="P57" s="135">
        <f>'将来負担比率（分子）の構造'!M$50</f>
        <v>141</v>
      </c>
    </row>
    <row r="58" spans="1:16">
      <c r="A58" s="135" t="s">
        <v>34</v>
      </c>
      <c r="B58" s="135"/>
      <c r="C58" s="135"/>
      <c r="D58" s="135">
        <f>'将来負担比率（分子）の構造'!I$49</f>
        <v>2792</v>
      </c>
      <c r="E58" s="135"/>
      <c r="F58" s="135"/>
      <c r="G58" s="135">
        <f>'将来負担比率（分子）の構造'!J$49</f>
        <v>3134</v>
      </c>
      <c r="H58" s="135"/>
      <c r="I58" s="135"/>
      <c r="J58" s="135">
        <f>'将来負担比率（分子）の構造'!K$49</f>
        <v>3502</v>
      </c>
      <c r="K58" s="135"/>
      <c r="L58" s="135"/>
      <c r="M58" s="135">
        <f>'将来負担比率（分子）の構造'!L$49</f>
        <v>3544</v>
      </c>
      <c r="N58" s="135"/>
      <c r="O58" s="135"/>
      <c r="P58" s="135">
        <f>'将来負担比率（分子）の構造'!M$49</f>
        <v>3520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1539</v>
      </c>
      <c r="C62" s="135"/>
      <c r="D62" s="135"/>
      <c r="E62" s="135">
        <f>'将来負担比率（分子）の構造'!J$45</f>
        <v>1483</v>
      </c>
      <c r="F62" s="135"/>
      <c r="G62" s="135"/>
      <c r="H62" s="135">
        <f>'将来負担比率（分子）の構造'!K$45</f>
        <v>1421</v>
      </c>
      <c r="I62" s="135"/>
      <c r="J62" s="135"/>
      <c r="K62" s="135">
        <f>'将来負担比率（分子）の構造'!L$45</f>
        <v>1305</v>
      </c>
      <c r="L62" s="135"/>
      <c r="M62" s="135"/>
      <c r="N62" s="135">
        <f>'将来負担比率（分子）の構造'!M$45</f>
        <v>1352</v>
      </c>
      <c r="O62" s="135"/>
      <c r="P62" s="135"/>
    </row>
    <row r="63" spans="1:16">
      <c r="A63" s="135" t="s">
        <v>28</v>
      </c>
      <c r="B63" s="135">
        <f>'将来負担比率（分子）の構造'!I$44</f>
        <v>266</v>
      </c>
      <c r="C63" s="135"/>
      <c r="D63" s="135"/>
      <c r="E63" s="135">
        <f>'将来負担比率（分子）の構造'!J$44</f>
        <v>152</v>
      </c>
      <c r="F63" s="135"/>
      <c r="G63" s="135"/>
      <c r="H63" s="135">
        <f>'将来負担比率（分子）の構造'!K$44</f>
        <v>121</v>
      </c>
      <c r="I63" s="135"/>
      <c r="J63" s="135"/>
      <c r="K63" s="135">
        <f>'将来負担比率（分子）の構造'!L$44</f>
        <v>293</v>
      </c>
      <c r="L63" s="135"/>
      <c r="M63" s="135"/>
      <c r="N63" s="135">
        <f>'将来負担比率（分子）の構造'!M$44</f>
        <v>821</v>
      </c>
      <c r="O63" s="135"/>
      <c r="P63" s="135"/>
    </row>
    <row r="64" spans="1:16">
      <c r="A64" s="135" t="s">
        <v>27</v>
      </c>
      <c r="B64" s="135">
        <f>'将来負担比率（分子）の構造'!I$43</f>
        <v>2707</v>
      </c>
      <c r="C64" s="135"/>
      <c r="D64" s="135"/>
      <c r="E64" s="135">
        <f>'将来負担比率（分子）の構造'!J$43</f>
        <v>2690</v>
      </c>
      <c r="F64" s="135"/>
      <c r="G64" s="135"/>
      <c r="H64" s="135">
        <f>'将来負担比率（分子）の構造'!K$43</f>
        <v>2813</v>
      </c>
      <c r="I64" s="135"/>
      <c r="J64" s="135"/>
      <c r="K64" s="135">
        <f>'将来負担比率（分子）の構造'!L$43</f>
        <v>2588</v>
      </c>
      <c r="L64" s="135"/>
      <c r="M64" s="135"/>
      <c r="N64" s="135">
        <f>'将来負担比率（分子）の構造'!M$43</f>
        <v>2470</v>
      </c>
      <c r="O64" s="135"/>
      <c r="P64" s="135"/>
    </row>
    <row r="65" spans="1:16">
      <c r="A65" s="135" t="s">
        <v>26</v>
      </c>
      <c r="B65" s="135">
        <f>'将来負担比率（分子）の構造'!I$42</f>
        <v>35</v>
      </c>
      <c r="C65" s="135"/>
      <c r="D65" s="135"/>
      <c r="E65" s="135">
        <f>'将来負担比率（分子）の構造'!J$42</f>
        <v>29</v>
      </c>
      <c r="F65" s="135"/>
      <c r="G65" s="135"/>
      <c r="H65" s="135">
        <f>'将来負担比率（分子）の構造'!K$42</f>
        <v>24</v>
      </c>
      <c r="I65" s="135"/>
      <c r="J65" s="135"/>
      <c r="K65" s="135">
        <f>'将来負担比率（分子）の構造'!L$42</f>
        <v>18</v>
      </c>
      <c r="L65" s="135"/>
      <c r="M65" s="135"/>
      <c r="N65" s="135">
        <f>'将来負担比率（分子）の構造'!M$42</f>
        <v>12</v>
      </c>
      <c r="O65" s="135"/>
      <c r="P65" s="135"/>
    </row>
    <row r="66" spans="1:16">
      <c r="A66" s="135" t="s">
        <v>25</v>
      </c>
      <c r="B66" s="135">
        <f>'将来負担比率（分子）の構造'!I$41</f>
        <v>7738</v>
      </c>
      <c r="C66" s="135"/>
      <c r="D66" s="135"/>
      <c r="E66" s="135">
        <f>'将来負担比率（分子）の構造'!J$41</f>
        <v>7444</v>
      </c>
      <c r="F66" s="135"/>
      <c r="G66" s="135"/>
      <c r="H66" s="135">
        <f>'将来負担比率（分子）の構造'!K$41</f>
        <v>7507</v>
      </c>
      <c r="I66" s="135"/>
      <c r="J66" s="135"/>
      <c r="K66" s="135">
        <f>'将来負担比率（分子）の構造'!L$41</f>
        <v>7470</v>
      </c>
      <c r="L66" s="135"/>
      <c r="M66" s="135"/>
      <c r="N66" s="135">
        <f>'将来負担比率（分子）の構造'!M$41</f>
        <v>7302</v>
      </c>
      <c r="O66" s="135"/>
      <c r="P66" s="135"/>
    </row>
    <row r="67" spans="1:16">
      <c r="A67" s="135" t="s">
        <v>62</v>
      </c>
      <c r="B67" s="135" t="e">
        <f>NA()</f>
        <v>#N/A</v>
      </c>
      <c r="C67" s="135">
        <f>IF(ISNUMBER('将来負担比率（分子）の構造'!I$52), IF('将来負担比率（分子）の構造'!I$52 &lt; 0, 0, '将来負担比率（分子）の構造'!I$52), NA())</f>
        <v>982</v>
      </c>
      <c r="D67" s="135" t="e">
        <f>NA()</f>
        <v>#N/A</v>
      </c>
      <c r="E67" s="135" t="e">
        <f>NA()</f>
        <v>#N/A</v>
      </c>
      <c r="F67" s="135">
        <f>IF(ISNUMBER('将来負担比率（分子）の構造'!J$52), IF('将来負担比率（分子）の構造'!J$52 &lt; 0, 0, '将来負担比率（分子）の構造'!J$52), NA())</f>
        <v>958</v>
      </c>
      <c r="G67" s="135" t="e">
        <f>NA()</f>
        <v>#N/A</v>
      </c>
      <c r="H67" s="135" t="e">
        <f>NA()</f>
        <v>#N/A</v>
      </c>
      <c r="I67" s="135">
        <f>IF(ISNUMBER('将来負担比率（分子）の構造'!K$52), IF('将来負担比率（分子）の構造'!K$52 &lt; 0, 0, '将来負担比率（分子）の構造'!K$52), NA())</f>
        <v>1016</v>
      </c>
      <c r="J67" s="135" t="e">
        <f>NA()</f>
        <v>#N/A</v>
      </c>
      <c r="K67" s="135" t="e">
        <f>NA()</f>
        <v>#N/A</v>
      </c>
      <c r="L67" s="135">
        <f>IF(ISNUMBER('将来負担比率（分子）の構造'!L$52), IF('将来負担比率（分子）の構造'!L$52 &lt; 0, 0, '将来負担比率（分子）の構造'!L$52), NA())</f>
        <v>653</v>
      </c>
      <c r="M67" s="135" t="e">
        <f>NA()</f>
        <v>#N/A</v>
      </c>
      <c r="N67" s="135" t="e">
        <f>NA()</f>
        <v>#N/A</v>
      </c>
      <c r="O67" s="135">
        <f>IF(ISNUMBER('将来負担比率（分子）の構造'!M$52), IF('将来負担比率（分子）の構造'!M$52 &lt; 0, 0, '将来負担比率（分子）の構造'!M$52), NA())</f>
        <v>385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997917</v>
      </c>
      <c r="S5" s="583"/>
      <c r="T5" s="583"/>
      <c r="U5" s="583"/>
      <c r="V5" s="583"/>
      <c r="W5" s="583"/>
      <c r="X5" s="583"/>
      <c r="Y5" s="584"/>
      <c r="Z5" s="585">
        <v>11.8</v>
      </c>
      <c r="AA5" s="585"/>
      <c r="AB5" s="585"/>
      <c r="AC5" s="585"/>
      <c r="AD5" s="586">
        <v>997917</v>
      </c>
      <c r="AE5" s="586"/>
      <c r="AF5" s="586"/>
      <c r="AG5" s="586"/>
      <c r="AH5" s="586"/>
      <c r="AI5" s="586"/>
      <c r="AJ5" s="586"/>
      <c r="AK5" s="586"/>
      <c r="AL5" s="587">
        <v>22.4</v>
      </c>
      <c r="AM5" s="588"/>
      <c r="AN5" s="588"/>
      <c r="AO5" s="589"/>
      <c r="AP5" s="579" t="s">
        <v>208</v>
      </c>
      <c r="AQ5" s="580"/>
      <c r="AR5" s="580"/>
      <c r="AS5" s="580"/>
      <c r="AT5" s="580"/>
      <c r="AU5" s="580"/>
      <c r="AV5" s="580"/>
      <c r="AW5" s="580"/>
      <c r="AX5" s="580"/>
      <c r="AY5" s="580"/>
      <c r="AZ5" s="580"/>
      <c r="BA5" s="580"/>
      <c r="BB5" s="580"/>
      <c r="BC5" s="580"/>
      <c r="BD5" s="580"/>
      <c r="BE5" s="580"/>
      <c r="BF5" s="581"/>
      <c r="BG5" s="593">
        <v>985755</v>
      </c>
      <c r="BH5" s="594"/>
      <c r="BI5" s="594"/>
      <c r="BJ5" s="594"/>
      <c r="BK5" s="594"/>
      <c r="BL5" s="594"/>
      <c r="BM5" s="594"/>
      <c r="BN5" s="595"/>
      <c r="BO5" s="596">
        <v>98.8</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80780</v>
      </c>
      <c r="S6" s="594"/>
      <c r="T6" s="594"/>
      <c r="U6" s="594"/>
      <c r="V6" s="594"/>
      <c r="W6" s="594"/>
      <c r="X6" s="594"/>
      <c r="Y6" s="595"/>
      <c r="Z6" s="596">
        <v>1</v>
      </c>
      <c r="AA6" s="596"/>
      <c r="AB6" s="596"/>
      <c r="AC6" s="596"/>
      <c r="AD6" s="597">
        <v>80780</v>
      </c>
      <c r="AE6" s="597"/>
      <c r="AF6" s="597"/>
      <c r="AG6" s="597"/>
      <c r="AH6" s="597"/>
      <c r="AI6" s="597"/>
      <c r="AJ6" s="597"/>
      <c r="AK6" s="597"/>
      <c r="AL6" s="598">
        <v>1.8</v>
      </c>
      <c r="AM6" s="599"/>
      <c r="AN6" s="599"/>
      <c r="AO6" s="600"/>
      <c r="AP6" s="590" t="s">
        <v>214</v>
      </c>
      <c r="AQ6" s="591"/>
      <c r="AR6" s="591"/>
      <c r="AS6" s="591"/>
      <c r="AT6" s="591"/>
      <c r="AU6" s="591"/>
      <c r="AV6" s="591"/>
      <c r="AW6" s="591"/>
      <c r="AX6" s="591"/>
      <c r="AY6" s="591"/>
      <c r="AZ6" s="591"/>
      <c r="BA6" s="591"/>
      <c r="BB6" s="591"/>
      <c r="BC6" s="591"/>
      <c r="BD6" s="591"/>
      <c r="BE6" s="591"/>
      <c r="BF6" s="592"/>
      <c r="BG6" s="593">
        <v>985755</v>
      </c>
      <c r="BH6" s="594"/>
      <c r="BI6" s="594"/>
      <c r="BJ6" s="594"/>
      <c r="BK6" s="594"/>
      <c r="BL6" s="594"/>
      <c r="BM6" s="594"/>
      <c r="BN6" s="595"/>
      <c r="BO6" s="596">
        <v>98.8</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101762</v>
      </c>
      <c r="CS6" s="594"/>
      <c r="CT6" s="594"/>
      <c r="CU6" s="594"/>
      <c r="CV6" s="594"/>
      <c r="CW6" s="594"/>
      <c r="CX6" s="594"/>
      <c r="CY6" s="595"/>
      <c r="CZ6" s="596">
        <v>1.2</v>
      </c>
      <c r="DA6" s="596"/>
      <c r="DB6" s="596"/>
      <c r="DC6" s="596"/>
      <c r="DD6" s="602" t="s">
        <v>209</v>
      </c>
      <c r="DE6" s="594"/>
      <c r="DF6" s="594"/>
      <c r="DG6" s="594"/>
      <c r="DH6" s="594"/>
      <c r="DI6" s="594"/>
      <c r="DJ6" s="594"/>
      <c r="DK6" s="594"/>
      <c r="DL6" s="594"/>
      <c r="DM6" s="594"/>
      <c r="DN6" s="594"/>
      <c r="DO6" s="594"/>
      <c r="DP6" s="595"/>
      <c r="DQ6" s="602">
        <v>101761</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1465</v>
      </c>
      <c r="S7" s="594"/>
      <c r="T7" s="594"/>
      <c r="U7" s="594"/>
      <c r="V7" s="594"/>
      <c r="W7" s="594"/>
      <c r="X7" s="594"/>
      <c r="Y7" s="595"/>
      <c r="Z7" s="596">
        <v>0</v>
      </c>
      <c r="AA7" s="596"/>
      <c r="AB7" s="596"/>
      <c r="AC7" s="596"/>
      <c r="AD7" s="597">
        <v>1465</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413785</v>
      </c>
      <c r="BH7" s="594"/>
      <c r="BI7" s="594"/>
      <c r="BJ7" s="594"/>
      <c r="BK7" s="594"/>
      <c r="BL7" s="594"/>
      <c r="BM7" s="594"/>
      <c r="BN7" s="595"/>
      <c r="BO7" s="596">
        <v>41.5</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974741</v>
      </c>
      <c r="CS7" s="594"/>
      <c r="CT7" s="594"/>
      <c r="CU7" s="594"/>
      <c r="CV7" s="594"/>
      <c r="CW7" s="594"/>
      <c r="CX7" s="594"/>
      <c r="CY7" s="595"/>
      <c r="CZ7" s="596">
        <v>11.7</v>
      </c>
      <c r="DA7" s="596"/>
      <c r="DB7" s="596"/>
      <c r="DC7" s="596"/>
      <c r="DD7" s="602">
        <v>32947</v>
      </c>
      <c r="DE7" s="594"/>
      <c r="DF7" s="594"/>
      <c r="DG7" s="594"/>
      <c r="DH7" s="594"/>
      <c r="DI7" s="594"/>
      <c r="DJ7" s="594"/>
      <c r="DK7" s="594"/>
      <c r="DL7" s="594"/>
      <c r="DM7" s="594"/>
      <c r="DN7" s="594"/>
      <c r="DO7" s="594"/>
      <c r="DP7" s="595"/>
      <c r="DQ7" s="602">
        <v>710788</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5053</v>
      </c>
      <c r="S8" s="594"/>
      <c r="T8" s="594"/>
      <c r="U8" s="594"/>
      <c r="V8" s="594"/>
      <c r="W8" s="594"/>
      <c r="X8" s="594"/>
      <c r="Y8" s="595"/>
      <c r="Z8" s="596">
        <v>0.1</v>
      </c>
      <c r="AA8" s="596"/>
      <c r="AB8" s="596"/>
      <c r="AC8" s="596"/>
      <c r="AD8" s="597">
        <v>5053</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18393</v>
      </c>
      <c r="BH8" s="594"/>
      <c r="BI8" s="594"/>
      <c r="BJ8" s="594"/>
      <c r="BK8" s="594"/>
      <c r="BL8" s="594"/>
      <c r="BM8" s="594"/>
      <c r="BN8" s="595"/>
      <c r="BO8" s="596">
        <v>1.8</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2305723</v>
      </c>
      <c r="CS8" s="594"/>
      <c r="CT8" s="594"/>
      <c r="CU8" s="594"/>
      <c r="CV8" s="594"/>
      <c r="CW8" s="594"/>
      <c r="CX8" s="594"/>
      <c r="CY8" s="595"/>
      <c r="CZ8" s="596">
        <v>27.6</v>
      </c>
      <c r="DA8" s="596"/>
      <c r="DB8" s="596"/>
      <c r="DC8" s="596"/>
      <c r="DD8" s="602">
        <v>114244</v>
      </c>
      <c r="DE8" s="594"/>
      <c r="DF8" s="594"/>
      <c r="DG8" s="594"/>
      <c r="DH8" s="594"/>
      <c r="DI8" s="594"/>
      <c r="DJ8" s="594"/>
      <c r="DK8" s="594"/>
      <c r="DL8" s="594"/>
      <c r="DM8" s="594"/>
      <c r="DN8" s="594"/>
      <c r="DO8" s="594"/>
      <c r="DP8" s="595"/>
      <c r="DQ8" s="602">
        <v>1261335</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2906</v>
      </c>
      <c r="S9" s="594"/>
      <c r="T9" s="594"/>
      <c r="U9" s="594"/>
      <c r="V9" s="594"/>
      <c r="W9" s="594"/>
      <c r="X9" s="594"/>
      <c r="Y9" s="595"/>
      <c r="Z9" s="596">
        <v>0</v>
      </c>
      <c r="AA9" s="596"/>
      <c r="AB9" s="596"/>
      <c r="AC9" s="596"/>
      <c r="AD9" s="597">
        <v>2906</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330229</v>
      </c>
      <c r="BH9" s="594"/>
      <c r="BI9" s="594"/>
      <c r="BJ9" s="594"/>
      <c r="BK9" s="594"/>
      <c r="BL9" s="594"/>
      <c r="BM9" s="594"/>
      <c r="BN9" s="595"/>
      <c r="BO9" s="596">
        <v>33.1</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602441</v>
      </c>
      <c r="CS9" s="594"/>
      <c r="CT9" s="594"/>
      <c r="CU9" s="594"/>
      <c r="CV9" s="594"/>
      <c r="CW9" s="594"/>
      <c r="CX9" s="594"/>
      <c r="CY9" s="595"/>
      <c r="CZ9" s="596">
        <v>7.2</v>
      </c>
      <c r="DA9" s="596"/>
      <c r="DB9" s="596"/>
      <c r="DC9" s="596"/>
      <c r="DD9" s="602">
        <v>53444</v>
      </c>
      <c r="DE9" s="594"/>
      <c r="DF9" s="594"/>
      <c r="DG9" s="594"/>
      <c r="DH9" s="594"/>
      <c r="DI9" s="594"/>
      <c r="DJ9" s="594"/>
      <c r="DK9" s="594"/>
      <c r="DL9" s="594"/>
      <c r="DM9" s="594"/>
      <c r="DN9" s="594"/>
      <c r="DO9" s="594"/>
      <c r="DP9" s="595"/>
      <c r="DQ9" s="602">
        <v>570443</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148151</v>
      </c>
      <c r="S10" s="594"/>
      <c r="T10" s="594"/>
      <c r="U10" s="594"/>
      <c r="V10" s="594"/>
      <c r="W10" s="594"/>
      <c r="X10" s="594"/>
      <c r="Y10" s="595"/>
      <c r="Z10" s="596">
        <v>1.7</v>
      </c>
      <c r="AA10" s="596"/>
      <c r="AB10" s="596"/>
      <c r="AC10" s="596"/>
      <c r="AD10" s="597">
        <v>148151</v>
      </c>
      <c r="AE10" s="597"/>
      <c r="AF10" s="597"/>
      <c r="AG10" s="597"/>
      <c r="AH10" s="597"/>
      <c r="AI10" s="597"/>
      <c r="AJ10" s="597"/>
      <c r="AK10" s="597"/>
      <c r="AL10" s="598">
        <v>3.3</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30981</v>
      </c>
      <c r="BH10" s="594"/>
      <c r="BI10" s="594"/>
      <c r="BJ10" s="594"/>
      <c r="BK10" s="594"/>
      <c r="BL10" s="594"/>
      <c r="BM10" s="594"/>
      <c r="BN10" s="595"/>
      <c r="BO10" s="596">
        <v>3.1</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56924</v>
      </c>
      <c r="CS10" s="594"/>
      <c r="CT10" s="594"/>
      <c r="CU10" s="594"/>
      <c r="CV10" s="594"/>
      <c r="CW10" s="594"/>
      <c r="CX10" s="594"/>
      <c r="CY10" s="595"/>
      <c r="CZ10" s="596">
        <v>0.7</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34182</v>
      </c>
      <c r="BH11" s="594"/>
      <c r="BI11" s="594"/>
      <c r="BJ11" s="594"/>
      <c r="BK11" s="594"/>
      <c r="BL11" s="594"/>
      <c r="BM11" s="594"/>
      <c r="BN11" s="595"/>
      <c r="BO11" s="596">
        <v>3.4</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1173505</v>
      </c>
      <c r="CS11" s="594"/>
      <c r="CT11" s="594"/>
      <c r="CU11" s="594"/>
      <c r="CV11" s="594"/>
      <c r="CW11" s="594"/>
      <c r="CX11" s="594"/>
      <c r="CY11" s="595"/>
      <c r="CZ11" s="596">
        <v>14.1</v>
      </c>
      <c r="DA11" s="596"/>
      <c r="DB11" s="596"/>
      <c r="DC11" s="596"/>
      <c r="DD11" s="602">
        <v>344805</v>
      </c>
      <c r="DE11" s="594"/>
      <c r="DF11" s="594"/>
      <c r="DG11" s="594"/>
      <c r="DH11" s="594"/>
      <c r="DI11" s="594"/>
      <c r="DJ11" s="594"/>
      <c r="DK11" s="594"/>
      <c r="DL11" s="594"/>
      <c r="DM11" s="594"/>
      <c r="DN11" s="594"/>
      <c r="DO11" s="594"/>
      <c r="DP11" s="595"/>
      <c r="DQ11" s="602">
        <v>465451</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443453</v>
      </c>
      <c r="BH12" s="594"/>
      <c r="BI12" s="594"/>
      <c r="BJ12" s="594"/>
      <c r="BK12" s="594"/>
      <c r="BL12" s="594"/>
      <c r="BM12" s="594"/>
      <c r="BN12" s="595"/>
      <c r="BO12" s="596">
        <v>44.4</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312405</v>
      </c>
      <c r="CS12" s="594"/>
      <c r="CT12" s="594"/>
      <c r="CU12" s="594"/>
      <c r="CV12" s="594"/>
      <c r="CW12" s="594"/>
      <c r="CX12" s="594"/>
      <c r="CY12" s="595"/>
      <c r="CZ12" s="596">
        <v>3.7</v>
      </c>
      <c r="DA12" s="596"/>
      <c r="DB12" s="596"/>
      <c r="DC12" s="596"/>
      <c r="DD12" s="602">
        <v>37999</v>
      </c>
      <c r="DE12" s="594"/>
      <c r="DF12" s="594"/>
      <c r="DG12" s="594"/>
      <c r="DH12" s="594"/>
      <c r="DI12" s="594"/>
      <c r="DJ12" s="594"/>
      <c r="DK12" s="594"/>
      <c r="DL12" s="594"/>
      <c r="DM12" s="594"/>
      <c r="DN12" s="594"/>
      <c r="DO12" s="594"/>
      <c r="DP12" s="595"/>
      <c r="DQ12" s="602">
        <v>183964</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5677</v>
      </c>
      <c r="S13" s="594"/>
      <c r="T13" s="594"/>
      <c r="U13" s="594"/>
      <c r="V13" s="594"/>
      <c r="W13" s="594"/>
      <c r="X13" s="594"/>
      <c r="Y13" s="595"/>
      <c r="Z13" s="596">
        <v>0.1</v>
      </c>
      <c r="AA13" s="596"/>
      <c r="AB13" s="596"/>
      <c r="AC13" s="596"/>
      <c r="AD13" s="597">
        <v>5677</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432417</v>
      </c>
      <c r="BH13" s="594"/>
      <c r="BI13" s="594"/>
      <c r="BJ13" s="594"/>
      <c r="BK13" s="594"/>
      <c r="BL13" s="594"/>
      <c r="BM13" s="594"/>
      <c r="BN13" s="595"/>
      <c r="BO13" s="596">
        <v>43.3</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806740</v>
      </c>
      <c r="CS13" s="594"/>
      <c r="CT13" s="594"/>
      <c r="CU13" s="594"/>
      <c r="CV13" s="594"/>
      <c r="CW13" s="594"/>
      <c r="CX13" s="594"/>
      <c r="CY13" s="595"/>
      <c r="CZ13" s="596">
        <v>9.6999999999999993</v>
      </c>
      <c r="DA13" s="596"/>
      <c r="DB13" s="596"/>
      <c r="DC13" s="596"/>
      <c r="DD13" s="602">
        <v>595687</v>
      </c>
      <c r="DE13" s="594"/>
      <c r="DF13" s="594"/>
      <c r="DG13" s="594"/>
      <c r="DH13" s="594"/>
      <c r="DI13" s="594"/>
      <c r="DJ13" s="594"/>
      <c r="DK13" s="594"/>
      <c r="DL13" s="594"/>
      <c r="DM13" s="594"/>
      <c r="DN13" s="594"/>
      <c r="DO13" s="594"/>
      <c r="DP13" s="595"/>
      <c r="DQ13" s="602">
        <v>381801</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39662</v>
      </c>
      <c r="BH14" s="594"/>
      <c r="BI14" s="594"/>
      <c r="BJ14" s="594"/>
      <c r="BK14" s="594"/>
      <c r="BL14" s="594"/>
      <c r="BM14" s="594"/>
      <c r="BN14" s="595"/>
      <c r="BO14" s="596">
        <v>4</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217484</v>
      </c>
      <c r="CS14" s="594"/>
      <c r="CT14" s="594"/>
      <c r="CU14" s="594"/>
      <c r="CV14" s="594"/>
      <c r="CW14" s="594"/>
      <c r="CX14" s="594"/>
      <c r="CY14" s="595"/>
      <c r="CZ14" s="596">
        <v>2.6</v>
      </c>
      <c r="DA14" s="596"/>
      <c r="DB14" s="596"/>
      <c r="DC14" s="596"/>
      <c r="DD14" s="602">
        <v>54674</v>
      </c>
      <c r="DE14" s="594"/>
      <c r="DF14" s="594"/>
      <c r="DG14" s="594"/>
      <c r="DH14" s="594"/>
      <c r="DI14" s="594"/>
      <c r="DJ14" s="594"/>
      <c r="DK14" s="594"/>
      <c r="DL14" s="594"/>
      <c r="DM14" s="594"/>
      <c r="DN14" s="594"/>
      <c r="DO14" s="594"/>
      <c r="DP14" s="595"/>
      <c r="DQ14" s="602">
        <v>174651</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1486</v>
      </c>
      <c r="S15" s="594"/>
      <c r="T15" s="594"/>
      <c r="U15" s="594"/>
      <c r="V15" s="594"/>
      <c r="W15" s="594"/>
      <c r="X15" s="594"/>
      <c r="Y15" s="595"/>
      <c r="Z15" s="596">
        <v>0</v>
      </c>
      <c r="AA15" s="596"/>
      <c r="AB15" s="596"/>
      <c r="AC15" s="596"/>
      <c r="AD15" s="597">
        <v>1486</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88855</v>
      </c>
      <c r="BH15" s="594"/>
      <c r="BI15" s="594"/>
      <c r="BJ15" s="594"/>
      <c r="BK15" s="594"/>
      <c r="BL15" s="594"/>
      <c r="BM15" s="594"/>
      <c r="BN15" s="595"/>
      <c r="BO15" s="596">
        <v>8.9</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815761</v>
      </c>
      <c r="CS15" s="594"/>
      <c r="CT15" s="594"/>
      <c r="CU15" s="594"/>
      <c r="CV15" s="594"/>
      <c r="CW15" s="594"/>
      <c r="CX15" s="594"/>
      <c r="CY15" s="595"/>
      <c r="CZ15" s="596">
        <v>9.8000000000000007</v>
      </c>
      <c r="DA15" s="596"/>
      <c r="DB15" s="596"/>
      <c r="DC15" s="596"/>
      <c r="DD15" s="602">
        <v>363417</v>
      </c>
      <c r="DE15" s="594"/>
      <c r="DF15" s="594"/>
      <c r="DG15" s="594"/>
      <c r="DH15" s="594"/>
      <c r="DI15" s="594"/>
      <c r="DJ15" s="594"/>
      <c r="DK15" s="594"/>
      <c r="DL15" s="594"/>
      <c r="DM15" s="594"/>
      <c r="DN15" s="594"/>
      <c r="DO15" s="594"/>
      <c r="DP15" s="595"/>
      <c r="DQ15" s="602">
        <v>567391</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3654325</v>
      </c>
      <c r="S16" s="594"/>
      <c r="T16" s="594"/>
      <c r="U16" s="594"/>
      <c r="V16" s="594"/>
      <c r="W16" s="594"/>
      <c r="X16" s="594"/>
      <c r="Y16" s="595"/>
      <c r="Z16" s="596">
        <v>43.2</v>
      </c>
      <c r="AA16" s="596"/>
      <c r="AB16" s="596"/>
      <c r="AC16" s="596"/>
      <c r="AD16" s="597">
        <v>3219915</v>
      </c>
      <c r="AE16" s="597"/>
      <c r="AF16" s="597"/>
      <c r="AG16" s="597"/>
      <c r="AH16" s="597"/>
      <c r="AI16" s="597"/>
      <c r="AJ16" s="597"/>
      <c r="AK16" s="597"/>
      <c r="AL16" s="598">
        <v>72.099999999999994</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140557</v>
      </c>
      <c r="CS16" s="594"/>
      <c r="CT16" s="594"/>
      <c r="CU16" s="594"/>
      <c r="CV16" s="594"/>
      <c r="CW16" s="594"/>
      <c r="CX16" s="594"/>
      <c r="CY16" s="595"/>
      <c r="CZ16" s="596">
        <v>1.7</v>
      </c>
      <c r="DA16" s="596"/>
      <c r="DB16" s="596"/>
      <c r="DC16" s="596"/>
      <c r="DD16" s="602" t="s">
        <v>221</v>
      </c>
      <c r="DE16" s="594"/>
      <c r="DF16" s="594"/>
      <c r="DG16" s="594"/>
      <c r="DH16" s="594"/>
      <c r="DI16" s="594"/>
      <c r="DJ16" s="594"/>
      <c r="DK16" s="594"/>
      <c r="DL16" s="594"/>
      <c r="DM16" s="594"/>
      <c r="DN16" s="594"/>
      <c r="DO16" s="594"/>
      <c r="DP16" s="595"/>
      <c r="DQ16" s="602">
        <v>6582</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3219915</v>
      </c>
      <c r="S17" s="594"/>
      <c r="T17" s="594"/>
      <c r="U17" s="594"/>
      <c r="V17" s="594"/>
      <c r="W17" s="594"/>
      <c r="X17" s="594"/>
      <c r="Y17" s="595"/>
      <c r="Z17" s="596">
        <v>38</v>
      </c>
      <c r="AA17" s="596"/>
      <c r="AB17" s="596"/>
      <c r="AC17" s="596"/>
      <c r="AD17" s="597">
        <v>3219915</v>
      </c>
      <c r="AE17" s="597"/>
      <c r="AF17" s="597"/>
      <c r="AG17" s="597"/>
      <c r="AH17" s="597"/>
      <c r="AI17" s="597"/>
      <c r="AJ17" s="597"/>
      <c r="AK17" s="597"/>
      <c r="AL17" s="598">
        <v>72.099999999999994</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831943</v>
      </c>
      <c r="CS17" s="594"/>
      <c r="CT17" s="594"/>
      <c r="CU17" s="594"/>
      <c r="CV17" s="594"/>
      <c r="CW17" s="594"/>
      <c r="CX17" s="594"/>
      <c r="CY17" s="595"/>
      <c r="CZ17" s="596">
        <v>10</v>
      </c>
      <c r="DA17" s="596"/>
      <c r="DB17" s="596"/>
      <c r="DC17" s="596"/>
      <c r="DD17" s="602" t="s">
        <v>221</v>
      </c>
      <c r="DE17" s="594"/>
      <c r="DF17" s="594"/>
      <c r="DG17" s="594"/>
      <c r="DH17" s="594"/>
      <c r="DI17" s="594"/>
      <c r="DJ17" s="594"/>
      <c r="DK17" s="594"/>
      <c r="DL17" s="594"/>
      <c r="DM17" s="594"/>
      <c r="DN17" s="594"/>
      <c r="DO17" s="594"/>
      <c r="DP17" s="595"/>
      <c r="DQ17" s="602">
        <v>814517</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434410</v>
      </c>
      <c r="S18" s="594"/>
      <c r="T18" s="594"/>
      <c r="U18" s="594"/>
      <c r="V18" s="594"/>
      <c r="W18" s="594"/>
      <c r="X18" s="594"/>
      <c r="Y18" s="595"/>
      <c r="Z18" s="596">
        <v>5.0999999999999996</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12162</v>
      </c>
      <c r="BH19" s="594"/>
      <c r="BI19" s="594"/>
      <c r="BJ19" s="594"/>
      <c r="BK19" s="594"/>
      <c r="BL19" s="594"/>
      <c r="BM19" s="594"/>
      <c r="BN19" s="595"/>
      <c r="BO19" s="596">
        <v>1.2</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4897760</v>
      </c>
      <c r="S20" s="594"/>
      <c r="T20" s="594"/>
      <c r="U20" s="594"/>
      <c r="V20" s="594"/>
      <c r="W20" s="594"/>
      <c r="X20" s="594"/>
      <c r="Y20" s="595"/>
      <c r="Z20" s="596">
        <v>57.8</v>
      </c>
      <c r="AA20" s="596"/>
      <c r="AB20" s="596"/>
      <c r="AC20" s="596"/>
      <c r="AD20" s="597">
        <v>4463350</v>
      </c>
      <c r="AE20" s="597"/>
      <c r="AF20" s="597"/>
      <c r="AG20" s="597"/>
      <c r="AH20" s="597"/>
      <c r="AI20" s="597"/>
      <c r="AJ20" s="597"/>
      <c r="AK20" s="597"/>
      <c r="AL20" s="598">
        <v>100</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12162</v>
      </c>
      <c r="BH20" s="594"/>
      <c r="BI20" s="594"/>
      <c r="BJ20" s="594"/>
      <c r="BK20" s="594"/>
      <c r="BL20" s="594"/>
      <c r="BM20" s="594"/>
      <c r="BN20" s="595"/>
      <c r="BO20" s="596">
        <v>1.2</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8339986</v>
      </c>
      <c r="CS20" s="594"/>
      <c r="CT20" s="594"/>
      <c r="CU20" s="594"/>
      <c r="CV20" s="594"/>
      <c r="CW20" s="594"/>
      <c r="CX20" s="594"/>
      <c r="CY20" s="595"/>
      <c r="CZ20" s="596">
        <v>100</v>
      </c>
      <c r="DA20" s="596"/>
      <c r="DB20" s="596"/>
      <c r="DC20" s="596"/>
      <c r="DD20" s="602">
        <v>1597217</v>
      </c>
      <c r="DE20" s="594"/>
      <c r="DF20" s="594"/>
      <c r="DG20" s="594"/>
      <c r="DH20" s="594"/>
      <c r="DI20" s="594"/>
      <c r="DJ20" s="594"/>
      <c r="DK20" s="594"/>
      <c r="DL20" s="594"/>
      <c r="DM20" s="594"/>
      <c r="DN20" s="594"/>
      <c r="DO20" s="594"/>
      <c r="DP20" s="595"/>
      <c r="DQ20" s="602">
        <v>5238684</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1114</v>
      </c>
      <c r="S21" s="594"/>
      <c r="T21" s="594"/>
      <c r="U21" s="594"/>
      <c r="V21" s="594"/>
      <c r="W21" s="594"/>
      <c r="X21" s="594"/>
      <c r="Y21" s="595"/>
      <c r="Z21" s="596">
        <v>0</v>
      </c>
      <c r="AA21" s="596"/>
      <c r="AB21" s="596"/>
      <c r="AC21" s="596"/>
      <c r="AD21" s="597">
        <v>1114</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12162</v>
      </c>
      <c r="BH21" s="594"/>
      <c r="BI21" s="594"/>
      <c r="BJ21" s="594"/>
      <c r="BK21" s="594"/>
      <c r="BL21" s="594"/>
      <c r="BM21" s="594"/>
      <c r="BN21" s="595"/>
      <c r="BO21" s="596">
        <v>1.2</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117093</v>
      </c>
      <c r="S22" s="594"/>
      <c r="T22" s="594"/>
      <c r="U22" s="594"/>
      <c r="V22" s="594"/>
      <c r="W22" s="594"/>
      <c r="X22" s="594"/>
      <c r="Y22" s="595"/>
      <c r="Z22" s="596">
        <v>1.4</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178126</v>
      </c>
      <c r="S23" s="594"/>
      <c r="T23" s="594"/>
      <c r="U23" s="594"/>
      <c r="V23" s="594"/>
      <c r="W23" s="594"/>
      <c r="X23" s="594"/>
      <c r="Y23" s="595"/>
      <c r="Z23" s="596">
        <v>2.1</v>
      </c>
      <c r="AA23" s="596"/>
      <c r="AB23" s="596"/>
      <c r="AC23" s="596"/>
      <c r="AD23" s="597" t="s">
        <v>221</v>
      </c>
      <c r="AE23" s="597"/>
      <c r="AF23" s="597"/>
      <c r="AG23" s="597"/>
      <c r="AH23" s="597"/>
      <c r="AI23" s="597"/>
      <c r="AJ23" s="597"/>
      <c r="AK23" s="597"/>
      <c r="AL23" s="598" t="s">
        <v>221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9437</v>
      </c>
      <c r="S24" s="594"/>
      <c r="T24" s="594"/>
      <c r="U24" s="594"/>
      <c r="V24" s="594"/>
      <c r="W24" s="594"/>
      <c r="X24" s="594"/>
      <c r="Y24" s="595"/>
      <c r="Z24" s="596">
        <v>0.1</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3187917</v>
      </c>
      <c r="CS24" s="583"/>
      <c r="CT24" s="583"/>
      <c r="CU24" s="583"/>
      <c r="CV24" s="583"/>
      <c r="CW24" s="583"/>
      <c r="CX24" s="583"/>
      <c r="CY24" s="584"/>
      <c r="CZ24" s="620">
        <v>38.200000000000003</v>
      </c>
      <c r="DA24" s="621"/>
      <c r="DB24" s="621"/>
      <c r="DC24" s="622"/>
      <c r="DD24" s="619">
        <v>2375568</v>
      </c>
      <c r="DE24" s="583"/>
      <c r="DF24" s="583"/>
      <c r="DG24" s="583"/>
      <c r="DH24" s="583"/>
      <c r="DI24" s="583"/>
      <c r="DJ24" s="583"/>
      <c r="DK24" s="584"/>
      <c r="DL24" s="619">
        <v>2350348</v>
      </c>
      <c r="DM24" s="583"/>
      <c r="DN24" s="583"/>
      <c r="DO24" s="583"/>
      <c r="DP24" s="583"/>
      <c r="DQ24" s="583"/>
      <c r="DR24" s="583"/>
      <c r="DS24" s="583"/>
      <c r="DT24" s="583"/>
      <c r="DU24" s="583"/>
      <c r="DV24" s="584"/>
      <c r="DW24" s="587">
        <v>49.9</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857388</v>
      </c>
      <c r="S25" s="594"/>
      <c r="T25" s="594"/>
      <c r="U25" s="594"/>
      <c r="V25" s="594"/>
      <c r="W25" s="594"/>
      <c r="X25" s="594"/>
      <c r="Y25" s="595"/>
      <c r="Z25" s="596">
        <v>10.1</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1249678</v>
      </c>
      <c r="CS25" s="625"/>
      <c r="CT25" s="625"/>
      <c r="CU25" s="625"/>
      <c r="CV25" s="625"/>
      <c r="CW25" s="625"/>
      <c r="CX25" s="625"/>
      <c r="CY25" s="626"/>
      <c r="CZ25" s="627">
        <v>15</v>
      </c>
      <c r="DA25" s="628"/>
      <c r="DB25" s="628"/>
      <c r="DC25" s="629"/>
      <c r="DD25" s="602">
        <v>1201213</v>
      </c>
      <c r="DE25" s="625"/>
      <c r="DF25" s="625"/>
      <c r="DG25" s="625"/>
      <c r="DH25" s="625"/>
      <c r="DI25" s="625"/>
      <c r="DJ25" s="625"/>
      <c r="DK25" s="626"/>
      <c r="DL25" s="602">
        <v>1190516</v>
      </c>
      <c r="DM25" s="625"/>
      <c r="DN25" s="625"/>
      <c r="DO25" s="625"/>
      <c r="DP25" s="625"/>
      <c r="DQ25" s="625"/>
      <c r="DR25" s="625"/>
      <c r="DS25" s="625"/>
      <c r="DT25" s="625"/>
      <c r="DU25" s="625"/>
      <c r="DV25" s="626"/>
      <c r="DW25" s="598">
        <v>25.3</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780451</v>
      </c>
      <c r="CS26" s="594"/>
      <c r="CT26" s="594"/>
      <c r="CU26" s="594"/>
      <c r="CV26" s="594"/>
      <c r="CW26" s="594"/>
      <c r="CX26" s="594"/>
      <c r="CY26" s="595"/>
      <c r="CZ26" s="627">
        <v>9.4</v>
      </c>
      <c r="DA26" s="628"/>
      <c r="DB26" s="628"/>
      <c r="DC26" s="629"/>
      <c r="DD26" s="602">
        <v>742361</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1024775</v>
      </c>
      <c r="S27" s="594"/>
      <c r="T27" s="594"/>
      <c r="U27" s="594"/>
      <c r="V27" s="594"/>
      <c r="W27" s="594"/>
      <c r="X27" s="594"/>
      <c r="Y27" s="595"/>
      <c r="Z27" s="596">
        <v>12.1</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997917</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1106296</v>
      </c>
      <c r="CS27" s="625"/>
      <c r="CT27" s="625"/>
      <c r="CU27" s="625"/>
      <c r="CV27" s="625"/>
      <c r="CW27" s="625"/>
      <c r="CX27" s="625"/>
      <c r="CY27" s="626"/>
      <c r="CZ27" s="627">
        <v>13.3</v>
      </c>
      <c r="DA27" s="628"/>
      <c r="DB27" s="628"/>
      <c r="DC27" s="629"/>
      <c r="DD27" s="602">
        <v>359838</v>
      </c>
      <c r="DE27" s="625"/>
      <c r="DF27" s="625"/>
      <c r="DG27" s="625"/>
      <c r="DH27" s="625"/>
      <c r="DI27" s="625"/>
      <c r="DJ27" s="625"/>
      <c r="DK27" s="626"/>
      <c r="DL27" s="602">
        <v>345315</v>
      </c>
      <c r="DM27" s="625"/>
      <c r="DN27" s="625"/>
      <c r="DO27" s="625"/>
      <c r="DP27" s="625"/>
      <c r="DQ27" s="625"/>
      <c r="DR27" s="625"/>
      <c r="DS27" s="625"/>
      <c r="DT27" s="625"/>
      <c r="DU27" s="625"/>
      <c r="DV27" s="626"/>
      <c r="DW27" s="598">
        <v>7.3</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216794</v>
      </c>
      <c r="S28" s="594"/>
      <c r="T28" s="594"/>
      <c r="U28" s="594"/>
      <c r="V28" s="594"/>
      <c r="W28" s="594"/>
      <c r="X28" s="594"/>
      <c r="Y28" s="595"/>
      <c r="Z28" s="596">
        <v>2.6</v>
      </c>
      <c r="AA28" s="596"/>
      <c r="AB28" s="596"/>
      <c r="AC28" s="596"/>
      <c r="AD28" s="597" t="s">
        <v>221</v>
      </c>
      <c r="AE28" s="597"/>
      <c r="AF28" s="597"/>
      <c r="AG28" s="597"/>
      <c r="AH28" s="597"/>
      <c r="AI28" s="597"/>
      <c r="AJ28" s="597"/>
      <c r="AK28" s="597"/>
      <c r="AL28" s="598" t="s">
        <v>221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831943</v>
      </c>
      <c r="CS28" s="594"/>
      <c r="CT28" s="594"/>
      <c r="CU28" s="594"/>
      <c r="CV28" s="594"/>
      <c r="CW28" s="594"/>
      <c r="CX28" s="594"/>
      <c r="CY28" s="595"/>
      <c r="CZ28" s="627">
        <v>10</v>
      </c>
      <c r="DA28" s="628"/>
      <c r="DB28" s="628"/>
      <c r="DC28" s="629"/>
      <c r="DD28" s="602">
        <v>814517</v>
      </c>
      <c r="DE28" s="594"/>
      <c r="DF28" s="594"/>
      <c r="DG28" s="594"/>
      <c r="DH28" s="594"/>
      <c r="DI28" s="594"/>
      <c r="DJ28" s="594"/>
      <c r="DK28" s="595"/>
      <c r="DL28" s="602">
        <v>814517</v>
      </c>
      <c r="DM28" s="594"/>
      <c r="DN28" s="594"/>
      <c r="DO28" s="594"/>
      <c r="DP28" s="594"/>
      <c r="DQ28" s="594"/>
      <c r="DR28" s="594"/>
      <c r="DS28" s="594"/>
      <c r="DT28" s="594"/>
      <c r="DU28" s="594"/>
      <c r="DV28" s="595"/>
      <c r="DW28" s="598">
        <v>17.3</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42519</v>
      </c>
      <c r="S29" s="594"/>
      <c r="T29" s="594"/>
      <c r="U29" s="594"/>
      <c r="V29" s="594"/>
      <c r="W29" s="594"/>
      <c r="X29" s="594"/>
      <c r="Y29" s="595"/>
      <c r="Z29" s="596">
        <v>0.5</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831943</v>
      </c>
      <c r="CS29" s="625"/>
      <c r="CT29" s="625"/>
      <c r="CU29" s="625"/>
      <c r="CV29" s="625"/>
      <c r="CW29" s="625"/>
      <c r="CX29" s="625"/>
      <c r="CY29" s="626"/>
      <c r="CZ29" s="627">
        <v>10</v>
      </c>
      <c r="DA29" s="628"/>
      <c r="DB29" s="628"/>
      <c r="DC29" s="629"/>
      <c r="DD29" s="602">
        <v>814517</v>
      </c>
      <c r="DE29" s="625"/>
      <c r="DF29" s="625"/>
      <c r="DG29" s="625"/>
      <c r="DH29" s="625"/>
      <c r="DI29" s="625"/>
      <c r="DJ29" s="625"/>
      <c r="DK29" s="626"/>
      <c r="DL29" s="602">
        <v>814517</v>
      </c>
      <c r="DM29" s="625"/>
      <c r="DN29" s="625"/>
      <c r="DO29" s="625"/>
      <c r="DP29" s="625"/>
      <c r="DQ29" s="625"/>
      <c r="DR29" s="625"/>
      <c r="DS29" s="625"/>
      <c r="DT29" s="625"/>
      <c r="DU29" s="625"/>
      <c r="DV29" s="626"/>
      <c r="DW29" s="598">
        <v>17.3</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158494</v>
      </c>
      <c r="S30" s="594"/>
      <c r="T30" s="594"/>
      <c r="U30" s="594"/>
      <c r="V30" s="594"/>
      <c r="W30" s="594"/>
      <c r="X30" s="594"/>
      <c r="Y30" s="595"/>
      <c r="Z30" s="596">
        <v>1.9</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98.7</v>
      </c>
      <c r="BH30" s="652"/>
      <c r="BI30" s="652"/>
      <c r="BJ30" s="652"/>
      <c r="BK30" s="652"/>
      <c r="BL30" s="652"/>
      <c r="BM30" s="588">
        <v>90.9</v>
      </c>
      <c r="BN30" s="652"/>
      <c r="BO30" s="652"/>
      <c r="BP30" s="652"/>
      <c r="BQ30" s="653"/>
      <c r="BR30" s="651">
        <v>98.6</v>
      </c>
      <c r="BS30" s="652"/>
      <c r="BT30" s="652"/>
      <c r="BU30" s="652"/>
      <c r="BV30" s="652"/>
      <c r="BW30" s="652"/>
      <c r="BX30" s="588">
        <v>91.2</v>
      </c>
      <c r="BY30" s="652"/>
      <c r="BZ30" s="652"/>
      <c r="CA30" s="652"/>
      <c r="CB30" s="653"/>
      <c r="CD30" s="656"/>
      <c r="CE30" s="657"/>
      <c r="CF30" s="607" t="s">
        <v>293</v>
      </c>
      <c r="CG30" s="608"/>
      <c r="CH30" s="608"/>
      <c r="CI30" s="608"/>
      <c r="CJ30" s="608"/>
      <c r="CK30" s="608"/>
      <c r="CL30" s="608"/>
      <c r="CM30" s="608"/>
      <c r="CN30" s="608"/>
      <c r="CO30" s="608"/>
      <c r="CP30" s="608"/>
      <c r="CQ30" s="609"/>
      <c r="CR30" s="593">
        <v>750950</v>
      </c>
      <c r="CS30" s="594"/>
      <c r="CT30" s="594"/>
      <c r="CU30" s="594"/>
      <c r="CV30" s="594"/>
      <c r="CW30" s="594"/>
      <c r="CX30" s="594"/>
      <c r="CY30" s="595"/>
      <c r="CZ30" s="627">
        <v>9</v>
      </c>
      <c r="DA30" s="628"/>
      <c r="DB30" s="628"/>
      <c r="DC30" s="629"/>
      <c r="DD30" s="602">
        <v>735645</v>
      </c>
      <c r="DE30" s="594"/>
      <c r="DF30" s="594"/>
      <c r="DG30" s="594"/>
      <c r="DH30" s="594"/>
      <c r="DI30" s="594"/>
      <c r="DJ30" s="594"/>
      <c r="DK30" s="595"/>
      <c r="DL30" s="602">
        <v>735645</v>
      </c>
      <c r="DM30" s="594"/>
      <c r="DN30" s="594"/>
      <c r="DO30" s="594"/>
      <c r="DP30" s="594"/>
      <c r="DQ30" s="594"/>
      <c r="DR30" s="594"/>
      <c r="DS30" s="594"/>
      <c r="DT30" s="594"/>
      <c r="DU30" s="594"/>
      <c r="DV30" s="595"/>
      <c r="DW30" s="598">
        <v>15.6</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212367</v>
      </c>
      <c r="S31" s="594"/>
      <c r="T31" s="594"/>
      <c r="U31" s="594"/>
      <c r="V31" s="594"/>
      <c r="W31" s="594"/>
      <c r="X31" s="594"/>
      <c r="Y31" s="595"/>
      <c r="Z31" s="596">
        <v>2.5</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99.2</v>
      </c>
      <c r="BH31" s="625"/>
      <c r="BI31" s="625"/>
      <c r="BJ31" s="625"/>
      <c r="BK31" s="625"/>
      <c r="BL31" s="625"/>
      <c r="BM31" s="599">
        <v>97.4</v>
      </c>
      <c r="BN31" s="649"/>
      <c r="BO31" s="649"/>
      <c r="BP31" s="649"/>
      <c r="BQ31" s="650"/>
      <c r="BR31" s="648">
        <v>99.2</v>
      </c>
      <c r="BS31" s="625"/>
      <c r="BT31" s="625"/>
      <c r="BU31" s="625"/>
      <c r="BV31" s="625"/>
      <c r="BW31" s="625"/>
      <c r="BX31" s="599">
        <v>97.5</v>
      </c>
      <c r="BY31" s="649"/>
      <c r="BZ31" s="649"/>
      <c r="CA31" s="649"/>
      <c r="CB31" s="650"/>
      <c r="CD31" s="656"/>
      <c r="CE31" s="657"/>
      <c r="CF31" s="607" t="s">
        <v>297</v>
      </c>
      <c r="CG31" s="608"/>
      <c r="CH31" s="608"/>
      <c r="CI31" s="608"/>
      <c r="CJ31" s="608"/>
      <c r="CK31" s="608"/>
      <c r="CL31" s="608"/>
      <c r="CM31" s="608"/>
      <c r="CN31" s="608"/>
      <c r="CO31" s="608"/>
      <c r="CP31" s="608"/>
      <c r="CQ31" s="609"/>
      <c r="CR31" s="593">
        <v>80993</v>
      </c>
      <c r="CS31" s="625"/>
      <c r="CT31" s="625"/>
      <c r="CU31" s="625"/>
      <c r="CV31" s="625"/>
      <c r="CW31" s="625"/>
      <c r="CX31" s="625"/>
      <c r="CY31" s="626"/>
      <c r="CZ31" s="627">
        <v>1</v>
      </c>
      <c r="DA31" s="628"/>
      <c r="DB31" s="628"/>
      <c r="DC31" s="629"/>
      <c r="DD31" s="602">
        <v>78872</v>
      </c>
      <c r="DE31" s="625"/>
      <c r="DF31" s="625"/>
      <c r="DG31" s="625"/>
      <c r="DH31" s="625"/>
      <c r="DI31" s="625"/>
      <c r="DJ31" s="625"/>
      <c r="DK31" s="626"/>
      <c r="DL31" s="602">
        <v>78872</v>
      </c>
      <c r="DM31" s="625"/>
      <c r="DN31" s="625"/>
      <c r="DO31" s="625"/>
      <c r="DP31" s="625"/>
      <c r="DQ31" s="625"/>
      <c r="DR31" s="625"/>
      <c r="DS31" s="625"/>
      <c r="DT31" s="625"/>
      <c r="DU31" s="625"/>
      <c r="DV31" s="626"/>
      <c r="DW31" s="598">
        <v>1.7</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167312</v>
      </c>
      <c r="S32" s="594"/>
      <c r="T32" s="594"/>
      <c r="U32" s="594"/>
      <c r="V32" s="594"/>
      <c r="W32" s="594"/>
      <c r="X32" s="594"/>
      <c r="Y32" s="595"/>
      <c r="Z32" s="596">
        <v>2</v>
      </c>
      <c r="AA32" s="596"/>
      <c r="AB32" s="596"/>
      <c r="AC32" s="596"/>
      <c r="AD32" s="597">
        <v>5</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97.9</v>
      </c>
      <c r="BH32" s="661"/>
      <c r="BI32" s="661"/>
      <c r="BJ32" s="661"/>
      <c r="BK32" s="661"/>
      <c r="BL32" s="661"/>
      <c r="BM32" s="662">
        <v>83.1</v>
      </c>
      <c r="BN32" s="661"/>
      <c r="BO32" s="661"/>
      <c r="BP32" s="661"/>
      <c r="BQ32" s="663"/>
      <c r="BR32" s="660">
        <v>97.6</v>
      </c>
      <c r="BS32" s="661"/>
      <c r="BT32" s="661"/>
      <c r="BU32" s="661"/>
      <c r="BV32" s="661"/>
      <c r="BW32" s="661"/>
      <c r="BX32" s="662">
        <v>83.2</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583169</v>
      </c>
      <c r="S33" s="594"/>
      <c r="T33" s="594"/>
      <c r="U33" s="594"/>
      <c r="V33" s="594"/>
      <c r="W33" s="594"/>
      <c r="X33" s="594"/>
      <c r="Y33" s="595"/>
      <c r="Z33" s="596">
        <v>6.9</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3414295</v>
      </c>
      <c r="CS33" s="625"/>
      <c r="CT33" s="625"/>
      <c r="CU33" s="625"/>
      <c r="CV33" s="625"/>
      <c r="CW33" s="625"/>
      <c r="CX33" s="625"/>
      <c r="CY33" s="626"/>
      <c r="CZ33" s="627">
        <v>40.9</v>
      </c>
      <c r="DA33" s="628"/>
      <c r="DB33" s="628"/>
      <c r="DC33" s="629"/>
      <c r="DD33" s="602">
        <v>2319407</v>
      </c>
      <c r="DE33" s="625"/>
      <c r="DF33" s="625"/>
      <c r="DG33" s="625"/>
      <c r="DH33" s="625"/>
      <c r="DI33" s="625"/>
      <c r="DJ33" s="625"/>
      <c r="DK33" s="626"/>
      <c r="DL33" s="602">
        <v>1799093</v>
      </c>
      <c r="DM33" s="625"/>
      <c r="DN33" s="625"/>
      <c r="DO33" s="625"/>
      <c r="DP33" s="625"/>
      <c r="DQ33" s="625"/>
      <c r="DR33" s="625"/>
      <c r="DS33" s="625"/>
      <c r="DT33" s="625"/>
      <c r="DU33" s="625"/>
      <c r="DV33" s="626"/>
      <c r="DW33" s="598">
        <v>38.200000000000003</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1311268</v>
      </c>
      <c r="CS34" s="594"/>
      <c r="CT34" s="594"/>
      <c r="CU34" s="594"/>
      <c r="CV34" s="594"/>
      <c r="CW34" s="594"/>
      <c r="CX34" s="594"/>
      <c r="CY34" s="595"/>
      <c r="CZ34" s="627">
        <v>15.7</v>
      </c>
      <c r="DA34" s="628"/>
      <c r="DB34" s="628"/>
      <c r="DC34" s="629"/>
      <c r="DD34" s="602">
        <v>714257</v>
      </c>
      <c r="DE34" s="594"/>
      <c r="DF34" s="594"/>
      <c r="DG34" s="594"/>
      <c r="DH34" s="594"/>
      <c r="DI34" s="594"/>
      <c r="DJ34" s="594"/>
      <c r="DK34" s="595"/>
      <c r="DL34" s="602">
        <v>568228</v>
      </c>
      <c r="DM34" s="594"/>
      <c r="DN34" s="594"/>
      <c r="DO34" s="594"/>
      <c r="DP34" s="594"/>
      <c r="DQ34" s="594"/>
      <c r="DR34" s="594"/>
      <c r="DS34" s="594"/>
      <c r="DT34" s="594"/>
      <c r="DU34" s="594"/>
      <c r="DV34" s="595"/>
      <c r="DW34" s="598">
        <v>12.1</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244169</v>
      </c>
      <c r="S35" s="594"/>
      <c r="T35" s="594"/>
      <c r="U35" s="594"/>
      <c r="V35" s="594"/>
      <c r="W35" s="594"/>
      <c r="X35" s="594"/>
      <c r="Y35" s="595"/>
      <c r="Z35" s="596">
        <v>2.9</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949418</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24323</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21580</v>
      </c>
      <c r="CS35" s="625"/>
      <c r="CT35" s="625"/>
      <c r="CU35" s="625"/>
      <c r="CV35" s="625"/>
      <c r="CW35" s="625"/>
      <c r="CX35" s="625"/>
      <c r="CY35" s="626"/>
      <c r="CZ35" s="627">
        <v>0.3</v>
      </c>
      <c r="DA35" s="628"/>
      <c r="DB35" s="628"/>
      <c r="DC35" s="629"/>
      <c r="DD35" s="602">
        <v>17087</v>
      </c>
      <c r="DE35" s="625"/>
      <c r="DF35" s="625"/>
      <c r="DG35" s="625"/>
      <c r="DH35" s="625"/>
      <c r="DI35" s="625"/>
      <c r="DJ35" s="625"/>
      <c r="DK35" s="626"/>
      <c r="DL35" s="602">
        <v>16877</v>
      </c>
      <c r="DM35" s="625"/>
      <c r="DN35" s="625"/>
      <c r="DO35" s="625"/>
      <c r="DP35" s="625"/>
      <c r="DQ35" s="625"/>
      <c r="DR35" s="625"/>
      <c r="DS35" s="625"/>
      <c r="DT35" s="625"/>
      <c r="DU35" s="625"/>
      <c r="DV35" s="626"/>
      <c r="DW35" s="598">
        <v>0.4</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8466348</v>
      </c>
      <c r="S36" s="666"/>
      <c r="T36" s="666"/>
      <c r="U36" s="666"/>
      <c r="V36" s="666"/>
      <c r="W36" s="666"/>
      <c r="X36" s="666"/>
      <c r="Y36" s="667"/>
      <c r="Z36" s="668">
        <v>100</v>
      </c>
      <c r="AA36" s="668"/>
      <c r="AB36" s="668"/>
      <c r="AC36" s="668"/>
      <c r="AD36" s="669">
        <v>4464469</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150000</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-4286</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1165126</v>
      </c>
      <c r="CS36" s="594"/>
      <c r="CT36" s="594"/>
      <c r="CU36" s="594"/>
      <c r="CV36" s="594"/>
      <c r="CW36" s="594"/>
      <c r="CX36" s="594"/>
      <c r="CY36" s="595"/>
      <c r="CZ36" s="627">
        <v>14</v>
      </c>
      <c r="DA36" s="628"/>
      <c r="DB36" s="628"/>
      <c r="DC36" s="629"/>
      <c r="DD36" s="602">
        <v>870824</v>
      </c>
      <c r="DE36" s="594"/>
      <c r="DF36" s="594"/>
      <c r="DG36" s="594"/>
      <c r="DH36" s="594"/>
      <c r="DI36" s="594"/>
      <c r="DJ36" s="594"/>
      <c r="DK36" s="595"/>
      <c r="DL36" s="602">
        <v>600050</v>
      </c>
      <c r="DM36" s="594"/>
      <c r="DN36" s="594"/>
      <c r="DO36" s="594"/>
      <c r="DP36" s="594"/>
      <c r="DQ36" s="594"/>
      <c r="DR36" s="594"/>
      <c r="DS36" s="594"/>
      <c r="DT36" s="594"/>
      <c r="DU36" s="594"/>
      <c r="DV36" s="595"/>
      <c r="DW36" s="598">
        <v>12.7</v>
      </c>
      <c r="DX36" s="623"/>
      <c r="DY36" s="623"/>
      <c r="DZ36" s="623"/>
      <c r="EA36" s="623"/>
      <c r="EB36" s="623"/>
      <c r="EC36" s="624"/>
    </row>
    <row r="37" spans="2:133" ht="11.25" customHeight="1">
      <c r="AQ37" s="672" t="s">
        <v>315</v>
      </c>
      <c r="AR37" s="673"/>
      <c r="AS37" s="673"/>
      <c r="AT37" s="673"/>
      <c r="AU37" s="673"/>
      <c r="AV37" s="673"/>
      <c r="AW37" s="673"/>
      <c r="AX37" s="673"/>
      <c r="AY37" s="674"/>
      <c r="AZ37" s="593">
        <v>105759</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2243</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315747</v>
      </c>
      <c r="CS37" s="625"/>
      <c r="CT37" s="625"/>
      <c r="CU37" s="625"/>
      <c r="CV37" s="625"/>
      <c r="CW37" s="625"/>
      <c r="CX37" s="625"/>
      <c r="CY37" s="626"/>
      <c r="CZ37" s="627">
        <v>3.8</v>
      </c>
      <c r="DA37" s="628"/>
      <c r="DB37" s="628"/>
      <c r="DC37" s="629"/>
      <c r="DD37" s="602">
        <v>307872</v>
      </c>
      <c r="DE37" s="625"/>
      <c r="DF37" s="625"/>
      <c r="DG37" s="625"/>
      <c r="DH37" s="625"/>
      <c r="DI37" s="625"/>
      <c r="DJ37" s="625"/>
      <c r="DK37" s="626"/>
      <c r="DL37" s="602">
        <v>201049</v>
      </c>
      <c r="DM37" s="625"/>
      <c r="DN37" s="625"/>
      <c r="DO37" s="625"/>
      <c r="DP37" s="625"/>
      <c r="DQ37" s="625"/>
      <c r="DR37" s="625"/>
      <c r="DS37" s="625"/>
      <c r="DT37" s="625"/>
      <c r="DU37" s="625"/>
      <c r="DV37" s="626"/>
      <c r="DW37" s="598">
        <v>4.3</v>
      </c>
      <c r="DX37" s="623"/>
      <c r="DY37" s="623"/>
      <c r="DZ37" s="623"/>
      <c r="EA37" s="623"/>
      <c r="EB37" s="623"/>
      <c r="EC37" s="624"/>
    </row>
    <row r="38" spans="2:133" ht="11.25" customHeight="1">
      <c r="AQ38" s="672" t="s">
        <v>318</v>
      </c>
      <c r="AR38" s="673"/>
      <c r="AS38" s="673"/>
      <c r="AT38" s="673"/>
      <c r="AU38" s="673"/>
      <c r="AV38" s="673"/>
      <c r="AW38" s="673"/>
      <c r="AX38" s="673"/>
      <c r="AY38" s="674"/>
      <c r="AZ38" s="593">
        <v>13830</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3924</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797907</v>
      </c>
      <c r="CS38" s="594"/>
      <c r="CT38" s="594"/>
      <c r="CU38" s="594"/>
      <c r="CV38" s="594"/>
      <c r="CW38" s="594"/>
      <c r="CX38" s="594"/>
      <c r="CY38" s="595"/>
      <c r="CZ38" s="627">
        <v>9.6</v>
      </c>
      <c r="DA38" s="628"/>
      <c r="DB38" s="628"/>
      <c r="DC38" s="629"/>
      <c r="DD38" s="602">
        <v>686579</v>
      </c>
      <c r="DE38" s="594"/>
      <c r="DF38" s="594"/>
      <c r="DG38" s="594"/>
      <c r="DH38" s="594"/>
      <c r="DI38" s="594"/>
      <c r="DJ38" s="594"/>
      <c r="DK38" s="595"/>
      <c r="DL38" s="602">
        <v>613938</v>
      </c>
      <c r="DM38" s="594"/>
      <c r="DN38" s="594"/>
      <c r="DO38" s="594"/>
      <c r="DP38" s="594"/>
      <c r="DQ38" s="594"/>
      <c r="DR38" s="594"/>
      <c r="DS38" s="594"/>
      <c r="DT38" s="594"/>
      <c r="DU38" s="594"/>
      <c r="DV38" s="595"/>
      <c r="DW38" s="598">
        <v>13</v>
      </c>
      <c r="DX38" s="623"/>
      <c r="DY38" s="623"/>
      <c r="DZ38" s="623"/>
      <c r="EA38" s="623"/>
      <c r="EB38" s="623"/>
      <c r="EC38" s="624"/>
    </row>
    <row r="39" spans="2:133" ht="11.25" customHeight="1">
      <c r="AQ39" s="672" t="s">
        <v>321</v>
      </c>
      <c r="AR39" s="673"/>
      <c r="AS39" s="673"/>
      <c r="AT39" s="673"/>
      <c r="AU39" s="673"/>
      <c r="AV39" s="673"/>
      <c r="AW39" s="673"/>
      <c r="AX39" s="673"/>
      <c r="AY39" s="674"/>
      <c r="AZ39" s="593">
        <v>1511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82</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54491</v>
      </c>
      <c r="CS39" s="625"/>
      <c r="CT39" s="625"/>
      <c r="CU39" s="625"/>
      <c r="CV39" s="625"/>
      <c r="CW39" s="625"/>
      <c r="CX39" s="625"/>
      <c r="CY39" s="626"/>
      <c r="CZ39" s="627">
        <v>0.7</v>
      </c>
      <c r="DA39" s="628"/>
      <c r="DB39" s="628"/>
      <c r="DC39" s="629"/>
      <c r="DD39" s="602">
        <v>27267</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161025</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133</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63923</v>
      </c>
      <c r="CS40" s="594"/>
      <c r="CT40" s="594"/>
      <c r="CU40" s="594"/>
      <c r="CV40" s="594"/>
      <c r="CW40" s="594"/>
      <c r="CX40" s="594"/>
      <c r="CY40" s="595"/>
      <c r="CZ40" s="627">
        <v>0.8</v>
      </c>
      <c r="DA40" s="628"/>
      <c r="DB40" s="628"/>
      <c r="DC40" s="629"/>
      <c r="DD40" s="602">
        <v>3393</v>
      </c>
      <c r="DE40" s="594"/>
      <c r="DF40" s="594"/>
      <c r="DG40" s="594"/>
      <c r="DH40" s="594"/>
      <c r="DI40" s="594"/>
      <c r="DJ40" s="594"/>
      <c r="DK40" s="595"/>
      <c r="DL40" s="602" t="s">
        <v>221</v>
      </c>
      <c r="DM40" s="594"/>
      <c r="DN40" s="594"/>
      <c r="DO40" s="594"/>
      <c r="DP40" s="594"/>
      <c r="DQ40" s="594"/>
      <c r="DR40" s="594"/>
      <c r="DS40" s="594"/>
      <c r="DT40" s="594"/>
      <c r="DU40" s="594"/>
      <c r="DV40" s="595"/>
      <c r="DW40" s="598" t="s">
        <v>221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517293</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317</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209</v>
      </c>
      <c r="CS41" s="625"/>
      <c r="CT41" s="625"/>
      <c r="CU41" s="625"/>
      <c r="CV41" s="625"/>
      <c r="CW41" s="625"/>
      <c r="CX41" s="625"/>
      <c r="CY41" s="626"/>
      <c r="CZ41" s="627" t="s">
        <v>209</v>
      </c>
      <c r="DA41" s="628"/>
      <c r="DB41" s="628"/>
      <c r="DC41" s="629"/>
      <c r="DD41" s="602" t="s">
        <v>209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1737774</v>
      </c>
      <c r="CS42" s="594"/>
      <c r="CT42" s="594"/>
      <c r="CU42" s="594"/>
      <c r="CV42" s="594"/>
      <c r="CW42" s="594"/>
      <c r="CX42" s="594"/>
      <c r="CY42" s="595"/>
      <c r="CZ42" s="627">
        <v>20.8</v>
      </c>
      <c r="DA42" s="676"/>
      <c r="DB42" s="676"/>
      <c r="DC42" s="677"/>
      <c r="DD42" s="602">
        <v>543709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38721</v>
      </c>
      <c r="CS43" s="625"/>
      <c r="CT43" s="625"/>
      <c r="CU43" s="625"/>
      <c r="CV43" s="625"/>
      <c r="CW43" s="625"/>
      <c r="CX43" s="625"/>
      <c r="CY43" s="626"/>
      <c r="CZ43" s="627">
        <v>0.5</v>
      </c>
      <c r="DA43" s="628"/>
      <c r="DB43" s="628"/>
      <c r="DC43" s="629"/>
      <c r="DD43" s="602">
        <v>38721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1597217</v>
      </c>
      <c r="CS44" s="594"/>
      <c r="CT44" s="594"/>
      <c r="CU44" s="594"/>
      <c r="CV44" s="594"/>
      <c r="CW44" s="594"/>
      <c r="CX44" s="594"/>
      <c r="CY44" s="595"/>
      <c r="CZ44" s="627">
        <v>19.2</v>
      </c>
      <c r="DA44" s="676"/>
      <c r="DB44" s="676"/>
      <c r="DC44" s="677"/>
      <c r="DD44" s="602">
        <v>537127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853507</v>
      </c>
      <c r="CS45" s="625"/>
      <c r="CT45" s="625"/>
      <c r="CU45" s="625"/>
      <c r="CV45" s="625"/>
      <c r="CW45" s="625"/>
      <c r="CX45" s="625"/>
      <c r="CY45" s="626"/>
      <c r="CZ45" s="627">
        <v>10.199999999999999</v>
      </c>
      <c r="DA45" s="628"/>
      <c r="DB45" s="628"/>
      <c r="DC45" s="629"/>
      <c r="DD45" s="602">
        <v>68414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665075</v>
      </c>
      <c r="CS46" s="594"/>
      <c r="CT46" s="594"/>
      <c r="CU46" s="594"/>
      <c r="CV46" s="594"/>
      <c r="CW46" s="594"/>
      <c r="CX46" s="594"/>
      <c r="CY46" s="595"/>
      <c r="CZ46" s="627">
        <v>8</v>
      </c>
      <c r="DA46" s="676"/>
      <c r="DB46" s="676"/>
      <c r="DC46" s="677"/>
      <c r="DD46" s="602">
        <v>443229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140557</v>
      </c>
      <c r="CS47" s="625"/>
      <c r="CT47" s="625"/>
      <c r="CU47" s="625"/>
      <c r="CV47" s="625"/>
      <c r="CW47" s="625"/>
      <c r="CX47" s="625"/>
      <c r="CY47" s="626"/>
      <c r="CZ47" s="627">
        <v>1.7</v>
      </c>
      <c r="DA47" s="628"/>
      <c r="DB47" s="628"/>
      <c r="DC47" s="629"/>
      <c r="DD47" s="602">
        <v>6582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8339986</v>
      </c>
      <c r="CS49" s="661"/>
      <c r="CT49" s="661"/>
      <c r="CU49" s="661"/>
      <c r="CV49" s="661"/>
      <c r="CW49" s="661"/>
      <c r="CX49" s="661"/>
      <c r="CY49" s="688"/>
      <c r="CZ49" s="689">
        <v>100</v>
      </c>
      <c r="DA49" s="690"/>
      <c r="DB49" s="690"/>
      <c r="DC49" s="691"/>
      <c r="DD49" s="692">
        <v>5238684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8466</v>
      </c>
      <c r="R7" s="723"/>
      <c r="S7" s="723"/>
      <c r="T7" s="723"/>
      <c r="U7" s="723"/>
      <c r="V7" s="723">
        <v>8340</v>
      </c>
      <c r="W7" s="723"/>
      <c r="X7" s="723"/>
      <c r="Y7" s="723"/>
      <c r="Z7" s="723"/>
      <c r="AA7" s="723">
        <v>126</v>
      </c>
      <c r="AB7" s="723"/>
      <c r="AC7" s="723"/>
      <c r="AD7" s="723"/>
      <c r="AE7" s="724"/>
      <c r="AF7" s="725">
        <v>71</v>
      </c>
      <c r="AG7" s="726"/>
      <c r="AH7" s="726"/>
      <c r="AI7" s="726"/>
      <c r="AJ7" s="727"/>
      <c r="AK7" s="762">
        <v>158</v>
      </c>
      <c r="AL7" s="763"/>
      <c r="AM7" s="763"/>
      <c r="AN7" s="763"/>
      <c r="AO7" s="763"/>
      <c r="AP7" s="763">
        <v>7302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533</v>
      </c>
      <c r="BT7" s="767"/>
      <c r="BU7" s="767"/>
      <c r="BV7" s="767"/>
      <c r="BW7" s="767"/>
      <c r="BX7" s="767"/>
      <c r="BY7" s="767"/>
      <c r="BZ7" s="767"/>
      <c r="CA7" s="767"/>
      <c r="CB7" s="767"/>
      <c r="CC7" s="767"/>
      <c r="CD7" s="767"/>
      <c r="CE7" s="767"/>
      <c r="CF7" s="767"/>
      <c r="CG7" s="768"/>
      <c r="CH7" s="759">
        <v>-627</v>
      </c>
      <c r="CI7" s="760"/>
      <c r="CJ7" s="760"/>
      <c r="CK7" s="760"/>
      <c r="CL7" s="761"/>
      <c r="CM7" s="759">
        <v>-6600</v>
      </c>
      <c r="CN7" s="760"/>
      <c r="CO7" s="760"/>
      <c r="CP7" s="760"/>
      <c r="CQ7" s="761"/>
      <c r="CR7" s="759">
        <v>0</v>
      </c>
      <c r="CS7" s="760"/>
      <c r="CT7" s="760"/>
      <c r="CU7" s="760"/>
      <c r="CV7" s="761"/>
      <c r="CW7" s="759">
        <v>0</v>
      </c>
      <c r="CX7" s="760"/>
      <c r="CY7" s="760"/>
      <c r="CZ7" s="760"/>
      <c r="DA7" s="761"/>
      <c r="DB7" s="759">
        <v>10</v>
      </c>
      <c r="DC7" s="760"/>
      <c r="DD7" s="760"/>
      <c r="DE7" s="760"/>
      <c r="DF7" s="761"/>
      <c r="DG7" s="759">
        <v>0</v>
      </c>
      <c r="DH7" s="760"/>
      <c r="DI7" s="760"/>
      <c r="DJ7" s="760"/>
      <c r="DK7" s="761"/>
      <c r="DL7" s="759">
        <v>0</v>
      </c>
      <c r="DM7" s="760"/>
      <c r="DN7" s="760"/>
      <c r="DO7" s="760"/>
      <c r="DP7" s="761"/>
      <c r="DQ7" s="759">
        <v>10</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8466</v>
      </c>
      <c r="R23" s="782"/>
      <c r="S23" s="782"/>
      <c r="T23" s="782"/>
      <c r="U23" s="782"/>
      <c r="V23" s="782">
        <v>8340</v>
      </c>
      <c r="W23" s="782"/>
      <c r="X23" s="782"/>
      <c r="Y23" s="782"/>
      <c r="Z23" s="782"/>
      <c r="AA23" s="782">
        <v>126</v>
      </c>
      <c r="AB23" s="782"/>
      <c r="AC23" s="782"/>
      <c r="AD23" s="782"/>
      <c r="AE23" s="783"/>
      <c r="AF23" s="784">
        <v>71</v>
      </c>
      <c r="AG23" s="782"/>
      <c r="AH23" s="782"/>
      <c r="AI23" s="782"/>
      <c r="AJ23" s="785"/>
      <c r="AK23" s="786"/>
      <c r="AL23" s="787"/>
      <c r="AM23" s="787"/>
      <c r="AN23" s="787"/>
      <c r="AO23" s="787"/>
      <c r="AP23" s="782">
        <v>7302</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2019</v>
      </c>
      <c r="R28" s="811"/>
      <c r="S28" s="811"/>
      <c r="T28" s="811"/>
      <c r="U28" s="811"/>
      <c r="V28" s="811">
        <v>1995</v>
      </c>
      <c r="W28" s="811"/>
      <c r="X28" s="811"/>
      <c r="Y28" s="811"/>
      <c r="Z28" s="811"/>
      <c r="AA28" s="811">
        <v>24</v>
      </c>
      <c r="AB28" s="811"/>
      <c r="AC28" s="811"/>
      <c r="AD28" s="811"/>
      <c r="AE28" s="812"/>
      <c r="AF28" s="813">
        <v>24</v>
      </c>
      <c r="AG28" s="811"/>
      <c r="AH28" s="811"/>
      <c r="AI28" s="811"/>
      <c r="AJ28" s="814"/>
      <c r="AK28" s="815">
        <v>194</v>
      </c>
      <c r="AL28" s="806"/>
      <c r="AM28" s="806"/>
      <c r="AN28" s="806"/>
      <c r="AO28" s="806"/>
      <c r="AP28" s="806" t="s">
        <v>541</v>
      </c>
      <c r="AQ28" s="806"/>
      <c r="AR28" s="806"/>
      <c r="AS28" s="806"/>
      <c r="AT28" s="806"/>
      <c r="AU28" s="806" t="s">
        <v>541</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9</v>
      </c>
      <c r="R29" s="747"/>
      <c r="S29" s="747"/>
      <c r="T29" s="747"/>
      <c r="U29" s="747"/>
      <c r="V29" s="747">
        <v>8</v>
      </c>
      <c r="W29" s="747"/>
      <c r="X29" s="747"/>
      <c r="Y29" s="747"/>
      <c r="Z29" s="747"/>
      <c r="AA29" s="747">
        <v>1</v>
      </c>
      <c r="AB29" s="747"/>
      <c r="AC29" s="747"/>
      <c r="AD29" s="747"/>
      <c r="AE29" s="748"/>
      <c r="AF29" s="749">
        <v>1</v>
      </c>
      <c r="AG29" s="750"/>
      <c r="AH29" s="750"/>
      <c r="AI29" s="750"/>
      <c r="AJ29" s="751"/>
      <c r="AK29" s="818" t="s">
        <v>541</v>
      </c>
      <c r="AL29" s="819"/>
      <c r="AM29" s="819"/>
      <c r="AN29" s="819"/>
      <c r="AO29" s="819"/>
      <c r="AP29" s="819" t="s">
        <v>541</v>
      </c>
      <c r="AQ29" s="819"/>
      <c r="AR29" s="819"/>
      <c r="AS29" s="819"/>
      <c r="AT29" s="819"/>
      <c r="AU29" s="819" t="s">
        <v>541</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1370</v>
      </c>
      <c r="R30" s="747"/>
      <c r="S30" s="747"/>
      <c r="T30" s="747"/>
      <c r="U30" s="747"/>
      <c r="V30" s="747">
        <v>1308</v>
      </c>
      <c r="W30" s="747"/>
      <c r="X30" s="747"/>
      <c r="Y30" s="747"/>
      <c r="Z30" s="747"/>
      <c r="AA30" s="747">
        <v>62</v>
      </c>
      <c r="AB30" s="747"/>
      <c r="AC30" s="747"/>
      <c r="AD30" s="747"/>
      <c r="AE30" s="748"/>
      <c r="AF30" s="749">
        <v>62</v>
      </c>
      <c r="AG30" s="750"/>
      <c r="AH30" s="750"/>
      <c r="AI30" s="750"/>
      <c r="AJ30" s="751"/>
      <c r="AK30" s="818">
        <v>239</v>
      </c>
      <c r="AL30" s="819"/>
      <c r="AM30" s="819"/>
      <c r="AN30" s="819"/>
      <c r="AO30" s="819"/>
      <c r="AP30" s="819" t="s">
        <v>541</v>
      </c>
      <c r="AQ30" s="819"/>
      <c r="AR30" s="819"/>
      <c r="AS30" s="819"/>
      <c r="AT30" s="819"/>
      <c r="AU30" s="819" t="s">
        <v>541</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66</v>
      </c>
      <c r="R31" s="747"/>
      <c r="S31" s="747"/>
      <c r="T31" s="747"/>
      <c r="U31" s="747"/>
      <c r="V31" s="747">
        <v>65</v>
      </c>
      <c r="W31" s="747"/>
      <c r="X31" s="747"/>
      <c r="Y31" s="747"/>
      <c r="Z31" s="747"/>
      <c r="AA31" s="747">
        <v>1</v>
      </c>
      <c r="AB31" s="747"/>
      <c r="AC31" s="747"/>
      <c r="AD31" s="747"/>
      <c r="AE31" s="748"/>
      <c r="AF31" s="749">
        <v>1</v>
      </c>
      <c r="AG31" s="750"/>
      <c r="AH31" s="750"/>
      <c r="AI31" s="750"/>
      <c r="AJ31" s="751"/>
      <c r="AK31" s="818">
        <v>44</v>
      </c>
      <c r="AL31" s="819"/>
      <c r="AM31" s="819"/>
      <c r="AN31" s="819"/>
      <c r="AO31" s="819"/>
      <c r="AP31" s="819" t="s">
        <v>541</v>
      </c>
      <c r="AQ31" s="819"/>
      <c r="AR31" s="819"/>
      <c r="AS31" s="819"/>
      <c r="AT31" s="819"/>
      <c r="AU31" s="819" t="s">
        <v>541</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171</v>
      </c>
      <c r="R32" s="747"/>
      <c r="S32" s="747"/>
      <c r="T32" s="747"/>
      <c r="U32" s="747"/>
      <c r="V32" s="747">
        <v>170</v>
      </c>
      <c r="W32" s="747"/>
      <c r="X32" s="747"/>
      <c r="Y32" s="747"/>
      <c r="Z32" s="747"/>
      <c r="AA32" s="747">
        <v>1</v>
      </c>
      <c r="AB32" s="747"/>
      <c r="AC32" s="747"/>
      <c r="AD32" s="747"/>
      <c r="AE32" s="748"/>
      <c r="AF32" s="749">
        <v>1</v>
      </c>
      <c r="AG32" s="750"/>
      <c r="AH32" s="750"/>
      <c r="AI32" s="750"/>
      <c r="AJ32" s="751"/>
      <c r="AK32" s="818">
        <v>66</v>
      </c>
      <c r="AL32" s="819"/>
      <c r="AM32" s="819"/>
      <c r="AN32" s="819"/>
      <c r="AO32" s="819"/>
      <c r="AP32" s="819" t="s">
        <v>541</v>
      </c>
      <c r="AQ32" s="819"/>
      <c r="AR32" s="819"/>
      <c r="AS32" s="819"/>
      <c r="AT32" s="819"/>
      <c r="AU32" s="819" t="s">
        <v>541</v>
      </c>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227</v>
      </c>
      <c r="R33" s="747"/>
      <c r="S33" s="747"/>
      <c r="T33" s="747"/>
      <c r="U33" s="747"/>
      <c r="V33" s="747">
        <v>11</v>
      </c>
      <c r="W33" s="747"/>
      <c r="X33" s="747"/>
      <c r="Y33" s="747"/>
      <c r="Z33" s="747"/>
      <c r="AA33" s="747">
        <v>216</v>
      </c>
      <c r="AB33" s="747"/>
      <c r="AC33" s="747"/>
      <c r="AD33" s="747"/>
      <c r="AE33" s="748"/>
      <c r="AF33" s="749">
        <v>216</v>
      </c>
      <c r="AG33" s="750"/>
      <c r="AH33" s="750"/>
      <c r="AI33" s="750"/>
      <c r="AJ33" s="751"/>
      <c r="AK33" s="818">
        <v>2</v>
      </c>
      <c r="AL33" s="819"/>
      <c r="AM33" s="819"/>
      <c r="AN33" s="819"/>
      <c r="AO33" s="819"/>
      <c r="AP33" s="819">
        <v>224</v>
      </c>
      <c r="AQ33" s="819"/>
      <c r="AR33" s="819"/>
      <c r="AS33" s="819"/>
      <c r="AT33" s="819"/>
      <c r="AU33" s="819">
        <v>3</v>
      </c>
      <c r="AV33" s="819"/>
      <c r="AW33" s="819"/>
      <c r="AX33" s="819"/>
      <c r="AY33" s="819"/>
      <c r="AZ33" s="820" t="s">
        <v>541</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385</v>
      </c>
      <c r="C34" s="744"/>
      <c r="D34" s="744"/>
      <c r="E34" s="744"/>
      <c r="F34" s="744"/>
      <c r="G34" s="744"/>
      <c r="H34" s="744"/>
      <c r="I34" s="744"/>
      <c r="J34" s="744"/>
      <c r="K34" s="744"/>
      <c r="L34" s="744"/>
      <c r="M34" s="744"/>
      <c r="N34" s="744"/>
      <c r="O34" s="744"/>
      <c r="P34" s="745"/>
      <c r="Q34" s="746">
        <v>1411</v>
      </c>
      <c r="R34" s="747"/>
      <c r="S34" s="747"/>
      <c r="T34" s="747"/>
      <c r="U34" s="747"/>
      <c r="V34" s="747">
        <v>89</v>
      </c>
      <c r="W34" s="747"/>
      <c r="X34" s="747"/>
      <c r="Y34" s="747"/>
      <c r="Z34" s="747"/>
      <c r="AA34" s="747">
        <v>1322</v>
      </c>
      <c r="AB34" s="747"/>
      <c r="AC34" s="747"/>
      <c r="AD34" s="747"/>
      <c r="AE34" s="748"/>
      <c r="AF34" s="749">
        <v>1322</v>
      </c>
      <c r="AG34" s="750"/>
      <c r="AH34" s="750"/>
      <c r="AI34" s="750"/>
      <c r="AJ34" s="751"/>
      <c r="AK34" s="818">
        <v>150</v>
      </c>
      <c r="AL34" s="819"/>
      <c r="AM34" s="819"/>
      <c r="AN34" s="819"/>
      <c r="AO34" s="819"/>
      <c r="AP34" s="819">
        <v>2145</v>
      </c>
      <c r="AQ34" s="819"/>
      <c r="AR34" s="819"/>
      <c r="AS34" s="819"/>
      <c r="AT34" s="819"/>
      <c r="AU34" s="819">
        <v>1430</v>
      </c>
      <c r="AV34" s="819"/>
      <c r="AW34" s="819"/>
      <c r="AX34" s="819"/>
      <c r="AY34" s="819"/>
      <c r="AZ34" s="820" t="s">
        <v>541</v>
      </c>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386</v>
      </c>
      <c r="C35" s="744"/>
      <c r="D35" s="744"/>
      <c r="E35" s="744"/>
      <c r="F35" s="744"/>
      <c r="G35" s="744"/>
      <c r="H35" s="744"/>
      <c r="I35" s="744"/>
      <c r="J35" s="744"/>
      <c r="K35" s="744"/>
      <c r="L35" s="744"/>
      <c r="M35" s="744"/>
      <c r="N35" s="744"/>
      <c r="O35" s="744"/>
      <c r="P35" s="745"/>
      <c r="Q35" s="746">
        <v>62</v>
      </c>
      <c r="R35" s="747"/>
      <c r="S35" s="747"/>
      <c r="T35" s="747"/>
      <c r="U35" s="747"/>
      <c r="V35" s="747">
        <v>58</v>
      </c>
      <c r="W35" s="747"/>
      <c r="X35" s="747"/>
      <c r="Y35" s="747"/>
      <c r="Z35" s="747"/>
      <c r="AA35" s="747">
        <v>4</v>
      </c>
      <c r="AB35" s="747"/>
      <c r="AC35" s="747"/>
      <c r="AD35" s="747"/>
      <c r="AE35" s="748"/>
      <c r="AF35" s="749">
        <v>4</v>
      </c>
      <c r="AG35" s="750"/>
      <c r="AH35" s="750"/>
      <c r="AI35" s="750"/>
      <c r="AJ35" s="751"/>
      <c r="AK35" s="818">
        <v>14</v>
      </c>
      <c r="AL35" s="819"/>
      <c r="AM35" s="819"/>
      <c r="AN35" s="819"/>
      <c r="AO35" s="819"/>
      <c r="AP35" s="819" t="s">
        <v>541</v>
      </c>
      <c r="AQ35" s="819"/>
      <c r="AR35" s="819"/>
      <c r="AS35" s="819"/>
      <c r="AT35" s="819"/>
      <c r="AU35" s="819" t="s">
        <v>541</v>
      </c>
      <c r="AV35" s="819"/>
      <c r="AW35" s="819"/>
      <c r="AX35" s="819"/>
      <c r="AY35" s="819"/>
      <c r="AZ35" s="820" t="s">
        <v>541</v>
      </c>
      <c r="BA35" s="820"/>
      <c r="BB35" s="820"/>
      <c r="BC35" s="820"/>
      <c r="BD35" s="820"/>
      <c r="BE35" s="816" t="s">
        <v>387</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388</v>
      </c>
      <c r="C36" s="744"/>
      <c r="D36" s="744"/>
      <c r="E36" s="744"/>
      <c r="F36" s="744"/>
      <c r="G36" s="744"/>
      <c r="H36" s="744"/>
      <c r="I36" s="744"/>
      <c r="J36" s="744"/>
      <c r="K36" s="744"/>
      <c r="L36" s="744"/>
      <c r="M36" s="744"/>
      <c r="N36" s="744"/>
      <c r="O36" s="744"/>
      <c r="P36" s="745"/>
      <c r="Q36" s="746">
        <v>202</v>
      </c>
      <c r="R36" s="747"/>
      <c r="S36" s="747"/>
      <c r="T36" s="747"/>
      <c r="U36" s="747"/>
      <c r="V36" s="747">
        <v>192</v>
      </c>
      <c r="W36" s="747"/>
      <c r="X36" s="747"/>
      <c r="Y36" s="747"/>
      <c r="Z36" s="747"/>
      <c r="AA36" s="747">
        <v>10</v>
      </c>
      <c r="AB36" s="747"/>
      <c r="AC36" s="747"/>
      <c r="AD36" s="747"/>
      <c r="AE36" s="748"/>
      <c r="AF36" s="749">
        <v>10</v>
      </c>
      <c r="AG36" s="750"/>
      <c r="AH36" s="750"/>
      <c r="AI36" s="750"/>
      <c r="AJ36" s="751"/>
      <c r="AK36" s="818">
        <v>108</v>
      </c>
      <c r="AL36" s="819"/>
      <c r="AM36" s="819"/>
      <c r="AN36" s="819"/>
      <c r="AO36" s="819"/>
      <c r="AP36" s="819">
        <v>1326</v>
      </c>
      <c r="AQ36" s="819"/>
      <c r="AR36" s="819"/>
      <c r="AS36" s="819"/>
      <c r="AT36" s="819"/>
      <c r="AU36" s="819">
        <v>1037</v>
      </c>
      <c r="AV36" s="819"/>
      <c r="AW36" s="819"/>
      <c r="AX36" s="819"/>
      <c r="AY36" s="819"/>
      <c r="AZ36" s="820" t="s">
        <v>541</v>
      </c>
      <c r="BA36" s="820"/>
      <c r="BB36" s="820"/>
      <c r="BC36" s="820"/>
      <c r="BD36" s="820"/>
      <c r="BE36" s="816" t="s">
        <v>387</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1641</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393</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534</v>
      </c>
      <c r="C68" s="858"/>
      <c r="D68" s="858"/>
      <c r="E68" s="858"/>
      <c r="F68" s="858"/>
      <c r="G68" s="858"/>
      <c r="H68" s="858"/>
      <c r="I68" s="858"/>
      <c r="J68" s="858"/>
      <c r="K68" s="858"/>
      <c r="L68" s="858"/>
      <c r="M68" s="858"/>
      <c r="N68" s="858"/>
      <c r="O68" s="858"/>
      <c r="P68" s="859"/>
      <c r="Q68" s="860">
        <v>1889</v>
      </c>
      <c r="R68" s="854"/>
      <c r="S68" s="854"/>
      <c r="T68" s="854"/>
      <c r="U68" s="854"/>
      <c r="V68" s="854">
        <v>1865</v>
      </c>
      <c r="W68" s="854"/>
      <c r="X68" s="854"/>
      <c r="Y68" s="854"/>
      <c r="Z68" s="854"/>
      <c r="AA68" s="854">
        <v>23</v>
      </c>
      <c r="AB68" s="854"/>
      <c r="AC68" s="854"/>
      <c r="AD68" s="854"/>
      <c r="AE68" s="854"/>
      <c r="AF68" s="854">
        <v>23</v>
      </c>
      <c r="AG68" s="854"/>
      <c r="AH68" s="854"/>
      <c r="AI68" s="854"/>
      <c r="AJ68" s="854"/>
      <c r="AK68" s="854">
        <v>15</v>
      </c>
      <c r="AL68" s="854"/>
      <c r="AM68" s="854"/>
      <c r="AN68" s="854"/>
      <c r="AO68" s="854"/>
      <c r="AP68" s="854">
        <v>1575</v>
      </c>
      <c r="AQ68" s="854"/>
      <c r="AR68" s="854"/>
      <c r="AS68" s="854"/>
      <c r="AT68" s="854"/>
      <c r="AU68" s="854">
        <v>821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535</v>
      </c>
      <c r="C69" s="862"/>
      <c r="D69" s="862"/>
      <c r="E69" s="862"/>
      <c r="F69" s="862"/>
      <c r="G69" s="862"/>
      <c r="H69" s="862"/>
      <c r="I69" s="862"/>
      <c r="J69" s="862"/>
      <c r="K69" s="862"/>
      <c r="L69" s="862"/>
      <c r="M69" s="862"/>
      <c r="N69" s="862"/>
      <c r="O69" s="862"/>
      <c r="P69" s="863"/>
      <c r="Q69" s="864">
        <v>2655</v>
      </c>
      <c r="R69" s="819"/>
      <c r="S69" s="819"/>
      <c r="T69" s="819"/>
      <c r="U69" s="819"/>
      <c r="V69" s="819">
        <v>2321</v>
      </c>
      <c r="W69" s="819"/>
      <c r="X69" s="819"/>
      <c r="Y69" s="819"/>
      <c r="Z69" s="819"/>
      <c r="AA69" s="819">
        <v>334</v>
      </c>
      <c r="AB69" s="819"/>
      <c r="AC69" s="819"/>
      <c r="AD69" s="819"/>
      <c r="AE69" s="819"/>
      <c r="AF69" s="819">
        <v>334</v>
      </c>
      <c r="AG69" s="819"/>
      <c r="AH69" s="819"/>
      <c r="AI69" s="819"/>
      <c r="AJ69" s="819"/>
      <c r="AK69" s="819">
        <v>5</v>
      </c>
      <c r="AL69" s="819"/>
      <c r="AM69" s="819"/>
      <c r="AN69" s="819"/>
      <c r="AO69" s="819"/>
      <c r="AP69" s="819" t="s">
        <v>541</v>
      </c>
      <c r="AQ69" s="819"/>
      <c r="AR69" s="819"/>
      <c r="AS69" s="819"/>
      <c r="AT69" s="819"/>
      <c r="AU69" s="819" t="s">
        <v>541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536</v>
      </c>
      <c r="C70" s="862"/>
      <c r="D70" s="862"/>
      <c r="E70" s="862"/>
      <c r="F70" s="862"/>
      <c r="G70" s="862"/>
      <c r="H70" s="862"/>
      <c r="I70" s="862"/>
      <c r="J70" s="862"/>
      <c r="K70" s="862"/>
      <c r="L70" s="862"/>
      <c r="M70" s="862"/>
      <c r="N70" s="862"/>
      <c r="O70" s="862"/>
      <c r="P70" s="863"/>
      <c r="Q70" s="864">
        <v>28</v>
      </c>
      <c r="R70" s="819"/>
      <c r="S70" s="819"/>
      <c r="T70" s="819"/>
      <c r="U70" s="819"/>
      <c r="V70" s="819">
        <v>24</v>
      </c>
      <c r="W70" s="819"/>
      <c r="X70" s="819"/>
      <c r="Y70" s="819"/>
      <c r="Z70" s="819"/>
      <c r="AA70" s="819">
        <v>4</v>
      </c>
      <c r="AB70" s="819"/>
      <c r="AC70" s="819"/>
      <c r="AD70" s="819"/>
      <c r="AE70" s="819"/>
      <c r="AF70" s="819">
        <v>4</v>
      </c>
      <c r="AG70" s="819"/>
      <c r="AH70" s="819"/>
      <c r="AI70" s="819"/>
      <c r="AJ70" s="819"/>
      <c r="AK70" s="819" t="s">
        <v>541</v>
      </c>
      <c r="AL70" s="819"/>
      <c r="AM70" s="819"/>
      <c r="AN70" s="819"/>
      <c r="AO70" s="819"/>
      <c r="AP70" s="819" t="s">
        <v>541</v>
      </c>
      <c r="AQ70" s="819"/>
      <c r="AR70" s="819"/>
      <c r="AS70" s="819"/>
      <c r="AT70" s="819"/>
      <c r="AU70" s="819" t="s">
        <v>541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537</v>
      </c>
      <c r="C71" s="862"/>
      <c r="D71" s="862"/>
      <c r="E71" s="862"/>
      <c r="F71" s="862"/>
      <c r="G71" s="862"/>
      <c r="H71" s="862"/>
      <c r="I71" s="862"/>
      <c r="J71" s="862"/>
      <c r="K71" s="862"/>
      <c r="L71" s="862"/>
      <c r="M71" s="862"/>
      <c r="N71" s="862"/>
      <c r="O71" s="862"/>
      <c r="P71" s="863"/>
      <c r="Q71" s="864">
        <v>3</v>
      </c>
      <c r="R71" s="819"/>
      <c r="S71" s="819"/>
      <c r="T71" s="819"/>
      <c r="U71" s="819"/>
      <c r="V71" s="819">
        <v>3</v>
      </c>
      <c r="W71" s="819"/>
      <c r="X71" s="819"/>
      <c r="Y71" s="819"/>
      <c r="Z71" s="819"/>
      <c r="AA71" s="819">
        <v>0</v>
      </c>
      <c r="AB71" s="819"/>
      <c r="AC71" s="819"/>
      <c r="AD71" s="819"/>
      <c r="AE71" s="819"/>
      <c r="AF71" s="819">
        <v>0</v>
      </c>
      <c r="AG71" s="819"/>
      <c r="AH71" s="819"/>
      <c r="AI71" s="819"/>
      <c r="AJ71" s="819"/>
      <c r="AK71" s="819" t="s">
        <v>541</v>
      </c>
      <c r="AL71" s="819"/>
      <c r="AM71" s="819"/>
      <c r="AN71" s="819"/>
      <c r="AO71" s="819"/>
      <c r="AP71" s="819" t="s">
        <v>541</v>
      </c>
      <c r="AQ71" s="819"/>
      <c r="AR71" s="819"/>
      <c r="AS71" s="819"/>
      <c r="AT71" s="819"/>
      <c r="AU71" s="819" t="s">
        <v>541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538</v>
      </c>
      <c r="C72" s="862"/>
      <c r="D72" s="862"/>
      <c r="E72" s="862"/>
      <c r="F72" s="862"/>
      <c r="G72" s="862"/>
      <c r="H72" s="862"/>
      <c r="I72" s="862"/>
      <c r="J72" s="862"/>
      <c r="K72" s="862"/>
      <c r="L72" s="862"/>
      <c r="M72" s="862"/>
      <c r="N72" s="862"/>
      <c r="O72" s="862"/>
      <c r="P72" s="863"/>
      <c r="Q72" s="864">
        <v>69</v>
      </c>
      <c r="R72" s="819"/>
      <c r="S72" s="819"/>
      <c r="T72" s="819"/>
      <c r="U72" s="819"/>
      <c r="V72" s="819">
        <v>67</v>
      </c>
      <c r="W72" s="819"/>
      <c r="X72" s="819"/>
      <c r="Y72" s="819"/>
      <c r="Z72" s="819"/>
      <c r="AA72" s="819">
        <v>2</v>
      </c>
      <c r="AB72" s="819"/>
      <c r="AC72" s="819"/>
      <c r="AD72" s="819"/>
      <c r="AE72" s="819"/>
      <c r="AF72" s="819">
        <v>2</v>
      </c>
      <c r="AG72" s="819"/>
      <c r="AH72" s="819"/>
      <c r="AI72" s="819"/>
      <c r="AJ72" s="819"/>
      <c r="AK72" s="819">
        <v>64</v>
      </c>
      <c r="AL72" s="819"/>
      <c r="AM72" s="819"/>
      <c r="AN72" s="819"/>
      <c r="AO72" s="819"/>
      <c r="AP72" s="819" t="s">
        <v>541</v>
      </c>
      <c r="AQ72" s="819"/>
      <c r="AR72" s="819"/>
      <c r="AS72" s="819"/>
      <c r="AT72" s="819"/>
      <c r="AU72" s="819" t="s">
        <v>541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539</v>
      </c>
      <c r="C73" s="862"/>
      <c r="D73" s="862"/>
      <c r="E73" s="862"/>
      <c r="F73" s="862"/>
      <c r="G73" s="862"/>
      <c r="H73" s="862"/>
      <c r="I73" s="862"/>
      <c r="J73" s="862"/>
      <c r="K73" s="862"/>
      <c r="L73" s="862"/>
      <c r="M73" s="862"/>
      <c r="N73" s="862"/>
      <c r="O73" s="862"/>
      <c r="P73" s="863"/>
      <c r="Q73" s="864">
        <v>192</v>
      </c>
      <c r="R73" s="819"/>
      <c r="S73" s="819"/>
      <c r="T73" s="819"/>
      <c r="U73" s="819"/>
      <c r="V73" s="819">
        <v>189</v>
      </c>
      <c r="W73" s="819"/>
      <c r="X73" s="819"/>
      <c r="Y73" s="819"/>
      <c r="Z73" s="819"/>
      <c r="AA73" s="819">
        <v>3</v>
      </c>
      <c r="AB73" s="819"/>
      <c r="AC73" s="819"/>
      <c r="AD73" s="819"/>
      <c r="AE73" s="819"/>
      <c r="AF73" s="819">
        <v>3</v>
      </c>
      <c r="AG73" s="819"/>
      <c r="AH73" s="819"/>
      <c r="AI73" s="819"/>
      <c r="AJ73" s="819"/>
      <c r="AK73" s="819">
        <v>3</v>
      </c>
      <c r="AL73" s="819"/>
      <c r="AM73" s="819"/>
      <c r="AN73" s="819"/>
      <c r="AO73" s="819"/>
      <c r="AP73" s="819" t="s">
        <v>542</v>
      </c>
      <c r="AQ73" s="819"/>
      <c r="AR73" s="819"/>
      <c r="AS73" s="819"/>
      <c r="AT73" s="819"/>
      <c r="AU73" s="819" t="s">
        <v>542</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540</v>
      </c>
      <c r="C74" s="862"/>
      <c r="D74" s="862"/>
      <c r="E74" s="862"/>
      <c r="F74" s="862"/>
      <c r="G74" s="862"/>
      <c r="H74" s="862"/>
      <c r="I74" s="862"/>
      <c r="J74" s="862"/>
      <c r="K74" s="862"/>
      <c r="L74" s="862"/>
      <c r="M74" s="862"/>
      <c r="N74" s="862"/>
      <c r="O74" s="862"/>
      <c r="P74" s="863"/>
      <c r="Q74" s="864">
        <v>156563</v>
      </c>
      <c r="R74" s="819"/>
      <c r="S74" s="819"/>
      <c r="T74" s="819"/>
      <c r="U74" s="819"/>
      <c r="V74" s="819">
        <v>149758</v>
      </c>
      <c r="W74" s="819"/>
      <c r="X74" s="819"/>
      <c r="Y74" s="819"/>
      <c r="Z74" s="819"/>
      <c r="AA74" s="819">
        <v>6805</v>
      </c>
      <c r="AB74" s="819"/>
      <c r="AC74" s="819"/>
      <c r="AD74" s="819"/>
      <c r="AE74" s="819"/>
      <c r="AF74" s="819">
        <v>6805</v>
      </c>
      <c r="AG74" s="819"/>
      <c r="AH74" s="819"/>
      <c r="AI74" s="819"/>
      <c r="AJ74" s="819"/>
      <c r="AK74" s="819">
        <v>1369</v>
      </c>
      <c r="AL74" s="819"/>
      <c r="AM74" s="819"/>
      <c r="AN74" s="819"/>
      <c r="AO74" s="819"/>
      <c r="AP74" s="819" t="s">
        <v>542</v>
      </c>
      <c r="AQ74" s="819"/>
      <c r="AR74" s="819"/>
      <c r="AS74" s="819"/>
      <c r="AT74" s="819"/>
      <c r="AU74" s="819" t="s">
        <v>542</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543</v>
      </c>
      <c r="C75" s="862"/>
      <c r="D75" s="862"/>
      <c r="E75" s="862"/>
      <c r="F75" s="862"/>
      <c r="G75" s="862"/>
      <c r="H75" s="862"/>
      <c r="I75" s="862"/>
      <c r="J75" s="862"/>
      <c r="K75" s="862"/>
      <c r="L75" s="862"/>
      <c r="M75" s="862"/>
      <c r="N75" s="862"/>
      <c r="O75" s="862"/>
      <c r="P75" s="863"/>
      <c r="Q75" s="867">
        <v>124</v>
      </c>
      <c r="R75" s="868"/>
      <c r="S75" s="868"/>
      <c r="T75" s="868"/>
      <c r="U75" s="818"/>
      <c r="V75" s="869">
        <v>119</v>
      </c>
      <c r="W75" s="868"/>
      <c r="X75" s="868"/>
      <c r="Y75" s="868"/>
      <c r="Z75" s="818"/>
      <c r="AA75" s="869">
        <v>4</v>
      </c>
      <c r="AB75" s="868"/>
      <c r="AC75" s="868"/>
      <c r="AD75" s="868"/>
      <c r="AE75" s="818"/>
      <c r="AF75" s="869">
        <v>4</v>
      </c>
      <c r="AG75" s="868"/>
      <c r="AH75" s="868"/>
      <c r="AI75" s="868"/>
      <c r="AJ75" s="818"/>
      <c r="AK75" s="869">
        <v>69</v>
      </c>
      <c r="AL75" s="868"/>
      <c r="AM75" s="868"/>
      <c r="AN75" s="868"/>
      <c r="AO75" s="818"/>
      <c r="AP75" s="819" t="s">
        <v>542</v>
      </c>
      <c r="AQ75" s="819"/>
      <c r="AR75" s="819"/>
      <c r="AS75" s="819"/>
      <c r="AT75" s="819"/>
      <c r="AU75" s="819" t="s">
        <v>542</v>
      </c>
      <c r="AV75" s="819"/>
      <c r="AW75" s="819"/>
      <c r="AX75" s="819"/>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287</v>
      </c>
      <c r="AG109" s="883"/>
      <c r="AH109" s="883"/>
      <c r="AI109" s="883"/>
      <c r="AJ109" s="884"/>
      <c r="AK109" s="882" t="s">
        <v>286</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287</v>
      </c>
      <c r="BW109" s="883"/>
      <c r="BX109" s="883"/>
      <c r="BY109" s="883"/>
      <c r="BZ109" s="884"/>
      <c r="CA109" s="882" t="s">
        <v>286</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287</v>
      </c>
      <c r="DM109" s="883"/>
      <c r="DN109" s="883"/>
      <c r="DO109" s="883"/>
      <c r="DP109" s="884"/>
      <c r="DQ109" s="882" t="s">
        <v>286</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836201</v>
      </c>
      <c r="AB110" s="890"/>
      <c r="AC110" s="890"/>
      <c r="AD110" s="890"/>
      <c r="AE110" s="891"/>
      <c r="AF110" s="892">
        <v>826399</v>
      </c>
      <c r="AG110" s="890"/>
      <c r="AH110" s="890"/>
      <c r="AI110" s="890"/>
      <c r="AJ110" s="891"/>
      <c r="AK110" s="892">
        <v>831943</v>
      </c>
      <c r="AL110" s="890"/>
      <c r="AM110" s="890"/>
      <c r="AN110" s="890"/>
      <c r="AO110" s="891"/>
      <c r="AP110" s="893">
        <v>21.5</v>
      </c>
      <c r="AQ110" s="894"/>
      <c r="AR110" s="894"/>
      <c r="AS110" s="894"/>
      <c r="AT110" s="895"/>
      <c r="AU110" s="896" t="s">
        <v>60</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7506572</v>
      </c>
      <c r="BR110" s="927"/>
      <c r="BS110" s="927"/>
      <c r="BT110" s="927"/>
      <c r="BU110" s="927"/>
      <c r="BV110" s="927">
        <v>7469622</v>
      </c>
      <c r="BW110" s="927"/>
      <c r="BX110" s="927"/>
      <c r="BY110" s="927"/>
      <c r="BZ110" s="927"/>
      <c r="CA110" s="927">
        <v>7301841</v>
      </c>
      <c r="CB110" s="927"/>
      <c r="CC110" s="927"/>
      <c r="CD110" s="927"/>
      <c r="CE110" s="927"/>
      <c r="CF110" s="941">
        <v>188.7</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24466</v>
      </c>
      <c r="BR111" s="920"/>
      <c r="BS111" s="920"/>
      <c r="BT111" s="920"/>
      <c r="BU111" s="920"/>
      <c r="BV111" s="920">
        <v>18182</v>
      </c>
      <c r="BW111" s="920"/>
      <c r="BX111" s="920"/>
      <c r="BY111" s="920"/>
      <c r="BZ111" s="920"/>
      <c r="CA111" s="920">
        <v>12010</v>
      </c>
      <c r="CB111" s="920"/>
      <c r="CC111" s="920"/>
      <c r="CD111" s="920"/>
      <c r="CE111" s="920"/>
      <c r="CF111" s="914">
        <v>0.3</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415</v>
      </c>
      <c r="AB112" s="959"/>
      <c r="AC112" s="959"/>
      <c r="AD112" s="959"/>
      <c r="AE112" s="960"/>
      <c r="AF112" s="961" t="s">
        <v>415</v>
      </c>
      <c r="AG112" s="959"/>
      <c r="AH112" s="959"/>
      <c r="AI112" s="959"/>
      <c r="AJ112" s="960"/>
      <c r="AK112" s="961" t="s">
        <v>415</v>
      </c>
      <c r="AL112" s="959"/>
      <c r="AM112" s="959"/>
      <c r="AN112" s="959"/>
      <c r="AO112" s="960"/>
      <c r="AP112" s="962" t="s">
        <v>415</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2812789</v>
      </c>
      <c r="BR112" s="920"/>
      <c r="BS112" s="920"/>
      <c r="BT112" s="920"/>
      <c r="BU112" s="920"/>
      <c r="BV112" s="920">
        <v>2587972</v>
      </c>
      <c r="BW112" s="920"/>
      <c r="BX112" s="920"/>
      <c r="BY112" s="920"/>
      <c r="BZ112" s="920"/>
      <c r="CA112" s="920">
        <v>2469804</v>
      </c>
      <c r="CB112" s="920"/>
      <c r="CC112" s="920"/>
      <c r="CD112" s="920"/>
      <c r="CE112" s="920"/>
      <c r="CF112" s="914">
        <v>63.8</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415</v>
      </c>
      <c r="DH112" s="920"/>
      <c r="DI112" s="920"/>
      <c r="DJ112" s="920"/>
      <c r="DK112" s="920"/>
      <c r="DL112" s="920" t="s">
        <v>415</v>
      </c>
      <c r="DM112" s="920"/>
      <c r="DN112" s="920"/>
      <c r="DO112" s="920"/>
      <c r="DP112" s="920"/>
      <c r="DQ112" s="920" t="s">
        <v>415</v>
      </c>
      <c r="DR112" s="920"/>
      <c r="DS112" s="920"/>
      <c r="DT112" s="920"/>
      <c r="DU112" s="920"/>
      <c r="DV112" s="921" t="s">
        <v>415</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199359</v>
      </c>
      <c r="AB113" s="934"/>
      <c r="AC113" s="934"/>
      <c r="AD113" s="934"/>
      <c r="AE113" s="935"/>
      <c r="AF113" s="936">
        <v>200693</v>
      </c>
      <c r="AG113" s="934"/>
      <c r="AH113" s="934"/>
      <c r="AI113" s="934"/>
      <c r="AJ113" s="935"/>
      <c r="AK113" s="936">
        <v>204089</v>
      </c>
      <c r="AL113" s="934"/>
      <c r="AM113" s="934"/>
      <c r="AN113" s="934"/>
      <c r="AO113" s="935"/>
      <c r="AP113" s="937">
        <v>5.3</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120847</v>
      </c>
      <c r="BR113" s="920"/>
      <c r="BS113" s="920"/>
      <c r="BT113" s="920"/>
      <c r="BU113" s="920"/>
      <c r="BV113" s="920">
        <v>292561</v>
      </c>
      <c r="BW113" s="920"/>
      <c r="BX113" s="920"/>
      <c r="BY113" s="920"/>
      <c r="BZ113" s="920"/>
      <c r="CA113" s="920">
        <v>821265</v>
      </c>
      <c r="CB113" s="920"/>
      <c r="CC113" s="920"/>
      <c r="CD113" s="920"/>
      <c r="CE113" s="920"/>
      <c r="CF113" s="914">
        <v>21.2</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415</v>
      </c>
      <c r="DH113" s="959"/>
      <c r="DI113" s="959"/>
      <c r="DJ113" s="959"/>
      <c r="DK113" s="960"/>
      <c r="DL113" s="961" t="s">
        <v>415</v>
      </c>
      <c r="DM113" s="959"/>
      <c r="DN113" s="959"/>
      <c r="DO113" s="959"/>
      <c r="DP113" s="960"/>
      <c r="DQ113" s="961" t="s">
        <v>415</v>
      </c>
      <c r="DR113" s="959"/>
      <c r="DS113" s="959"/>
      <c r="DT113" s="959"/>
      <c r="DU113" s="960"/>
      <c r="DV113" s="962" t="s">
        <v>415</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16594</v>
      </c>
      <c r="AB114" s="959"/>
      <c r="AC114" s="959"/>
      <c r="AD114" s="959"/>
      <c r="AE114" s="960"/>
      <c r="AF114" s="961">
        <v>17656</v>
      </c>
      <c r="AG114" s="959"/>
      <c r="AH114" s="959"/>
      <c r="AI114" s="959"/>
      <c r="AJ114" s="960"/>
      <c r="AK114" s="961">
        <v>24007</v>
      </c>
      <c r="AL114" s="959"/>
      <c r="AM114" s="959"/>
      <c r="AN114" s="959"/>
      <c r="AO114" s="960"/>
      <c r="AP114" s="962">
        <v>0.6</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1421153</v>
      </c>
      <c r="BR114" s="920"/>
      <c r="BS114" s="920"/>
      <c r="BT114" s="920"/>
      <c r="BU114" s="920"/>
      <c r="BV114" s="920">
        <v>1304707</v>
      </c>
      <c r="BW114" s="920"/>
      <c r="BX114" s="920"/>
      <c r="BY114" s="920"/>
      <c r="BZ114" s="920"/>
      <c r="CA114" s="920">
        <v>1351882</v>
      </c>
      <c r="CB114" s="920"/>
      <c r="CC114" s="920"/>
      <c r="CD114" s="920"/>
      <c r="CE114" s="920"/>
      <c r="CF114" s="914">
        <v>34.9</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415</v>
      </c>
      <c r="DH114" s="959"/>
      <c r="DI114" s="959"/>
      <c r="DJ114" s="959"/>
      <c r="DK114" s="960"/>
      <c r="DL114" s="961" t="s">
        <v>415</v>
      </c>
      <c r="DM114" s="959"/>
      <c r="DN114" s="959"/>
      <c r="DO114" s="959"/>
      <c r="DP114" s="960"/>
      <c r="DQ114" s="961" t="s">
        <v>415</v>
      </c>
      <c r="DR114" s="959"/>
      <c r="DS114" s="959"/>
      <c r="DT114" s="959"/>
      <c r="DU114" s="960"/>
      <c r="DV114" s="962" t="s">
        <v>415</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7016</v>
      </c>
      <c r="AB115" s="934"/>
      <c r="AC115" s="934"/>
      <c r="AD115" s="934"/>
      <c r="AE115" s="935"/>
      <c r="AF115" s="936">
        <v>6736</v>
      </c>
      <c r="AG115" s="934"/>
      <c r="AH115" s="934"/>
      <c r="AI115" s="934"/>
      <c r="AJ115" s="935"/>
      <c r="AK115" s="936">
        <v>6473</v>
      </c>
      <c r="AL115" s="934"/>
      <c r="AM115" s="934"/>
      <c r="AN115" s="934"/>
      <c r="AO115" s="935"/>
      <c r="AP115" s="937">
        <v>0.2</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415</v>
      </c>
      <c r="BR115" s="920"/>
      <c r="BS115" s="920"/>
      <c r="BT115" s="920"/>
      <c r="BU115" s="920"/>
      <c r="BV115" s="920" t="s">
        <v>415</v>
      </c>
      <c r="BW115" s="920"/>
      <c r="BX115" s="920"/>
      <c r="BY115" s="920"/>
      <c r="BZ115" s="920"/>
      <c r="CA115" s="920" t="s">
        <v>415</v>
      </c>
      <c r="CB115" s="920"/>
      <c r="CC115" s="920"/>
      <c r="CD115" s="920"/>
      <c r="CE115" s="920"/>
      <c r="CF115" s="914" t="s">
        <v>415</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415</v>
      </c>
      <c r="DH115" s="959"/>
      <c r="DI115" s="959"/>
      <c r="DJ115" s="959"/>
      <c r="DK115" s="960"/>
      <c r="DL115" s="961" t="s">
        <v>415</v>
      </c>
      <c r="DM115" s="959"/>
      <c r="DN115" s="959"/>
      <c r="DO115" s="959"/>
      <c r="DP115" s="960"/>
      <c r="DQ115" s="961" t="s">
        <v>415</v>
      </c>
      <c r="DR115" s="959"/>
      <c r="DS115" s="959"/>
      <c r="DT115" s="959"/>
      <c r="DU115" s="960"/>
      <c r="DV115" s="962" t="s">
        <v>415</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415</v>
      </c>
      <c r="AB116" s="959"/>
      <c r="AC116" s="959"/>
      <c r="AD116" s="959"/>
      <c r="AE116" s="960"/>
      <c r="AF116" s="961" t="s">
        <v>415</v>
      </c>
      <c r="AG116" s="959"/>
      <c r="AH116" s="959"/>
      <c r="AI116" s="959"/>
      <c r="AJ116" s="960"/>
      <c r="AK116" s="961" t="s">
        <v>415</v>
      </c>
      <c r="AL116" s="959"/>
      <c r="AM116" s="959"/>
      <c r="AN116" s="959"/>
      <c r="AO116" s="960"/>
      <c r="AP116" s="962" t="s">
        <v>415</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415</v>
      </c>
      <c r="BR116" s="920"/>
      <c r="BS116" s="920"/>
      <c r="BT116" s="920"/>
      <c r="BU116" s="920"/>
      <c r="BV116" s="920" t="s">
        <v>415</v>
      </c>
      <c r="BW116" s="920"/>
      <c r="BX116" s="920"/>
      <c r="BY116" s="920"/>
      <c r="BZ116" s="920"/>
      <c r="CA116" s="920" t="s">
        <v>415</v>
      </c>
      <c r="CB116" s="920"/>
      <c r="CC116" s="920"/>
      <c r="CD116" s="920"/>
      <c r="CE116" s="920"/>
      <c r="CF116" s="914" t="s">
        <v>415</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24466</v>
      </c>
      <c r="DH116" s="959"/>
      <c r="DI116" s="959"/>
      <c r="DJ116" s="959"/>
      <c r="DK116" s="960"/>
      <c r="DL116" s="961">
        <v>18182</v>
      </c>
      <c r="DM116" s="959"/>
      <c r="DN116" s="959"/>
      <c r="DO116" s="959"/>
      <c r="DP116" s="960"/>
      <c r="DQ116" s="961">
        <v>12010</v>
      </c>
      <c r="DR116" s="959"/>
      <c r="DS116" s="959"/>
      <c r="DT116" s="959"/>
      <c r="DU116" s="960"/>
      <c r="DV116" s="962">
        <v>0.3</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1059170</v>
      </c>
      <c r="AB117" s="966"/>
      <c r="AC117" s="966"/>
      <c r="AD117" s="966"/>
      <c r="AE117" s="967"/>
      <c r="AF117" s="965">
        <v>1051484</v>
      </c>
      <c r="AG117" s="966"/>
      <c r="AH117" s="966"/>
      <c r="AI117" s="966"/>
      <c r="AJ117" s="967"/>
      <c r="AK117" s="965">
        <v>1066512</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287</v>
      </c>
      <c r="AG118" s="883"/>
      <c r="AH118" s="883"/>
      <c r="AI118" s="883"/>
      <c r="AJ118" s="884"/>
      <c r="AK118" s="882" t="s">
        <v>286</v>
      </c>
      <c r="AL118" s="883"/>
      <c r="AM118" s="883"/>
      <c r="AN118" s="883"/>
      <c r="AO118" s="884"/>
      <c r="AP118" s="990" t="s">
        <v>404</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433</v>
      </c>
      <c r="BP118" s="994"/>
      <c r="BQ118" s="985">
        <v>11885827</v>
      </c>
      <c r="BR118" s="986"/>
      <c r="BS118" s="986"/>
      <c r="BT118" s="986"/>
      <c r="BU118" s="986"/>
      <c r="BV118" s="986">
        <v>11673044</v>
      </c>
      <c r="BW118" s="986"/>
      <c r="BX118" s="986"/>
      <c r="BY118" s="986"/>
      <c r="BZ118" s="986"/>
      <c r="CA118" s="986">
        <v>11956802</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3502351</v>
      </c>
      <c r="BR119" s="927"/>
      <c r="BS119" s="927"/>
      <c r="BT119" s="927"/>
      <c r="BU119" s="927"/>
      <c r="BV119" s="927">
        <v>3543733</v>
      </c>
      <c r="BW119" s="927"/>
      <c r="BX119" s="927"/>
      <c r="BY119" s="927"/>
      <c r="BZ119" s="927"/>
      <c r="CA119" s="927">
        <v>3520479</v>
      </c>
      <c r="CB119" s="927"/>
      <c r="CC119" s="927"/>
      <c r="CD119" s="927"/>
      <c r="CE119" s="927"/>
      <c r="CF119" s="941">
        <v>91</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175122</v>
      </c>
      <c r="BR120" s="920"/>
      <c r="BS120" s="920"/>
      <c r="BT120" s="920"/>
      <c r="BU120" s="920"/>
      <c r="BV120" s="920">
        <v>156299</v>
      </c>
      <c r="BW120" s="920"/>
      <c r="BX120" s="920"/>
      <c r="BY120" s="920"/>
      <c r="BZ120" s="920"/>
      <c r="CA120" s="920">
        <v>140994</v>
      </c>
      <c r="CB120" s="920"/>
      <c r="CC120" s="920"/>
      <c r="CD120" s="920"/>
      <c r="CE120" s="920"/>
      <c r="CF120" s="914">
        <v>3.6</v>
      </c>
      <c r="CG120" s="915"/>
      <c r="CH120" s="915"/>
      <c r="CI120" s="915"/>
      <c r="CJ120" s="915"/>
      <c r="CK120" s="1013" t="s">
        <v>439</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1615528</v>
      </c>
      <c r="DH120" s="927"/>
      <c r="DI120" s="927"/>
      <c r="DJ120" s="927"/>
      <c r="DK120" s="927"/>
      <c r="DL120" s="927">
        <v>1523879</v>
      </c>
      <c r="DM120" s="927"/>
      <c r="DN120" s="927"/>
      <c r="DO120" s="927"/>
      <c r="DP120" s="927"/>
      <c r="DQ120" s="927">
        <v>1430194</v>
      </c>
      <c r="DR120" s="927"/>
      <c r="DS120" s="927"/>
      <c r="DT120" s="927"/>
      <c r="DU120" s="927"/>
      <c r="DV120" s="928">
        <v>37</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7191872</v>
      </c>
      <c r="BR121" s="986"/>
      <c r="BS121" s="986"/>
      <c r="BT121" s="986"/>
      <c r="BU121" s="986"/>
      <c r="BV121" s="986">
        <v>7319549</v>
      </c>
      <c r="BW121" s="986"/>
      <c r="BX121" s="986"/>
      <c r="BY121" s="986"/>
      <c r="BZ121" s="986"/>
      <c r="CA121" s="986">
        <v>7910000</v>
      </c>
      <c r="CB121" s="986"/>
      <c r="CC121" s="986"/>
      <c r="CD121" s="986"/>
      <c r="CE121" s="986"/>
      <c r="CF121" s="1024">
        <v>204.4</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1190545</v>
      </c>
      <c r="DH121" s="920"/>
      <c r="DI121" s="920"/>
      <c r="DJ121" s="920"/>
      <c r="DK121" s="920"/>
      <c r="DL121" s="920">
        <v>1057947</v>
      </c>
      <c r="DM121" s="920"/>
      <c r="DN121" s="920"/>
      <c r="DO121" s="920"/>
      <c r="DP121" s="920"/>
      <c r="DQ121" s="920">
        <v>1036701</v>
      </c>
      <c r="DR121" s="920"/>
      <c r="DS121" s="920"/>
      <c r="DT121" s="920"/>
      <c r="DU121" s="920"/>
      <c r="DV121" s="921">
        <v>26.8</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442</v>
      </c>
      <c r="BP122" s="994"/>
      <c r="BQ122" s="1034">
        <v>10869345</v>
      </c>
      <c r="BR122" s="1035"/>
      <c r="BS122" s="1035"/>
      <c r="BT122" s="1035"/>
      <c r="BU122" s="1035"/>
      <c r="BV122" s="1035">
        <v>11019581</v>
      </c>
      <c r="BW122" s="1035"/>
      <c r="BX122" s="1035"/>
      <c r="BY122" s="1035"/>
      <c r="BZ122" s="1035"/>
      <c r="CA122" s="1035">
        <v>11571473</v>
      </c>
      <c r="CB122" s="1035"/>
      <c r="CC122" s="1035"/>
      <c r="CD122" s="1035"/>
      <c r="CE122" s="1035"/>
      <c r="CF122" s="987"/>
      <c r="CG122" s="988"/>
      <c r="CH122" s="988"/>
      <c r="CI122" s="988"/>
      <c r="CJ122" s="989"/>
      <c r="CK122" s="1016"/>
      <c r="CL122" s="1017"/>
      <c r="CM122" s="1017"/>
      <c r="CN122" s="1017"/>
      <c r="CO122" s="1018"/>
      <c r="CP122" s="1007" t="s">
        <v>383</v>
      </c>
      <c r="CQ122" s="1008"/>
      <c r="CR122" s="1008"/>
      <c r="CS122" s="1008"/>
      <c r="CT122" s="1008"/>
      <c r="CU122" s="1008"/>
      <c r="CV122" s="1008"/>
      <c r="CW122" s="1008"/>
      <c r="CX122" s="1008"/>
      <c r="CY122" s="1008"/>
      <c r="CZ122" s="1008"/>
      <c r="DA122" s="1008"/>
      <c r="DB122" s="1008"/>
      <c r="DC122" s="1008"/>
      <c r="DD122" s="1008"/>
      <c r="DE122" s="1008"/>
      <c r="DF122" s="1009"/>
      <c r="DG122" s="919">
        <v>6716</v>
      </c>
      <c r="DH122" s="920"/>
      <c r="DI122" s="920"/>
      <c r="DJ122" s="920"/>
      <c r="DK122" s="920"/>
      <c r="DL122" s="920">
        <v>6146</v>
      </c>
      <c r="DM122" s="920"/>
      <c r="DN122" s="920"/>
      <c r="DO122" s="920"/>
      <c r="DP122" s="920"/>
      <c r="DQ122" s="920">
        <v>2909</v>
      </c>
      <c r="DR122" s="920"/>
      <c r="DS122" s="920"/>
      <c r="DT122" s="920"/>
      <c r="DU122" s="920"/>
      <c r="DV122" s="921">
        <v>0.1</v>
      </c>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6396</v>
      </c>
      <c r="AB123" s="959"/>
      <c r="AC123" s="959"/>
      <c r="AD123" s="959"/>
      <c r="AE123" s="960"/>
      <c r="AF123" s="961">
        <v>6284</v>
      </c>
      <c r="AG123" s="959"/>
      <c r="AH123" s="959"/>
      <c r="AI123" s="959"/>
      <c r="AJ123" s="960"/>
      <c r="AK123" s="961">
        <v>6172</v>
      </c>
      <c r="AL123" s="959"/>
      <c r="AM123" s="959"/>
      <c r="AN123" s="959"/>
      <c r="AO123" s="960"/>
      <c r="AP123" s="962">
        <v>0.2</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25.4</v>
      </c>
      <c r="BR123" s="1027"/>
      <c r="BS123" s="1027"/>
      <c r="BT123" s="1027"/>
      <c r="BU123" s="1027"/>
      <c r="BV123" s="1027">
        <v>16.100000000000001</v>
      </c>
      <c r="BW123" s="1027"/>
      <c r="BX123" s="1027"/>
      <c r="BY123" s="1027"/>
      <c r="BZ123" s="1027"/>
      <c r="CA123" s="1027">
        <v>9.9</v>
      </c>
      <c r="CB123" s="1027"/>
      <c r="CC123" s="1027"/>
      <c r="CD123" s="1027"/>
      <c r="CE123" s="1027"/>
      <c r="CF123" s="1028"/>
      <c r="CG123" s="1029"/>
      <c r="CH123" s="1029"/>
      <c r="CI123" s="1029"/>
      <c r="CJ123" s="1030"/>
      <c r="CK123" s="1016"/>
      <c r="CL123" s="1017"/>
      <c r="CM123" s="1017"/>
      <c r="CN123" s="1017"/>
      <c r="CO123" s="1018"/>
      <c r="CP123" s="1007" t="s">
        <v>386</v>
      </c>
      <c r="CQ123" s="1008"/>
      <c r="CR123" s="1008"/>
      <c r="CS123" s="1008"/>
      <c r="CT123" s="1008"/>
      <c r="CU123" s="1008"/>
      <c r="CV123" s="1008"/>
      <c r="CW123" s="1008"/>
      <c r="CX123" s="1008"/>
      <c r="CY123" s="1008"/>
      <c r="CZ123" s="1008"/>
      <c r="DA123" s="1008"/>
      <c r="DB123" s="1008"/>
      <c r="DC123" s="1008"/>
      <c r="DD123" s="1008"/>
      <c r="DE123" s="1008"/>
      <c r="DF123" s="1009"/>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620</v>
      </c>
      <c r="AB127" s="959"/>
      <c r="AC127" s="959"/>
      <c r="AD127" s="959"/>
      <c r="AE127" s="960"/>
      <c r="AF127" s="961">
        <v>452</v>
      </c>
      <c r="AG127" s="959"/>
      <c r="AH127" s="959"/>
      <c r="AI127" s="959"/>
      <c r="AJ127" s="960"/>
      <c r="AK127" s="961">
        <v>301</v>
      </c>
      <c r="AL127" s="959"/>
      <c r="AM127" s="959"/>
      <c r="AN127" s="959"/>
      <c r="AO127" s="960"/>
      <c r="AP127" s="962">
        <v>0</v>
      </c>
      <c r="AQ127" s="963"/>
      <c r="AR127" s="963"/>
      <c r="AS127" s="963"/>
      <c r="AT127" s="964"/>
      <c r="AU127" s="233"/>
      <c r="AV127" s="233"/>
      <c r="AW127" s="233"/>
      <c r="AX127" s="886" t="s">
        <v>453</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22963</v>
      </c>
      <c r="AB128" s="1090"/>
      <c r="AC128" s="1090"/>
      <c r="AD128" s="1090"/>
      <c r="AE128" s="1091"/>
      <c r="AF128" s="1092">
        <v>21110</v>
      </c>
      <c r="AG128" s="1090"/>
      <c r="AH128" s="1090"/>
      <c r="AI128" s="1090"/>
      <c r="AJ128" s="1091"/>
      <c r="AK128" s="1092">
        <v>17426</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4734179</v>
      </c>
      <c r="AB129" s="959"/>
      <c r="AC129" s="959"/>
      <c r="AD129" s="959"/>
      <c r="AE129" s="960"/>
      <c r="AF129" s="961">
        <v>4811464</v>
      </c>
      <c r="AG129" s="959"/>
      <c r="AH129" s="959"/>
      <c r="AI129" s="959"/>
      <c r="AJ129" s="960"/>
      <c r="AK129" s="961">
        <v>4644522</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7.1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735122</v>
      </c>
      <c r="AB130" s="959"/>
      <c r="AC130" s="959"/>
      <c r="AD130" s="959"/>
      <c r="AE130" s="960"/>
      <c r="AF130" s="961">
        <v>757538</v>
      </c>
      <c r="AG130" s="959"/>
      <c r="AH130" s="959"/>
      <c r="AI130" s="959"/>
      <c r="AJ130" s="960"/>
      <c r="AK130" s="961">
        <v>774387</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9.9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3999057</v>
      </c>
      <c r="AB131" s="998"/>
      <c r="AC131" s="998"/>
      <c r="AD131" s="998"/>
      <c r="AE131" s="999"/>
      <c r="AF131" s="1000">
        <v>4053926</v>
      </c>
      <c r="AG131" s="998"/>
      <c r="AH131" s="998"/>
      <c r="AI131" s="998"/>
      <c r="AJ131" s="999"/>
      <c r="AK131" s="1000">
        <v>3870135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7.5288999380000003</v>
      </c>
      <c r="AB132" s="1104"/>
      <c r="AC132" s="1104"/>
      <c r="AD132" s="1104"/>
      <c r="AE132" s="1105"/>
      <c r="AF132" s="1106">
        <v>6.73016725</v>
      </c>
      <c r="AG132" s="1104"/>
      <c r="AH132" s="1104"/>
      <c r="AI132" s="1104"/>
      <c r="AJ132" s="1105"/>
      <c r="AK132" s="1106">
        <v>7.0979177729999998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8.1999999999999993</v>
      </c>
      <c r="AB133" s="1111"/>
      <c r="AC133" s="1111"/>
      <c r="AD133" s="1111"/>
      <c r="AE133" s="1112"/>
      <c r="AF133" s="1110">
        <v>7.6</v>
      </c>
      <c r="AG133" s="1111"/>
      <c r="AH133" s="1111"/>
      <c r="AI133" s="1111"/>
      <c r="AJ133" s="1112"/>
      <c r="AK133" s="1110">
        <v>7.1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130" zoomScaleNormal="85" zoomScaleSheetLayoutView="13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1249678</v>
      </c>
      <c r="L9" s="264">
        <v>94515</v>
      </c>
      <c r="M9" s="265">
        <v>98802</v>
      </c>
      <c r="N9" s="266">
        <v>-4.3</v>
      </c>
    </row>
    <row r="10" spans="1:16">
      <c r="A10" s="248"/>
      <c r="B10" s="244"/>
      <c r="C10" s="244"/>
      <c r="D10" s="244"/>
      <c r="E10" s="244"/>
      <c r="F10" s="244"/>
      <c r="G10" s="1119" t="s">
        <v>475</v>
      </c>
      <c r="H10" s="1120"/>
      <c r="I10" s="1120"/>
      <c r="J10" s="1121"/>
      <c r="K10" s="267">
        <v>185993</v>
      </c>
      <c r="L10" s="268">
        <v>14067</v>
      </c>
      <c r="M10" s="269">
        <v>9936</v>
      </c>
      <c r="N10" s="270">
        <v>41.6</v>
      </c>
    </row>
    <row r="11" spans="1:16" ht="13.5" customHeight="1">
      <c r="A11" s="248"/>
      <c r="B11" s="244"/>
      <c r="C11" s="244"/>
      <c r="D11" s="244"/>
      <c r="E11" s="244"/>
      <c r="F11" s="244"/>
      <c r="G11" s="1119" t="s">
        <v>476</v>
      </c>
      <c r="H11" s="1120"/>
      <c r="I11" s="1120"/>
      <c r="J11" s="1121"/>
      <c r="K11" s="267">
        <v>62612</v>
      </c>
      <c r="L11" s="268">
        <v>4735</v>
      </c>
      <c r="M11" s="269">
        <v>18057</v>
      </c>
      <c r="N11" s="270">
        <v>-73.8</v>
      </c>
    </row>
    <row r="12" spans="1:16" ht="13.5" customHeight="1">
      <c r="A12" s="248"/>
      <c r="B12" s="244"/>
      <c r="C12" s="244"/>
      <c r="D12" s="244"/>
      <c r="E12" s="244"/>
      <c r="F12" s="244"/>
      <c r="G12" s="1119" t="s">
        <v>477</v>
      </c>
      <c r="H12" s="1120"/>
      <c r="I12" s="1120"/>
      <c r="J12" s="1121"/>
      <c r="K12" s="267">
        <v>17484</v>
      </c>
      <c r="L12" s="268">
        <v>1322</v>
      </c>
      <c r="M12" s="269">
        <v>2120</v>
      </c>
      <c r="N12" s="270">
        <v>-37.6</v>
      </c>
    </row>
    <row r="13" spans="1:16" ht="13.5" customHeight="1">
      <c r="A13" s="248"/>
      <c r="B13" s="244"/>
      <c r="C13" s="244"/>
      <c r="D13" s="244"/>
      <c r="E13" s="244"/>
      <c r="F13" s="244"/>
      <c r="G13" s="1119" t="s">
        <v>478</v>
      </c>
      <c r="H13" s="1120"/>
      <c r="I13" s="1120"/>
      <c r="J13" s="1121"/>
      <c r="K13" s="267" t="s">
        <v>479</v>
      </c>
      <c r="L13" s="268" t="s">
        <v>479</v>
      </c>
      <c r="M13" s="269" t="s">
        <v>479</v>
      </c>
      <c r="N13" s="270" t="s">
        <v>479</v>
      </c>
    </row>
    <row r="14" spans="1:16" ht="13.5" customHeight="1">
      <c r="A14" s="248"/>
      <c r="B14" s="244"/>
      <c r="C14" s="244"/>
      <c r="D14" s="244"/>
      <c r="E14" s="244"/>
      <c r="F14" s="244"/>
      <c r="G14" s="1119" t="s">
        <v>480</v>
      </c>
      <c r="H14" s="1120"/>
      <c r="I14" s="1120"/>
      <c r="J14" s="1121"/>
      <c r="K14" s="267">
        <v>90264</v>
      </c>
      <c r="L14" s="268">
        <v>6827</v>
      </c>
      <c r="M14" s="269">
        <v>5213</v>
      </c>
      <c r="N14" s="270">
        <v>31</v>
      </c>
    </row>
    <row r="15" spans="1:16" ht="13.5" customHeight="1">
      <c r="A15" s="248"/>
      <c r="B15" s="244"/>
      <c r="C15" s="244"/>
      <c r="D15" s="244"/>
      <c r="E15" s="244"/>
      <c r="F15" s="244"/>
      <c r="G15" s="1119" t="s">
        <v>481</v>
      </c>
      <c r="H15" s="1120"/>
      <c r="I15" s="1120"/>
      <c r="J15" s="1121"/>
      <c r="K15" s="267">
        <v>38721</v>
      </c>
      <c r="L15" s="268">
        <v>2929</v>
      </c>
      <c r="M15" s="269">
        <v>2752</v>
      </c>
      <c r="N15" s="270">
        <v>6.4</v>
      </c>
    </row>
    <row r="16" spans="1:16">
      <c r="A16" s="248"/>
      <c r="B16" s="244"/>
      <c r="C16" s="244"/>
      <c r="D16" s="244"/>
      <c r="E16" s="244"/>
      <c r="F16" s="244"/>
      <c r="G16" s="1122" t="s">
        <v>482</v>
      </c>
      <c r="H16" s="1123"/>
      <c r="I16" s="1123"/>
      <c r="J16" s="1124"/>
      <c r="K16" s="268">
        <v>-139763</v>
      </c>
      <c r="L16" s="268">
        <v>-10570</v>
      </c>
      <c r="M16" s="269">
        <v>-11422</v>
      </c>
      <c r="N16" s="270">
        <v>-7.5</v>
      </c>
    </row>
    <row r="17" spans="1:16">
      <c r="A17" s="248"/>
      <c r="B17" s="244"/>
      <c r="C17" s="244"/>
      <c r="D17" s="244"/>
      <c r="E17" s="244"/>
      <c r="F17" s="244"/>
      <c r="G17" s="1122" t="s">
        <v>170</v>
      </c>
      <c r="H17" s="1123"/>
      <c r="I17" s="1123"/>
      <c r="J17" s="1124"/>
      <c r="K17" s="268">
        <v>1504989</v>
      </c>
      <c r="L17" s="268">
        <v>113825</v>
      </c>
      <c r="M17" s="269">
        <v>125458</v>
      </c>
      <c r="N17" s="270">
        <v>-9.3000000000000007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10.82</v>
      </c>
      <c r="L21" s="281">
        <v>11.31</v>
      </c>
      <c r="M21" s="282">
        <v>-0.49</v>
      </c>
      <c r="N21" s="249"/>
      <c r="O21" s="283"/>
      <c r="P21" s="279"/>
    </row>
    <row r="22" spans="1:16" s="284" customFormat="1">
      <c r="A22" s="279"/>
      <c r="B22" s="249"/>
      <c r="C22" s="249"/>
      <c r="D22" s="249"/>
      <c r="E22" s="249"/>
      <c r="F22" s="249"/>
      <c r="G22" s="1114" t="s">
        <v>488</v>
      </c>
      <c r="H22" s="1115"/>
      <c r="I22" s="1115"/>
      <c r="J22" s="1116"/>
      <c r="K22" s="285">
        <v>99.8</v>
      </c>
      <c r="L22" s="286">
        <v>94.9</v>
      </c>
      <c r="M22" s="287">
        <v>4.9000000000000004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491</v>
      </c>
      <c r="H32" s="1131"/>
      <c r="I32" s="1131"/>
      <c r="J32" s="1132"/>
      <c r="K32" s="294">
        <v>831943</v>
      </c>
      <c r="L32" s="294">
        <v>62921</v>
      </c>
      <c r="M32" s="295">
        <v>88984</v>
      </c>
      <c r="N32" s="296">
        <v>-29.3</v>
      </c>
    </row>
    <row r="33" spans="1:16" ht="13.5" customHeight="1">
      <c r="A33" s="248"/>
      <c r="B33" s="244"/>
      <c r="C33" s="244"/>
      <c r="D33" s="244"/>
      <c r="E33" s="244"/>
      <c r="F33" s="244"/>
      <c r="G33" s="1130" t="s">
        <v>492</v>
      </c>
      <c r="H33" s="1131"/>
      <c r="I33" s="1131"/>
      <c r="J33" s="1132"/>
      <c r="K33" s="294" t="s">
        <v>479</v>
      </c>
      <c r="L33" s="294" t="s">
        <v>479</v>
      </c>
      <c r="M33" s="295" t="s">
        <v>479</v>
      </c>
      <c r="N33" s="296" t="s">
        <v>479</v>
      </c>
    </row>
    <row r="34" spans="1:16" ht="27" customHeight="1">
      <c r="A34" s="248"/>
      <c r="B34" s="244"/>
      <c r="C34" s="244"/>
      <c r="D34" s="244"/>
      <c r="E34" s="244"/>
      <c r="F34" s="244"/>
      <c r="G34" s="1130" t="s">
        <v>493</v>
      </c>
      <c r="H34" s="1131"/>
      <c r="I34" s="1131"/>
      <c r="J34" s="1132"/>
      <c r="K34" s="294" t="s">
        <v>479</v>
      </c>
      <c r="L34" s="294" t="s">
        <v>479</v>
      </c>
      <c r="M34" s="295" t="s">
        <v>479</v>
      </c>
      <c r="N34" s="296" t="s">
        <v>479</v>
      </c>
    </row>
    <row r="35" spans="1:16" ht="27" customHeight="1">
      <c r="A35" s="248"/>
      <c r="B35" s="244"/>
      <c r="C35" s="244"/>
      <c r="D35" s="244"/>
      <c r="E35" s="244"/>
      <c r="F35" s="244"/>
      <c r="G35" s="1130" t="s">
        <v>494</v>
      </c>
      <c r="H35" s="1131"/>
      <c r="I35" s="1131"/>
      <c r="J35" s="1132"/>
      <c r="K35" s="294">
        <v>204089</v>
      </c>
      <c r="L35" s="294">
        <v>15436</v>
      </c>
      <c r="M35" s="295">
        <v>24074</v>
      </c>
      <c r="N35" s="296">
        <v>-35.9</v>
      </c>
    </row>
    <row r="36" spans="1:16" ht="27" customHeight="1">
      <c r="A36" s="248"/>
      <c r="B36" s="244"/>
      <c r="C36" s="244"/>
      <c r="D36" s="244"/>
      <c r="E36" s="244"/>
      <c r="F36" s="244"/>
      <c r="G36" s="1130" t="s">
        <v>495</v>
      </c>
      <c r="H36" s="1131"/>
      <c r="I36" s="1131"/>
      <c r="J36" s="1132"/>
      <c r="K36" s="294">
        <v>24007</v>
      </c>
      <c r="L36" s="294">
        <v>1816</v>
      </c>
      <c r="M36" s="295">
        <v>3724</v>
      </c>
      <c r="N36" s="296">
        <v>-51.2</v>
      </c>
    </row>
    <row r="37" spans="1:16" ht="13.5" customHeight="1">
      <c r="A37" s="248"/>
      <c r="B37" s="244"/>
      <c r="C37" s="244"/>
      <c r="D37" s="244"/>
      <c r="E37" s="244"/>
      <c r="F37" s="244"/>
      <c r="G37" s="1130" t="s">
        <v>496</v>
      </c>
      <c r="H37" s="1131"/>
      <c r="I37" s="1131"/>
      <c r="J37" s="1132"/>
      <c r="K37" s="294">
        <v>6473</v>
      </c>
      <c r="L37" s="294">
        <v>490</v>
      </c>
      <c r="M37" s="295">
        <v>1554</v>
      </c>
      <c r="N37" s="296">
        <v>-68.5</v>
      </c>
    </row>
    <row r="38" spans="1:16" ht="27" customHeight="1">
      <c r="A38" s="248"/>
      <c r="B38" s="244"/>
      <c r="C38" s="244"/>
      <c r="D38" s="244"/>
      <c r="E38" s="244"/>
      <c r="F38" s="244"/>
      <c r="G38" s="1133" t="s">
        <v>497</v>
      </c>
      <c r="H38" s="1134"/>
      <c r="I38" s="1134"/>
      <c r="J38" s="1135"/>
      <c r="K38" s="297" t="s">
        <v>479</v>
      </c>
      <c r="L38" s="297" t="s">
        <v>479</v>
      </c>
      <c r="M38" s="298">
        <v>30</v>
      </c>
      <c r="N38" s="299" t="s">
        <v>479</v>
      </c>
      <c r="O38" s="293"/>
    </row>
    <row r="39" spans="1:16">
      <c r="A39" s="248"/>
      <c r="B39" s="244"/>
      <c r="C39" s="244"/>
      <c r="D39" s="244"/>
      <c r="E39" s="244"/>
      <c r="F39" s="244"/>
      <c r="G39" s="1133" t="s">
        <v>498</v>
      </c>
      <c r="H39" s="1134"/>
      <c r="I39" s="1134"/>
      <c r="J39" s="1135"/>
      <c r="K39" s="300">
        <v>-17426</v>
      </c>
      <c r="L39" s="300">
        <v>-1318</v>
      </c>
      <c r="M39" s="301">
        <v>-3836</v>
      </c>
      <c r="N39" s="302">
        <v>-65.599999999999994</v>
      </c>
      <c r="O39" s="293"/>
    </row>
    <row r="40" spans="1:16" ht="27" customHeight="1">
      <c r="A40" s="248"/>
      <c r="B40" s="244"/>
      <c r="C40" s="244"/>
      <c r="D40" s="244"/>
      <c r="E40" s="244"/>
      <c r="F40" s="244"/>
      <c r="G40" s="1130" t="s">
        <v>499</v>
      </c>
      <c r="H40" s="1131"/>
      <c r="I40" s="1131"/>
      <c r="J40" s="1132"/>
      <c r="K40" s="300">
        <v>-774387</v>
      </c>
      <c r="L40" s="300">
        <v>-58568</v>
      </c>
      <c r="M40" s="301">
        <v>-78134</v>
      </c>
      <c r="N40" s="302">
        <v>-25</v>
      </c>
      <c r="O40" s="293"/>
    </row>
    <row r="41" spans="1:16">
      <c r="A41" s="248"/>
      <c r="B41" s="244"/>
      <c r="C41" s="244"/>
      <c r="D41" s="244"/>
      <c r="E41" s="244"/>
      <c r="F41" s="244"/>
      <c r="G41" s="1136" t="s">
        <v>281</v>
      </c>
      <c r="H41" s="1137"/>
      <c r="I41" s="1137"/>
      <c r="J41" s="1138"/>
      <c r="K41" s="294">
        <v>274699</v>
      </c>
      <c r="L41" s="300">
        <v>20776</v>
      </c>
      <c r="M41" s="301">
        <v>36395</v>
      </c>
      <c r="N41" s="302">
        <v>-42.9</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469</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3761283</v>
      </c>
      <c r="J51" s="320">
        <v>270966</v>
      </c>
      <c r="K51" s="321">
        <v>58.1</v>
      </c>
      <c r="L51" s="322">
        <v>147869</v>
      </c>
      <c r="M51" s="323">
        <v>16.3</v>
      </c>
      <c r="N51" s="324">
        <v>41.8</v>
      </c>
    </row>
    <row r="52" spans="1:14">
      <c r="A52" s="248"/>
      <c r="B52" s="244"/>
      <c r="C52" s="244"/>
      <c r="D52" s="244"/>
      <c r="E52" s="244"/>
      <c r="F52" s="244"/>
      <c r="G52" s="325"/>
      <c r="H52" s="326" t="s">
        <v>510</v>
      </c>
      <c r="I52" s="327">
        <v>732745</v>
      </c>
      <c r="J52" s="328">
        <v>52788</v>
      </c>
      <c r="K52" s="329">
        <v>-54.6</v>
      </c>
      <c r="L52" s="330">
        <v>63271</v>
      </c>
      <c r="M52" s="331">
        <v>-12.8</v>
      </c>
      <c r="N52" s="332">
        <v>-41.8</v>
      </c>
    </row>
    <row r="53" spans="1:14">
      <c r="A53" s="248"/>
      <c r="B53" s="244"/>
      <c r="C53" s="244"/>
      <c r="D53" s="244"/>
      <c r="E53" s="244"/>
      <c r="F53" s="244"/>
      <c r="G53" s="310" t="s">
        <v>511</v>
      </c>
      <c r="H53" s="311"/>
      <c r="I53" s="319">
        <v>916951</v>
      </c>
      <c r="J53" s="320">
        <v>67107</v>
      </c>
      <c r="K53" s="321">
        <v>-75.2</v>
      </c>
      <c r="L53" s="322">
        <v>117242</v>
      </c>
      <c r="M53" s="323">
        <v>-20.7</v>
      </c>
      <c r="N53" s="324">
        <v>-54.5</v>
      </c>
    </row>
    <row r="54" spans="1:14">
      <c r="A54" s="248"/>
      <c r="B54" s="244"/>
      <c r="C54" s="244"/>
      <c r="D54" s="244"/>
      <c r="E54" s="244"/>
      <c r="F54" s="244"/>
      <c r="G54" s="325"/>
      <c r="H54" s="326" t="s">
        <v>510</v>
      </c>
      <c r="I54" s="327">
        <v>531437</v>
      </c>
      <c r="J54" s="328">
        <v>38893</v>
      </c>
      <c r="K54" s="329">
        <v>-26.3</v>
      </c>
      <c r="L54" s="330">
        <v>59388</v>
      </c>
      <c r="M54" s="331">
        <v>-6.1</v>
      </c>
      <c r="N54" s="332">
        <v>-20.2</v>
      </c>
    </row>
    <row r="55" spans="1:14">
      <c r="A55" s="248"/>
      <c r="B55" s="244"/>
      <c r="C55" s="244"/>
      <c r="D55" s="244"/>
      <c r="E55" s="244"/>
      <c r="F55" s="244"/>
      <c r="G55" s="310" t="s">
        <v>512</v>
      </c>
      <c r="H55" s="311"/>
      <c r="I55" s="319">
        <v>1634906</v>
      </c>
      <c r="J55" s="320">
        <v>121572</v>
      </c>
      <c r="K55" s="321">
        <v>81.2</v>
      </c>
      <c r="L55" s="322">
        <v>114097</v>
      </c>
      <c r="M55" s="323">
        <v>-2.7</v>
      </c>
      <c r="N55" s="324">
        <v>83.9</v>
      </c>
    </row>
    <row r="56" spans="1:14">
      <c r="A56" s="248"/>
      <c r="B56" s="244"/>
      <c r="C56" s="244"/>
      <c r="D56" s="244"/>
      <c r="E56" s="244"/>
      <c r="F56" s="244"/>
      <c r="G56" s="325"/>
      <c r="H56" s="326" t="s">
        <v>510</v>
      </c>
      <c r="I56" s="327">
        <v>459192</v>
      </c>
      <c r="J56" s="328">
        <v>34146</v>
      </c>
      <c r="K56" s="329">
        <v>-12.2</v>
      </c>
      <c r="L56" s="330">
        <v>61630</v>
      </c>
      <c r="M56" s="331">
        <v>3.8</v>
      </c>
      <c r="N56" s="332">
        <v>-16</v>
      </c>
    </row>
    <row r="57" spans="1:14">
      <c r="A57" s="248"/>
      <c r="B57" s="244"/>
      <c r="C57" s="244"/>
      <c r="D57" s="244"/>
      <c r="E57" s="244"/>
      <c r="F57" s="244"/>
      <c r="G57" s="310" t="s">
        <v>513</v>
      </c>
      <c r="H57" s="311"/>
      <c r="I57" s="319">
        <v>1510174</v>
      </c>
      <c r="J57" s="320">
        <v>112691</v>
      </c>
      <c r="K57" s="321">
        <v>-7.3</v>
      </c>
      <c r="L57" s="322">
        <v>136577</v>
      </c>
      <c r="M57" s="323">
        <v>19.7</v>
      </c>
      <c r="N57" s="324">
        <v>-27</v>
      </c>
    </row>
    <row r="58" spans="1:14">
      <c r="A58" s="248"/>
      <c r="B58" s="244"/>
      <c r="C58" s="244"/>
      <c r="D58" s="244"/>
      <c r="E58" s="244"/>
      <c r="F58" s="244"/>
      <c r="G58" s="325"/>
      <c r="H58" s="326" t="s">
        <v>510</v>
      </c>
      <c r="I58" s="327">
        <v>613474</v>
      </c>
      <c r="J58" s="328">
        <v>45778</v>
      </c>
      <c r="K58" s="329">
        <v>34.1</v>
      </c>
      <c r="L58" s="330">
        <v>59645</v>
      </c>
      <c r="M58" s="331">
        <v>-3.2</v>
      </c>
      <c r="N58" s="332">
        <v>37.299999999999997</v>
      </c>
    </row>
    <row r="59" spans="1:14">
      <c r="A59" s="248"/>
      <c r="B59" s="244"/>
      <c r="C59" s="244"/>
      <c r="D59" s="244"/>
      <c r="E59" s="244"/>
      <c r="F59" s="244"/>
      <c r="G59" s="310" t="s">
        <v>514</v>
      </c>
      <c r="H59" s="311"/>
      <c r="I59" s="319">
        <v>1597217</v>
      </c>
      <c r="J59" s="320">
        <v>120800</v>
      </c>
      <c r="K59" s="321">
        <v>7.2</v>
      </c>
      <c r="L59" s="322">
        <v>132212</v>
      </c>
      <c r="M59" s="323">
        <v>-3.2</v>
      </c>
      <c r="N59" s="324">
        <v>10.4</v>
      </c>
    </row>
    <row r="60" spans="1:14">
      <c r="A60" s="248"/>
      <c r="B60" s="244"/>
      <c r="C60" s="244"/>
      <c r="D60" s="244"/>
      <c r="E60" s="244"/>
      <c r="F60" s="244"/>
      <c r="G60" s="325"/>
      <c r="H60" s="326" t="s">
        <v>510</v>
      </c>
      <c r="I60" s="333">
        <v>665075</v>
      </c>
      <c r="J60" s="328">
        <v>50301</v>
      </c>
      <c r="K60" s="329">
        <v>9.9</v>
      </c>
      <c r="L60" s="330">
        <v>67114</v>
      </c>
      <c r="M60" s="331">
        <v>12.5</v>
      </c>
      <c r="N60" s="332">
        <v>-2.6</v>
      </c>
    </row>
    <row r="61" spans="1:14">
      <c r="A61" s="248"/>
      <c r="B61" s="244"/>
      <c r="C61" s="244"/>
      <c r="D61" s="244"/>
      <c r="E61" s="244"/>
      <c r="F61" s="244"/>
      <c r="G61" s="310" t="s">
        <v>515</v>
      </c>
      <c r="H61" s="334"/>
      <c r="I61" s="335">
        <v>1884106</v>
      </c>
      <c r="J61" s="336">
        <v>138627</v>
      </c>
      <c r="K61" s="337">
        <v>12.8</v>
      </c>
      <c r="L61" s="338">
        <v>129599</v>
      </c>
      <c r="M61" s="339">
        <v>1.9</v>
      </c>
      <c r="N61" s="324">
        <v>10.9</v>
      </c>
    </row>
    <row r="62" spans="1:14">
      <c r="A62" s="248"/>
      <c r="B62" s="244"/>
      <c r="C62" s="244"/>
      <c r="D62" s="244"/>
      <c r="E62" s="244"/>
      <c r="F62" s="244"/>
      <c r="G62" s="325"/>
      <c r="H62" s="326" t="s">
        <v>510</v>
      </c>
      <c r="I62" s="327">
        <v>600385</v>
      </c>
      <c r="J62" s="328">
        <v>44381</v>
      </c>
      <c r="K62" s="329">
        <v>-9.8000000000000007</v>
      </c>
      <c r="L62" s="330">
        <v>62210</v>
      </c>
      <c r="M62" s="331">
        <v>-1.2</v>
      </c>
      <c r="N62" s="332">
        <v>-8.6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28.19</v>
      </c>
      <c r="G47" s="12">
        <v>31.65</v>
      </c>
      <c r="H47" s="12">
        <v>38.520000000000003</v>
      </c>
      <c r="I47" s="12">
        <v>40.42</v>
      </c>
      <c r="J47" s="13">
        <v>42.46</v>
      </c>
    </row>
    <row r="48" spans="2:10" ht="57.75" customHeight="1">
      <c r="B48" s="14"/>
      <c r="C48" s="1141" t="s">
        <v>4</v>
      </c>
      <c r="D48" s="1141"/>
      <c r="E48" s="1142"/>
      <c r="F48" s="15">
        <v>2.33</v>
      </c>
      <c r="G48" s="16">
        <v>2.75</v>
      </c>
      <c r="H48" s="16">
        <v>2.66</v>
      </c>
      <c r="I48" s="16">
        <v>2.81</v>
      </c>
      <c r="J48" s="17">
        <v>1.53</v>
      </c>
    </row>
    <row r="49" spans="2:10" ht="57.75" customHeight="1" thickBot="1">
      <c r="B49" s="18"/>
      <c r="C49" s="1143" t="s">
        <v>5</v>
      </c>
      <c r="D49" s="1143"/>
      <c r="E49" s="1144"/>
      <c r="F49" s="19">
        <v>9.51</v>
      </c>
      <c r="G49" s="20">
        <v>0.32</v>
      </c>
      <c r="H49" s="20">
        <v>4.4400000000000004</v>
      </c>
      <c r="I49" s="20">
        <v>0.63</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523</v>
      </c>
      <c r="D34" s="1151"/>
      <c r="E34" s="1152"/>
      <c r="F34" s="32">
        <v>33.57</v>
      </c>
      <c r="G34" s="33">
        <v>32.799999999999997</v>
      </c>
      <c r="H34" s="33">
        <v>31.02</v>
      </c>
      <c r="I34" s="33">
        <v>29.77</v>
      </c>
      <c r="J34" s="34">
        <v>28.46</v>
      </c>
      <c r="K34" s="22"/>
      <c r="L34" s="22"/>
      <c r="M34" s="22"/>
      <c r="N34" s="22"/>
      <c r="O34" s="22"/>
      <c r="P34" s="22"/>
    </row>
    <row r="35" spans="1:16" ht="39" customHeight="1">
      <c r="A35" s="22"/>
      <c r="B35" s="35"/>
      <c r="C35" s="1145" t="s">
        <v>524</v>
      </c>
      <c r="D35" s="1146"/>
      <c r="E35" s="1147"/>
      <c r="F35" s="36">
        <v>3.23</v>
      </c>
      <c r="G35" s="37">
        <v>3.53</v>
      </c>
      <c r="H35" s="37">
        <v>3.83</v>
      </c>
      <c r="I35" s="37">
        <v>4.12</v>
      </c>
      <c r="J35" s="38">
        <v>4.6399999999999997</v>
      </c>
      <c r="K35" s="22"/>
      <c r="L35" s="22"/>
      <c r="M35" s="22"/>
      <c r="N35" s="22"/>
      <c r="O35" s="22"/>
      <c r="P35" s="22"/>
    </row>
    <row r="36" spans="1:16" ht="39" customHeight="1">
      <c r="A36" s="22"/>
      <c r="B36" s="35"/>
      <c r="C36" s="1145" t="s">
        <v>525</v>
      </c>
      <c r="D36" s="1146"/>
      <c r="E36" s="1147"/>
      <c r="F36" s="36">
        <v>2.33</v>
      </c>
      <c r="G36" s="37">
        <v>2.75</v>
      </c>
      <c r="H36" s="37">
        <v>2.65</v>
      </c>
      <c r="I36" s="37">
        <v>2.81</v>
      </c>
      <c r="J36" s="38">
        <v>1.53</v>
      </c>
      <c r="K36" s="22"/>
      <c r="L36" s="22"/>
      <c r="M36" s="22"/>
      <c r="N36" s="22"/>
      <c r="O36" s="22"/>
      <c r="P36" s="22"/>
    </row>
    <row r="37" spans="1:16" ht="39" customHeight="1">
      <c r="A37" s="22"/>
      <c r="B37" s="35"/>
      <c r="C37" s="1145" t="s">
        <v>526</v>
      </c>
      <c r="D37" s="1146"/>
      <c r="E37" s="1147"/>
      <c r="F37" s="36">
        <v>1.61</v>
      </c>
      <c r="G37" s="37">
        <v>1.46</v>
      </c>
      <c r="H37" s="37">
        <v>0.47</v>
      </c>
      <c r="I37" s="37">
        <v>1.07</v>
      </c>
      <c r="J37" s="38">
        <v>1.33</v>
      </c>
      <c r="K37" s="22"/>
      <c r="L37" s="22"/>
      <c r="M37" s="22"/>
      <c r="N37" s="22"/>
      <c r="O37" s="22"/>
      <c r="P37" s="22"/>
    </row>
    <row r="38" spans="1:16" ht="39" customHeight="1">
      <c r="A38" s="22"/>
      <c r="B38" s="35"/>
      <c r="C38" s="1145" t="s">
        <v>527</v>
      </c>
      <c r="D38" s="1146"/>
      <c r="E38" s="1147"/>
      <c r="F38" s="36">
        <v>1.27</v>
      </c>
      <c r="G38" s="37">
        <v>1.2</v>
      </c>
      <c r="H38" s="37">
        <v>1.49</v>
      </c>
      <c r="I38" s="37">
        <v>0.98</v>
      </c>
      <c r="J38" s="38">
        <v>0.52</v>
      </c>
      <c r="K38" s="22"/>
      <c r="L38" s="22"/>
      <c r="M38" s="22"/>
      <c r="N38" s="22"/>
      <c r="O38" s="22"/>
      <c r="P38" s="22"/>
    </row>
    <row r="39" spans="1:16" ht="39" customHeight="1">
      <c r="A39" s="22"/>
      <c r="B39" s="35"/>
      <c r="C39" s="1145" t="s">
        <v>528</v>
      </c>
      <c r="D39" s="1146"/>
      <c r="E39" s="1147"/>
      <c r="F39" s="36">
        <v>0.22</v>
      </c>
      <c r="G39" s="37">
        <v>0.14000000000000001</v>
      </c>
      <c r="H39" s="37">
        <v>0.19</v>
      </c>
      <c r="I39" s="37">
        <v>0.14000000000000001</v>
      </c>
      <c r="J39" s="38">
        <v>0.2</v>
      </c>
      <c r="K39" s="22"/>
      <c r="L39" s="22"/>
      <c r="M39" s="22"/>
      <c r="N39" s="22"/>
      <c r="O39" s="22"/>
      <c r="P39" s="22"/>
    </row>
    <row r="40" spans="1:16" ht="39" customHeight="1">
      <c r="A40" s="22"/>
      <c r="B40" s="35"/>
      <c r="C40" s="1145" t="s">
        <v>529</v>
      </c>
      <c r="D40" s="1146"/>
      <c r="E40" s="1147"/>
      <c r="F40" s="36">
        <v>0</v>
      </c>
      <c r="G40" s="37">
        <v>0.02</v>
      </c>
      <c r="H40" s="37">
        <v>0.05</v>
      </c>
      <c r="I40" s="37">
        <v>7.0000000000000007E-2</v>
      </c>
      <c r="J40" s="38">
        <v>0.08</v>
      </c>
      <c r="K40" s="22"/>
      <c r="L40" s="22"/>
      <c r="M40" s="22"/>
      <c r="N40" s="22"/>
      <c r="O40" s="22"/>
      <c r="P40" s="22"/>
    </row>
    <row r="41" spans="1:16" ht="39" customHeight="1">
      <c r="A41" s="22"/>
      <c r="B41" s="35"/>
      <c r="C41" s="1145" t="s">
        <v>530</v>
      </c>
      <c r="D41" s="1146"/>
      <c r="E41" s="1147"/>
      <c r="F41" s="36">
        <v>0.05</v>
      </c>
      <c r="G41" s="37">
        <v>0.08</v>
      </c>
      <c r="H41" s="37">
        <v>0.09</v>
      </c>
      <c r="I41" s="37">
        <v>0.06</v>
      </c>
      <c r="J41" s="38">
        <v>0.02</v>
      </c>
      <c r="K41" s="22"/>
      <c r="L41" s="22"/>
      <c r="M41" s="22"/>
      <c r="N41" s="22"/>
      <c r="O41" s="22"/>
      <c r="P41" s="22"/>
    </row>
    <row r="42" spans="1:16" ht="39" customHeight="1">
      <c r="A42" s="22"/>
      <c r="B42" s="39"/>
      <c r="C42" s="1145" t="s">
        <v>531</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532</v>
      </c>
      <c r="D43" s="1149"/>
      <c r="E43" s="1150"/>
      <c r="F43" s="41">
        <v>0.03</v>
      </c>
      <c r="G43" s="42">
        <v>0.06</v>
      </c>
      <c r="H43" s="42">
        <v>0.02</v>
      </c>
      <c r="I43" s="42">
        <v>0.02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910</v>
      </c>
      <c r="L45" s="60">
        <v>848</v>
      </c>
      <c r="M45" s="60">
        <v>836</v>
      </c>
      <c r="N45" s="60">
        <v>826</v>
      </c>
      <c r="O45" s="61">
        <v>832</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212</v>
      </c>
      <c r="L48" s="64">
        <v>172</v>
      </c>
      <c r="M48" s="64">
        <v>199</v>
      </c>
      <c r="N48" s="64">
        <v>201</v>
      </c>
      <c r="O48" s="65">
        <v>204</v>
      </c>
      <c r="P48" s="48"/>
      <c r="Q48" s="48"/>
      <c r="R48" s="48"/>
      <c r="S48" s="48"/>
      <c r="T48" s="48"/>
      <c r="U48" s="48"/>
    </row>
    <row r="49" spans="1:21" ht="30.75" customHeight="1">
      <c r="A49" s="48"/>
      <c r="B49" s="1163"/>
      <c r="C49" s="1164"/>
      <c r="D49" s="62"/>
      <c r="E49" s="1155" t="s">
        <v>16</v>
      </c>
      <c r="F49" s="1155"/>
      <c r="G49" s="1155"/>
      <c r="H49" s="1155"/>
      <c r="I49" s="1155"/>
      <c r="J49" s="1156"/>
      <c r="K49" s="63">
        <v>87</v>
      </c>
      <c r="L49" s="64">
        <v>65</v>
      </c>
      <c r="M49" s="64">
        <v>17</v>
      </c>
      <c r="N49" s="64">
        <v>18</v>
      </c>
      <c r="O49" s="65">
        <v>24</v>
      </c>
      <c r="P49" s="48"/>
      <c r="Q49" s="48"/>
      <c r="R49" s="48"/>
      <c r="S49" s="48"/>
      <c r="T49" s="48"/>
      <c r="U49" s="48"/>
    </row>
    <row r="50" spans="1:21" ht="30.75" customHeight="1">
      <c r="A50" s="48"/>
      <c r="B50" s="1163"/>
      <c r="C50" s="1164"/>
      <c r="D50" s="62"/>
      <c r="E50" s="1155" t="s">
        <v>17</v>
      </c>
      <c r="F50" s="1155"/>
      <c r="G50" s="1155"/>
      <c r="H50" s="1155"/>
      <c r="I50" s="1155"/>
      <c r="J50" s="1156"/>
      <c r="K50" s="63">
        <v>8</v>
      </c>
      <c r="L50" s="64">
        <v>7</v>
      </c>
      <c r="M50" s="64">
        <v>7</v>
      </c>
      <c r="N50" s="64">
        <v>7</v>
      </c>
      <c r="O50" s="65">
        <v>6</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859</v>
      </c>
      <c r="L52" s="64">
        <v>745</v>
      </c>
      <c r="M52" s="64">
        <v>758</v>
      </c>
      <c r="N52" s="64">
        <v>778</v>
      </c>
      <c r="O52" s="65">
        <v>791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358</v>
      </c>
      <c r="L53" s="69">
        <v>347</v>
      </c>
      <c r="M53" s="69">
        <v>301</v>
      </c>
      <c r="N53" s="69">
        <v>274</v>
      </c>
      <c r="O53" s="70">
        <v>275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米田 友己</cp:lastModifiedBy>
  <cp:lastPrinted>2016-04-18T04:03:41Z</cp:lastPrinted>
  <dcterms:created xsi:type="dcterms:W3CDTF">2016-02-15T02:26:19Z</dcterms:created>
  <dcterms:modified xsi:type="dcterms:W3CDTF">2016-04-27T01:35:33Z</dcterms:modified>
  <cp:category/>
</cp:coreProperties>
</file>