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E38" i="9"/>
  <c r="AM38" i="9"/>
  <c r="U38" i="9"/>
  <c r="C38" i="9"/>
  <c r="CO37" i="9"/>
  <c r="BE37" i="9"/>
  <c r="AM37" i="9"/>
  <c r="U37" i="9"/>
  <c r="C37" i="9"/>
  <c r="CO36" i="9"/>
  <c r="BE36" i="9"/>
  <c r="AM36" i="9"/>
  <c r="C36" i="9"/>
  <c r="CO35" i="9"/>
  <c r="AM35" i="9"/>
  <c r="BW34" i="9"/>
  <c r="BW35" i="9" s="1"/>
  <c r="BW36" i="9" s="1"/>
  <c r="C34" i="9"/>
  <c r="BW37" i="9" l="1"/>
  <c r="BW38" i="9" s="1"/>
  <c r="CO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<sst xmlns="http://schemas.openxmlformats.org/spreadsheetml/2006/main" count="1011" uniqueCount="546">
  <si>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</si>
  <si>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</si>
  <si>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</si>
  <si>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</si>
  <si>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</si>
  <si>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</si>
  <si>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</si>
  <si>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</si>
  <si>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</si>
  <si>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</si>
  <si>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</si>
  <si>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</si>
  <si>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</si>
  <si>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</si>
  <si>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</si>
  <si>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</si>
  <si>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</si>
  <si>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</si>
  <si>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</si>
  <si>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</si>
  <si>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</si>
  <si>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</si>
  <si>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</si>
  <si>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</si>
  <si>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</si>
  <si>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</si>
  <si>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</si>
  <si>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</si>
  <si>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</si>
  <si>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</si>
  <si>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</si>
  <si>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</si>
  <si>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</si>
  <si>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</si>
  <si>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</si>
  <si>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</si>
  <si>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</si>
  <si>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</si>
  <si>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</si>
  <si>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</si>
  <si>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</si>
  <si>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</si>
  <si>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</si>
  <si>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</si>
  <si>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</si>
  <si>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</si>
  <si>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</si>
  <si>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</si>
  <si>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</si>
  <si>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</si>
  <si>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</si>
  <si>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</si>
  <si>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</si>
  <si>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</si>
  <si>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</si>
  <si>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</si>
  <si>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</si>
  <si>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</si>
  <si>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</si>
  <si>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</si>
  <si>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</si>
  <si>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</si>
  <si>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</si>
  <si>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</si>
  <si>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</si>
  <si>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</si>
  <si>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</si>
  <si>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</si>
  <si>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</si>
  <si>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</si>
  <si>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</si>
  <si>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</si>
  <si>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</si>
  <si>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</si>
  <si>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</si>
  <si>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</si>
  <si>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</si>
  <si>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</si>
  <si>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</si>
  <si>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</si>
  <si>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</si>
  <si>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</si>
  <si>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</si>
  <si>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</si>
  <si>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</si>
  <si>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</si>
  <si>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</si>
  <si>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</si>
  <si>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</si>
  <si>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</si>
  <si>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</si>
  <si>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</si>
  <si>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</si>
  <si>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</si>
  <si>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</si>
  <si>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</si>
  <si>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</si>
  <si>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</si>
  <si>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</si>
  <si>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</si>
  <si>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</si>
  <si>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</si>
  <si>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</si>
  <si>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</si>
  <si>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</si>
  <si>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</si>
  <si>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</si>
  <si>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</si>
  <si>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</si>
  <si>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</si>
  <si>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</si>
  <si>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</si>
  <si>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</si>
  <si>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</si>
  <si>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</si>
  <si>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</si>
  <si>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</si>
  <si>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</si>
  <si>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</si>
  <si>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</si>
  <si>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</si>
  <si>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</si>
  <si>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</si>
  <si>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</si>
  <si>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</si>
  <si>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</si>
  <si>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</si>
  <si>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</si>
  <si>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</si>
  <si>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</si>
  <si>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</si>
  <si>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</si>
  <si>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</si>
  <si>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</si>
  <si>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</si>
  <si>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</si>
  <si>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</si>
  <si>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</si>
  <si>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</si>
  <si>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</si>
  <si>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</si>
  <si>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</si>
  <si>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</si>
  <si>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</si>
  <si>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</si>
  <si>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</si>
  <si>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</si>
  <si>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</si>
  <si>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</si>
  <si>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</si>
  <si>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</si>
  <si>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</si>
  <si>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</si>
  <si>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</si>
  <si>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</si>
  <si>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</si>
  <si>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</si>
  <si>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</si>
  <si>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</si>
  <si>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</si>
  <si>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</si>
  <si>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</si>
  <si>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</si>
  <si>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</si>
  <si>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</si>
  <si>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</si>
  <si>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</si>
  <si>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</si>
  <si>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</si>
  <si>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</si>
  <si>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</si>
  <si>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</si>
  <si>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</si>
  <si>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</si>
  <si>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</si>
  <si>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</si>
  <si>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</si>
  <si>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</si>
  <si>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</si>
  <si>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</si>
  <si>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</si>
  <si>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</si>
  <si>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</si>
  <si>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</si>
  <si>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</si>
  <si>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</si>
  <si>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</si>
  <si>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</si>
  <si>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</si>
  <si>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</si>
  <si>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</si>
  <si>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</si>
  <si>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</si>
  <si>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</si>
  <si>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</si>
  <si>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宮崎県日之影町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</si>
  <si>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</si>
  <si>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</si>
  <si>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</si>
  <si>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</si>
  <si>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</si>
  <si>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</si>
  <si>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</si>
  <si>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</si>
  <si>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</si>
  <si>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</si>
  <si>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</si>
  <si>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</si>
  <si>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</si>
  <si>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</si>
  <si>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</si>
  <si>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</si>
  <si>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</si>
  <si>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</si>
  <si>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</si>
  <si>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</si>
  <si>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</si>
  <si>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</si>
  <si>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</si>
  <si>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</si>
  <si>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</si>
  <si>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</si>
  <si>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</si>
  <si>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</si>
  <si>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</si>
  <si>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</si>
  <si>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</si>
  <si>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</si>
  <si>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</si>
  <si>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</si>
  <si>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</si>
  <si>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</si>
  <si>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</si>
  <si>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</si>
  <si>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</si>
  <si>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</si>
  <si>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</si>
  <si>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</si>
  <si>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</si>
  <si>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</si>
  <si>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</si>
  <si>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</si>
  <si>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</si>
  <si>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</si>
  <si>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</si>
  <si>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</si>
  <si>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</si>
  <si>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</si>
  <si>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</si>
  <si>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</si>
  <si>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</si>
  <si>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</si>
  <si>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</si>
  <si>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</si>
  <si>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</si>
  <si>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</si>
  <si>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</si>
  <si>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</si>
  <si>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</si>
  <si>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</si>
  <si>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</si>
  <si>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</si>
  <si>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</si>
  <si>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</si>
  <si>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</si>
  <si>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</si>
  <si>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</si>
  <si>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</si>
  <si>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</si>
  <si>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</si>
  <si>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</si>
  <si>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</si>
  <si>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</si>
  <si>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</si>
  <si>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</si>
  <si>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</si>
  <si>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</si>
  <si>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</si>
  <si>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</si>
  <si>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</si>
  <si>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</si>
  <si>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</si>
  <si>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</si>
  <si>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</si>
  <si>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</si>
  <si>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</si>
  <si>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</si>
  <si>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</si>
  <si>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</si>
  <si>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</si>
  <si>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</si>
  <si>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</si>
  <si>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</si>
  <si>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</si>
  <si>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</si>
  <si>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</si>
  <si>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</si>
  <si>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</si>
  <si>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</si>
  <si>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</si>
  <si>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</si>
  <si>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</si>
  <si>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</si>
  <si>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</si>
  <si>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</si>
  <si>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</si>
  <si>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</si>
  <si>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</si>
  <si>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</si>
  <si>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</si>
  <si>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</si>
  <si>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</si>
  <si>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</si>
  <si>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</si>
  <si>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</si>
  <si>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</si>
  <si>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</si>
  <si>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</si>
  <si>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</si>
  <si>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</si>
  <si>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</si>
  <si>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</si>
  <si>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</si>
  <si>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</si>
  <si>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</si>
  <si>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</si>
  <si>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</si>
  <si>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</si>
  <si>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</si>
  <si>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</si>
  <si>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</si>
  <si>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</si>
  <si>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</si>
  <si>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</si>
  <si>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</si>
  <si>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</si>
  <si>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</si>
  <si>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</si>
  <si>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</si>
  <si>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</si>
  <si>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</si>
  <si>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</si>
  <si>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</si>
  <si>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</si>
  <si>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</si>
  <si>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</si>
  <si>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宮崎県日之影町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</si>
  <si>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</si>
  <si>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</si>
  <si>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</si>
  <si>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</si>
  <si>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</si>
  <si>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</si>
  <si>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</si>
  <si>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</si>
  <si>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</si>
  <si>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</si>
  <si>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</si>
  <si>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</si>
  <si>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</si>
  <si>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</si>
  <si>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</si>
  <si>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</si>
  <si>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</si>
  <si>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</si>
  <si>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</si>
  <si>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</si>
  <si>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</si>
  <si>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</si>
  <si>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</si>
  <si>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</si>
  <si>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</si>
  <si>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</si>
  <si>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</si>
  <si>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</si>
  <si>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</si>
  <si>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</si>
  <si>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</si>
  <si>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</si>
  <si>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</si>
  <si>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</si>
  <si>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</si>
  <si>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</si>
  <si>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</si>
  <si>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</si>
  <si>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</si>
  <si>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</si>
  <si>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法非適用企業</t>
    <phoneticPr fontId="5"/>
  </si>
  <si>
    <t>日之影町農業集落排水事業特別会計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</si>
  <si>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</si>
  <si>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</si>
  <si>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</si>
  <si>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</si>
  <si>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</si>
  <si>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</si>
  <si>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</si>
  <si>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</si>
  <si>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</si>
  <si>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</si>
  <si>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</si>
  <si>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</si>
  <si>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</si>
  <si>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</si>
  <si>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</si>
  <si>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</si>
  <si>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</si>
  <si>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</si>
  <si>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</si>
  <si>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</si>
  <si>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</si>
  <si>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</si>
  <si>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</si>
  <si>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</si>
  <si>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</si>
  <si>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</si>
  <si>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</si>
  <si>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</si>
  <si>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</si>
  <si>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</si>
  <si>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</si>
  <si>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</si>
  <si>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</si>
  <si>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</si>
  <si>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</si>
  <si>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</si>
  <si>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</si>
  <si>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</si>
  <si>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</si>
  <si>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</si>
  <si>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</si>
  <si>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</si>
  <si>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</si>
  <si>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</si>
  <si>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</si>
  <si>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</si>
  <si>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</si>
  <si>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</si>
  <si>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</si>
  <si>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</si>
  <si>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</si>
  <si>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</si>
  <si>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</si>
  <si>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</si>
  <si>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</si>
  <si>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</si>
  <si>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</si>
  <si>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</si>
  <si>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</si>
  <si>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</si>
  <si>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</si>
  <si>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</si>
  <si>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</si>
  <si>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</si>
  <si>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</si>
  <si>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</si>
  <si>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</si>
  <si>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</si>
  <si>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</si>
  <si>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</si>
  <si>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</si>
  <si>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</si>
  <si>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</si>
  <si>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</si>
  <si>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</si>
  <si>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</si>
  <si>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</si>
  <si>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</si>
  <si>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</si>
  <si>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</si>
  <si>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</si>
  <si>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</si>
  <si>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</si>
  <si>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</si>
  <si>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</si>
  <si>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</si>
  <si>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</si>
  <si>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</si>
  <si>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</si>
  <si>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</si>
  <si>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</si>
  <si>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</si>
  <si>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</si>
  <si>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</si>
  <si>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</si>
  <si>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</si>
  <si>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</si>
  <si>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</si>
  <si>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</si>
  <si>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</si>
  <si>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</si>
  <si>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</si>
  <si>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</si>
  <si>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</si>
  <si>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</si>
  <si>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</si>
  <si>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</si>
  <si>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</si>
  <si>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</si>
  <si>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</si>
  <si>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</si>
  <si>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</si>
  <si>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</si>
  <si>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</si>
  <si>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</si>
  <si>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</si>
  <si>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</si>
  <si>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</si>
  <si>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</si>
  <si>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</si>
  <si>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</si>
  <si>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</si>
  <si>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</si>
  <si>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</si>
  <si>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</si>
  <si>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</si>
  <si>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</si>
  <si>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</si>
  <si>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</si>
  <si>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</si>
  <si>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</si>
  <si>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</si>
  <si>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日之影町国民健康保険病院事業会計</t>
  </si>
  <si>
    <t>日之影町国民健康保険事業特別会計</t>
  </si>
  <si>
    <t>一般会計</t>
  </si>
  <si>
    <t>日之影町介護保険特別会計</t>
  </si>
  <si>
    <t>日之影町簡易水道事業特別会計</t>
  </si>
  <si>
    <t>日之影町農業集落排水事業特別会計</t>
  </si>
  <si>
    <t>日之影町後期高齢者医療特別会計</t>
  </si>
  <si>
    <t>日之影町奨学資金事業特別会計</t>
  </si>
  <si>
    <t>その他会計（赤字）</t>
  </si>
  <si>
    <t>その他会計（黒字）</t>
  </si>
  <si>
    <t>日之影町村おこし総合産業株式会社</t>
    <rPh sb="0" eb="4">
      <t>ヒノカゲチョウ</t>
    </rPh>
    <rPh sb="4" eb="5">
      <t>ムラ</t>
    </rPh>
    <rPh sb="8" eb="10">
      <t>ソウゴウ</t>
    </rPh>
    <rPh sb="10" eb="12">
      <t>サンギョウ</t>
    </rPh>
    <rPh sb="12" eb="16">
      <t>カブシキガイシャ</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</si>
  <si>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</si>
  <si>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</si>
  <si>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</si>
  <si>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</si>
  <si>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西臼杵広域行政事務組合</t>
    <rPh sb="0" eb="3">
      <t>ニシウスキ</t>
    </rPh>
    <rPh sb="3" eb="5">
      <t>コウイキ</t>
    </rPh>
    <rPh sb="5" eb="7">
      <t>ギョウセイ</t>
    </rPh>
    <rPh sb="7" eb="9">
      <t>ジム</t>
    </rPh>
    <rPh sb="9" eb="11">
      <t>クミアイ</t>
    </rPh>
    <phoneticPr fontId="2"/>
  </si>
  <si>
    <t>宮崎県自治会館管理組合</t>
    <rPh sb="0" eb="3">
      <t>ミヤザキケン</t>
    </rPh>
    <rPh sb="3" eb="5">
      <t>ジチ</t>
    </rPh>
    <rPh sb="5" eb="7">
      <t>カイカン</t>
    </rPh>
    <rPh sb="7" eb="9">
      <t>カンリ</t>
    </rPh>
    <rPh sb="9" eb="11">
      <t>クミアイ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</si>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</sst>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587932</c:v>
                </c:pt>
                <c:pt idx="1">
                  <c:v>255406</c:v>
                </c:pt>
                <c:pt idx="2">
                  <c:v>188497</c:v>
                </c:pt>
                <c:pt idx="3">
                  <c:v>329786</c:v>
                </c:pt>
                <c:pt idx="4">
                  <c:v>269156</c:v>
                </c:pt>
              </c:numCache>
            </c:numRef>
          </c:val>
          <c:smooth val="0"/>
        </c:ser>
        <c:dLbls>
          <c:showLegendKey val="0"/>
          <c:showVal val="0"/>
          <c:showCatName val="0"/>
          <c:showSerName val="0"/>
          <c:showPercent val="0"/>
          <c:showBubbleSize val="0"/>
        </c:dLbls>
        <c:marker val="1"/>
        <c:smooth val="0"/>
        <c:axId val="150405504"/>
        <c:axId val="150407424"/>
      </c:lineChart>
      <c:catAx>
        <c:axId val="150405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07424"/>
        <c:crosses val="autoZero"/>
        <c:auto val="1"/>
        <c:lblAlgn val="ctr"/>
        <c:lblOffset val="100"/>
        <c:tickLblSkip val="1"/>
        <c:tickMarkSkip val="1"/>
        <c:noMultiLvlLbl val="0"/>
      </c:catAx>
      <c:valAx>
        <c:axId val="1504074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0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1.43</c:v>
                </c:pt>
                <c:pt idx="1">
                  <c:v>1.51</c:v>
                </c:pt>
                <c:pt idx="2">
                  <c:v>1.62</c:v>
                </c:pt>
                <c:pt idx="3">
                  <c:v>1.69</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31.06</c:v>
                </c:pt>
                <c:pt idx="1">
                  <c:v>36.35</c:v>
                </c:pt>
                <c:pt idx="2">
                  <c:v>40.590000000000003</c:v>
                </c:pt>
                <c:pt idx="3">
                  <c:v>46.77</c:v>
                </c:pt>
                <c:pt idx="4">
                  <c:v>49.38</c:v>
                </c:pt>
              </c:numCache>
            </c:numRef>
          </c:val>
        </c:ser>
        <c:dLbls>
          <c:showLegendKey val="0"/>
          <c:showVal val="0"/>
          <c:showCatName val="0"/>
          <c:showSerName val="0"/>
          <c:showPercent val="0"/>
          <c:showBubbleSize val="0"/>
        </c:dLbls>
        <c:gapWidth val="250"/>
        <c:overlap val="100"/>
        <c:axId val="162449664"/>
        <c:axId val="16253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7.44</c:v>
                </c:pt>
                <c:pt idx="1">
                  <c:v>3.7</c:v>
                </c:pt>
                <c:pt idx="2">
                  <c:v>3.22</c:v>
                </c:pt>
                <c:pt idx="3">
                  <c:v>5.31</c:v>
                </c:pt>
                <c:pt idx="4">
                  <c:v>0.16</c:v>
                </c:pt>
              </c:numCache>
            </c:numRef>
          </c:val>
          <c:smooth val="0"/>
        </c:ser>
        <c:dLbls>
          <c:showLegendKey val="0"/>
          <c:showVal val="0"/>
          <c:showCatName val="0"/>
          <c:showSerName val="0"/>
          <c:showPercent val="0"/>
          <c:showBubbleSize val="0"/>
        </c:dLbls>
        <c:marker val="1"/>
        <c:smooth val="0"/>
        <c:axId val="162449664"/>
        <c:axId val="162533760"/>
      </c:lineChart>
      <c:catAx>
        <c:axId val="1624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533760"/>
        <c:crosses val="autoZero"/>
        <c:auto val="1"/>
        <c:lblAlgn val="ctr"/>
        <c:lblOffset val="100"/>
        <c:tickLblSkip val="1"/>
        <c:tickMarkSkip val="1"/>
        <c:noMultiLvlLbl val="0"/>
      </c:catAx>
      <c:valAx>
        <c:axId val="16253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0.02</c:v>
                </c:pt>
                <c:pt idx="8">
                  <c:v>#N/A</c:v>
                </c:pt>
                <c:pt idx="9">
                  <c:v>0.02</c:v>
                </c:pt>
              </c:numCache>
            </c:numRef>
          </c:val>
        </c:ser>
        <c:ser>
          <c:idx val="6"/>
          <c:order val="6"/>
          <c:tx>
            <c:strRef>
              <c:f>データシート!$A$33</c:f>
              <c:strCache>
                <c:ptCount val="1"/>
                <c:pt idx="0">
                  <c:v>日之影町介護保険特別会計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0.02</c:v>
                </c:pt>
                <c:pt idx="4">
                  <c:v>#N/A</c:v>
                </c:pt>
                <c:pt idx="5">
                  <c:v>0.06</c:v>
                </c:pt>
                <c:pt idx="6">
                  <c:v>#N/A</c:v>
                </c:pt>
                <c:pt idx="7">
                  <c:v>0.06</c:v>
                </c:pt>
                <c:pt idx="8">
                  <c:v>#N/A</c:v>
                </c:pt>
                <c:pt idx="9">
                  <c:v>7.0000000000000007E-2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1.43</c:v>
                </c:pt>
                <c:pt idx="2">
                  <c:v>#N/A</c:v>
                </c:pt>
                <c:pt idx="3">
                  <c:v>1.5</c:v>
                </c:pt>
                <c:pt idx="4">
                  <c:v>#N/A</c:v>
                </c:pt>
                <c:pt idx="5">
                  <c:v>1.61</c:v>
                </c:pt>
                <c:pt idx="6">
                  <c:v>#N/A</c:v>
                </c:pt>
                <c:pt idx="7">
                  <c:v>1.69</c:v>
                </c:pt>
                <c:pt idx="8">
                  <c:v>#N/A</c:v>
                </c:pt>
                <c:pt idx="9">
                  <c:v>1.9</c:v>
                </c:pt>
              </c:numCache>
            </c:numRef>
          </c:val>
        </c:ser>
        <c:ser>
          <c:idx val="8"/>
          <c:order val="8"/>
          <c:tx>
            <c:strRef>
              <c:f>データシート!$A$35</c:f>
              <c:strCache>
                <c:ptCount val="1"/>
                <c:pt idx="0">
                  <c:v>日之影町国民健康保険事業特別会計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0.74</c:v>
                </c:pt>
                <c:pt idx="2">
                  <c:v>#N/A</c:v>
                </c:pt>
                <c:pt idx="3">
                  <c:v>2.0299999999999998</c:v>
                </c:pt>
                <c:pt idx="4">
                  <c:v>#N/A</c:v>
                </c:pt>
                <c:pt idx="5">
                  <c:v>1.96</c:v>
                </c:pt>
                <c:pt idx="6">
                  <c:v>#N/A</c:v>
                </c:pt>
                <c:pt idx="7">
                  <c:v>2.2599999999999998</c:v>
                </c:pt>
                <c:pt idx="8">
                  <c:v>#N/A</c:v>
                </c:pt>
                <c:pt idx="9">
                  <c:v>2.2200000000000002</c:v>
                </c:pt>
              </c:numCache>
            </c:numRef>
          </c:val>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11.1</c:v>
                </c:pt>
                <c:pt idx="2">
                  <c:v>#N/A</c:v>
                </c:pt>
                <c:pt idx="3">
                  <c:v>10.38</c:v>
                </c:pt>
                <c:pt idx="4">
                  <c:v>#N/A</c:v>
                </c:pt>
                <c:pt idx="5">
                  <c:v>8.7799999999999994</c:v>
                </c:pt>
                <c:pt idx="6">
                  <c:v>#N/A</c:v>
                </c:pt>
                <c:pt idx="7">
                  <c:v>7.84</c:v>
                </c:pt>
                <c:pt idx="8">
                  <c:v>#N/A</c:v>
                </c:pt>
                <c:pt idx="9">
                  <c:v>7.28</c:v>
                </c:pt>
              </c:numCache>
            </c:numRef>
          </c:val>
        </c:ser>
        <c:dLbls>
          <c:showLegendKey val="0"/>
          <c:showVal val="0"/>
          <c:showCatName val="0"/>
          <c:showSerName val="0"/>
          <c:showPercent val="0"/>
          <c:showBubbleSize val="0"/>
        </c:dLbls>
        <c:gapWidth val="150"/>
        <c:overlap val="100"/>
        <c:axId val="163754368"/>
        <c:axId val="163755904"/>
      </c:barChart>
      <c:catAx>
        <c:axId val="1637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55904"/>
        <c:crosses val="autoZero"/>
        <c:auto val="1"/>
        <c:lblAlgn val="ctr"/>
        <c:lblOffset val="100"/>
        <c:tickLblSkip val="1"/>
        <c:tickMarkSkip val="1"/>
        <c:noMultiLvlLbl val="0"/>
      </c:catAx>
      <c:valAx>
        <c:axId val="1637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5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790</c:v>
                </c:pt>
                <c:pt idx="5">
                  <c:v>783</c:v>
                </c:pt>
                <c:pt idx="8">
                  <c:v>741</c:v>
                </c:pt>
                <c:pt idx="11">
                  <c:v>743</c:v>
                </c:pt>
                <c:pt idx="14">
                  <c:v>729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c:v>
                </c:pt>
                <c:pt idx="3">
                  <c:v>27</c:v>
                </c:pt>
                <c:pt idx="6">
                  <c:v>7</c:v>
                </c:pt>
                <c:pt idx="9">
                  <c:v>7</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100</c:v>
                </c:pt>
                <c:pt idx="3">
                  <c:v>101</c:v>
                </c:pt>
                <c:pt idx="6">
                  <c:v>98</c:v>
                </c:pt>
                <c:pt idx="9">
                  <c:v>93</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955</c:v>
                </c:pt>
                <c:pt idx="3">
                  <c:v>927</c:v>
                </c:pt>
                <c:pt idx="6">
                  <c:v>863</c:v>
                </c:pt>
                <c:pt idx="9">
                  <c:v>860</c:v>
                </c:pt>
                <c:pt idx="12">
                  <c:v>830</c:v>
                </c:pt>
              </c:numCache>
            </c:numRef>
          </c:val>
        </c:ser>
        <c:dLbls>
          <c:showLegendKey val="0"/>
          <c:showVal val="0"/>
          <c:showCatName val="0"/>
          <c:showSerName val="0"/>
          <c:showPercent val="0"/>
          <c:showBubbleSize val="0"/>
        </c:dLbls>
        <c:gapWidth val="100"/>
        <c:overlap val="100"/>
        <c:axId val="163126656"/>
        <c:axId val="16312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304</c:v>
                </c:pt>
                <c:pt idx="2">
                  <c:v>#N/A</c:v>
                </c:pt>
                <c:pt idx="3">
                  <c:v>#N/A</c:v>
                </c:pt>
                <c:pt idx="4">
                  <c:v>275</c:v>
                </c:pt>
                <c:pt idx="5">
                  <c:v>#N/A</c:v>
                </c:pt>
                <c:pt idx="6">
                  <c:v>#N/A</c:v>
                </c:pt>
                <c:pt idx="7">
                  <c:v>229</c:v>
                </c:pt>
                <c:pt idx="8">
                  <c:v>#N/A</c:v>
                </c:pt>
                <c:pt idx="9">
                  <c:v>#N/A</c:v>
                </c:pt>
                <c:pt idx="10">
                  <c:v>219</c:v>
                </c:pt>
                <c:pt idx="11">
                  <c:v>#N/A</c:v>
                </c:pt>
                <c:pt idx="12">
                  <c:v>#N/A</c:v>
                </c:pt>
                <c:pt idx="13">
                  <c:v>206</c:v>
                </c:pt>
                <c:pt idx="14">
                  <c:v>#N/A</c:v>
                </c:pt>
              </c:numCache>
            </c:numRef>
          </c:val>
          <c:smooth val="0"/>
        </c:ser>
        <c:dLbls>
          <c:showLegendKey val="0"/>
          <c:showVal val="0"/>
          <c:showCatName val="0"/>
          <c:showSerName val="0"/>
          <c:showPercent val="0"/>
          <c:showBubbleSize val="0"/>
        </c:dLbls>
        <c:marker val="1"/>
        <c:smooth val="0"/>
        <c:axId val="163126656"/>
        <c:axId val="163128832"/>
      </c:lineChart>
      <c:catAx>
        <c:axId val="1631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28832"/>
        <c:crosses val="autoZero"/>
        <c:auto val="1"/>
        <c:lblAlgn val="ctr"/>
        <c:lblOffset val="100"/>
        <c:tickLblSkip val="1"/>
        <c:tickMarkSkip val="1"/>
        <c:noMultiLvlLbl val="0"/>
      </c:catAx>
      <c:valAx>
        <c:axId val="16312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5666</c:v>
                </c:pt>
                <c:pt idx="5">
                  <c:v>5336</c:v>
                </c:pt>
                <c:pt idx="8">
                  <c:v>5039</c:v>
                </c:pt>
                <c:pt idx="11">
                  <c:v>4880</c:v>
                </c:pt>
                <c:pt idx="14">
                  <c:v>4540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2538</c:v>
                </c:pt>
                <c:pt idx="5">
                  <c:v>2765</c:v>
                </c:pt>
                <c:pt idx="8">
                  <c:v>2984</c:v>
                </c:pt>
                <c:pt idx="11">
                  <c:v>3294</c:v>
                </c:pt>
                <c:pt idx="14">
                  <c:v>3388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1018</c:v>
                </c:pt>
                <c:pt idx="3">
                  <c:v>1017</c:v>
                </c:pt>
                <c:pt idx="6">
                  <c:v>1061</c:v>
                </c:pt>
                <c:pt idx="9">
                  <c:v>1006</c:v>
                </c:pt>
                <c:pt idx="12">
                  <c:v>877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110</c:v>
                </c:pt>
                <c:pt idx="3">
                  <c:v>63</c:v>
                </c:pt>
                <c:pt idx="6">
                  <c:v>49</c:v>
                </c:pt>
                <c:pt idx="9">
                  <c:v>119</c:v>
                </c:pt>
                <c:pt idx="12">
                  <c:v>389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836</c:v>
                </c:pt>
                <c:pt idx="3">
                  <c:v>750</c:v>
                </c:pt>
                <c:pt idx="6">
                  <c:v>672</c:v>
                </c:pt>
                <c:pt idx="9">
                  <c:v>587</c:v>
                </c:pt>
                <c:pt idx="12">
                  <c:v>506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c:v>
                </c:pt>
                <c:pt idx="3">
                  <c:v>14</c:v>
                </c:pt>
                <c:pt idx="6">
                  <c:v>12</c:v>
                </c:pt>
                <c:pt idx="9">
                  <c:v>10</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6400</c:v>
                </c:pt>
                <c:pt idx="3">
                  <c:v>5998</c:v>
                </c:pt>
                <c:pt idx="6">
                  <c:v>5646</c:v>
                </c:pt>
                <c:pt idx="9">
                  <c:v>5442</c:v>
                </c:pt>
                <c:pt idx="12">
                  <c:v>5118</c:v>
                </c:pt>
              </c:numCache>
            </c:numRef>
          </c:val>
        </c:ser>
        <c:dLbls>
          <c:showLegendKey val="0"/>
          <c:showVal val="0"/>
          <c:showCatName val="0"/>
          <c:showSerName val="0"/>
          <c:showPercent val="0"/>
          <c:showBubbleSize val="0"/>
        </c:dLbls>
        <c:gapWidth val="100"/>
        <c:overlap val="100"/>
        <c:axId val="150484480"/>
        <c:axId val="15048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0484480"/>
        <c:axId val="150486400"/>
      </c:lineChart>
      <c:catAx>
        <c:axId val="1504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486400"/>
        <c:crosses val="autoZero"/>
        <c:auto val="1"/>
        <c:lblAlgn val="ctr"/>
        <c:lblOffset val="100"/>
        <c:tickLblSkip val="1"/>
        <c:tickMarkSkip val="1"/>
        <c:noMultiLvlLbl val="0"/>
      </c:catAx>
      <c:valAx>
        <c:axId val="15048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4,384
4,380
277.67
5,229,524
5,080,433
58,993
3,100,396
5,118,148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人口減少や高齢化の進展に加え、町内に中心となる産業がないこと等により、税収が少なく財政基盤が弱いため、類似団体平均を下回っている。</a:t>
          </a:r>
          <a:endParaRPr lang="en-US" altLang="ja-JP" sz="12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これまでに小中学校の統廃合や保育所・老人ホームの民営化、退職者不補充による定員管理の適正化、議員定数の削減等、大幅な経費の縮減を図ってきている。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68" name="直線コネクタ 67"/>
        <xdr:cNvCxnSpPr/>
      </xdr:nvCxnSpPr>
      <xdr:spPr>
        <a:xfrm>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1" name="直線コネクタ 70"/>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4" name="直線コネクタ 73"/>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7" name="直線コネクタ 76"/>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0" name="フローチャート : 判断 79"/>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1" name="テキスト ボックス 80"/>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89" name="円/楕円 88"/>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0" name="テキスト ボックス 89"/>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1" name="円/楕円 90"/>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2" name="テキスト ボックス 91"/>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3" name="円/楕円 92"/>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4" name="テキスト ボックス 93"/>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5" name="円/楕円 94"/>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6" name="テキスト ボックス 95"/>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13</a:t>
          </a:r>
          <a:r>
            <a:rPr kumimoji="1" lang="ja-JP" altLang="en-US" sz="1200">
              <a:latin typeface="ＭＳ Ｐゴシック"/>
            </a:rPr>
            <a:t>年度からの大型プロジェクト事業実施に伴う起債発行による公債費の増加、及び</a:t>
          </a:r>
          <a:r>
            <a:rPr kumimoji="1" lang="en-US" altLang="ja-JP" sz="1200">
              <a:latin typeface="ＭＳ Ｐゴシック"/>
            </a:rPr>
            <a:t>26</a:t>
          </a:r>
          <a:r>
            <a:rPr kumimoji="1" lang="ja-JP" altLang="en-US" sz="1200">
              <a:latin typeface="ＭＳ Ｐゴシック"/>
            </a:rPr>
            <a:t>年度は西臼杵広域消防職員の複数名採用による人件費の増加などにより、前年度及び類似団体平均を上回っている。今後は、経常的に支出する経費の抑制及び経常経費に充当する特定財源の確保に努め、経常収支比率の減少につなげ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106499</xdr:rowOff>
    </xdr:from>
    <xdr:to>
      <xdr:col>7</xdr:col>
      <xdr:colOff>152400</xdr:colOff>
      <xdr:row>63</xdr:row>
      <xdr:rowOff>24674</xdr:rowOff>
    </xdr:to>
    <xdr:cxnSp macro="">
      <xdr:nvCxnSpPr>
        <xdr:cNvPr id="133" name="直線コネクタ 132"/>
        <xdr:cNvCxnSpPr/>
      </xdr:nvCxnSpPr>
      <xdr:spPr>
        <a:xfrm>
          <a:off x="4114800" y="1073639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106499</xdr:rowOff>
    </xdr:from>
    <xdr:to>
      <xdr:col>6</xdr:col>
      <xdr:colOff>0</xdr:colOff>
      <xdr:row>62</xdr:row>
      <xdr:rowOff>127181</xdr:rowOff>
    </xdr:to>
    <xdr:cxnSp macro="">
      <xdr:nvCxnSpPr>
        <xdr:cNvPr id="136" name="直線コネクタ 135"/>
        <xdr:cNvCxnSpPr/>
      </xdr:nvCxnSpPr>
      <xdr:spPr>
        <a:xfrm flipV="1">
          <a:off x="3225800" y="107363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120287</xdr:rowOff>
    </xdr:from>
    <xdr:to>
      <xdr:col>4</xdr:col>
      <xdr:colOff>482600</xdr:colOff>
      <xdr:row>62</xdr:row>
      <xdr:rowOff>127181</xdr:rowOff>
    </xdr:to>
    <xdr:cxnSp macro="">
      <xdr:nvCxnSpPr>
        <xdr:cNvPr id="139" name="直線コネクタ 138"/>
        <xdr:cNvCxnSpPr/>
      </xdr:nvCxnSpPr>
      <xdr:spPr>
        <a:xfrm>
          <a:off x="2336800" y="107501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112485</xdr:rowOff>
    </xdr:from>
    <xdr:to>
      <xdr:col>3</xdr:col>
      <xdr:colOff>279400</xdr:colOff>
      <xdr:row>62</xdr:row>
      <xdr:rowOff>120287</xdr:rowOff>
    </xdr:to>
    <xdr:cxnSp macro="">
      <xdr:nvCxnSpPr>
        <xdr:cNvPr id="142" name="直線コネクタ 141"/>
        <xdr:cNvCxnSpPr/>
      </xdr:nvCxnSpPr>
      <xdr:spPr>
        <a:xfrm>
          <a:off x="1447800" y="10570935"/>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45" name="フローチャート : 判断 144"/>
        <xdr:cNvSpPr/>
      </xdr:nvSpPr>
      <xdr:spPr>
        <a:xfrm>
          <a:off x="1397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42108</xdr:rowOff>
    </xdr:from>
    <xdr:ext cx="762000" cy="259045"/>
    <xdr:sp macro="" textlink="">
      <xdr:nvSpPr>
        <xdr:cNvPr id="146" name="テキスト ボックス 145"/>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145324</xdr:rowOff>
    </xdr:from>
    <xdr:to>
      <xdr:col>7</xdr:col>
      <xdr:colOff>203200</xdr:colOff>
      <xdr:row>63</xdr:row>
      <xdr:rowOff>75474</xdr:rowOff>
    </xdr:to>
    <xdr:sp macro="" textlink="">
      <xdr:nvSpPr>
        <xdr:cNvPr id="152" name="円/楕円 151"/>
        <xdr:cNvSpPr/>
      </xdr:nvSpPr>
      <xdr:spPr>
        <a:xfrm>
          <a:off x="4902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117401</xdr:rowOff>
    </xdr:from>
    <xdr:ext cx="762000" cy="259045"/>
    <xdr:sp macro="" textlink="">
      <xdr:nvSpPr>
        <xdr:cNvPr id="153" name="財政構造の弾力性該当値テキスト"/>
        <xdr:cNvSpPr txBox="1"/>
      </xdr:nvSpPr>
      <xdr:spPr>
        <a:xfrm>
          <a:off x="5041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4" name="円/楕円 153"/>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142076</xdr:rowOff>
    </xdr:from>
    <xdr:ext cx="736600" cy="259045"/>
    <xdr:sp macro="" textlink="">
      <xdr:nvSpPr>
        <xdr:cNvPr id="155" name="テキスト ボックス 154"/>
        <xdr:cNvSpPr txBox="1"/>
      </xdr:nvSpPr>
      <xdr:spPr>
        <a:xfrm>
          <a:off x="3733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76381</xdr:rowOff>
    </xdr:from>
    <xdr:to>
      <xdr:col>4</xdr:col>
      <xdr:colOff>533400</xdr:colOff>
      <xdr:row>63</xdr:row>
      <xdr:rowOff>6531</xdr:rowOff>
    </xdr:to>
    <xdr:sp macro="" textlink="">
      <xdr:nvSpPr>
        <xdr:cNvPr id="156" name="円/楕円 155"/>
        <xdr:cNvSpPr/>
      </xdr:nvSpPr>
      <xdr:spPr>
        <a:xfrm>
          <a:off x="3175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162758</xdr:rowOff>
    </xdr:from>
    <xdr:ext cx="762000" cy="259045"/>
    <xdr:sp macro="" textlink="">
      <xdr:nvSpPr>
        <xdr:cNvPr id="157" name="テキスト ボックス 156"/>
        <xdr:cNvSpPr txBox="1"/>
      </xdr:nvSpPr>
      <xdr:spPr>
        <a:xfrm>
          <a:off x="2844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69487</xdr:rowOff>
    </xdr:from>
    <xdr:to>
      <xdr:col>3</xdr:col>
      <xdr:colOff>330200</xdr:colOff>
      <xdr:row>62</xdr:row>
      <xdr:rowOff>171087</xdr:rowOff>
    </xdr:to>
    <xdr:sp macro="" textlink="">
      <xdr:nvSpPr>
        <xdr:cNvPr id="158" name="円/楕円 157"/>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155864</xdr:rowOff>
    </xdr:from>
    <xdr:ext cx="762000" cy="259045"/>
    <xdr:sp macro="" textlink="">
      <xdr:nvSpPr>
        <xdr:cNvPr id="159" name="テキスト ボックス 158"/>
        <xdr:cNvSpPr txBox="1"/>
      </xdr:nvSpPr>
      <xdr:spPr>
        <a:xfrm>
          <a:off x="1955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61685</xdr:rowOff>
    </xdr:from>
    <xdr:to>
      <xdr:col>2</xdr:col>
      <xdr:colOff>127000</xdr:colOff>
      <xdr:row>61</xdr:row>
      <xdr:rowOff>163285</xdr:rowOff>
    </xdr:to>
    <xdr:sp macro="" textlink="">
      <xdr:nvSpPr>
        <xdr:cNvPr id="160" name="円/楕円 159"/>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2012</xdr:rowOff>
    </xdr:from>
    <xdr:ext cx="762000" cy="259045"/>
    <xdr:sp macro="" textlink="">
      <xdr:nvSpPr>
        <xdr:cNvPr id="161" name="テキスト ボックス 160"/>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H23</a:t>
          </a:r>
          <a:r>
            <a:rPr lang="ja-JP" altLang="ja-JP" sz="1200">
              <a:solidFill>
                <a:schemeClr val="dk1"/>
              </a:solidFill>
              <a:effectLst/>
              <a:latin typeface="+mn-lt"/>
              <a:ea typeface="+mn-ea"/>
              <a:cs typeface="+mn-cs"/>
            </a:rPr>
            <a:t>年度より類似団体平均を下回っているが、金額は</a:t>
          </a:r>
          <a:r>
            <a:rPr lang="ja-JP" altLang="en-US" sz="1200">
              <a:solidFill>
                <a:schemeClr val="dk1"/>
              </a:solidFill>
              <a:effectLst/>
              <a:latin typeface="+mn-lt"/>
              <a:ea typeface="+mn-ea"/>
              <a:cs typeface="+mn-cs"/>
            </a:rPr>
            <a:t>増加傾向</a:t>
          </a:r>
          <a:r>
            <a:rPr lang="ja-JP" altLang="ja-JP" sz="1200">
              <a:solidFill>
                <a:schemeClr val="dk1"/>
              </a:solidFill>
              <a:effectLst/>
              <a:latin typeface="+mn-lt"/>
              <a:ea typeface="+mn-ea"/>
              <a:cs typeface="+mn-cs"/>
            </a:rPr>
            <a:t>にある。これは、</a:t>
          </a:r>
          <a:r>
            <a:rPr lang="ja-JP" altLang="en-US" sz="1200">
              <a:solidFill>
                <a:schemeClr val="dk1"/>
              </a:solidFill>
              <a:effectLst/>
              <a:latin typeface="+mn-lt"/>
              <a:ea typeface="+mn-ea"/>
              <a:cs typeface="+mn-cs"/>
            </a:rPr>
            <a:t>施設管理委託費がやや増加していること及び</a:t>
          </a:r>
          <a:r>
            <a:rPr lang="ja-JP" altLang="ja-JP" sz="1200">
              <a:solidFill>
                <a:schemeClr val="dk1"/>
              </a:solidFill>
              <a:effectLst/>
              <a:latin typeface="+mn-lt"/>
              <a:ea typeface="+mn-ea"/>
              <a:cs typeface="+mn-cs"/>
            </a:rPr>
            <a:t>人口減少に伴うもの</a:t>
          </a:r>
          <a:r>
            <a:rPr lang="ja-JP" altLang="en-US" sz="1200">
              <a:solidFill>
                <a:schemeClr val="dk1"/>
              </a:solidFill>
              <a:effectLst/>
              <a:latin typeface="+mn-lt"/>
              <a:ea typeface="+mn-ea"/>
              <a:cs typeface="+mn-cs"/>
            </a:rPr>
            <a:t>（分母の減）</a:t>
          </a:r>
          <a:r>
            <a:rPr lang="ja-JP" altLang="ja-JP" sz="1200">
              <a:solidFill>
                <a:schemeClr val="dk1"/>
              </a:solidFill>
              <a:effectLst/>
              <a:latin typeface="+mn-lt"/>
              <a:ea typeface="+mn-ea"/>
              <a:cs typeface="+mn-cs"/>
            </a:rPr>
            <a:t>と考えられる</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今後とも適正な給与制度の運用及び職員配置の適正化</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事務事業の見直し等に努め、</a:t>
          </a:r>
          <a:r>
            <a:rPr lang="ja-JP" altLang="en-US" sz="1200">
              <a:solidFill>
                <a:schemeClr val="dk1"/>
              </a:solidFill>
              <a:effectLst/>
              <a:latin typeface="+mn-lt"/>
              <a:ea typeface="+mn-ea"/>
              <a:cs typeface="+mn-cs"/>
            </a:rPr>
            <a:t>経費節減</a:t>
          </a:r>
          <a:r>
            <a:rPr lang="ja-JP" altLang="ja-JP" sz="1200">
              <a:solidFill>
                <a:schemeClr val="dk1"/>
              </a:solidFill>
              <a:effectLst/>
              <a:latin typeface="+mn-lt"/>
              <a:ea typeface="+mn-ea"/>
              <a:cs typeface="+mn-cs"/>
            </a:rPr>
            <a:t>を図っていく。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124239</xdr:rowOff>
    </xdr:from>
    <xdr:to>
      <xdr:col>7</xdr:col>
      <xdr:colOff>152400</xdr:colOff>
      <xdr:row>82</xdr:row>
      <xdr:rowOff>157279</xdr:rowOff>
    </xdr:to>
    <xdr:cxnSp macro="">
      <xdr:nvCxnSpPr>
        <xdr:cNvPr id="195" name="直線コネクタ 194"/>
        <xdr:cNvCxnSpPr/>
      </xdr:nvCxnSpPr>
      <xdr:spPr>
        <a:xfrm>
          <a:off x="4114800" y="14183139"/>
          <a:ext cx="8382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122304</xdr:rowOff>
    </xdr:from>
    <xdr:to>
      <xdr:col>6</xdr:col>
      <xdr:colOff>0</xdr:colOff>
      <xdr:row>82</xdr:row>
      <xdr:rowOff>124239</xdr:rowOff>
    </xdr:to>
    <xdr:cxnSp macro="">
      <xdr:nvCxnSpPr>
        <xdr:cNvPr id="198" name="直線コネクタ 197"/>
        <xdr:cNvCxnSpPr/>
      </xdr:nvCxnSpPr>
      <xdr:spPr>
        <a:xfrm>
          <a:off x="3225800" y="14181204"/>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117199</xdr:rowOff>
    </xdr:from>
    <xdr:to>
      <xdr:col>4</xdr:col>
      <xdr:colOff>482600</xdr:colOff>
      <xdr:row>82</xdr:row>
      <xdr:rowOff>122304</xdr:rowOff>
    </xdr:to>
    <xdr:cxnSp macro="">
      <xdr:nvCxnSpPr>
        <xdr:cNvPr id="201" name="直線コネクタ 200"/>
        <xdr:cNvCxnSpPr/>
      </xdr:nvCxnSpPr>
      <xdr:spPr>
        <a:xfrm>
          <a:off x="2336800" y="1417609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95145</xdr:rowOff>
    </xdr:from>
    <xdr:to>
      <xdr:col>3</xdr:col>
      <xdr:colOff>279400</xdr:colOff>
      <xdr:row>82</xdr:row>
      <xdr:rowOff>117199</xdr:rowOff>
    </xdr:to>
    <xdr:cxnSp macro="">
      <xdr:nvCxnSpPr>
        <xdr:cNvPr id="204" name="直線コネクタ 203"/>
        <xdr:cNvCxnSpPr/>
      </xdr:nvCxnSpPr>
      <xdr:spPr>
        <a:xfrm>
          <a:off x="1447800" y="14154045"/>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167250</xdr:rowOff>
    </xdr:from>
    <xdr:to>
      <xdr:col>2</xdr:col>
      <xdr:colOff>127000</xdr:colOff>
      <xdr:row>82</xdr:row>
      <xdr:rowOff>97400</xdr:rowOff>
    </xdr:to>
    <xdr:sp macro="" textlink="">
      <xdr:nvSpPr>
        <xdr:cNvPr id="207" name="フローチャート : 判断 206"/>
        <xdr:cNvSpPr/>
      </xdr:nvSpPr>
      <xdr:spPr>
        <a:xfrm>
          <a:off x="1397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107577</xdr:rowOff>
    </xdr:from>
    <xdr:ext cx="762000" cy="259045"/>
    <xdr:sp macro="" textlink="">
      <xdr:nvSpPr>
        <xdr:cNvPr id="208" name="テキスト ボックス 207"/>
        <xdr:cNvSpPr txBox="1"/>
      </xdr:nvSpPr>
      <xdr:spPr>
        <a:xfrm>
          <a:off x="1066800" y="138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106479</xdr:rowOff>
    </xdr:from>
    <xdr:to>
      <xdr:col>7</xdr:col>
      <xdr:colOff>203200</xdr:colOff>
      <xdr:row>83</xdr:row>
      <xdr:rowOff>36629</xdr:rowOff>
    </xdr:to>
    <xdr:sp macro="" textlink="">
      <xdr:nvSpPr>
        <xdr:cNvPr id="214" name="円/楕円 213"/>
        <xdr:cNvSpPr/>
      </xdr:nvSpPr>
      <xdr:spPr>
        <a:xfrm>
          <a:off x="4902200" y="141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123006</xdr:rowOff>
    </xdr:from>
    <xdr:ext cx="762000" cy="259045"/>
    <xdr:sp macro="" textlink="">
      <xdr:nvSpPr>
        <xdr:cNvPr id="215" name="人件費・物件費等の状況該当値テキスト"/>
        <xdr:cNvSpPr txBox="1"/>
      </xdr:nvSpPr>
      <xdr:spPr>
        <a:xfrm>
          <a:off x="5041900" y="1401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309,955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73439</xdr:rowOff>
    </xdr:from>
    <xdr:to>
      <xdr:col>6</xdr:col>
      <xdr:colOff>50800</xdr:colOff>
      <xdr:row>83</xdr:row>
      <xdr:rowOff>3589</xdr:rowOff>
    </xdr:to>
    <xdr:sp macro="" textlink="">
      <xdr:nvSpPr>
        <xdr:cNvPr id="216" name="円/楕円 215"/>
        <xdr:cNvSpPr/>
      </xdr:nvSpPr>
      <xdr:spPr>
        <a:xfrm>
          <a:off x="4064000" y="141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13766</xdr:rowOff>
    </xdr:from>
    <xdr:ext cx="736600" cy="259045"/>
    <xdr:sp macro="" textlink="">
      <xdr:nvSpPr>
        <xdr:cNvPr id="217" name="テキスト ボックス 216"/>
        <xdr:cNvSpPr txBox="1"/>
      </xdr:nvSpPr>
      <xdr:spPr>
        <a:xfrm>
          <a:off x="3733800" y="13901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71504</xdr:rowOff>
    </xdr:from>
    <xdr:to>
      <xdr:col>4</xdr:col>
      <xdr:colOff>533400</xdr:colOff>
      <xdr:row>83</xdr:row>
      <xdr:rowOff>1654</xdr:rowOff>
    </xdr:to>
    <xdr:sp macro="" textlink="">
      <xdr:nvSpPr>
        <xdr:cNvPr id="218" name="円/楕円 217"/>
        <xdr:cNvSpPr/>
      </xdr:nvSpPr>
      <xdr:spPr>
        <a:xfrm>
          <a:off x="3175000" y="141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11831</xdr:rowOff>
    </xdr:from>
    <xdr:ext cx="762000" cy="259045"/>
    <xdr:sp macro="" textlink="">
      <xdr:nvSpPr>
        <xdr:cNvPr id="219" name="テキスト ボックス 218"/>
        <xdr:cNvSpPr txBox="1"/>
      </xdr:nvSpPr>
      <xdr:spPr>
        <a:xfrm>
          <a:off x="2844800" y="138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66399</xdr:rowOff>
    </xdr:from>
    <xdr:to>
      <xdr:col>3</xdr:col>
      <xdr:colOff>330200</xdr:colOff>
      <xdr:row>82</xdr:row>
      <xdr:rowOff>167999</xdr:rowOff>
    </xdr:to>
    <xdr:sp macro="" textlink="">
      <xdr:nvSpPr>
        <xdr:cNvPr id="220" name="円/楕円 219"/>
        <xdr:cNvSpPr/>
      </xdr:nvSpPr>
      <xdr:spPr>
        <a:xfrm>
          <a:off x="2286000" y="141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6726</xdr:rowOff>
    </xdr:from>
    <xdr:ext cx="762000" cy="259045"/>
    <xdr:sp macro="" textlink="">
      <xdr:nvSpPr>
        <xdr:cNvPr id="221" name="テキスト ボックス 220"/>
        <xdr:cNvSpPr txBox="1"/>
      </xdr:nvSpPr>
      <xdr:spPr>
        <a:xfrm>
          <a:off x="1955800" y="1389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44345</xdr:rowOff>
    </xdr:from>
    <xdr:to>
      <xdr:col>2</xdr:col>
      <xdr:colOff>127000</xdr:colOff>
      <xdr:row>82</xdr:row>
      <xdr:rowOff>145945</xdr:rowOff>
    </xdr:to>
    <xdr:sp macro="" textlink="">
      <xdr:nvSpPr>
        <xdr:cNvPr id="222" name="円/楕円 221"/>
        <xdr:cNvSpPr/>
      </xdr:nvSpPr>
      <xdr:spPr>
        <a:xfrm>
          <a:off x="1397000" y="141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130722</xdr:rowOff>
    </xdr:from>
    <xdr:ext cx="762000" cy="259045"/>
    <xdr:sp macro="" textlink="">
      <xdr:nvSpPr>
        <xdr:cNvPr id="223" name="テキスト ボックス 222"/>
        <xdr:cNvSpPr txBox="1"/>
      </xdr:nvSpPr>
      <xdr:spPr>
        <a:xfrm>
          <a:off x="1066800" y="14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mn-lt"/>
              <a:ea typeface="+mn-ea"/>
              <a:cs typeface="+mn-cs"/>
            </a:rPr>
            <a:t>ラスパイレス指数は</a:t>
          </a:r>
          <a:r>
            <a:rPr lang="en-US" altLang="ja-JP" sz="1200">
              <a:solidFill>
                <a:schemeClr val="dk1"/>
              </a:solidFill>
              <a:effectLst/>
              <a:latin typeface="+mn-lt"/>
              <a:ea typeface="+mn-ea"/>
              <a:cs typeface="+mn-cs"/>
            </a:rPr>
            <a:t>100</a:t>
          </a:r>
          <a:r>
            <a:rPr lang="ja-JP" altLang="ja-JP" sz="1200">
              <a:solidFill>
                <a:schemeClr val="dk1"/>
              </a:solidFill>
              <a:effectLst/>
              <a:latin typeface="+mn-lt"/>
              <a:ea typeface="+mn-ea"/>
              <a:cs typeface="+mn-cs"/>
            </a:rPr>
            <a:t>未満で、類似団体平均を</a:t>
          </a:r>
          <a:r>
            <a:rPr lang="ja-JP" altLang="en-US" sz="1200">
              <a:solidFill>
                <a:schemeClr val="dk1"/>
              </a:solidFill>
              <a:effectLst/>
              <a:latin typeface="+mn-lt"/>
              <a:ea typeface="+mn-ea"/>
              <a:cs typeface="+mn-cs"/>
            </a:rPr>
            <a:t>大きく</a:t>
          </a:r>
          <a:r>
            <a:rPr lang="ja-JP" altLang="ja-JP" sz="1200">
              <a:solidFill>
                <a:schemeClr val="dk1"/>
              </a:solidFill>
              <a:effectLst/>
              <a:latin typeface="+mn-lt"/>
              <a:ea typeface="+mn-ea"/>
              <a:cs typeface="+mn-cs"/>
            </a:rPr>
            <a:t>下回っている。今後も適正な給与制度の運用に努める。</a:t>
          </a:r>
          <a:endParaRPr lang="ja-JP" altLang="ja-JP" sz="1200">
            <a:effectLst/>
          </a:endParaRPr>
        </a:p>
        <a:p>
          <a:pPr eaLnBrk="1" fontAlgn="auto" latinLnBrk="0" hangingPunct="1"/>
          <a:r>
            <a:rPr lang="en-US" altLang="ja-JP" sz="1200">
              <a:solidFill>
                <a:schemeClr val="dk1"/>
              </a:solidFill>
              <a:effectLst/>
              <a:latin typeface="+mn-lt"/>
              <a:ea typeface="+mn-ea"/>
              <a:cs typeface="+mn-cs"/>
            </a:rPr>
            <a:t>H23</a:t>
          </a:r>
          <a:r>
            <a:rPr lang="ja-JP" altLang="ja-JP" sz="1200">
              <a:solidFill>
                <a:schemeClr val="dk1"/>
              </a:solidFill>
              <a:effectLst/>
              <a:latin typeface="+mn-lt"/>
              <a:ea typeface="+mn-ea"/>
              <a:cs typeface="+mn-cs"/>
            </a:rPr>
            <a:t>年度から</a:t>
          </a:r>
          <a:r>
            <a:rPr lang="en-US" altLang="ja-JP" sz="1200">
              <a:solidFill>
                <a:schemeClr val="dk1"/>
              </a:solidFill>
              <a:effectLst/>
              <a:latin typeface="+mn-lt"/>
              <a:ea typeface="+mn-ea"/>
              <a:cs typeface="+mn-cs"/>
            </a:rPr>
            <a:t>H24</a:t>
          </a:r>
          <a:r>
            <a:rPr lang="ja-JP" altLang="ja-JP" sz="1200">
              <a:solidFill>
                <a:schemeClr val="dk1"/>
              </a:solidFill>
              <a:effectLst/>
              <a:latin typeface="+mn-lt"/>
              <a:ea typeface="+mn-ea"/>
              <a:cs typeface="+mn-cs"/>
            </a:rPr>
            <a:t>年度はラスパイレス指数は</a:t>
          </a:r>
          <a:r>
            <a:rPr lang="en-US" altLang="ja-JP" sz="1200">
              <a:solidFill>
                <a:schemeClr val="dk1"/>
              </a:solidFill>
              <a:effectLst/>
              <a:latin typeface="+mn-lt"/>
              <a:ea typeface="+mn-ea"/>
              <a:cs typeface="+mn-cs"/>
            </a:rPr>
            <a:t>100</a:t>
          </a:r>
          <a:r>
            <a:rPr lang="ja-JP" altLang="ja-JP" sz="1200">
              <a:solidFill>
                <a:schemeClr val="dk1"/>
              </a:solidFill>
              <a:effectLst/>
              <a:latin typeface="+mn-lt"/>
              <a:ea typeface="+mn-ea"/>
              <a:cs typeface="+mn-cs"/>
            </a:rPr>
            <a:t>を越えているが、国家公務員の給与改定特例法（</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年間）による措置がないとした場合の指数（参考値）は</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年度が</a:t>
          </a:r>
          <a:r>
            <a:rPr lang="en-US" altLang="ja-JP" sz="1200">
              <a:solidFill>
                <a:schemeClr val="dk1"/>
              </a:solidFill>
              <a:effectLst/>
              <a:latin typeface="+mn-lt"/>
              <a:ea typeface="+mn-ea"/>
              <a:cs typeface="+mn-cs"/>
            </a:rPr>
            <a:t>93.7</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年度が</a:t>
          </a:r>
          <a:r>
            <a:rPr lang="en-US" altLang="ja-JP" sz="1200">
              <a:solidFill>
                <a:schemeClr val="dk1"/>
              </a:solidFill>
              <a:effectLst/>
              <a:latin typeface="+mn-lt"/>
              <a:ea typeface="+mn-ea"/>
              <a:cs typeface="+mn-cs"/>
            </a:rPr>
            <a:t>92.7</a:t>
          </a:r>
          <a:r>
            <a:rPr lang="ja-JP" altLang="ja-JP" sz="1200">
              <a:solidFill>
                <a:schemeClr val="dk1"/>
              </a:solidFill>
              <a:effectLst/>
              <a:latin typeface="+mn-lt"/>
              <a:ea typeface="+mn-ea"/>
              <a:cs typeface="+mn-cs"/>
            </a:rPr>
            <a:t>となる。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144357</xdr:rowOff>
    </xdr:to>
    <xdr:cxnSp macro="">
      <xdr:nvCxnSpPr>
        <xdr:cNvPr id="257" name="直線コネクタ 256"/>
        <xdr:cNvCxnSpPr/>
      </xdr:nvCxnSpPr>
      <xdr:spPr>
        <a:xfrm>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87</xdr:row>
      <xdr:rowOff>107104</xdr:rowOff>
    </xdr:to>
    <xdr:cxnSp macro="">
      <xdr:nvCxnSpPr>
        <xdr:cNvPr id="260" name="直線コネクタ 259"/>
        <xdr:cNvCxnSpPr/>
      </xdr:nvCxnSpPr>
      <xdr:spPr>
        <a:xfrm flipV="1">
          <a:off x="15290800" y="1469347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107104</xdr:rowOff>
    </xdr:from>
    <xdr:to>
      <xdr:col>22</xdr:col>
      <xdr:colOff>203200</xdr:colOff>
      <xdr:row>87</xdr:row>
      <xdr:rowOff>155363</xdr:rowOff>
    </xdr:to>
    <xdr:cxnSp macro="">
      <xdr:nvCxnSpPr>
        <xdr:cNvPr id="263" name="直線コネクタ 262"/>
        <xdr:cNvCxnSpPr/>
      </xdr:nvCxnSpPr>
      <xdr:spPr>
        <a:xfrm flipV="1">
          <a:off x="14401800" y="1502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9102</xdr:rowOff>
    </xdr:from>
    <xdr:to>
      <xdr:col>21</xdr:col>
      <xdr:colOff>0</xdr:colOff>
      <xdr:row>87</xdr:row>
      <xdr:rowOff>155363</xdr:rowOff>
    </xdr:to>
    <xdr:cxnSp macro="">
      <xdr:nvCxnSpPr>
        <xdr:cNvPr id="266" name="直線コネクタ 265"/>
        <xdr:cNvCxnSpPr/>
      </xdr:nvCxnSpPr>
      <xdr:spPr>
        <a:xfrm>
          <a:off x="13512800" y="1475380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6562</xdr:rowOff>
    </xdr:from>
    <xdr:to>
      <xdr:col>19</xdr:col>
      <xdr:colOff>533400</xdr:colOff>
      <xdr:row>86</xdr:row>
      <xdr:rowOff>108162</xdr:rowOff>
    </xdr:to>
    <xdr:sp macro="" textlink="">
      <xdr:nvSpPr>
        <xdr:cNvPr id="269" name="フローチャート : 判断 268"/>
        <xdr:cNvSpPr/>
      </xdr:nvSpPr>
      <xdr:spPr>
        <a:xfrm>
          <a:off x="13462000" y="1475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92939</xdr:rowOff>
    </xdr:from>
    <xdr:ext cx="762000" cy="259045"/>
    <xdr:sp macro="" textlink="">
      <xdr:nvSpPr>
        <xdr:cNvPr id="270" name="テキスト ボックス 269"/>
        <xdr:cNvSpPr txBox="1"/>
      </xdr:nvSpPr>
      <xdr:spPr>
        <a:xfrm>
          <a:off x="13131800" y="1483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79" name="テキスト ボックス 278"/>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80" name="円/楕円 279"/>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81" name="テキスト ボックス 280"/>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2" name="円/楕円 281"/>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44890</xdr:rowOff>
    </xdr:from>
    <xdr:ext cx="762000" cy="259045"/>
    <xdr:sp macro="" textlink="">
      <xdr:nvSpPr>
        <xdr:cNvPr id="283" name="テキスト ボックス 282"/>
        <xdr:cNvSpPr txBox="1"/>
      </xdr:nvSpPr>
      <xdr:spPr>
        <a:xfrm>
          <a:off x="14020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129752</xdr:rowOff>
    </xdr:from>
    <xdr:to>
      <xdr:col>19</xdr:col>
      <xdr:colOff>533400</xdr:colOff>
      <xdr:row>86</xdr:row>
      <xdr:rowOff>59902</xdr:rowOff>
    </xdr:to>
    <xdr:sp macro="" textlink="">
      <xdr:nvSpPr>
        <xdr:cNvPr id="284" name="円/楕円 283"/>
        <xdr:cNvSpPr/>
      </xdr:nvSpPr>
      <xdr:spPr>
        <a:xfrm>
          <a:off x="134620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70079</xdr:rowOff>
    </xdr:from>
    <xdr:ext cx="762000" cy="259045"/>
    <xdr:sp macro="" textlink="">
      <xdr:nvSpPr>
        <xdr:cNvPr id="285" name="テキスト ボックス 284"/>
        <xdr:cNvSpPr txBox="1"/>
      </xdr:nvSpPr>
      <xdr:spPr>
        <a:xfrm>
          <a:off x="13131800" y="1447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町土が</a:t>
          </a:r>
          <a:r>
            <a:rPr lang="ja-JP" altLang="ja-JP" sz="1200" b="0" i="0">
              <a:solidFill>
                <a:schemeClr val="dk1"/>
              </a:solidFill>
              <a:effectLst/>
              <a:latin typeface="+mn-lt"/>
              <a:ea typeface="+mn-ea"/>
              <a:cs typeface="+mn-cs"/>
            </a:rPr>
            <a:t>広</a:t>
          </a:r>
          <a:r>
            <a:rPr lang="ja-JP" altLang="en-US" sz="1200" b="0" i="0">
              <a:solidFill>
                <a:schemeClr val="dk1"/>
              </a:solidFill>
              <a:effectLst/>
              <a:latin typeface="+mn-lt"/>
              <a:ea typeface="+mn-ea"/>
              <a:cs typeface="+mn-cs"/>
            </a:rPr>
            <a:t>く</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集落が広範囲にわたり点在していることから、人口規模に比べて</a:t>
          </a:r>
          <a:r>
            <a:rPr lang="ja-JP" altLang="ja-JP" sz="1200" b="0" i="0">
              <a:solidFill>
                <a:schemeClr val="dk1"/>
              </a:solidFill>
              <a:effectLst/>
              <a:latin typeface="+mn-lt"/>
              <a:ea typeface="+mn-ea"/>
              <a:cs typeface="+mn-cs"/>
            </a:rPr>
            <a:t>事業量</a:t>
          </a:r>
          <a:r>
            <a:rPr lang="ja-JP" altLang="en-US" sz="1200" b="0" i="0">
              <a:solidFill>
                <a:schemeClr val="dk1"/>
              </a:solidFill>
              <a:effectLst/>
              <a:latin typeface="+mn-lt"/>
              <a:ea typeface="+mn-ea"/>
              <a:cs typeface="+mn-cs"/>
            </a:rPr>
            <a:t>が</a:t>
          </a:r>
          <a:r>
            <a:rPr lang="ja-JP" altLang="ja-JP" sz="1200" b="0" i="0">
              <a:solidFill>
                <a:schemeClr val="dk1"/>
              </a:solidFill>
              <a:effectLst/>
              <a:latin typeface="+mn-lt"/>
              <a:ea typeface="+mn-ea"/>
              <a:cs typeface="+mn-cs"/>
            </a:rPr>
            <a:t>多い</a:t>
          </a:r>
          <a:r>
            <a:rPr lang="ja-JP" altLang="en-US" sz="1200" b="0" i="0">
              <a:solidFill>
                <a:schemeClr val="dk1"/>
              </a:solidFill>
              <a:effectLst/>
              <a:latin typeface="+mn-lt"/>
              <a:ea typeface="+mn-ea"/>
              <a:cs typeface="+mn-cs"/>
            </a:rPr>
            <a:t>のが現状である。類似団体平均とほぼ同等であり、</a:t>
          </a:r>
          <a:r>
            <a:rPr lang="ja-JP" altLang="ja-JP" sz="1200" b="0" i="0">
              <a:solidFill>
                <a:schemeClr val="dk1"/>
              </a:solidFill>
              <a:effectLst/>
              <a:latin typeface="+mn-lt"/>
              <a:ea typeface="+mn-ea"/>
              <a:cs typeface="+mn-cs"/>
            </a:rPr>
            <a:t>今後も住民サービスの質の低下を招かないよう留意しながら、職員配置の適正化に努めていく。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96939</xdr:rowOff>
    </xdr:from>
    <xdr:to>
      <xdr:col>24</xdr:col>
      <xdr:colOff>558800</xdr:colOff>
      <xdr:row>61</xdr:row>
      <xdr:rowOff>120345</xdr:rowOff>
    </xdr:to>
    <xdr:cxnSp macro="">
      <xdr:nvCxnSpPr>
        <xdr:cNvPr id="317" name="直線コネクタ 316"/>
        <xdr:cNvCxnSpPr/>
      </xdr:nvCxnSpPr>
      <xdr:spPr>
        <a:xfrm flipV="1">
          <a:off x="16179800" y="10555389"/>
          <a:ext cx="8382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109245</xdr:rowOff>
    </xdr:from>
    <xdr:to>
      <xdr:col>23</xdr:col>
      <xdr:colOff>406400</xdr:colOff>
      <xdr:row>61</xdr:row>
      <xdr:rowOff>120345</xdr:rowOff>
    </xdr:to>
    <xdr:cxnSp macro="">
      <xdr:nvCxnSpPr>
        <xdr:cNvPr id="320" name="直線コネクタ 319"/>
        <xdr:cNvCxnSpPr/>
      </xdr:nvCxnSpPr>
      <xdr:spPr>
        <a:xfrm>
          <a:off x="15290800" y="1056769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79324</xdr:rowOff>
    </xdr:from>
    <xdr:to>
      <xdr:col>22</xdr:col>
      <xdr:colOff>203200</xdr:colOff>
      <xdr:row>61</xdr:row>
      <xdr:rowOff>109245</xdr:rowOff>
    </xdr:to>
    <xdr:cxnSp macro="">
      <xdr:nvCxnSpPr>
        <xdr:cNvPr id="323" name="直線コネクタ 322"/>
        <xdr:cNvCxnSpPr/>
      </xdr:nvCxnSpPr>
      <xdr:spPr>
        <a:xfrm>
          <a:off x="14401800" y="1053777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66294</xdr:rowOff>
    </xdr:from>
    <xdr:to>
      <xdr:col>21</xdr:col>
      <xdr:colOff>0</xdr:colOff>
      <xdr:row>61</xdr:row>
      <xdr:rowOff>79324</xdr:rowOff>
    </xdr:to>
    <xdr:cxnSp macro="">
      <xdr:nvCxnSpPr>
        <xdr:cNvPr id="326" name="直線コネクタ 325"/>
        <xdr:cNvCxnSpPr/>
      </xdr:nvCxnSpPr>
      <xdr:spPr>
        <a:xfrm>
          <a:off x="13512800" y="1052474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83909</xdr:rowOff>
    </xdr:from>
    <xdr:to>
      <xdr:col>19</xdr:col>
      <xdr:colOff>533400</xdr:colOff>
      <xdr:row>61</xdr:row>
      <xdr:rowOff>14059</xdr:rowOff>
    </xdr:to>
    <xdr:sp macro="" textlink="">
      <xdr:nvSpPr>
        <xdr:cNvPr id="329" name="フローチャート : 判断 328"/>
        <xdr:cNvSpPr/>
      </xdr:nvSpPr>
      <xdr:spPr>
        <a:xfrm>
          <a:off x="13462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24236</xdr:rowOff>
    </xdr:from>
    <xdr:ext cx="762000" cy="259045"/>
    <xdr:sp macro="" textlink="">
      <xdr:nvSpPr>
        <xdr:cNvPr id="330" name="テキスト ボックス 329"/>
        <xdr:cNvSpPr txBox="1"/>
      </xdr:nvSpPr>
      <xdr:spPr>
        <a:xfrm>
          <a:off x="13131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46139</xdr:rowOff>
    </xdr:from>
    <xdr:to>
      <xdr:col>24</xdr:col>
      <xdr:colOff>609600</xdr:colOff>
      <xdr:row>61</xdr:row>
      <xdr:rowOff>147739</xdr:rowOff>
    </xdr:to>
    <xdr:sp macro="" textlink="">
      <xdr:nvSpPr>
        <xdr:cNvPr id="336" name="円/楕円 335"/>
        <xdr:cNvSpPr/>
      </xdr:nvSpPr>
      <xdr:spPr>
        <a:xfrm>
          <a:off x="169672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62666</xdr:rowOff>
    </xdr:from>
    <xdr:ext cx="762000" cy="259045"/>
    <xdr:sp macro="" textlink="">
      <xdr:nvSpPr>
        <xdr:cNvPr id="337" name="定員管理の状況該当値テキスト"/>
        <xdr:cNvSpPr txBox="1"/>
      </xdr:nvSpPr>
      <xdr:spPr>
        <a:xfrm>
          <a:off x="17106900" y="103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69545</xdr:rowOff>
    </xdr:from>
    <xdr:to>
      <xdr:col>23</xdr:col>
      <xdr:colOff>457200</xdr:colOff>
      <xdr:row>61</xdr:row>
      <xdr:rowOff>171145</xdr:rowOff>
    </xdr:to>
    <xdr:sp macro="" textlink="">
      <xdr:nvSpPr>
        <xdr:cNvPr id="338" name="円/楕円 337"/>
        <xdr:cNvSpPr/>
      </xdr:nvSpPr>
      <xdr:spPr>
        <a:xfrm>
          <a:off x="16129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155922</xdr:rowOff>
    </xdr:from>
    <xdr:ext cx="736600" cy="259045"/>
    <xdr:sp macro="" textlink="">
      <xdr:nvSpPr>
        <xdr:cNvPr id="339" name="テキスト ボックス 338"/>
        <xdr:cNvSpPr txBox="1"/>
      </xdr:nvSpPr>
      <xdr:spPr>
        <a:xfrm>
          <a:off x="15798800" y="1061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58445</xdr:rowOff>
    </xdr:from>
    <xdr:to>
      <xdr:col>22</xdr:col>
      <xdr:colOff>254000</xdr:colOff>
      <xdr:row>61</xdr:row>
      <xdr:rowOff>160045</xdr:rowOff>
    </xdr:to>
    <xdr:sp macro="" textlink="">
      <xdr:nvSpPr>
        <xdr:cNvPr id="340" name="円/楕円 339"/>
        <xdr:cNvSpPr/>
      </xdr:nvSpPr>
      <xdr:spPr>
        <a:xfrm>
          <a:off x="15240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144822</xdr:rowOff>
    </xdr:from>
    <xdr:ext cx="762000" cy="259045"/>
    <xdr:sp macro="" textlink="">
      <xdr:nvSpPr>
        <xdr:cNvPr id="341" name="テキスト ボックス 340"/>
        <xdr:cNvSpPr txBox="1"/>
      </xdr:nvSpPr>
      <xdr:spPr>
        <a:xfrm>
          <a:off x="14909800" y="106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28524</xdr:rowOff>
    </xdr:from>
    <xdr:to>
      <xdr:col>21</xdr:col>
      <xdr:colOff>50800</xdr:colOff>
      <xdr:row>61</xdr:row>
      <xdr:rowOff>130124</xdr:rowOff>
    </xdr:to>
    <xdr:sp macro="" textlink="">
      <xdr:nvSpPr>
        <xdr:cNvPr id="342" name="円/楕円 341"/>
        <xdr:cNvSpPr/>
      </xdr:nvSpPr>
      <xdr:spPr>
        <a:xfrm>
          <a:off x="14351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140301</xdr:rowOff>
    </xdr:from>
    <xdr:ext cx="762000" cy="259045"/>
    <xdr:sp macro="" textlink="">
      <xdr:nvSpPr>
        <xdr:cNvPr id="343" name="テキスト ボックス 342"/>
        <xdr:cNvSpPr txBox="1"/>
      </xdr:nvSpPr>
      <xdr:spPr>
        <a:xfrm>
          <a:off x="14020800" y="102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44" name="円/楕円 343"/>
        <xdr:cNvSpPr/>
      </xdr:nvSpPr>
      <xdr:spPr>
        <a:xfrm>
          <a:off x="13462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45" name="テキスト ボックス 344"/>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起債償還の終了等により年々比率は下がっており、類似団体平均をやや上回っている状況である。今後</a:t>
          </a:r>
          <a:r>
            <a:rPr lang="ja-JP" altLang="en-US" sz="1200" b="0" i="0">
              <a:solidFill>
                <a:schemeClr val="dk1"/>
              </a:solidFill>
              <a:effectLst/>
              <a:latin typeface="+mn-lt"/>
              <a:ea typeface="+mn-ea"/>
              <a:cs typeface="+mn-cs"/>
            </a:rPr>
            <a:t>は、地方創生推進の一環で投資的事業を計画しているが、起債発行額が著しく増大しないよう配慮するとともに、既存・継続事業等の整理・縮小を図っていく。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143764</xdr:rowOff>
    </xdr:from>
    <xdr:to>
      <xdr:col>24</xdr:col>
      <xdr:colOff>558800</xdr:colOff>
      <xdr:row>42</xdr:row>
      <xdr:rowOff>10922</xdr:rowOff>
    </xdr:to>
    <xdr:cxnSp macro="">
      <xdr:nvCxnSpPr>
        <xdr:cNvPr id="376" name="直線コネクタ 375"/>
        <xdr:cNvCxnSpPr/>
      </xdr:nvCxnSpPr>
      <xdr:spPr>
        <a:xfrm flipV="1">
          <a:off x="16179800" y="717321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59182</xdr:rowOff>
    </xdr:to>
    <xdr:cxnSp macro="">
      <xdr:nvCxnSpPr>
        <xdr:cNvPr id="379" name="直線コネクタ 378"/>
        <xdr:cNvCxnSpPr/>
      </xdr:nvCxnSpPr>
      <xdr:spPr>
        <a:xfrm flipV="1">
          <a:off x="15290800" y="721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146050</xdr:rowOff>
    </xdr:to>
    <xdr:cxnSp macro="">
      <xdr:nvCxnSpPr>
        <xdr:cNvPr id="382" name="直線コネクタ 381"/>
        <xdr:cNvCxnSpPr/>
      </xdr:nvCxnSpPr>
      <xdr:spPr>
        <a:xfrm flipV="1">
          <a:off x="14401800" y="72600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66294</xdr:rowOff>
    </xdr:to>
    <xdr:cxnSp macro="">
      <xdr:nvCxnSpPr>
        <xdr:cNvPr id="385" name="直線コネクタ 384"/>
        <xdr:cNvCxnSpPr/>
      </xdr:nvCxnSpPr>
      <xdr:spPr>
        <a:xfrm flipV="1">
          <a:off x="13512800" y="73469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8" name="フローチャート : 判断 387"/>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9" name="テキスト ボックス 388"/>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92964</xdr:rowOff>
    </xdr:from>
    <xdr:to>
      <xdr:col>24</xdr:col>
      <xdr:colOff>609600</xdr:colOff>
      <xdr:row>42</xdr:row>
      <xdr:rowOff>23114</xdr:rowOff>
    </xdr:to>
    <xdr:sp macro="" textlink="">
      <xdr:nvSpPr>
        <xdr:cNvPr id="395" name="円/楕円 394"/>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65041</xdr:rowOff>
    </xdr:from>
    <xdr:ext cx="762000" cy="259045"/>
    <xdr:sp macro="" textlink="">
      <xdr:nvSpPr>
        <xdr:cNvPr id="396"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397" name="円/楕円 396"/>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398" name="テキスト ボックス 397"/>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399" name="円/楕円 398"/>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400" name="テキスト ボックス 399"/>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1" name="円/楕円 400"/>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2" name="テキスト ボックス 40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403" name="円/楕円 402"/>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101871</xdr:rowOff>
    </xdr:from>
    <xdr:ext cx="762000" cy="259045"/>
    <xdr:sp macro="" textlink="">
      <xdr:nvSpPr>
        <xdr:cNvPr id="404" name="テキスト ボックス 403"/>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地方債現在高の減</a:t>
          </a:r>
          <a:r>
            <a:rPr lang="ja-JP" altLang="en-US" sz="1200" b="0" i="0">
              <a:solidFill>
                <a:schemeClr val="dk1"/>
              </a:solidFill>
              <a:effectLst/>
              <a:latin typeface="+mn-lt"/>
              <a:ea typeface="+mn-ea"/>
              <a:cs typeface="+mn-cs"/>
            </a:rPr>
            <a:t>により将来負担額が減少し、一方で基金積立の増により</a:t>
          </a:r>
          <a:r>
            <a:rPr lang="ja-JP" altLang="ja-JP" sz="1200" b="0" i="0">
              <a:solidFill>
                <a:schemeClr val="dk1"/>
              </a:solidFill>
              <a:effectLst/>
              <a:latin typeface="+mn-lt"/>
              <a:ea typeface="+mn-ea"/>
              <a:cs typeface="+mn-cs"/>
            </a:rPr>
            <a:t>充当可能財源が</a:t>
          </a:r>
          <a:r>
            <a:rPr lang="ja-JP" altLang="en-US" sz="1200" b="0" i="0">
              <a:solidFill>
                <a:schemeClr val="dk1"/>
              </a:solidFill>
              <a:effectLst/>
              <a:latin typeface="+mn-lt"/>
              <a:ea typeface="+mn-ea"/>
              <a:cs typeface="+mn-cs"/>
            </a:rPr>
            <a:t>増加し</a:t>
          </a:r>
          <a:r>
            <a:rPr lang="ja-JP" altLang="ja-JP" sz="1200" b="0" i="0">
              <a:solidFill>
                <a:schemeClr val="dk1"/>
              </a:solidFill>
              <a:effectLst/>
              <a:latin typeface="+mn-lt"/>
              <a:ea typeface="+mn-ea"/>
              <a:cs typeface="+mn-cs"/>
            </a:rPr>
            <a:t>将来負担額を上回っている。</a:t>
          </a:r>
          <a:endParaRPr lang="en-US" altLang="ja-JP" sz="12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現在のところ、比率的には問題ないが、</a:t>
          </a:r>
          <a:r>
            <a:rPr lang="ja-JP" altLang="ja-JP" sz="1200" b="0" i="0">
              <a:solidFill>
                <a:schemeClr val="dk1"/>
              </a:solidFill>
              <a:effectLst/>
              <a:latin typeface="+mn-lt"/>
              <a:ea typeface="+mn-ea"/>
              <a:cs typeface="+mn-cs"/>
            </a:rPr>
            <a:t>今後も</a:t>
          </a:r>
          <a:r>
            <a:rPr lang="ja-JP" altLang="en-US" sz="1200" b="0" i="0">
              <a:solidFill>
                <a:schemeClr val="dk1"/>
              </a:solidFill>
              <a:effectLst/>
              <a:latin typeface="+mn-lt"/>
              <a:ea typeface="+mn-ea"/>
              <a:cs typeface="+mn-cs"/>
            </a:rPr>
            <a:t>将来世代に重い負担をかけないよう特に投資的事業の計画的な執行、起債の適正な発行、</a:t>
          </a:r>
          <a:r>
            <a:rPr lang="ja-JP" altLang="ja-JP" sz="1200" b="0" i="0">
              <a:solidFill>
                <a:schemeClr val="dk1"/>
              </a:solidFill>
              <a:effectLst/>
              <a:latin typeface="+mn-lt"/>
              <a:ea typeface="+mn-ea"/>
              <a:cs typeface="+mn-cs"/>
            </a:rPr>
            <a:t>組合負担等の適正化</a:t>
          </a:r>
          <a:r>
            <a:rPr lang="ja-JP" altLang="en-US" sz="1200" b="0" i="0">
              <a:solidFill>
                <a:schemeClr val="dk1"/>
              </a:solidFill>
              <a:effectLst/>
              <a:latin typeface="+mn-lt"/>
              <a:ea typeface="+mn-ea"/>
              <a:cs typeface="+mn-cs"/>
            </a:rPr>
            <a:t>に努め財政の健全化を図る</a:t>
          </a:r>
          <a:r>
            <a:rPr lang="ja-JP" altLang="ja-JP" sz="1200" b="0" i="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71332</xdr:rowOff>
    </xdr:from>
    <xdr:to>
      <xdr:col>19</xdr:col>
      <xdr:colOff>533400</xdr:colOff>
      <xdr:row>17</xdr:row>
      <xdr:rowOff>1482</xdr:rowOff>
    </xdr:to>
    <xdr:sp macro="" textlink="">
      <xdr:nvSpPr>
        <xdr:cNvPr id="446" name="フローチャート : 判断 445"/>
        <xdr:cNvSpPr/>
      </xdr:nvSpPr>
      <xdr:spPr>
        <a:xfrm>
          <a:off x="13462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157709</xdr:rowOff>
    </xdr:from>
    <xdr:ext cx="762000" cy="259045"/>
    <xdr:sp macro="" textlink="">
      <xdr:nvSpPr>
        <xdr:cNvPr id="447" name="テキスト ボックス 446"/>
        <xdr:cNvSpPr txBox="1"/>
      </xdr:nvSpPr>
      <xdr:spPr>
        <a:xfrm>
          <a:off x="13131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12065</xdr:rowOff>
    </xdr:from>
    <xdr:to>
      <xdr:col>19</xdr:col>
      <xdr:colOff>533400</xdr:colOff>
      <xdr:row>14</xdr:row>
      <xdr:rowOff>113665</xdr:rowOff>
    </xdr:to>
    <xdr:sp macro="" textlink="">
      <xdr:nvSpPr>
        <xdr:cNvPr id="453" name="円/楕円 452"/>
        <xdr:cNvSpPr/>
      </xdr:nvSpPr>
      <xdr:spPr>
        <a:xfrm>
          <a:off x="13462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123842</xdr:rowOff>
    </xdr:from>
    <xdr:ext cx="762000" cy="259045"/>
    <xdr:sp macro="" textlink="">
      <xdr:nvSpPr>
        <xdr:cNvPr id="454" name="テキスト ボックス 453"/>
        <xdr:cNvSpPr txBox="1"/>
      </xdr:nvSpPr>
      <xdr:spPr>
        <a:xfrm>
          <a:off x="13131800" y="218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4,384
4,380
277.67
5,229,524
5,080,433
58,993
3,100,396
5,118,148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a:solidFill>
                <a:schemeClr val="dk1"/>
              </a:solidFill>
              <a:effectLst/>
              <a:latin typeface="+mn-lt"/>
              <a:ea typeface="+mn-ea"/>
              <a:cs typeface="+mn-cs"/>
            </a:rPr>
            <a:t>H24</a:t>
          </a:r>
          <a:r>
            <a:rPr lang="ja-JP" altLang="en-US" sz="1100" b="0" i="0">
              <a:solidFill>
                <a:schemeClr val="dk1"/>
              </a:solidFill>
              <a:effectLst/>
              <a:latin typeface="+mn-lt"/>
              <a:ea typeface="+mn-ea"/>
              <a:cs typeface="+mn-cs"/>
            </a:rPr>
            <a:t>年度以降、</a:t>
          </a:r>
          <a:r>
            <a:rPr lang="ja-JP" altLang="ja-JP" sz="1100" b="0" i="0">
              <a:solidFill>
                <a:schemeClr val="dk1"/>
              </a:solidFill>
              <a:effectLst/>
              <a:latin typeface="+mn-lt"/>
              <a:ea typeface="+mn-ea"/>
              <a:cs typeface="+mn-cs"/>
            </a:rPr>
            <a:t>類似団体</a:t>
          </a:r>
          <a:r>
            <a:rPr lang="ja-JP" altLang="en-US" sz="1100" b="0" i="0">
              <a:solidFill>
                <a:schemeClr val="dk1"/>
              </a:solidFill>
              <a:effectLst/>
              <a:latin typeface="+mn-lt"/>
              <a:ea typeface="+mn-ea"/>
              <a:cs typeface="+mn-cs"/>
            </a:rPr>
            <a:t>平均</a:t>
          </a:r>
          <a:r>
            <a:rPr lang="ja-JP" altLang="ja-JP" sz="1100" b="0" i="0">
              <a:solidFill>
                <a:schemeClr val="dk1"/>
              </a:solidFill>
              <a:effectLst/>
              <a:latin typeface="+mn-lt"/>
              <a:ea typeface="+mn-ea"/>
              <a:cs typeface="+mn-cs"/>
            </a:rPr>
            <a:t>を上回っている。これは、地方交付税等の減に伴うものが主な要因と考えられる。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a:solidFill>
                <a:schemeClr val="dk1"/>
              </a:solidFill>
              <a:effectLst/>
              <a:latin typeface="+mn-lt"/>
              <a:ea typeface="+mn-ea"/>
              <a:cs typeface="+mn-cs"/>
            </a:rPr>
            <a:t>H26</a:t>
          </a:r>
          <a:r>
            <a:rPr lang="ja-JP" altLang="en-US" sz="1100" b="0" i="0">
              <a:solidFill>
                <a:schemeClr val="dk1"/>
              </a:solidFill>
              <a:effectLst/>
              <a:latin typeface="+mn-lt"/>
              <a:ea typeface="+mn-ea"/>
              <a:cs typeface="+mn-cs"/>
            </a:rPr>
            <a:t>年度は、西臼杵広域消防職員の複数名単年度採用及び退職手当組合負担金の増により比率が上がっている。</a:t>
          </a:r>
          <a:r>
            <a:rPr lang="ja-JP" altLang="ja-JP" sz="1100" b="0" i="0">
              <a:solidFill>
                <a:schemeClr val="dk1"/>
              </a:solidFill>
              <a:effectLst/>
              <a:latin typeface="+mn-lt"/>
              <a:ea typeface="+mn-ea"/>
              <a:cs typeface="+mn-cs"/>
            </a:rPr>
            <a:t>今後も、適正な職員配置および給与制度の運営に取り組んでいく。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xdr:rowOff>
    </xdr:from>
    <xdr:to>
      <xdr:col>7</xdr:col>
      <xdr:colOff>15875</xdr:colOff>
      <xdr:row>36</xdr:row>
      <xdr:rowOff>85090</xdr:rowOff>
    </xdr:to>
    <xdr:cxnSp macro="">
      <xdr:nvCxnSpPr>
        <xdr:cNvPr id="64" name="直線コネクタ 63"/>
        <xdr:cNvCxnSpPr/>
      </xdr:nvCxnSpPr>
      <xdr:spPr>
        <a:xfrm>
          <a:off x="3987800" y="61734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xdr:rowOff>
    </xdr:from>
    <xdr:to>
      <xdr:col>5</xdr:col>
      <xdr:colOff>549275</xdr:colOff>
      <xdr:row>36</xdr:row>
      <xdr:rowOff>16510</xdr:rowOff>
    </xdr:to>
    <xdr:cxnSp macro="">
      <xdr:nvCxnSpPr>
        <xdr:cNvPr id="67" name="直線コネクタ 66"/>
        <xdr:cNvCxnSpPr/>
      </xdr:nvCxnSpPr>
      <xdr:spPr>
        <a:xfrm flipV="1">
          <a:off x="3098800" y="6173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xdr:rowOff>
    </xdr:from>
    <xdr:to>
      <xdr:col>4</xdr:col>
      <xdr:colOff>346075</xdr:colOff>
      <xdr:row>36</xdr:row>
      <xdr:rowOff>16510</xdr:rowOff>
    </xdr:to>
    <xdr:cxnSp macro="">
      <xdr:nvCxnSpPr>
        <xdr:cNvPr id="70" name="直線コネクタ 69"/>
        <xdr:cNvCxnSpPr/>
      </xdr:nvCxnSpPr>
      <xdr:spPr>
        <a:xfrm>
          <a:off x="2209800" y="6173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36</xdr:row>
      <xdr:rowOff>1270</xdr:rowOff>
    </xdr:to>
    <xdr:cxnSp macro="">
      <xdr:nvCxnSpPr>
        <xdr:cNvPr id="73" name="直線コネクタ 72"/>
        <xdr:cNvCxnSpPr/>
      </xdr:nvCxnSpPr>
      <xdr:spPr>
        <a:xfrm>
          <a:off x="1320800" y="610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91440</xdr:rowOff>
    </xdr:from>
    <xdr:to>
      <xdr:col>1</xdr:col>
      <xdr:colOff>676275</xdr:colOff>
      <xdr:row>36</xdr:row>
      <xdr:rowOff>21590</xdr:rowOff>
    </xdr:to>
    <xdr:sp macro="" textlink="">
      <xdr:nvSpPr>
        <xdr:cNvPr id="76" name="フローチャート : 判断 75"/>
        <xdr:cNvSpPr/>
      </xdr:nvSpPr>
      <xdr:spPr>
        <a:xfrm>
          <a:off x="1270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6367</xdr:rowOff>
    </xdr:from>
    <xdr:ext cx="762000" cy="259045"/>
    <xdr:sp macro="" textlink="">
      <xdr:nvSpPr>
        <xdr:cNvPr id="77" name="テキスト ボックス 76"/>
        <xdr:cNvSpPr txBox="1"/>
      </xdr:nvSpPr>
      <xdr:spPr>
        <a:xfrm>
          <a:off x="939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34290</xdr:rowOff>
    </xdr:from>
    <xdr:to>
      <xdr:col>7</xdr:col>
      <xdr:colOff>66675</xdr:colOff>
      <xdr:row>36</xdr:row>
      <xdr:rowOff>135890</xdr:rowOff>
    </xdr:to>
    <xdr:sp macro="" textlink="">
      <xdr:nvSpPr>
        <xdr:cNvPr id="83" name="円/楕円 82"/>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6367</xdr:rowOff>
    </xdr:from>
    <xdr:ext cx="762000" cy="259045"/>
    <xdr:sp macro="" textlink="">
      <xdr:nvSpPr>
        <xdr:cNvPr id="84" name="人件費該当値テキスト"/>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121920</xdr:rowOff>
    </xdr:from>
    <xdr:to>
      <xdr:col>5</xdr:col>
      <xdr:colOff>600075</xdr:colOff>
      <xdr:row>36</xdr:row>
      <xdr:rowOff>52070</xdr:rowOff>
    </xdr:to>
    <xdr:sp macro="" textlink="">
      <xdr:nvSpPr>
        <xdr:cNvPr id="85" name="円/楕円 84"/>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36847</xdr:rowOff>
    </xdr:from>
    <xdr:ext cx="736600" cy="259045"/>
    <xdr:sp macro="" textlink="">
      <xdr:nvSpPr>
        <xdr:cNvPr id="86" name="テキスト ボックス 85"/>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137160</xdr:rowOff>
    </xdr:from>
    <xdr:to>
      <xdr:col>4</xdr:col>
      <xdr:colOff>396875</xdr:colOff>
      <xdr:row>36</xdr:row>
      <xdr:rowOff>67310</xdr:rowOff>
    </xdr:to>
    <xdr:sp macro="" textlink="">
      <xdr:nvSpPr>
        <xdr:cNvPr id="87" name="円/楕円 86"/>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52087</xdr:rowOff>
    </xdr:from>
    <xdr:ext cx="762000" cy="259045"/>
    <xdr:sp macro="" textlink="">
      <xdr:nvSpPr>
        <xdr:cNvPr id="88" name="テキスト ボックス 87"/>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121920</xdr:rowOff>
    </xdr:from>
    <xdr:to>
      <xdr:col>3</xdr:col>
      <xdr:colOff>193675</xdr:colOff>
      <xdr:row>36</xdr:row>
      <xdr:rowOff>52070</xdr:rowOff>
    </xdr:to>
    <xdr:sp macro="" textlink="">
      <xdr:nvSpPr>
        <xdr:cNvPr id="89" name="円/楕円 88"/>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62247</xdr:rowOff>
    </xdr:from>
    <xdr:ext cx="762000" cy="259045"/>
    <xdr:sp macro="" textlink="">
      <xdr:nvSpPr>
        <xdr:cNvPr id="90" name="テキスト ボックス 89"/>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1" name="円/楕円 90"/>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2" name="テキスト ボックス 91"/>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小中学校の統廃合や保育所・老人ホームの民営化等を進めてきた結果、類似団体平均より低くなっている。</a:t>
          </a:r>
          <a:r>
            <a:rPr lang="ja-JP" altLang="en-US" sz="1100" b="0" i="0">
              <a:solidFill>
                <a:schemeClr val="dk1"/>
              </a:solidFill>
              <a:effectLst/>
              <a:latin typeface="+mn-lt"/>
              <a:ea typeface="+mn-ea"/>
              <a:cs typeface="+mn-cs"/>
            </a:rPr>
            <a:t>しかしながら、観光施設の管理委託費や設備の保守委託費等がやや増加傾向にあるため、</a:t>
          </a:r>
          <a:r>
            <a:rPr lang="ja-JP" altLang="ja-JP" sz="1100" b="0" i="0">
              <a:solidFill>
                <a:schemeClr val="dk1"/>
              </a:solidFill>
              <a:effectLst/>
              <a:latin typeface="+mn-lt"/>
              <a:ea typeface="+mn-ea"/>
              <a:cs typeface="+mn-cs"/>
            </a:rPr>
            <a:t>今後とも経費削減に努めていく。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62230</xdr:rowOff>
    </xdr:to>
    <xdr:cxnSp macro="">
      <xdr:nvCxnSpPr>
        <xdr:cNvPr id="125" name="直線コネクタ 124"/>
        <xdr:cNvCxnSpPr/>
      </xdr:nvCxnSpPr>
      <xdr:spPr>
        <a:xfrm>
          <a:off x="15671800" y="2550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149860</xdr:rowOff>
    </xdr:to>
    <xdr:cxnSp macro="">
      <xdr:nvCxnSpPr>
        <xdr:cNvPr id="128" name="直線コネクタ 127"/>
        <xdr:cNvCxnSpPr/>
      </xdr:nvCxnSpPr>
      <xdr:spPr>
        <a:xfrm>
          <a:off x="14782800" y="249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96520</xdr:rowOff>
    </xdr:to>
    <xdr:cxnSp macro="">
      <xdr:nvCxnSpPr>
        <xdr:cNvPr id="131" name="直線コネクタ 130"/>
        <xdr:cNvCxnSpPr/>
      </xdr:nvCxnSpPr>
      <xdr:spPr>
        <a:xfrm>
          <a:off x="13893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27940</xdr:rowOff>
    </xdr:to>
    <xdr:cxnSp macro="">
      <xdr:nvCxnSpPr>
        <xdr:cNvPr id="134" name="直線コネクタ 133"/>
        <xdr:cNvCxnSpPr/>
      </xdr:nvCxnSpPr>
      <xdr:spPr>
        <a:xfrm>
          <a:off x="13004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7" name="フローチャート : 判断 136"/>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8" name="テキスト ボックス 137"/>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8" name="円/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老人保護事業、障害介護給付事業</a:t>
          </a:r>
          <a:r>
            <a:rPr lang="ja-JP" altLang="en-US" sz="1100" b="0" i="0">
              <a:solidFill>
                <a:schemeClr val="dk1"/>
              </a:solidFill>
              <a:effectLst/>
              <a:latin typeface="+mn-lt"/>
              <a:ea typeface="+mn-ea"/>
              <a:cs typeface="+mn-cs"/>
            </a:rPr>
            <a:t>、国の低所得者対策に係る臨時福祉給付金事業等</a:t>
          </a:r>
          <a:r>
            <a:rPr lang="ja-JP" altLang="ja-JP" sz="1100" b="0" i="0">
              <a:solidFill>
                <a:schemeClr val="dk1"/>
              </a:solidFill>
              <a:effectLst/>
              <a:latin typeface="+mn-lt"/>
              <a:ea typeface="+mn-ea"/>
              <a:cs typeface="+mn-cs"/>
            </a:rPr>
            <a:t>によ</a:t>
          </a:r>
          <a:r>
            <a:rPr lang="ja-JP" altLang="en-US" sz="1100" b="0" i="0">
              <a:solidFill>
                <a:schemeClr val="dk1"/>
              </a:solidFill>
              <a:effectLst/>
              <a:latin typeface="+mn-lt"/>
              <a:ea typeface="+mn-ea"/>
              <a:cs typeface="+mn-cs"/>
            </a:rPr>
            <a:t>り扶助費はほぼ横ばいで推移しており、類似団体平均を上回っている。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高齢化率の高い本町においては、今後もこれらの扶助費の伸びが懸念される</a:t>
          </a:r>
          <a:r>
            <a:rPr lang="ja-JP" altLang="en-US" sz="1100" b="0" i="0">
              <a:solidFill>
                <a:schemeClr val="dk1"/>
              </a:solidFill>
              <a:effectLst/>
              <a:latin typeface="+mn-lt"/>
              <a:ea typeface="+mn-ea"/>
              <a:cs typeface="+mn-cs"/>
            </a:rPr>
            <a:t>ため、予防事業や高齢者福祉事業等を推進し、扶助費の伸びを抑えていく。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12700</xdr:rowOff>
    </xdr:to>
    <xdr:cxnSp macro="">
      <xdr:nvCxnSpPr>
        <xdr:cNvPr id="187" name="直線コネクタ 186"/>
        <xdr:cNvCxnSpPr/>
      </xdr:nvCxnSpPr>
      <xdr:spPr>
        <a:xfrm flipV="1">
          <a:off x="3987800" y="99078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12700</xdr:rowOff>
    </xdr:to>
    <xdr:cxnSp macro="">
      <xdr:nvCxnSpPr>
        <xdr:cNvPr id="190" name="直線コネクタ 189"/>
        <xdr:cNvCxnSpPr/>
      </xdr:nvCxnSpPr>
      <xdr:spPr>
        <a:xfrm>
          <a:off x="3098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57</xdr:row>
      <xdr:rowOff>167822</xdr:rowOff>
    </xdr:to>
    <xdr:cxnSp macro="">
      <xdr:nvCxnSpPr>
        <xdr:cNvPr id="193" name="直線コネクタ 192"/>
        <xdr:cNvCxnSpPr/>
      </xdr:nvCxnSpPr>
      <xdr:spPr>
        <a:xfrm>
          <a:off x="2209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135165</xdr:rowOff>
    </xdr:to>
    <xdr:cxnSp macro="">
      <xdr:nvCxnSpPr>
        <xdr:cNvPr id="196" name="直線コネクタ 195"/>
        <xdr:cNvCxnSpPr/>
      </xdr:nvCxnSpPr>
      <xdr:spPr>
        <a:xfrm>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0" name="テキスト ボックス 199"/>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6" name="円/楕円 205"/>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7"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8" name="円/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0" name="円/楕円 209"/>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1" name="テキスト ボックス 210"/>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2" name="円/楕円 211"/>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3" name="テキスト ボックス 212"/>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4" name="円/楕円 213"/>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5" name="テキスト ボックス 214"/>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毎年、類似団体平均を下回っている。</a:t>
          </a:r>
          <a:r>
            <a:rPr lang="ja-JP" altLang="ja-JP" sz="1100" b="0" i="0">
              <a:solidFill>
                <a:schemeClr val="dk1"/>
              </a:solidFill>
              <a:effectLst/>
              <a:latin typeface="+mn-lt"/>
              <a:ea typeface="+mn-ea"/>
              <a:cs typeface="+mn-cs"/>
            </a:rPr>
            <a:t>特別会計繰出金については、介護保険事業において保険給付費の伸びにより増加している。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今後は、介護</a:t>
          </a:r>
          <a:r>
            <a:rPr lang="ja-JP" altLang="ja-JP" sz="1100" b="0" i="0">
              <a:solidFill>
                <a:schemeClr val="dk1"/>
              </a:solidFill>
              <a:effectLst/>
              <a:latin typeface="+mn-lt"/>
              <a:ea typeface="+mn-ea"/>
              <a:cs typeface="+mn-cs"/>
            </a:rPr>
            <a:t>予防事業</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積極的に</a:t>
          </a:r>
          <a:r>
            <a:rPr lang="ja-JP" altLang="ja-JP" sz="1100" b="0" i="0">
              <a:solidFill>
                <a:schemeClr val="dk1"/>
              </a:solidFill>
              <a:effectLst/>
              <a:latin typeface="+mn-lt"/>
              <a:ea typeface="+mn-ea"/>
              <a:cs typeface="+mn-cs"/>
            </a:rPr>
            <a:t>推進することで保険給付額の抑制に努めていく。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83566</xdr:rowOff>
    </xdr:from>
    <xdr:to>
      <xdr:col>24</xdr:col>
      <xdr:colOff>31750</xdr:colOff>
      <xdr:row>55</xdr:row>
      <xdr:rowOff>106426</xdr:rowOff>
    </xdr:to>
    <xdr:cxnSp macro="">
      <xdr:nvCxnSpPr>
        <xdr:cNvPr id="245" name="直線コネクタ 244"/>
        <xdr:cNvCxnSpPr/>
      </xdr:nvCxnSpPr>
      <xdr:spPr>
        <a:xfrm>
          <a:off x="15671800" y="9513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83566</xdr:rowOff>
    </xdr:from>
    <xdr:to>
      <xdr:col>22</xdr:col>
      <xdr:colOff>565150</xdr:colOff>
      <xdr:row>55</xdr:row>
      <xdr:rowOff>92710</xdr:rowOff>
    </xdr:to>
    <xdr:cxnSp macro="">
      <xdr:nvCxnSpPr>
        <xdr:cNvPr id="248" name="直線コネクタ 247"/>
        <xdr:cNvCxnSpPr/>
      </xdr:nvCxnSpPr>
      <xdr:spPr>
        <a:xfrm flipV="1">
          <a:off x="14782800" y="9513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78994</xdr:rowOff>
    </xdr:from>
    <xdr:to>
      <xdr:col>21</xdr:col>
      <xdr:colOff>361950</xdr:colOff>
      <xdr:row>55</xdr:row>
      <xdr:rowOff>92710</xdr:rowOff>
    </xdr:to>
    <xdr:cxnSp macro="">
      <xdr:nvCxnSpPr>
        <xdr:cNvPr id="251" name="直線コネクタ 250"/>
        <xdr:cNvCxnSpPr/>
      </xdr:nvCxnSpPr>
      <xdr:spPr>
        <a:xfrm>
          <a:off x="13893800" y="9508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42418</xdr:rowOff>
    </xdr:from>
    <xdr:to>
      <xdr:col>20</xdr:col>
      <xdr:colOff>158750</xdr:colOff>
      <xdr:row>55</xdr:row>
      <xdr:rowOff>78994</xdr:rowOff>
    </xdr:to>
    <xdr:cxnSp macro="">
      <xdr:nvCxnSpPr>
        <xdr:cNvPr id="254" name="直線コネクタ 253"/>
        <xdr:cNvCxnSpPr/>
      </xdr:nvCxnSpPr>
      <xdr:spPr>
        <a:xfrm>
          <a:off x="13004800" y="9472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55626</xdr:rowOff>
    </xdr:from>
    <xdr:to>
      <xdr:col>24</xdr:col>
      <xdr:colOff>82550</xdr:colOff>
      <xdr:row>55</xdr:row>
      <xdr:rowOff>157226</xdr:rowOff>
    </xdr:to>
    <xdr:sp macro="" textlink="">
      <xdr:nvSpPr>
        <xdr:cNvPr id="264" name="円/楕円 263"/>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72153</xdr:rowOff>
    </xdr:from>
    <xdr:ext cx="762000" cy="259045"/>
    <xdr:sp macro="" textlink="">
      <xdr:nvSpPr>
        <xdr:cNvPr id="265" name="その他該当値テキスト"/>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32766</xdr:rowOff>
    </xdr:from>
    <xdr:to>
      <xdr:col>22</xdr:col>
      <xdr:colOff>615950</xdr:colOff>
      <xdr:row>55</xdr:row>
      <xdr:rowOff>134366</xdr:rowOff>
    </xdr:to>
    <xdr:sp macro="" textlink="">
      <xdr:nvSpPr>
        <xdr:cNvPr id="266" name="円/楕円 265"/>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144543</xdr:rowOff>
    </xdr:from>
    <xdr:ext cx="736600" cy="259045"/>
    <xdr:sp macro="" textlink="">
      <xdr:nvSpPr>
        <xdr:cNvPr id="267" name="テキスト ボックス 266"/>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8" name="円/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70" name="円/楕円 269"/>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1" name="テキスト ボックス 270"/>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163068</xdr:rowOff>
    </xdr:from>
    <xdr:to>
      <xdr:col>19</xdr:col>
      <xdr:colOff>6350</xdr:colOff>
      <xdr:row>55</xdr:row>
      <xdr:rowOff>93218</xdr:rowOff>
    </xdr:to>
    <xdr:sp macro="" textlink="">
      <xdr:nvSpPr>
        <xdr:cNvPr id="272" name="円/楕円 271"/>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103395</xdr:rowOff>
    </xdr:from>
    <xdr:ext cx="762000" cy="259045"/>
    <xdr:sp macro="" textlink="">
      <xdr:nvSpPr>
        <xdr:cNvPr id="273" name="テキスト ボックス 272"/>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毎年、</a:t>
          </a:r>
          <a:r>
            <a:rPr lang="ja-JP" altLang="en-US" sz="1100" b="0" i="0">
              <a:solidFill>
                <a:schemeClr val="dk1"/>
              </a:solidFill>
              <a:effectLst/>
              <a:latin typeface="+mn-lt"/>
              <a:ea typeface="+mn-ea"/>
              <a:cs typeface="+mn-cs"/>
            </a:rPr>
            <a:t>各種団体等に対する</a:t>
          </a:r>
          <a:r>
            <a:rPr lang="ja-JP" altLang="ja-JP" sz="1100" b="0" i="0">
              <a:solidFill>
                <a:schemeClr val="dk1"/>
              </a:solidFill>
              <a:effectLst/>
              <a:latin typeface="+mn-lt"/>
              <a:ea typeface="+mn-ea"/>
              <a:cs typeface="+mn-cs"/>
            </a:rPr>
            <a:t>町単独補助金の補助金審査を実施しており</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補助金執行の適正化に取り組んでいる。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今後も</a:t>
          </a:r>
          <a:r>
            <a:rPr lang="ja-JP" altLang="en-US" sz="1100" b="0" i="0">
              <a:solidFill>
                <a:schemeClr val="dk1"/>
              </a:solidFill>
              <a:effectLst/>
              <a:latin typeface="+mn-lt"/>
              <a:ea typeface="+mn-ea"/>
              <a:cs typeface="+mn-cs"/>
            </a:rPr>
            <a:t>、補助金からの自立を促すとともに、</a:t>
          </a:r>
          <a:r>
            <a:rPr lang="ja-JP" altLang="ja-JP" sz="1100" b="0" i="0">
              <a:solidFill>
                <a:schemeClr val="dk1"/>
              </a:solidFill>
              <a:effectLst/>
              <a:latin typeface="+mn-lt"/>
              <a:ea typeface="+mn-ea"/>
              <a:cs typeface="+mn-cs"/>
            </a:rPr>
            <a:t>事業の活動内容や収支内容を</a:t>
          </a:r>
          <a:r>
            <a:rPr lang="ja-JP" altLang="en-US" sz="1100" b="0" i="0">
              <a:solidFill>
                <a:schemeClr val="dk1"/>
              </a:solidFill>
              <a:effectLst/>
              <a:latin typeface="+mn-lt"/>
              <a:ea typeface="+mn-ea"/>
              <a:cs typeface="+mn-cs"/>
            </a:rPr>
            <a:t>十分</a:t>
          </a:r>
          <a:r>
            <a:rPr lang="ja-JP" altLang="ja-JP" sz="1100" b="0" i="0">
              <a:solidFill>
                <a:schemeClr val="dk1"/>
              </a:solidFill>
              <a:effectLst/>
              <a:latin typeface="+mn-lt"/>
              <a:ea typeface="+mn-ea"/>
              <a:cs typeface="+mn-cs"/>
            </a:rPr>
            <a:t>精査し、補助金の適正な支出に努めていく。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21844</xdr:rowOff>
    </xdr:to>
    <xdr:cxnSp macro="">
      <xdr:nvCxnSpPr>
        <xdr:cNvPr id="303" name="直線コネクタ 302"/>
        <xdr:cNvCxnSpPr/>
      </xdr:nvCxnSpPr>
      <xdr:spPr>
        <a:xfrm flipV="1">
          <a:off x="15671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58420</xdr:rowOff>
    </xdr:to>
    <xdr:cxnSp macro="">
      <xdr:nvCxnSpPr>
        <xdr:cNvPr id="306" name="直線コネクタ 305"/>
        <xdr:cNvCxnSpPr/>
      </xdr:nvCxnSpPr>
      <xdr:spPr>
        <a:xfrm flipV="1">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62992</xdr:rowOff>
    </xdr:to>
    <xdr:cxnSp macro="">
      <xdr:nvCxnSpPr>
        <xdr:cNvPr id="309" name="直線コネクタ 308"/>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62992</xdr:rowOff>
    </xdr:to>
    <xdr:cxnSp macro="">
      <xdr:nvCxnSpPr>
        <xdr:cNvPr id="312" name="直線コネクタ 311"/>
        <xdr:cNvCxnSpPr/>
      </xdr:nvCxnSpPr>
      <xdr:spPr>
        <a:xfrm>
          <a:off x="13004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2" name="円/楕円 32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4" name="円/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8" name="円/楕円 327"/>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9" name="テキスト ボックス 328"/>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0" name="円/楕円 32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1" name="テキスト ボックス 33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年度からの大型プロジェクト事業に伴う起債償還により、類似団体平均を大幅に上回っているが、償還額は平成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年度をピークに減少している。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今後は、地方創生推進の一環で投資的事業が計画されているため、過度の発行とならないよう</a:t>
          </a:r>
          <a:r>
            <a:rPr lang="ja-JP" altLang="ja-JP" sz="1100" b="0" i="0">
              <a:solidFill>
                <a:schemeClr val="dk1"/>
              </a:solidFill>
              <a:effectLst/>
              <a:latin typeface="+mn-lt"/>
              <a:ea typeface="+mn-ea"/>
              <a:cs typeface="+mn-cs"/>
            </a:rPr>
            <a:t>他事業の調整・縮小</a:t>
          </a:r>
          <a:r>
            <a:rPr lang="ja-JP" altLang="en-US" sz="1100" b="0" i="0">
              <a:solidFill>
                <a:schemeClr val="dk1"/>
              </a:solidFill>
              <a:effectLst/>
              <a:latin typeface="+mn-lt"/>
              <a:ea typeface="+mn-ea"/>
              <a:cs typeface="+mn-cs"/>
            </a:rPr>
            <a:t>及び基金の有効活用等を図り、適正な起債発行に努める。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78</xdr:row>
      <xdr:rowOff>149861</xdr:rowOff>
    </xdr:to>
    <xdr:cxnSp macro="">
      <xdr:nvCxnSpPr>
        <xdr:cNvPr id="363" name="直線コネクタ 362"/>
        <xdr:cNvCxnSpPr/>
      </xdr:nvCxnSpPr>
      <xdr:spPr>
        <a:xfrm flipV="1">
          <a:off x="3987800" y="13515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149861</xdr:rowOff>
    </xdr:to>
    <xdr:cxnSp macro="">
      <xdr:nvCxnSpPr>
        <xdr:cNvPr id="366" name="直線コネクタ 365"/>
        <xdr:cNvCxnSpPr/>
      </xdr:nvCxnSpPr>
      <xdr:spPr>
        <a:xfrm>
          <a:off x="3098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35561</xdr:rowOff>
    </xdr:to>
    <xdr:cxnSp macro="">
      <xdr:nvCxnSpPr>
        <xdr:cNvPr id="369" name="直線コネクタ 368"/>
        <xdr:cNvCxnSpPr/>
      </xdr:nvCxnSpPr>
      <xdr:spPr>
        <a:xfrm flipV="1">
          <a:off x="2209800" y="13522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35561</xdr:rowOff>
    </xdr:from>
    <xdr:to>
      <xdr:col>3</xdr:col>
      <xdr:colOff>142875</xdr:colOff>
      <xdr:row>79</xdr:row>
      <xdr:rowOff>39370</xdr:rowOff>
    </xdr:to>
    <xdr:cxnSp macro="">
      <xdr:nvCxnSpPr>
        <xdr:cNvPr id="372" name="直線コネクタ 371"/>
        <xdr:cNvCxnSpPr/>
      </xdr:nvCxnSpPr>
      <xdr:spPr>
        <a:xfrm flipV="1">
          <a:off x="1320800" y="13580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75" name="フローチャート : 判断 374"/>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149877</xdr:rowOff>
    </xdr:from>
    <xdr:ext cx="762000" cy="259045"/>
    <xdr:sp macro="" textlink="">
      <xdr:nvSpPr>
        <xdr:cNvPr id="376" name="テキスト ボックス 375"/>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2" name="円/楕円 381"/>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83"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4" name="円/楕円 383"/>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5" name="テキスト ボックス 384"/>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6" name="円/楕円 38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7" name="テキスト ボックス 38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156211</xdr:rowOff>
    </xdr:from>
    <xdr:to>
      <xdr:col>3</xdr:col>
      <xdr:colOff>193675</xdr:colOff>
      <xdr:row>79</xdr:row>
      <xdr:rowOff>86361</xdr:rowOff>
    </xdr:to>
    <xdr:sp macro="" textlink="">
      <xdr:nvSpPr>
        <xdr:cNvPr id="388" name="円/楕円 387"/>
        <xdr:cNvSpPr/>
      </xdr:nvSpPr>
      <xdr:spPr>
        <a:xfrm>
          <a:off x="2159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71138</xdr:rowOff>
    </xdr:from>
    <xdr:ext cx="762000" cy="259045"/>
    <xdr:sp macro="" textlink="">
      <xdr:nvSpPr>
        <xdr:cNvPr id="389" name="テキスト ボックス 388"/>
        <xdr:cNvSpPr txBox="1"/>
      </xdr:nvSpPr>
      <xdr:spPr>
        <a:xfrm>
          <a:off x="1828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90" name="円/楕円 389"/>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91" name="テキスト ボックス 390"/>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公債費以外の経常収支比率については、類似団体平均を下回っているが、</a:t>
          </a:r>
          <a:r>
            <a:rPr lang="ja-JP" altLang="en-US" sz="1100" b="0" i="0">
              <a:solidFill>
                <a:schemeClr val="dk1"/>
              </a:solidFill>
              <a:effectLst/>
              <a:latin typeface="+mn-lt"/>
              <a:ea typeface="+mn-ea"/>
              <a:cs typeface="+mn-cs"/>
            </a:rPr>
            <a:t>普通</a:t>
          </a:r>
          <a:r>
            <a:rPr lang="ja-JP" altLang="ja-JP" sz="1100" b="0" i="0">
              <a:solidFill>
                <a:schemeClr val="dk1"/>
              </a:solidFill>
              <a:effectLst/>
              <a:latin typeface="+mn-lt"/>
              <a:ea typeface="+mn-ea"/>
              <a:cs typeface="+mn-cs"/>
            </a:rPr>
            <a:t>交付税や臨時財政対策債の発行可能額が減額になったこと等により、数値は増加傾向にある。今後も経常経費の削減に努め、</a:t>
          </a:r>
          <a:r>
            <a:rPr lang="ja-JP" altLang="en-US" sz="1100" b="0" i="0">
              <a:solidFill>
                <a:schemeClr val="dk1"/>
              </a:solidFill>
              <a:effectLst/>
              <a:latin typeface="+mn-lt"/>
              <a:ea typeface="+mn-ea"/>
              <a:cs typeface="+mn-cs"/>
            </a:rPr>
            <a:t>比率の増加を抑制していく</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141696</xdr:rowOff>
    </xdr:from>
    <xdr:to>
      <xdr:col>24</xdr:col>
      <xdr:colOff>31750</xdr:colOff>
      <xdr:row>76</xdr:row>
      <xdr:rowOff>61686</xdr:rowOff>
    </xdr:to>
    <xdr:cxnSp macro="">
      <xdr:nvCxnSpPr>
        <xdr:cNvPr id="426" name="直線コネクタ 425"/>
        <xdr:cNvCxnSpPr/>
      </xdr:nvCxnSpPr>
      <xdr:spPr>
        <a:xfrm>
          <a:off x="15671800" y="1300044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141696</xdr:rowOff>
    </xdr:from>
    <xdr:to>
      <xdr:col>22</xdr:col>
      <xdr:colOff>565150</xdr:colOff>
      <xdr:row>75</xdr:row>
      <xdr:rowOff>161289</xdr:rowOff>
    </xdr:to>
    <xdr:cxnSp macro="">
      <xdr:nvCxnSpPr>
        <xdr:cNvPr id="429" name="直線コネクタ 428"/>
        <xdr:cNvCxnSpPr/>
      </xdr:nvCxnSpPr>
      <xdr:spPr>
        <a:xfrm flipV="1">
          <a:off x="14782800" y="13000446"/>
          <a:ext cx="889000" cy="1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105773</xdr:rowOff>
    </xdr:from>
    <xdr:to>
      <xdr:col>21</xdr:col>
      <xdr:colOff>361950</xdr:colOff>
      <xdr:row>75</xdr:row>
      <xdr:rowOff>161289</xdr:rowOff>
    </xdr:to>
    <xdr:cxnSp macro="">
      <xdr:nvCxnSpPr>
        <xdr:cNvPr id="432" name="直線コネクタ 431"/>
        <xdr:cNvCxnSpPr/>
      </xdr:nvCxnSpPr>
      <xdr:spPr>
        <a:xfrm>
          <a:off x="13893800" y="129645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105773</xdr:rowOff>
    </xdr:to>
    <xdr:cxnSp macro="">
      <xdr:nvCxnSpPr>
        <xdr:cNvPr id="435" name="直線コネクタ 434"/>
        <xdr:cNvCxnSpPr/>
      </xdr:nvCxnSpPr>
      <xdr:spPr>
        <a:xfrm>
          <a:off x="13004800" y="1279144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10886</xdr:rowOff>
    </xdr:from>
    <xdr:to>
      <xdr:col>24</xdr:col>
      <xdr:colOff>82550</xdr:colOff>
      <xdr:row>76</xdr:row>
      <xdr:rowOff>112486</xdr:rowOff>
    </xdr:to>
    <xdr:sp macro="" textlink="">
      <xdr:nvSpPr>
        <xdr:cNvPr id="445" name="円/楕円 444"/>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27412</xdr:rowOff>
    </xdr:from>
    <xdr:ext cx="762000" cy="259045"/>
    <xdr:sp macro="" textlink="">
      <xdr:nvSpPr>
        <xdr:cNvPr id="446" name="公債費以外該当値テキスト"/>
        <xdr:cNvSpPr txBox="1"/>
      </xdr:nvSpPr>
      <xdr:spPr>
        <a:xfrm>
          <a:off x="16598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90896</xdr:rowOff>
    </xdr:from>
    <xdr:to>
      <xdr:col>22</xdr:col>
      <xdr:colOff>615950</xdr:colOff>
      <xdr:row>76</xdr:row>
      <xdr:rowOff>21047</xdr:rowOff>
    </xdr:to>
    <xdr:sp macro="" textlink="">
      <xdr:nvSpPr>
        <xdr:cNvPr id="447" name="円/楕円 446"/>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31223</xdr:rowOff>
    </xdr:from>
    <xdr:ext cx="736600" cy="259045"/>
    <xdr:sp macro="" textlink="">
      <xdr:nvSpPr>
        <xdr:cNvPr id="448" name="テキスト ボックス 447"/>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9" name="円/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54973</xdr:rowOff>
    </xdr:from>
    <xdr:to>
      <xdr:col>20</xdr:col>
      <xdr:colOff>209550</xdr:colOff>
      <xdr:row>75</xdr:row>
      <xdr:rowOff>156573</xdr:rowOff>
    </xdr:to>
    <xdr:sp macro="" textlink="">
      <xdr:nvSpPr>
        <xdr:cNvPr id="451" name="円/楕円 450"/>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166750</xdr:rowOff>
    </xdr:from>
    <xdr:ext cx="762000" cy="259045"/>
    <xdr:sp macro="" textlink="">
      <xdr:nvSpPr>
        <xdr:cNvPr id="452" name="テキスト ボックス 451"/>
        <xdr:cNvSpPr txBox="1"/>
      </xdr:nvSpPr>
      <xdr:spPr>
        <a:xfrm>
          <a:off x="13512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3" name="円/楕円 452"/>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4" name="テキスト ボックス 453"/>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宮崎県日之影町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51209</xdr:rowOff>
    </xdr:from>
    <xdr:to>
      <xdr:col>4</xdr:col>
      <xdr:colOff>1117600</xdr:colOff>
      <xdr:row>17</xdr:row>
      <xdr:rowOff>82250</xdr:rowOff>
    </xdr:to>
    <xdr:cxnSp macro="">
      <xdr:nvCxnSpPr>
        <xdr:cNvPr id="47" name="直線コネクタ 46"/>
        <xdr:cNvCxnSpPr/>
      </xdr:nvCxnSpPr>
      <xdr:spPr bwMode="auto">
        <a:xfrm flipV="1">
          <a:off x="5003800" y="3013484"/>
          <a:ext cx="647700" cy="3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82250</xdr:rowOff>
    </xdr:from>
    <xdr:to>
      <xdr:col>4</xdr:col>
      <xdr:colOff>469900</xdr:colOff>
      <xdr:row>17</xdr:row>
      <xdr:rowOff>94057</xdr:rowOff>
    </xdr:to>
    <xdr:cxnSp macro="">
      <xdr:nvCxnSpPr>
        <xdr:cNvPr id="50" name="直線コネクタ 49"/>
        <xdr:cNvCxnSpPr/>
      </xdr:nvCxnSpPr>
      <xdr:spPr bwMode="auto">
        <a:xfrm flipV="1">
          <a:off x="4305300" y="3044525"/>
          <a:ext cx="698500" cy="1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94057</xdr:rowOff>
    </xdr:from>
    <xdr:to>
      <xdr:col>3</xdr:col>
      <xdr:colOff>904875</xdr:colOff>
      <xdr:row>17</xdr:row>
      <xdr:rowOff>95079</xdr:rowOff>
    </xdr:to>
    <xdr:cxnSp macro="">
      <xdr:nvCxnSpPr>
        <xdr:cNvPr id="53" name="直線コネクタ 52"/>
        <xdr:cNvCxnSpPr/>
      </xdr:nvCxnSpPr>
      <xdr:spPr bwMode="auto">
        <a:xfrm flipV="1">
          <a:off x="3606800" y="3056332"/>
          <a:ext cx="698500" cy="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95079</xdr:rowOff>
    </xdr:from>
    <xdr:to>
      <xdr:col>3</xdr:col>
      <xdr:colOff>206375</xdr:colOff>
      <xdr:row>17</xdr:row>
      <xdr:rowOff>115221</xdr:rowOff>
    </xdr:to>
    <xdr:cxnSp macro="">
      <xdr:nvCxnSpPr>
        <xdr:cNvPr id="56" name="直線コネクタ 55"/>
        <xdr:cNvCxnSpPr/>
      </xdr:nvCxnSpPr>
      <xdr:spPr bwMode="auto">
        <a:xfrm flipV="1">
          <a:off x="2908300" y="3057354"/>
          <a:ext cx="698500" cy="2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96242</xdr:rowOff>
    </xdr:from>
    <xdr:to>
      <xdr:col>2</xdr:col>
      <xdr:colOff>692150</xdr:colOff>
      <xdr:row>18</xdr:row>
      <xdr:rowOff>26392</xdr:rowOff>
    </xdr:to>
    <xdr:sp macro="" textlink="">
      <xdr:nvSpPr>
        <xdr:cNvPr id="59" name="フローチャート : 判断 58"/>
        <xdr:cNvSpPr/>
      </xdr:nvSpPr>
      <xdr:spPr bwMode="auto">
        <a:xfrm>
          <a:off x="2857500" y="3058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11169</xdr:rowOff>
    </xdr:from>
    <xdr:ext cx="762000" cy="259045"/>
    <xdr:sp macro="" textlink="">
      <xdr:nvSpPr>
        <xdr:cNvPr id="60" name="テキスト ボックス 59"/>
        <xdr:cNvSpPr txBox="1"/>
      </xdr:nvSpPr>
      <xdr:spPr>
        <a:xfrm>
          <a:off x="2527300" y="31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409</xdr:rowOff>
    </xdr:from>
    <xdr:to>
      <xdr:col>5</xdr:col>
      <xdr:colOff>34925</xdr:colOff>
      <xdr:row>17</xdr:row>
      <xdr:rowOff>102009</xdr:rowOff>
    </xdr:to>
    <xdr:sp macro="" textlink="">
      <xdr:nvSpPr>
        <xdr:cNvPr id="66" name="円/楕円 65"/>
        <xdr:cNvSpPr/>
      </xdr:nvSpPr>
      <xdr:spPr bwMode="auto">
        <a:xfrm>
          <a:off x="5600700" y="296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143936</xdr:rowOff>
    </xdr:from>
    <xdr:ext cx="762000" cy="259045"/>
    <xdr:sp macro="" textlink="">
      <xdr:nvSpPr>
        <xdr:cNvPr id="67" name="人口1人当たり決算額の推移該当値テキスト130"/>
        <xdr:cNvSpPr txBox="1"/>
      </xdr:nvSpPr>
      <xdr:spPr>
        <a:xfrm>
          <a:off x="5740400" y="29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31450</xdr:rowOff>
    </xdr:from>
    <xdr:to>
      <xdr:col>4</xdr:col>
      <xdr:colOff>520700</xdr:colOff>
      <xdr:row>17</xdr:row>
      <xdr:rowOff>133050</xdr:rowOff>
    </xdr:to>
    <xdr:sp macro="" textlink="">
      <xdr:nvSpPr>
        <xdr:cNvPr id="68" name="円/楕円 67"/>
        <xdr:cNvSpPr/>
      </xdr:nvSpPr>
      <xdr:spPr bwMode="auto">
        <a:xfrm>
          <a:off x="4953000" y="299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117827</xdr:rowOff>
    </xdr:from>
    <xdr:ext cx="736600" cy="259045"/>
    <xdr:sp macro="" textlink="">
      <xdr:nvSpPr>
        <xdr:cNvPr id="69" name="テキスト ボックス 68"/>
        <xdr:cNvSpPr txBox="1"/>
      </xdr:nvSpPr>
      <xdr:spPr>
        <a:xfrm>
          <a:off x="4622800" y="308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43257</xdr:rowOff>
    </xdr:from>
    <xdr:to>
      <xdr:col>3</xdr:col>
      <xdr:colOff>955675</xdr:colOff>
      <xdr:row>17</xdr:row>
      <xdr:rowOff>144857</xdr:rowOff>
    </xdr:to>
    <xdr:sp macro="" textlink="">
      <xdr:nvSpPr>
        <xdr:cNvPr id="70" name="円/楕円 69"/>
        <xdr:cNvSpPr/>
      </xdr:nvSpPr>
      <xdr:spPr bwMode="auto">
        <a:xfrm>
          <a:off x="4254500" y="30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129634</xdr:rowOff>
    </xdr:from>
    <xdr:ext cx="762000" cy="259045"/>
    <xdr:sp macro="" textlink="">
      <xdr:nvSpPr>
        <xdr:cNvPr id="71" name="テキスト ボックス 70"/>
        <xdr:cNvSpPr txBox="1"/>
      </xdr:nvSpPr>
      <xdr:spPr>
        <a:xfrm>
          <a:off x="3924300" y="30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44279</xdr:rowOff>
    </xdr:from>
    <xdr:to>
      <xdr:col>3</xdr:col>
      <xdr:colOff>257175</xdr:colOff>
      <xdr:row>17</xdr:row>
      <xdr:rowOff>145879</xdr:rowOff>
    </xdr:to>
    <xdr:sp macro="" textlink="">
      <xdr:nvSpPr>
        <xdr:cNvPr id="72" name="円/楕円 71"/>
        <xdr:cNvSpPr/>
      </xdr:nvSpPr>
      <xdr:spPr bwMode="auto">
        <a:xfrm>
          <a:off x="3556000" y="300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130656</xdr:rowOff>
    </xdr:from>
    <xdr:ext cx="762000" cy="259045"/>
    <xdr:sp macro="" textlink="">
      <xdr:nvSpPr>
        <xdr:cNvPr id="73" name="テキスト ボックス 72"/>
        <xdr:cNvSpPr txBox="1"/>
      </xdr:nvSpPr>
      <xdr:spPr>
        <a:xfrm>
          <a:off x="3225800" y="309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64421</xdr:rowOff>
    </xdr:from>
    <xdr:to>
      <xdr:col>2</xdr:col>
      <xdr:colOff>692150</xdr:colOff>
      <xdr:row>17</xdr:row>
      <xdr:rowOff>166021</xdr:rowOff>
    </xdr:to>
    <xdr:sp macro="" textlink="">
      <xdr:nvSpPr>
        <xdr:cNvPr id="74" name="円/楕円 73"/>
        <xdr:cNvSpPr/>
      </xdr:nvSpPr>
      <xdr:spPr bwMode="auto">
        <a:xfrm>
          <a:off x="2857500" y="302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4748</xdr:rowOff>
    </xdr:from>
    <xdr:ext cx="762000" cy="259045"/>
    <xdr:sp macro="" textlink="">
      <xdr:nvSpPr>
        <xdr:cNvPr id="75" name="テキスト ボックス 74"/>
        <xdr:cNvSpPr txBox="1"/>
      </xdr:nvSpPr>
      <xdr:spPr>
        <a:xfrm>
          <a:off x="2527300" y="279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192959</xdr:rowOff>
    </xdr:from>
    <xdr:to>
      <xdr:col>4</xdr:col>
      <xdr:colOff>1117600</xdr:colOff>
      <xdr:row>35</xdr:row>
      <xdr:rowOff>207650</xdr:rowOff>
    </xdr:to>
    <xdr:cxnSp macro="">
      <xdr:nvCxnSpPr>
        <xdr:cNvPr id="108" name="直線コネクタ 107"/>
        <xdr:cNvCxnSpPr/>
      </xdr:nvCxnSpPr>
      <xdr:spPr bwMode="auto">
        <a:xfrm>
          <a:off x="5003800" y="6803309"/>
          <a:ext cx="647700" cy="1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192427</xdr:rowOff>
    </xdr:from>
    <xdr:ext cx="762000" cy="259045"/>
    <xdr:sp macro="" textlink="">
      <xdr:nvSpPr>
        <xdr:cNvPr id="109" name="人口1人当たり決算額の推移平均値テキスト445"/>
        <xdr:cNvSpPr txBox="1"/>
      </xdr:nvSpPr>
      <xdr:spPr>
        <a:xfrm>
          <a:off x="5740400" y="680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177002</xdr:rowOff>
    </xdr:from>
    <xdr:to>
      <xdr:col>4</xdr:col>
      <xdr:colOff>469900</xdr:colOff>
      <xdr:row>35</xdr:row>
      <xdr:rowOff>192959</xdr:rowOff>
    </xdr:to>
    <xdr:cxnSp macro="">
      <xdr:nvCxnSpPr>
        <xdr:cNvPr id="111" name="直線コネクタ 110"/>
        <xdr:cNvCxnSpPr/>
      </xdr:nvCxnSpPr>
      <xdr:spPr bwMode="auto">
        <a:xfrm>
          <a:off x="4305300" y="6787352"/>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109764</xdr:rowOff>
    </xdr:from>
    <xdr:to>
      <xdr:col>3</xdr:col>
      <xdr:colOff>904875</xdr:colOff>
      <xdr:row>35</xdr:row>
      <xdr:rowOff>177002</xdr:rowOff>
    </xdr:to>
    <xdr:cxnSp macro="">
      <xdr:nvCxnSpPr>
        <xdr:cNvPr id="114" name="直線コネクタ 113"/>
        <xdr:cNvCxnSpPr/>
      </xdr:nvCxnSpPr>
      <xdr:spPr bwMode="auto">
        <a:xfrm>
          <a:off x="3606800" y="6720114"/>
          <a:ext cx="698500" cy="6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74361</xdr:rowOff>
    </xdr:from>
    <xdr:to>
      <xdr:col>3</xdr:col>
      <xdr:colOff>206375</xdr:colOff>
      <xdr:row>35</xdr:row>
      <xdr:rowOff>109764</xdr:rowOff>
    </xdr:to>
    <xdr:cxnSp macro="">
      <xdr:nvCxnSpPr>
        <xdr:cNvPr id="117" name="直線コネクタ 116"/>
        <xdr:cNvCxnSpPr/>
      </xdr:nvCxnSpPr>
      <xdr:spPr bwMode="auto">
        <a:xfrm>
          <a:off x="2908300" y="6684711"/>
          <a:ext cx="698500" cy="3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125257</xdr:rowOff>
    </xdr:from>
    <xdr:to>
      <xdr:col>2</xdr:col>
      <xdr:colOff>692150</xdr:colOff>
      <xdr:row>35</xdr:row>
      <xdr:rowOff>226857</xdr:rowOff>
    </xdr:to>
    <xdr:sp macro="" textlink="">
      <xdr:nvSpPr>
        <xdr:cNvPr id="120" name="フローチャート : 判断 119"/>
        <xdr:cNvSpPr/>
      </xdr:nvSpPr>
      <xdr:spPr bwMode="auto">
        <a:xfrm>
          <a:off x="2857500" y="6735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211634</xdr:rowOff>
    </xdr:from>
    <xdr:ext cx="762000" cy="259045"/>
    <xdr:sp macro="" textlink="">
      <xdr:nvSpPr>
        <xdr:cNvPr id="121" name="テキスト ボックス 120"/>
        <xdr:cNvSpPr txBox="1"/>
      </xdr:nvSpPr>
      <xdr:spPr>
        <a:xfrm>
          <a:off x="2527300" y="682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156850</xdr:rowOff>
    </xdr:from>
    <xdr:to>
      <xdr:col>5</xdr:col>
      <xdr:colOff>34925</xdr:colOff>
      <xdr:row>35</xdr:row>
      <xdr:rowOff>258450</xdr:rowOff>
    </xdr:to>
    <xdr:sp macro="" textlink="">
      <xdr:nvSpPr>
        <xdr:cNvPr id="127" name="円/楕円 126"/>
        <xdr:cNvSpPr/>
      </xdr:nvSpPr>
      <xdr:spPr bwMode="auto">
        <a:xfrm>
          <a:off x="5600700" y="676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1927</xdr:rowOff>
    </xdr:from>
    <xdr:ext cx="762000" cy="259045"/>
    <xdr:sp macro="" textlink="">
      <xdr:nvSpPr>
        <xdr:cNvPr id="128" name="人口1人当たり決算額の推移該当値テキスト445"/>
        <xdr:cNvSpPr txBox="1"/>
      </xdr:nvSpPr>
      <xdr:spPr>
        <a:xfrm>
          <a:off x="5740400" y="661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142159</xdr:rowOff>
    </xdr:from>
    <xdr:to>
      <xdr:col>4</xdr:col>
      <xdr:colOff>520700</xdr:colOff>
      <xdr:row>35</xdr:row>
      <xdr:rowOff>243759</xdr:rowOff>
    </xdr:to>
    <xdr:sp macro="" textlink="">
      <xdr:nvSpPr>
        <xdr:cNvPr id="129" name="円/楕円 128"/>
        <xdr:cNvSpPr/>
      </xdr:nvSpPr>
      <xdr:spPr bwMode="auto">
        <a:xfrm>
          <a:off x="4953000" y="675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228536</xdr:rowOff>
    </xdr:from>
    <xdr:ext cx="736600" cy="259045"/>
    <xdr:sp macro="" textlink="">
      <xdr:nvSpPr>
        <xdr:cNvPr id="130" name="テキスト ボックス 129"/>
        <xdr:cNvSpPr txBox="1"/>
      </xdr:nvSpPr>
      <xdr:spPr>
        <a:xfrm>
          <a:off x="4622800" y="68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126202</xdr:rowOff>
    </xdr:from>
    <xdr:to>
      <xdr:col>3</xdr:col>
      <xdr:colOff>955675</xdr:colOff>
      <xdr:row>35</xdr:row>
      <xdr:rowOff>227802</xdr:rowOff>
    </xdr:to>
    <xdr:sp macro="" textlink="">
      <xdr:nvSpPr>
        <xdr:cNvPr id="131" name="円/楕円 130"/>
        <xdr:cNvSpPr/>
      </xdr:nvSpPr>
      <xdr:spPr bwMode="auto">
        <a:xfrm>
          <a:off x="4254500" y="673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212579</xdr:rowOff>
    </xdr:from>
    <xdr:ext cx="762000" cy="259045"/>
    <xdr:sp macro="" textlink="">
      <xdr:nvSpPr>
        <xdr:cNvPr id="132" name="テキスト ボックス 131"/>
        <xdr:cNvSpPr txBox="1"/>
      </xdr:nvSpPr>
      <xdr:spPr>
        <a:xfrm>
          <a:off x="3924300" y="682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58964</xdr:rowOff>
    </xdr:from>
    <xdr:to>
      <xdr:col>3</xdr:col>
      <xdr:colOff>257175</xdr:colOff>
      <xdr:row>35</xdr:row>
      <xdr:rowOff>160564</xdr:rowOff>
    </xdr:to>
    <xdr:sp macro="" textlink="">
      <xdr:nvSpPr>
        <xdr:cNvPr id="133" name="円/楕円 132"/>
        <xdr:cNvSpPr/>
      </xdr:nvSpPr>
      <xdr:spPr bwMode="auto">
        <a:xfrm>
          <a:off x="3556000" y="666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170741</xdr:rowOff>
    </xdr:from>
    <xdr:ext cx="762000" cy="259045"/>
    <xdr:sp macro="" textlink="">
      <xdr:nvSpPr>
        <xdr:cNvPr id="134" name="テキスト ボックス 133"/>
        <xdr:cNvSpPr txBox="1"/>
      </xdr:nvSpPr>
      <xdr:spPr>
        <a:xfrm>
          <a:off x="3225800" y="64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23561</xdr:rowOff>
    </xdr:from>
    <xdr:to>
      <xdr:col>2</xdr:col>
      <xdr:colOff>692150</xdr:colOff>
      <xdr:row>35</xdr:row>
      <xdr:rowOff>125161</xdr:rowOff>
    </xdr:to>
    <xdr:sp macro="" textlink="">
      <xdr:nvSpPr>
        <xdr:cNvPr id="135" name="円/楕円 134"/>
        <xdr:cNvSpPr/>
      </xdr:nvSpPr>
      <xdr:spPr bwMode="auto">
        <a:xfrm>
          <a:off x="2857500" y="663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135338</xdr:rowOff>
    </xdr:from>
    <xdr:ext cx="762000" cy="259045"/>
    <xdr:sp macro="" textlink="">
      <xdr:nvSpPr>
        <xdr:cNvPr id="136" name="テキスト ボックス 135"/>
        <xdr:cNvSpPr txBox="1"/>
      </xdr:nvSpPr>
      <xdr:spPr>
        <a:xfrm>
          <a:off x="2527300" y="640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財政調整基金については、地方交付税の増や</a:t>
          </a:r>
          <a:r>
            <a:rPr lang="ja-JP" altLang="en-US" sz="1100" b="0" i="0">
              <a:solidFill>
                <a:schemeClr val="dk1"/>
              </a:solidFill>
              <a:effectLst/>
              <a:latin typeface="+mn-lt"/>
              <a:ea typeface="+mn-ea"/>
              <a:cs typeface="+mn-cs"/>
            </a:rPr>
            <a:t>国県補助事業等の</a:t>
          </a:r>
          <a:r>
            <a:rPr lang="ja-JP" altLang="ja-JP" sz="1100" b="0" i="0">
              <a:solidFill>
                <a:schemeClr val="dk1"/>
              </a:solidFill>
              <a:effectLst/>
              <a:latin typeface="+mn-lt"/>
              <a:ea typeface="+mn-ea"/>
              <a:cs typeface="+mn-cs"/>
            </a:rPr>
            <a:t>活用により</a:t>
          </a:r>
          <a:r>
            <a:rPr lang="ja-JP" altLang="en-US" sz="1100" b="0" i="0">
              <a:solidFill>
                <a:schemeClr val="dk1"/>
              </a:solidFill>
              <a:effectLst/>
              <a:latin typeface="+mn-lt"/>
              <a:ea typeface="+mn-ea"/>
              <a:cs typeface="+mn-cs"/>
            </a:rPr>
            <a:t>基金積立ができ、年々増加傾向にある</a:t>
          </a:r>
          <a:r>
            <a:rPr lang="ja-JP" altLang="ja-JP" sz="1100" b="0" i="0">
              <a:solidFill>
                <a:schemeClr val="dk1"/>
              </a:solidFill>
              <a:effectLst/>
              <a:latin typeface="+mn-lt"/>
              <a:ea typeface="+mn-ea"/>
              <a:cs typeface="+mn-cs"/>
            </a:rPr>
            <a:t>。実質収支比率は、低い数値であるが</a:t>
          </a:r>
          <a:r>
            <a:rPr lang="ja-JP" altLang="en-US" sz="1100" b="0" i="0">
              <a:solidFill>
                <a:schemeClr val="dk1"/>
              </a:solidFill>
              <a:effectLst/>
              <a:latin typeface="+mn-lt"/>
              <a:ea typeface="+mn-ea"/>
              <a:cs typeface="+mn-cs"/>
            </a:rPr>
            <a:t>微増で推移している</a:t>
          </a:r>
          <a:r>
            <a:rPr lang="ja-JP" altLang="ja-JP" sz="1100" b="0" i="0">
              <a:solidFill>
                <a:schemeClr val="dk1"/>
              </a:solidFill>
              <a:effectLst/>
              <a:latin typeface="+mn-lt"/>
              <a:ea typeface="+mn-ea"/>
              <a:cs typeface="+mn-cs"/>
            </a:rPr>
            <a:t>。今後とも各指標に注意しながら、安定的な財政運営に努める。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一般会計及び公営企業会計、公営企業以外の各特別会計において、いずれも実質赤字額及び資金不足額は生じておらず、</a:t>
          </a:r>
          <a:r>
            <a:rPr lang="ja-JP" altLang="ja-JP" sz="1200" b="0" i="0">
              <a:solidFill>
                <a:schemeClr val="dk1"/>
              </a:solidFill>
              <a:effectLst/>
              <a:latin typeface="+mn-lt"/>
              <a:ea typeface="+mn-ea"/>
              <a:cs typeface="+mn-cs"/>
            </a:rPr>
            <a:t>連結実質赤字比率は</a:t>
          </a:r>
          <a:r>
            <a:rPr lang="ja-JP" altLang="en-US" sz="1200" b="0" i="0">
              <a:solidFill>
                <a:schemeClr val="dk1"/>
              </a:solidFill>
              <a:effectLst/>
              <a:latin typeface="+mn-lt"/>
              <a:ea typeface="+mn-ea"/>
              <a:cs typeface="+mn-cs"/>
            </a:rPr>
            <a:t>年々</a:t>
          </a:r>
          <a:r>
            <a:rPr lang="ja-JP" altLang="ja-JP" sz="1200" b="0" i="0">
              <a:solidFill>
                <a:schemeClr val="dk1"/>
              </a:solidFill>
              <a:effectLst/>
              <a:latin typeface="+mn-lt"/>
              <a:ea typeface="+mn-ea"/>
              <a:cs typeface="+mn-cs"/>
            </a:rPr>
            <a:t>黒字で推移している。</a:t>
          </a:r>
          <a:endParaRPr lang="en-US" altLang="ja-JP" sz="12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今後とも</a:t>
          </a:r>
          <a:r>
            <a:rPr lang="ja-JP" altLang="en-US" sz="1200" b="0" i="0">
              <a:solidFill>
                <a:schemeClr val="dk1"/>
              </a:solidFill>
              <a:effectLst/>
              <a:latin typeface="+mn-lt"/>
              <a:ea typeface="+mn-ea"/>
              <a:cs typeface="+mn-cs"/>
            </a:rPr>
            <a:t>、各会計において、赤字や資金不足にならないよう注意しながら</a:t>
          </a:r>
          <a:r>
            <a:rPr lang="ja-JP" altLang="ja-JP" sz="1200" b="0" i="0">
              <a:solidFill>
                <a:schemeClr val="dk1"/>
              </a:solidFill>
              <a:effectLst/>
              <a:latin typeface="+mn-lt"/>
              <a:ea typeface="+mn-ea"/>
              <a:cs typeface="+mn-cs"/>
            </a:rPr>
            <a:t>、町全体の財政運営の安定化に努める。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元利償還金及び公営企業債の元利償還金に対する繰入金、組合等が起こした地方債の元利償還金に対する負担金等は年々減少している。また、算入公債費等も</a:t>
          </a:r>
          <a:r>
            <a:rPr lang="ja-JP" altLang="en-US" sz="1200" b="0" i="0">
              <a:solidFill>
                <a:schemeClr val="dk1"/>
              </a:solidFill>
              <a:effectLst/>
              <a:latin typeface="+mn-lt"/>
              <a:ea typeface="+mn-ea"/>
              <a:cs typeface="+mn-cs"/>
            </a:rPr>
            <a:t>減少</a:t>
          </a:r>
          <a:r>
            <a:rPr lang="ja-JP" altLang="ja-JP" sz="1200" b="0" i="0">
              <a:solidFill>
                <a:schemeClr val="dk1"/>
              </a:solidFill>
              <a:effectLst/>
              <a:latin typeface="+mn-lt"/>
              <a:ea typeface="+mn-ea"/>
              <a:cs typeface="+mn-cs"/>
            </a:rPr>
            <a:t>している</a:t>
          </a:r>
          <a:r>
            <a:rPr lang="ja-JP" altLang="en-US" sz="1200" b="0" i="0">
              <a:solidFill>
                <a:schemeClr val="dk1"/>
              </a:solidFill>
              <a:effectLst/>
              <a:latin typeface="+mn-lt"/>
              <a:ea typeface="+mn-ea"/>
              <a:cs typeface="+mn-cs"/>
            </a:rPr>
            <a:t>ため</a:t>
          </a:r>
          <a:r>
            <a:rPr lang="ja-JP" altLang="ja-JP" sz="1200" b="0" i="0">
              <a:solidFill>
                <a:schemeClr val="dk1"/>
              </a:solidFill>
              <a:effectLst/>
              <a:latin typeface="+mn-lt"/>
              <a:ea typeface="+mn-ea"/>
              <a:cs typeface="+mn-cs"/>
            </a:rPr>
            <a:t>、実質公債費比率は年々減少している。</a:t>
          </a:r>
          <a:r>
            <a:rPr lang="ja-JP" altLang="en-US" sz="1200" b="0" i="0">
              <a:solidFill>
                <a:schemeClr val="dk1"/>
              </a:solidFill>
              <a:effectLst/>
              <a:latin typeface="+mn-lt"/>
              <a:ea typeface="+mn-ea"/>
              <a:cs typeface="+mn-cs"/>
            </a:rPr>
            <a:t>今後も、</a:t>
          </a:r>
          <a:r>
            <a:rPr lang="ja-JP" altLang="ja-JP" sz="1200" b="0" i="0">
              <a:solidFill>
                <a:schemeClr val="dk1"/>
              </a:solidFill>
              <a:effectLst/>
              <a:latin typeface="+mn-lt"/>
              <a:ea typeface="+mn-ea"/>
              <a:cs typeface="+mn-cs"/>
            </a:rPr>
            <a:t>引き続き</a:t>
          </a:r>
          <a:r>
            <a:rPr lang="ja-JP" altLang="en-US" sz="1200" b="0" i="0">
              <a:solidFill>
                <a:schemeClr val="dk1"/>
              </a:solidFill>
              <a:effectLst/>
              <a:latin typeface="+mn-lt"/>
              <a:ea typeface="+mn-ea"/>
              <a:cs typeface="+mn-cs"/>
            </a:rPr>
            <a:t>起債の適正な発行及び</a:t>
          </a:r>
          <a:r>
            <a:rPr lang="ja-JP" altLang="ja-JP" sz="1200" b="0" i="0">
              <a:solidFill>
                <a:schemeClr val="dk1"/>
              </a:solidFill>
              <a:effectLst/>
              <a:latin typeface="+mn-lt"/>
              <a:ea typeface="+mn-ea"/>
              <a:cs typeface="+mn-cs"/>
            </a:rPr>
            <a:t>発行額</a:t>
          </a:r>
          <a:r>
            <a:rPr lang="ja-JP" altLang="en-US" sz="1200" b="0" i="0">
              <a:solidFill>
                <a:schemeClr val="dk1"/>
              </a:solidFill>
              <a:effectLst/>
              <a:latin typeface="+mn-lt"/>
              <a:ea typeface="+mn-ea"/>
              <a:cs typeface="+mn-cs"/>
            </a:rPr>
            <a:t>の</a:t>
          </a:r>
          <a:r>
            <a:rPr lang="ja-JP" altLang="ja-JP" sz="1200" b="0" i="0">
              <a:solidFill>
                <a:schemeClr val="dk1"/>
              </a:solidFill>
              <a:effectLst/>
              <a:latin typeface="+mn-lt"/>
              <a:ea typeface="+mn-ea"/>
              <a:cs typeface="+mn-cs"/>
            </a:rPr>
            <a:t>抑制に努めていく</a:t>
          </a:r>
          <a:r>
            <a:rPr lang="ja-JP" altLang="en-US" sz="1200" b="0" i="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地方債現在高の減少及び充当可能基金の増加により、将来負担比率（分子）</a:t>
          </a:r>
          <a:r>
            <a:rPr lang="ja-JP" altLang="en-US" sz="1200" b="0" i="0">
              <a:solidFill>
                <a:schemeClr val="dk1"/>
              </a:solidFill>
              <a:effectLst/>
              <a:latin typeface="+mn-lt"/>
              <a:ea typeface="+mn-ea"/>
              <a:cs typeface="+mn-cs"/>
            </a:rPr>
            <a:t>は</a:t>
          </a:r>
          <a:r>
            <a:rPr lang="ja-JP" altLang="ja-JP" sz="1200" b="0" i="0">
              <a:solidFill>
                <a:schemeClr val="dk1"/>
              </a:solidFill>
              <a:effectLst/>
              <a:latin typeface="+mn-lt"/>
              <a:ea typeface="+mn-ea"/>
              <a:cs typeface="+mn-cs"/>
            </a:rPr>
            <a:t>減少している。</a:t>
          </a:r>
          <a:r>
            <a:rPr lang="ja-JP" altLang="en-US" sz="1200" b="0" i="0">
              <a:solidFill>
                <a:schemeClr val="dk1"/>
              </a:solidFill>
              <a:effectLst/>
              <a:latin typeface="+mn-lt"/>
              <a:ea typeface="+mn-ea"/>
              <a:cs typeface="+mn-cs"/>
            </a:rPr>
            <a:t>今後、地方創生推進の一環で投資的事業の計画があり、一時的に起債発行額が増大する可能性があるため、他の事業の整理・縮小及び基金の有効活用を図るなどして、適正な起債の発行に努め、財政運営の健全化を図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5229524</v>
      </c>
      <c r="BO4" s="349"/>
      <c r="BP4" s="349"/>
      <c r="BQ4" s="349"/>
      <c r="BR4" s="349"/>
      <c r="BS4" s="349"/>
      <c r="BT4" s="349"/>
      <c r="BU4" s="350"/>
      <c r="BV4" s="348">
        <v>5675482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5080433</v>
      </c>
      <c r="BO5" s="386"/>
      <c r="BP5" s="386"/>
      <c r="BQ5" s="386"/>
      <c r="BR5" s="386"/>
      <c r="BS5" s="386"/>
      <c r="BT5" s="386"/>
      <c r="BU5" s="387"/>
      <c r="BV5" s="385">
        <v>5586054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149091</v>
      </c>
      <c r="BO6" s="386"/>
      <c r="BP6" s="386"/>
      <c r="BQ6" s="386"/>
      <c r="BR6" s="386"/>
      <c r="BS6" s="386"/>
      <c r="BT6" s="386"/>
      <c r="BU6" s="387"/>
      <c r="BV6" s="385">
        <v>89428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87.8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90098</v>
      </c>
      <c r="BO7" s="386"/>
      <c r="BP7" s="386"/>
      <c r="BQ7" s="386"/>
      <c r="BR7" s="386"/>
      <c r="BS7" s="386"/>
      <c r="BT7" s="386"/>
      <c r="BU7" s="387"/>
      <c r="BV7" s="385">
        <v>35096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3100396</v>
      </c>
      <c r="CU7" s="386"/>
      <c r="CV7" s="386"/>
      <c r="CW7" s="386"/>
      <c r="CX7" s="386"/>
      <c r="CY7" s="386"/>
      <c r="CZ7" s="386"/>
      <c r="DA7" s="387"/>
      <c r="DB7" s="385">
        <v>3212573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58993</v>
      </c>
      <c r="BO8" s="386"/>
      <c r="BP8" s="386"/>
      <c r="BQ8" s="386"/>
      <c r="BR8" s="386"/>
      <c r="BS8" s="386"/>
      <c r="BT8" s="386"/>
      <c r="BU8" s="387"/>
      <c r="BV8" s="385">
        <v>54332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4463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4661</v>
      </c>
      <c r="BO9" s="386"/>
      <c r="BP9" s="386"/>
      <c r="BQ9" s="386"/>
      <c r="BR9" s="386"/>
      <c r="BS9" s="386"/>
      <c r="BT9" s="386"/>
      <c r="BU9" s="387"/>
      <c r="BV9" s="385">
        <v>2287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22.8</v>
      </c>
      <c r="CU9" s="383"/>
      <c r="CV9" s="383"/>
      <c r="CW9" s="383"/>
      <c r="CX9" s="383"/>
      <c r="CY9" s="383"/>
      <c r="CZ9" s="383"/>
      <c r="DA9" s="384"/>
      <c r="DB9" s="382">
        <v>22.3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5031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438</v>
      </c>
      <c r="BO10" s="386"/>
      <c r="BP10" s="386"/>
      <c r="BQ10" s="386"/>
      <c r="BR10" s="386"/>
      <c r="BS10" s="386"/>
      <c r="BT10" s="386"/>
      <c r="BU10" s="387"/>
      <c r="BV10" s="385">
        <v>168400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4384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4380</v>
      </c>
      <c r="S13" s="467"/>
      <c r="T13" s="467"/>
      <c r="U13" s="467"/>
      <c r="V13" s="468"/>
      <c r="W13" s="401" t="s">
        <v>123</v>
      </c>
      <c r="X13" s="402"/>
      <c r="Y13" s="402"/>
      <c r="Z13" s="402"/>
      <c r="AA13" s="402"/>
      <c r="AB13" s="392"/>
      <c r="AC13" s="436">
        <v>832</v>
      </c>
      <c r="AD13" s="437"/>
      <c r="AE13" s="437"/>
      <c r="AF13" s="437"/>
      <c r="AG13" s="476"/>
      <c r="AH13" s="436">
        <v>839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5099</v>
      </c>
      <c r="BO13" s="386"/>
      <c r="BP13" s="386"/>
      <c r="BQ13" s="386"/>
      <c r="BR13" s="386"/>
      <c r="BS13" s="386"/>
      <c r="BT13" s="386"/>
      <c r="BU13" s="387"/>
      <c r="BV13" s="385">
        <v>170687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4468</v>
      </c>
      <c r="S14" s="467"/>
      <c r="T14" s="467"/>
      <c r="U14" s="467"/>
      <c r="V14" s="468"/>
      <c r="W14" s="375"/>
      <c r="X14" s="376"/>
      <c r="Y14" s="376"/>
      <c r="Z14" s="376"/>
      <c r="AA14" s="376"/>
      <c r="AB14" s="365"/>
      <c r="AC14" s="469">
        <v>35.6</v>
      </c>
      <c r="AD14" s="470"/>
      <c r="AE14" s="470"/>
      <c r="AF14" s="470"/>
      <c r="AG14" s="471"/>
      <c r="AH14" s="469">
        <v>32.299999999999997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4462</v>
      </c>
      <c r="S15" s="467"/>
      <c r="T15" s="467"/>
      <c r="U15" s="467"/>
      <c r="V15" s="468"/>
      <c r="W15" s="401" t="s">
        <v>130</v>
      </c>
      <c r="X15" s="402"/>
      <c r="Y15" s="402"/>
      <c r="Z15" s="402"/>
      <c r="AA15" s="402"/>
      <c r="AB15" s="392"/>
      <c r="AC15" s="436">
        <v>513</v>
      </c>
      <c r="AD15" s="437"/>
      <c r="AE15" s="437"/>
      <c r="AF15" s="437"/>
      <c r="AG15" s="476"/>
      <c r="AH15" s="436">
        <v>675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348870</v>
      </c>
      <c r="BO15" s="349"/>
      <c r="BP15" s="349"/>
      <c r="BQ15" s="349"/>
      <c r="BR15" s="349"/>
      <c r="BS15" s="349"/>
      <c r="BT15" s="349"/>
      <c r="BU15" s="350"/>
      <c r="BV15" s="348">
        <v>362812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21.9</v>
      </c>
      <c r="AD16" s="470"/>
      <c r="AE16" s="470"/>
      <c r="AF16" s="470"/>
      <c r="AG16" s="471"/>
      <c r="AH16" s="469">
        <v>26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2881713</v>
      </c>
      <c r="BO16" s="386"/>
      <c r="BP16" s="386"/>
      <c r="BQ16" s="386"/>
      <c r="BR16" s="386"/>
      <c r="BS16" s="386"/>
      <c r="BT16" s="386"/>
      <c r="BU16" s="387"/>
      <c r="BV16" s="385">
        <v>2969996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993</v>
      </c>
      <c r="AD17" s="437"/>
      <c r="AE17" s="437"/>
      <c r="AF17" s="437"/>
      <c r="AG17" s="476"/>
      <c r="AH17" s="436">
        <v>1085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419712</v>
      </c>
      <c r="BO17" s="386"/>
      <c r="BP17" s="386"/>
      <c r="BQ17" s="386"/>
      <c r="BR17" s="386"/>
      <c r="BS17" s="386"/>
      <c r="BT17" s="386"/>
      <c r="BU17" s="387"/>
      <c r="BV17" s="385">
        <v>438796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277.67</v>
      </c>
      <c r="M18" s="498"/>
      <c r="N18" s="498"/>
      <c r="O18" s="498"/>
      <c r="P18" s="498"/>
      <c r="Q18" s="498"/>
      <c r="R18" s="499"/>
      <c r="S18" s="499"/>
      <c r="T18" s="499"/>
      <c r="U18" s="499"/>
      <c r="V18" s="500"/>
      <c r="W18" s="403"/>
      <c r="X18" s="404"/>
      <c r="Y18" s="404"/>
      <c r="Z18" s="404"/>
      <c r="AA18" s="404"/>
      <c r="AB18" s="395"/>
      <c r="AC18" s="501">
        <v>42.5</v>
      </c>
      <c r="AD18" s="502"/>
      <c r="AE18" s="502"/>
      <c r="AF18" s="502"/>
      <c r="AG18" s="503"/>
      <c r="AH18" s="501">
        <v>41.7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2698982</v>
      </c>
      <c r="BO18" s="386"/>
      <c r="BP18" s="386"/>
      <c r="BQ18" s="386"/>
      <c r="BR18" s="386"/>
      <c r="BS18" s="386"/>
      <c r="BT18" s="386"/>
      <c r="BU18" s="387"/>
      <c r="BV18" s="385">
        <v>2694506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3646096</v>
      </c>
      <c r="BO19" s="386"/>
      <c r="BP19" s="386"/>
      <c r="BQ19" s="386"/>
      <c r="BR19" s="386"/>
      <c r="BS19" s="386"/>
      <c r="BT19" s="386"/>
      <c r="BU19" s="387"/>
      <c r="BV19" s="385">
        <v>3854346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5118148</v>
      </c>
      <c r="BO23" s="386"/>
      <c r="BP23" s="386"/>
      <c r="BQ23" s="386"/>
      <c r="BR23" s="386"/>
      <c r="BS23" s="386"/>
      <c r="BT23" s="386"/>
      <c r="BU23" s="387"/>
      <c r="BV23" s="385">
        <v>5441863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6120</v>
      </c>
      <c r="R24" s="437"/>
      <c r="S24" s="437"/>
      <c r="T24" s="437"/>
      <c r="U24" s="437"/>
      <c r="V24" s="476"/>
      <c r="W24" s="531"/>
      <c r="X24" s="519"/>
      <c r="Y24" s="520"/>
      <c r="Z24" s="435" t="s">
        <v>154</v>
      </c>
      <c r="AA24" s="415"/>
      <c r="AB24" s="415"/>
      <c r="AC24" s="415"/>
      <c r="AD24" s="415"/>
      <c r="AE24" s="415"/>
      <c r="AF24" s="415"/>
      <c r="AG24" s="416"/>
      <c r="AH24" s="436">
        <v>88</v>
      </c>
      <c r="AI24" s="437"/>
      <c r="AJ24" s="437"/>
      <c r="AK24" s="437"/>
      <c r="AL24" s="476"/>
      <c r="AM24" s="436">
        <v>281072</v>
      </c>
      <c r="AN24" s="437"/>
      <c r="AO24" s="437"/>
      <c r="AP24" s="437"/>
      <c r="AQ24" s="437"/>
      <c r="AR24" s="476"/>
      <c r="AS24" s="436">
        <v>3194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4803502</v>
      </c>
      <c r="BO24" s="386"/>
      <c r="BP24" s="386"/>
      <c r="BQ24" s="386"/>
      <c r="BR24" s="386"/>
      <c r="BS24" s="386"/>
      <c r="BT24" s="386"/>
      <c r="BU24" s="387"/>
      <c r="BV24" s="385">
        <v>5105181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5550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4699</v>
      </c>
      <c r="BO25" s="349"/>
      <c r="BP25" s="349"/>
      <c r="BQ25" s="349"/>
      <c r="BR25" s="349"/>
      <c r="BS25" s="349"/>
      <c r="BT25" s="349"/>
      <c r="BU25" s="350"/>
      <c r="BV25" s="348">
        <v>9934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11079</v>
      </c>
      <c r="AN26" s="437"/>
      <c r="AO26" s="437"/>
      <c r="AP26" s="437"/>
      <c r="AQ26" s="437"/>
      <c r="AR26" s="476"/>
      <c r="AS26" s="436">
        <v>3693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2790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98378</v>
      </c>
      <c r="BO27" s="555"/>
      <c r="BP27" s="555"/>
      <c r="BQ27" s="555"/>
      <c r="BR27" s="555"/>
      <c r="BS27" s="555"/>
      <c r="BT27" s="555"/>
      <c r="BU27" s="556"/>
      <c r="BV27" s="554">
        <v>98339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2120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1530984</v>
      </c>
      <c r="BO28" s="349"/>
      <c r="BP28" s="349"/>
      <c r="BQ28" s="349"/>
      <c r="BR28" s="349"/>
      <c r="BS28" s="349"/>
      <c r="BT28" s="349"/>
      <c r="BU28" s="350"/>
      <c r="BV28" s="348">
        <v>1502546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1940</v>
      </c>
      <c r="R29" s="437"/>
      <c r="S29" s="437"/>
      <c r="T29" s="437"/>
      <c r="U29" s="437"/>
      <c r="V29" s="476"/>
      <c r="W29" s="532"/>
      <c r="X29" s="533"/>
      <c r="Y29" s="534"/>
      <c r="Z29" s="435" t="s">
        <v>170</v>
      </c>
      <c r="AA29" s="415"/>
      <c r="AB29" s="415"/>
      <c r="AC29" s="415"/>
      <c r="AD29" s="415"/>
      <c r="AE29" s="415"/>
      <c r="AF29" s="415"/>
      <c r="AG29" s="416"/>
      <c r="AH29" s="436">
        <v>88</v>
      </c>
      <c r="AI29" s="437"/>
      <c r="AJ29" s="437"/>
      <c r="AK29" s="437"/>
      <c r="AL29" s="476"/>
      <c r="AM29" s="436">
        <v>281072</v>
      </c>
      <c r="AN29" s="437"/>
      <c r="AO29" s="437"/>
      <c r="AP29" s="437"/>
      <c r="AQ29" s="437"/>
      <c r="AR29" s="476"/>
      <c r="AS29" s="436">
        <v>3194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231777</v>
      </c>
      <c r="BO29" s="386"/>
      <c r="BP29" s="386"/>
      <c r="BQ29" s="386"/>
      <c r="BR29" s="386"/>
      <c r="BS29" s="386"/>
      <c r="BT29" s="386"/>
      <c r="BU29" s="387"/>
      <c r="BV29" s="385">
        <v>231701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1400440</v>
      </c>
      <c r="BO30" s="555"/>
      <c r="BP30" s="555"/>
      <c r="BQ30" s="555"/>
      <c r="BR30" s="555"/>
      <c r="BS30" s="555"/>
      <c r="BT30" s="555"/>
      <c r="BU30" s="556"/>
      <c r="BV30" s="554">
        <v>1414974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日之影町国民健康保険事業特別会計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日之影町国民健康保険病院事業会計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日之影町簡易水道事業特別会計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西臼杵広域行政事務組合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日之影町村おこし総合産業株式会社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日之影町奨学資金事業特別会計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日之影町介護保険特別会計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日之影町農業集落排水事業特別会計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宮崎県市町村総合事務組合（一般会計）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日之影町後期高齢者医療特別会計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宮崎県市町村総合事務組合（市町村交通災害共済事業特別会計）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宮崎県後期高齢者医療広域連合（一般会計）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宮崎県後期高齢者医療広域連合（後期高齢者医療特別会計）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宮崎県北部広域行政事務組合（一般会計）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宮崎県北部広域行政事務組合（特別会計）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宮崎県自治会館管理組合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6400</v>
      </c>
      <c r="J41" s="83">
        <v>5998</v>
      </c>
      <c r="K41" s="83">
        <v>5646</v>
      </c>
      <c r="L41" s="83">
        <v>5442</v>
      </c>
      <c r="M41" s="84">
        <v>5118</v>
      </c>
    </row>
    <row r="42" spans="2:13" ht="27.75" customHeight="1">
      <c r="B42" s="1171"/>
      <c r="C42" s="1172"/>
      <c r="D42" s="85"/>
      <c r="E42" s="1177" t="s">
        <v>26</v>
      </c>
      <c r="F42" s="1177"/>
      <c r="G42" s="1177"/>
      <c r="H42" s="1178"/>
      <c r="I42" s="86">
        <v>17</v>
      </c>
      <c r="J42" s="87">
        <v>14</v>
      </c>
      <c r="K42" s="87">
        <v>12</v>
      </c>
      <c r="L42" s="87">
        <v>10</v>
      </c>
      <c r="M42" s="88">
        <v>7</v>
      </c>
    </row>
    <row r="43" spans="2:13" ht="27.75" customHeight="1">
      <c r="B43" s="1171"/>
      <c r="C43" s="1172"/>
      <c r="D43" s="85"/>
      <c r="E43" s="1177" t="s">
        <v>27</v>
      </c>
      <c r="F43" s="1177"/>
      <c r="G43" s="1177"/>
      <c r="H43" s="1178"/>
      <c r="I43" s="86">
        <v>836</v>
      </c>
      <c r="J43" s="87">
        <v>750</v>
      </c>
      <c r="K43" s="87">
        <v>672</v>
      </c>
      <c r="L43" s="87">
        <v>587</v>
      </c>
      <c r="M43" s="88">
        <v>506</v>
      </c>
    </row>
    <row r="44" spans="2:13" ht="27.75" customHeight="1">
      <c r="B44" s="1171"/>
      <c r="C44" s="1172"/>
      <c r="D44" s="85"/>
      <c r="E44" s="1177" t="s">
        <v>28</v>
      </c>
      <c r="F44" s="1177"/>
      <c r="G44" s="1177"/>
      <c r="H44" s="1178"/>
      <c r="I44" s="86">
        <v>110</v>
      </c>
      <c r="J44" s="87">
        <v>63</v>
      </c>
      <c r="K44" s="87">
        <v>49</v>
      </c>
      <c r="L44" s="87">
        <v>119</v>
      </c>
      <c r="M44" s="88">
        <v>389</v>
      </c>
    </row>
    <row r="45" spans="2:13" ht="27.75" customHeight="1">
      <c r="B45" s="1171"/>
      <c r="C45" s="1172"/>
      <c r="D45" s="85"/>
      <c r="E45" s="1177" t="s">
        <v>29</v>
      </c>
      <c r="F45" s="1177"/>
      <c r="G45" s="1177"/>
      <c r="H45" s="1178"/>
      <c r="I45" s="86">
        <v>1018</v>
      </c>
      <c r="J45" s="87">
        <v>1017</v>
      </c>
      <c r="K45" s="87">
        <v>1061</v>
      </c>
      <c r="L45" s="87">
        <v>1006</v>
      </c>
      <c r="M45" s="88">
        <v>877</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2538</v>
      </c>
      <c r="J49" s="87">
        <v>2765</v>
      </c>
      <c r="K49" s="87">
        <v>2984</v>
      </c>
      <c r="L49" s="87">
        <v>3294</v>
      </c>
      <c r="M49" s="88">
        <v>3388</v>
      </c>
    </row>
    <row r="50" spans="2:13" ht="27.75" customHeight="1">
      <c r="B50" s="1171"/>
      <c r="C50" s="1172"/>
      <c r="D50" s="85"/>
      <c r="E50" s="1177" t="s">
        <v>35</v>
      </c>
      <c r="F50" s="1177"/>
      <c r="G50" s="1177"/>
      <c r="H50" s="1178"/>
      <c r="I50" s="86">
        <v>1</v>
      </c>
      <c r="J50" s="87">
        <v>1</v>
      </c>
      <c r="K50" s="87">
        <v>0</v>
      </c>
      <c r="L50" s="87" t="s">
        <v>477</v>
      </c>
      <c r="M50" s="88" t="s">
        <v>477</v>
      </c>
    </row>
    <row r="51" spans="2:13" ht="27.75" customHeight="1">
      <c r="B51" s="1173"/>
      <c r="C51" s="1174"/>
      <c r="D51" s="85"/>
      <c r="E51" s="1177" t="s">
        <v>36</v>
      </c>
      <c r="F51" s="1177"/>
      <c r="G51" s="1177"/>
      <c r="H51" s="1178"/>
      <c r="I51" s="86">
        <v>5666</v>
      </c>
      <c r="J51" s="87">
        <v>5336</v>
      </c>
      <c r="K51" s="87">
        <v>5039</v>
      </c>
      <c r="L51" s="87">
        <v>4880</v>
      </c>
      <c r="M51" s="88">
        <v>4540</v>
      </c>
    </row>
    <row r="52" spans="2:13" ht="27.75" customHeight="1" thickBot="1">
      <c r="B52" s="1181" t="s">
        <v>37</v>
      </c>
      <c r="C52" s="1182"/>
      <c r="D52" s="90"/>
      <c r="E52" s="1183" t="s">
        <v>38</v>
      </c>
      <c r="F52" s="1183"/>
      <c r="G52" s="1183"/>
      <c r="H52" s="1184"/>
      <c r="I52" s="91">
        <v>177</v>
      </c>
      <c r="J52" s="92">
        <v>-260</v>
      </c>
      <c r="K52" s="92">
        <v>-584</v>
      </c>
      <c r="L52" s="92">
        <v>-1012</v>
      </c>
      <c r="M52" s="93">
        <v>-1030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587932</v>
      </c>
      <c r="E3" s="116"/>
      <c r="F3" s="117">
        <v>192544</v>
      </c>
      <c r="G3" s="118"/>
      <c r="H3" s="119"/>
    </row>
    <row r="4" spans="1:8">
      <c r="A4" s="120"/>
      <c r="B4" s="121"/>
      <c r="C4" s="122"/>
      <c r="D4" s="123">
        <v>140000</v>
      </c>
      <c r="E4" s="124"/>
      <c r="F4" s="125">
        <v>82235</v>
      </c>
      <c r="G4" s="126"/>
      <c r="H4" s="127"/>
    </row>
    <row r="5" spans="1:8">
      <c r="A5" s="108" t="s">
        <v>510</v>
      </c>
      <c r="B5" s="113"/>
      <c r="C5" s="114"/>
      <c r="D5" s="115">
        <v>255406</v>
      </c>
      <c r="E5" s="116"/>
      <c r="F5" s="117">
        <v>216155</v>
      </c>
      <c r="G5" s="118"/>
      <c r="H5" s="119"/>
    </row>
    <row r="6" spans="1:8">
      <c r="A6" s="120"/>
      <c r="B6" s="121"/>
      <c r="C6" s="122"/>
      <c r="D6" s="123">
        <v>154033</v>
      </c>
      <c r="E6" s="124"/>
      <c r="F6" s="125">
        <v>108827</v>
      </c>
      <c r="G6" s="126"/>
      <c r="H6" s="127"/>
    </row>
    <row r="7" spans="1:8">
      <c r="A7" s="108" t="s">
        <v>511</v>
      </c>
      <c r="B7" s="113"/>
      <c r="C7" s="114"/>
      <c r="D7" s="115">
        <v>188497</v>
      </c>
      <c r="E7" s="116"/>
      <c r="F7" s="117">
        <v>228305</v>
      </c>
      <c r="G7" s="118"/>
      <c r="H7" s="119"/>
    </row>
    <row r="8" spans="1:8">
      <c r="A8" s="120"/>
      <c r="B8" s="121"/>
      <c r="C8" s="122"/>
      <c r="D8" s="123">
        <v>103508</v>
      </c>
      <c r="E8" s="124"/>
      <c r="F8" s="125">
        <v>86611</v>
      </c>
      <c r="G8" s="126"/>
      <c r="H8" s="127"/>
    </row>
    <row r="9" spans="1:8">
      <c r="A9" s="108" t="s">
        <v>512</v>
      </c>
      <c r="B9" s="113"/>
      <c r="C9" s="114"/>
      <c r="D9" s="115">
        <v>329786</v>
      </c>
      <c r="E9" s="116"/>
      <c r="F9" s="117">
        <v>316331</v>
      </c>
      <c r="G9" s="118"/>
      <c r="H9" s="119"/>
    </row>
    <row r="10" spans="1:8">
      <c r="A10" s="120"/>
      <c r="B10" s="121"/>
      <c r="C10" s="122"/>
      <c r="D10" s="123">
        <v>126449</v>
      </c>
      <c r="E10" s="124"/>
      <c r="F10" s="125">
        <v>106387</v>
      </c>
      <c r="G10" s="126"/>
      <c r="H10" s="127"/>
    </row>
    <row r="11" spans="1:8">
      <c r="A11" s="108" t="s">
        <v>513</v>
      </c>
      <c r="B11" s="113"/>
      <c r="C11" s="114"/>
      <c r="D11" s="115">
        <v>269156</v>
      </c>
      <c r="E11" s="116"/>
      <c r="F11" s="117">
        <v>333013</v>
      </c>
      <c r="G11" s="118"/>
      <c r="H11" s="119"/>
    </row>
    <row r="12" spans="1:8">
      <c r="A12" s="120"/>
      <c r="B12" s="121"/>
      <c r="C12" s="128"/>
      <c r="D12" s="123">
        <v>151400</v>
      </c>
      <c r="E12" s="124"/>
      <c r="F12" s="125">
        <v>126732</v>
      </c>
      <c r="G12" s="126"/>
      <c r="H12" s="127"/>
    </row>
    <row r="13" spans="1:8">
      <c r="A13" s="108"/>
      <c r="B13" s="113"/>
      <c r="C13" s="129"/>
      <c r="D13" s="130">
        <v>326155</v>
      </c>
      <c r="E13" s="131"/>
      <c r="F13" s="132">
        <v>257270</v>
      </c>
      <c r="G13" s="133"/>
      <c r="H13" s="119"/>
    </row>
    <row r="14" spans="1:8">
      <c r="A14" s="120"/>
      <c r="B14" s="121"/>
      <c r="C14" s="122"/>
      <c r="D14" s="123">
        <v>135078</v>
      </c>
      <c r="E14" s="124"/>
      <c r="F14" s="125">
        <v>102158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1.43</v>
      </c>
      <c r="C19" s="134">
        <f>ROUND(VALUE(SUBSTITUTE(実質収支比率等に係る経年分析!G$48,"▲","-")),2)</f>
        <v>1.51</v>
      </c>
      <c r="D19" s="134">
        <f>ROUND(VALUE(SUBSTITUTE(実質収支比率等に係る経年分析!H$48,"▲","-")),2)</f>
        <v>1.62</v>
      </c>
      <c r="E19" s="134">
        <f>ROUND(VALUE(SUBSTITUTE(実質収支比率等に係る経年分析!I$48,"▲","-")),2)</f>
        <v>1.69</v>
      </c>
      <c r="F19" s="134">
        <f>ROUND(VALUE(SUBSTITUTE(実質収支比率等に係る経年分析!J$48,"▲","-")),2)</f>
        <v>1.9</v>
      </c>
    </row>
    <row r="20" spans="1:11">
      <c r="A20" s="134" t="s">
        <v>43</v>
      </c>
      <c r="B20" s="134">
        <f>ROUND(VALUE(SUBSTITUTE(実質収支比率等に係る経年分析!F$47,"▲","-")),2)</f>
        <v>31.06</v>
      </c>
      <c r="C20" s="134">
        <f>ROUND(VALUE(SUBSTITUTE(実質収支比率等に係る経年分析!G$47,"▲","-")),2)</f>
        <v>36.35</v>
      </c>
      <c r="D20" s="134">
        <f>ROUND(VALUE(SUBSTITUTE(実質収支比率等に係る経年分析!H$47,"▲","-")),2)</f>
        <v>40.590000000000003</v>
      </c>
      <c r="E20" s="134">
        <f>ROUND(VALUE(SUBSTITUTE(実質収支比率等に係る経年分析!I$47,"▲","-")),2)</f>
        <v>46.77</v>
      </c>
      <c r="F20" s="134">
        <f>ROUND(VALUE(SUBSTITUTE(実質収支比率等に係る経年分析!J$47,"▲","-")),2)</f>
        <v>49.38</v>
      </c>
    </row>
    <row r="21" spans="1:11">
      <c r="A21" s="134" t="s">
        <v>44</v>
      </c>
      <c r="B21" s="134">
        <f>IF(ISNUMBER(VALUE(SUBSTITUTE(実質収支比率等に係る経年分析!F$49,"▲","-"))),ROUND(VALUE(SUBSTITUTE(実質収支比率等に係る経年分析!F$49,"▲","-")),2),NA())</f>
        <v>7.44</v>
      </c>
      <c r="C21" s="134">
        <f>IF(ISNUMBER(VALUE(SUBSTITUTE(実質収支比率等に係る経年分析!G$49,"▲","-"))),ROUND(VALUE(SUBSTITUTE(実質収支比率等に係る経年分析!G$49,"▲","-")),2),NA())</f>
        <v>3.7</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日之影町奨学資金事業特別会計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日之影町後期高齢者医療特別会計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日之影町農業集落排水事業特別会計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日之影町簡易水道事業特別会計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日之影町介護保険特別会計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v>
      </c>
    </row>
    <row r="35" spans="1:16">
      <c r="A35" s="135" t="str">
        <f>IF(連結実質赤字比率に係る赤字・黒字の構成分析!C$35="",NA(),連結実質赤字比率に係る赤字・黒字の構成分析!C$35)</f>
        <v>日之影町国民健康保険事業特別会計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2.2200000000000002</v>
      </c>
    </row>
    <row r="36" spans="1:16">
      <c r="A36" s="135" t="str">
        <f>IF(連結実質赤字比率に係る赤字・黒字の構成分析!C$34="",NA(),連結実質赤字比率に係る赤字・黒字の構成分析!C$34)</f>
        <v>日之影町国民健康保険病院事業会計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790</v>
      </c>
      <c r="E42" s="136"/>
      <c r="F42" s="136"/>
      <c r="G42" s="136">
        <f>'実質公債費比率（分子）の構造'!L$52</f>
        <v>783</v>
      </c>
      <c r="H42" s="136"/>
      <c r="I42" s="136"/>
      <c r="J42" s="136">
        <f>'実質公債費比率（分子）の構造'!M$52</f>
        <v>741</v>
      </c>
      <c r="K42" s="136"/>
      <c r="L42" s="136"/>
      <c r="M42" s="136">
        <f>'実質公債費比率（分子）の構造'!N$52</f>
        <v>743</v>
      </c>
      <c r="N42" s="136"/>
      <c r="O42" s="136"/>
      <c r="P42" s="136">
        <f>'実質公債費比率（分子）の構造'!O$52</f>
        <v>729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36</v>
      </c>
      <c r="C45" s="136"/>
      <c r="D45" s="136"/>
      <c r="E45" s="136">
        <f>'実質公債費比率（分子）の構造'!L$49</f>
        <v>27</v>
      </c>
      <c r="F45" s="136"/>
      <c r="G45" s="136"/>
      <c r="H45" s="136">
        <f>'実質公債費比率（分子）の構造'!M$49</f>
        <v>7</v>
      </c>
      <c r="I45" s="136"/>
      <c r="J45" s="136"/>
      <c r="K45" s="136">
        <f>'実質公債費比率（分子）の構造'!N$49</f>
        <v>7</v>
      </c>
      <c r="L45" s="136"/>
      <c r="M45" s="136"/>
      <c r="N45" s="136">
        <f>'実質公債費比率（分子）の構造'!O$49</f>
        <v>9</v>
      </c>
      <c r="O45" s="136"/>
      <c r="P45" s="136"/>
    </row>
    <row r="46" spans="1:16">
      <c r="A46" s="136" t="s">
        <v>55</v>
      </c>
      <c r="B46" s="136">
        <f>'実質公債費比率（分子）の構造'!K$48</f>
        <v>100</v>
      </c>
      <c r="C46" s="136"/>
      <c r="D46" s="136"/>
      <c r="E46" s="136">
        <f>'実質公債費比率（分子）の構造'!L$48</f>
        <v>101</v>
      </c>
      <c r="F46" s="136"/>
      <c r="G46" s="136"/>
      <c r="H46" s="136">
        <f>'実質公債費比率（分子）の構造'!M$48</f>
        <v>98</v>
      </c>
      <c r="I46" s="136"/>
      <c r="J46" s="136"/>
      <c r="K46" s="136">
        <f>'実質公債費比率（分子）の構造'!N$48</f>
        <v>93</v>
      </c>
      <c r="L46" s="136"/>
      <c r="M46" s="136"/>
      <c r="N46" s="136">
        <f>'実質公債費比率（分子）の構造'!O$48</f>
        <v>94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955</v>
      </c>
      <c r="C49" s="136"/>
      <c r="D49" s="136"/>
      <c r="E49" s="136">
        <f>'実質公債費比率（分子）の構造'!L$45</f>
        <v>927</v>
      </c>
      <c r="F49" s="136"/>
      <c r="G49" s="136"/>
      <c r="H49" s="136">
        <f>'実質公債費比率（分子）の構造'!M$45</f>
        <v>863</v>
      </c>
      <c r="I49" s="136"/>
      <c r="J49" s="136"/>
      <c r="K49" s="136">
        <f>'実質公債費比率（分子）の構造'!N$45</f>
        <v>860</v>
      </c>
      <c r="L49" s="136"/>
      <c r="M49" s="136"/>
      <c r="N49" s="136">
        <f>'実質公債費比率（分子）の構造'!O$45</f>
        <v>830</v>
      </c>
      <c r="O49" s="136"/>
      <c r="P49" s="136"/>
    </row>
    <row r="50" spans="1:16">
      <c r="A50" s="136" t="s">
        <v>58</v>
      </c>
      <c r="B50" s="136" t="e">
        <f>NA()</f>
        <v>#N/A</v>
      </c>
      <c r="C50" s="136">
        <f>IF(ISNUMBER('実質公債費比率（分子）の構造'!K$53),'実質公債費比率（分子）の構造'!K$53,NA())</f>
        <v>304</v>
      </c>
      <c r="D50" s="136" t="e">
        <f>NA()</f>
        <v>#N/A</v>
      </c>
      <c r="E50" s="136" t="e">
        <f>NA()</f>
        <v>#N/A</v>
      </c>
      <c r="F50" s="136">
        <f>IF(ISNUMBER('実質公債費比率（分子）の構造'!L$53),'実質公債費比率（分子）の構造'!L$53,NA())</f>
        <v>275</v>
      </c>
      <c r="G50" s="136" t="e">
        <f>NA()</f>
        <v>#N/A</v>
      </c>
      <c r="H50" s="136" t="e">
        <f>NA()</f>
        <v>#N/A</v>
      </c>
      <c r="I50" s="136">
        <f>IF(ISNUMBER('実質公債費比率（分子）の構造'!M$53),'実質公債費比率（分子）の構造'!M$53,NA())</f>
        <v>229</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206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5666</v>
      </c>
      <c r="E56" s="135"/>
      <c r="F56" s="135"/>
      <c r="G56" s="135">
        <f>'将来負担比率（分子）の構造'!J$51</f>
        <v>5336</v>
      </c>
      <c r="H56" s="135"/>
      <c r="I56" s="135"/>
      <c r="J56" s="135">
        <f>'将来負担比率（分子）の構造'!K$51</f>
        <v>5039</v>
      </c>
      <c r="K56" s="135"/>
      <c r="L56" s="135"/>
      <c r="M56" s="135">
        <f>'将来負担比率（分子）の構造'!L$51</f>
        <v>4880</v>
      </c>
      <c r="N56" s="135"/>
      <c r="O56" s="135"/>
      <c r="P56" s="135">
        <f>'将来負担比率（分子）の構造'!M$51</f>
        <v>4540</v>
      </c>
    </row>
    <row r="57" spans="1:16">
      <c r="A57" s="135" t="s">
        <v>35</v>
      </c>
      <c r="B57" s="135"/>
      <c r="C57" s="135"/>
      <c r="D57" s="135">
        <f>'将来負担比率（分子）の構造'!I$50</f>
        <v>1</v>
      </c>
      <c r="E57" s="135"/>
      <c r="F57" s="135"/>
      <c r="G57" s="135">
        <f>'将来負担比率（分子）の構造'!J$50</f>
        <v>1</v>
      </c>
      <c r="H57" s="135"/>
      <c r="I57" s="135"/>
      <c r="J57" s="135">
        <f>'将来負担比率（分子）の構造'!K$50</f>
        <v>0</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2538</v>
      </c>
      <c r="E58" s="135"/>
      <c r="F58" s="135"/>
      <c r="G58" s="135">
        <f>'将来負担比率（分子）の構造'!J$49</f>
        <v>2765</v>
      </c>
      <c r="H58" s="135"/>
      <c r="I58" s="135"/>
      <c r="J58" s="135">
        <f>'将来負担比率（分子）の構造'!K$49</f>
        <v>2984</v>
      </c>
      <c r="K58" s="135"/>
      <c r="L58" s="135"/>
      <c r="M58" s="135">
        <f>'将来負担比率（分子）の構造'!L$49</f>
        <v>3294</v>
      </c>
      <c r="N58" s="135"/>
      <c r="O58" s="135"/>
      <c r="P58" s="135">
        <f>'将来負担比率（分子）の構造'!M$49</f>
        <v>3388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1018</v>
      </c>
      <c r="C62" s="135"/>
      <c r="D62" s="135"/>
      <c r="E62" s="135">
        <f>'将来負担比率（分子）の構造'!J$45</f>
        <v>1017</v>
      </c>
      <c r="F62" s="135"/>
      <c r="G62" s="135"/>
      <c r="H62" s="135">
        <f>'将来負担比率（分子）の構造'!K$45</f>
        <v>1061</v>
      </c>
      <c r="I62" s="135"/>
      <c r="J62" s="135"/>
      <c r="K62" s="135">
        <f>'将来負担比率（分子）の構造'!L$45</f>
        <v>1006</v>
      </c>
      <c r="L62" s="135"/>
      <c r="M62" s="135"/>
      <c r="N62" s="135">
        <f>'将来負担比率（分子）の構造'!M$45</f>
        <v>877</v>
      </c>
      <c r="O62" s="135"/>
      <c r="P62" s="135"/>
    </row>
    <row r="63" spans="1:16">
      <c r="A63" s="135" t="s">
        <v>28</v>
      </c>
      <c r="B63" s="135">
        <f>'将来負担比率（分子）の構造'!I$44</f>
        <v>110</v>
      </c>
      <c r="C63" s="135"/>
      <c r="D63" s="135"/>
      <c r="E63" s="135">
        <f>'将来負担比率（分子）の構造'!J$44</f>
        <v>63</v>
      </c>
      <c r="F63" s="135"/>
      <c r="G63" s="135"/>
      <c r="H63" s="135">
        <f>'将来負担比率（分子）の構造'!K$44</f>
        <v>49</v>
      </c>
      <c r="I63" s="135"/>
      <c r="J63" s="135"/>
      <c r="K63" s="135">
        <f>'将来負担比率（分子）の構造'!L$44</f>
        <v>119</v>
      </c>
      <c r="L63" s="135"/>
      <c r="M63" s="135"/>
      <c r="N63" s="135">
        <f>'将来負担比率（分子）の構造'!M$44</f>
        <v>389</v>
      </c>
      <c r="O63" s="135"/>
      <c r="P63" s="135"/>
    </row>
    <row r="64" spans="1:16">
      <c r="A64" s="135" t="s">
        <v>27</v>
      </c>
      <c r="B64" s="135">
        <f>'将来負担比率（分子）の構造'!I$43</f>
        <v>836</v>
      </c>
      <c r="C64" s="135"/>
      <c r="D64" s="135"/>
      <c r="E64" s="135">
        <f>'将来負担比率（分子）の構造'!J$43</f>
        <v>750</v>
      </c>
      <c r="F64" s="135"/>
      <c r="G64" s="135"/>
      <c r="H64" s="135">
        <f>'将来負担比率（分子）の構造'!K$43</f>
        <v>672</v>
      </c>
      <c r="I64" s="135"/>
      <c r="J64" s="135"/>
      <c r="K64" s="135">
        <f>'将来負担比率（分子）の構造'!L$43</f>
        <v>587</v>
      </c>
      <c r="L64" s="135"/>
      <c r="M64" s="135"/>
      <c r="N64" s="135">
        <f>'将来負担比率（分子）の構造'!M$43</f>
        <v>506</v>
      </c>
      <c r="O64" s="135"/>
      <c r="P64" s="135"/>
    </row>
    <row r="65" spans="1:16">
      <c r="A65" s="135" t="s">
        <v>26</v>
      </c>
      <c r="B65" s="135">
        <f>'将来負担比率（分子）の構造'!I$42</f>
        <v>17</v>
      </c>
      <c r="C65" s="135"/>
      <c r="D65" s="135"/>
      <c r="E65" s="135">
        <f>'将来負担比率（分子）の構造'!J$42</f>
        <v>14</v>
      </c>
      <c r="F65" s="135"/>
      <c r="G65" s="135"/>
      <c r="H65" s="135">
        <f>'将来負担比率（分子）の構造'!K$42</f>
        <v>12</v>
      </c>
      <c r="I65" s="135"/>
      <c r="J65" s="135"/>
      <c r="K65" s="135">
        <f>'将来負担比率（分子）の構造'!L$42</f>
        <v>10</v>
      </c>
      <c r="L65" s="135"/>
      <c r="M65" s="135"/>
      <c r="N65" s="135">
        <f>'将来負担比率（分子）の構造'!M$42</f>
        <v>7</v>
      </c>
      <c r="O65" s="135"/>
      <c r="P65" s="135"/>
    </row>
    <row r="66" spans="1:16">
      <c r="A66" s="135" t="s">
        <v>25</v>
      </c>
      <c r="B66" s="135">
        <f>'将来負担比率（分子）の構造'!I$41</f>
        <v>6400</v>
      </c>
      <c r="C66" s="135"/>
      <c r="D66" s="135"/>
      <c r="E66" s="135">
        <f>'将来負担比率（分子）の構造'!J$41</f>
        <v>5998</v>
      </c>
      <c r="F66" s="135"/>
      <c r="G66" s="135"/>
      <c r="H66" s="135">
        <f>'将来負担比率（分子）の構造'!K$41</f>
        <v>5646</v>
      </c>
      <c r="I66" s="135"/>
      <c r="J66" s="135"/>
      <c r="K66" s="135">
        <f>'将来負担比率（分子）の構造'!L$41</f>
        <v>5442</v>
      </c>
      <c r="L66" s="135"/>
      <c r="M66" s="135"/>
      <c r="N66" s="135">
        <f>'将来負担比率（分子）の構造'!M$41</f>
        <v>5118</v>
      </c>
      <c r="O66" s="135"/>
      <c r="P66" s="135"/>
    </row>
    <row r="67" spans="1:16">
      <c r="A67" s="135" t="s">
        <v>62</v>
      </c>
      <c r="B67" s="135" t="e">
        <f>NA()</f>
        <v>#N/A</v>
      </c>
      <c r="C67" s="135">
        <f>IF(ISNUMBER('将来負担比率（分子）の構造'!I$52), IF('将来負担比率（分子）の構造'!I$52 &lt; 0, 0, '将来負担比率（分子）の構造'!I$52), NA())</f>
        <v>177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290421</v>
      </c>
      <c r="S5" s="583"/>
      <c r="T5" s="583"/>
      <c r="U5" s="583"/>
      <c r="V5" s="583"/>
      <c r="W5" s="583"/>
      <c r="X5" s="583"/>
      <c r="Y5" s="584"/>
      <c r="Z5" s="585">
        <v>5.6</v>
      </c>
      <c r="AA5" s="585"/>
      <c r="AB5" s="585"/>
      <c r="AC5" s="585"/>
      <c r="AD5" s="586">
        <v>290421</v>
      </c>
      <c r="AE5" s="586"/>
      <c r="AF5" s="586"/>
      <c r="AG5" s="586"/>
      <c r="AH5" s="586"/>
      <c r="AI5" s="586"/>
      <c r="AJ5" s="586"/>
      <c r="AK5" s="586"/>
      <c r="AL5" s="587">
        <v>9.6999999999999993</v>
      </c>
      <c r="AM5" s="588"/>
      <c r="AN5" s="588"/>
      <c r="AO5" s="589"/>
      <c r="AP5" s="579" t="s">
        <v>208</v>
      </c>
      <c r="AQ5" s="580"/>
      <c r="AR5" s="580"/>
      <c r="AS5" s="580"/>
      <c r="AT5" s="580"/>
      <c r="AU5" s="580"/>
      <c r="AV5" s="580"/>
      <c r="AW5" s="580"/>
      <c r="AX5" s="580"/>
      <c r="AY5" s="580"/>
      <c r="AZ5" s="580"/>
      <c r="BA5" s="580"/>
      <c r="BB5" s="580"/>
      <c r="BC5" s="580"/>
      <c r="BD5" s="580"/>
      <c r="BE5" s="580"/>
      <c r="BF5" s="581"/>
      <c r="BG5" s="593">
        <v>284991</v>
      </c>
      <c r="BH5" s="594"/>
      <c r="BI5" s="594"/>
      <c r="BJ5" s="594"/>
      <c r="BK5" s="594"/>
      <c r="BL5" s="594"/>
      <c r="BM5" s="594"/>
      <c r="BN5" s="595"/>
      <c r="BO5" s="596">
        <v>98.1</v>
      </c>
      <c r="BP5" s="596"/>
      <c r="BQ5" s="596"/>
      <c r="BR5" s="596"/>
      <c r="BS5" s="597">
        <v>18180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102419</v>
      </c>
      <c r="S6" s="594"/>
      <c r="T6" s="594"/>
      <c r="U6" s="594"/>
      <c r="V6" s="594"/>
      <c r="W6" s="594"/>
      <c r="X6" s="594"/>
      <c r="Y6" s="595"/>
      <c r="Z6" s="596">
        <v>2</v>
      </c>
      <c r="AA6" s="596"/>
      <c r="AB6" s="596"/>
      <c r="AC6" s="596"/>
      <c r="AD6" s="597">
        <v>102419</v>
      </c>
      <c r="AE6" s="597"/>
      <c r="AF6" s="597"/>
      <c r="AG6" s="597"/>
      <c r="AH6" s="597"/>
      <c r="AI6" s="597"/>
      <c r="AJ6" s="597"/>
      <c r="AK6" s="597"/>
      <c r="AL6" s="598">
        <v>3.4</v>
      </c>
      <c r="AM6" s="599"/>
      <c r="AN6" s="599"/>
      <c r="AO6" s="600"/>
      <c r="AP6" s="590" t="s">
        <v>213</v>
      </c>
      <c r="AQ6" s="591"/>
      <c r="AR6" s="591"/>
      <c r="AS6" s="591"/>
      <c r="AT6" s="591"/>
      <c r="AU6" s="591"/>
      <c r="AV6" s="591"/>
      <c r="AW6" s="591"/>
      <c r="AX6" s="591"/>
      <c r="AY6" s="591"/>
      <c r="AZ6" s="591"/>
      <c r="BA6" s="591"/>
      <c r="BB6" s="591"/>
      <c r="BC6" s="591"/>
      <c r="BD6" s="591"/>
      <c r="BE6" s="591"/>
      <c r="BF6" s="592"/>
      <c r="BG6" s="593">
        <v>284991</v>
      </c>
      <c r="BH6" s="594"/>
      <c r="BI6" s="594"/>
      <c r="BJ6" s="594"/>
      <c r="BK6" s="594"/>
      <c r="BL6" s="594"/>
      <c r="BM6" s="594"/>
      <c r="BN6" s="595"/>
      <c r="BO6" s="596">
        <v>98.1</v>
      </c>
      <c r="BP6" s="596"/>
      <c r="BQ6" s="596"/>
      <c r="BR6" s="596"/>
      <c r="BS6" s="597">
        <v>18180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54819</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54819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320</v>
      </c>
      <c r="S7" s="594"/>
      <c r="T7" s="594"/>
      <c r="U7" s="594"/>
      <c r="V7" s="594"/>
      <c r="W7" s="594"/>
      <c r="X7" s="594"/>
      <c r="Y7" s="595"/>
      <c r="Z7" s="596">
        <v>0</v>
      </c>
      <c r="AA7" s="596"/>
      <c r="AB7" s="596"/>
      <c r="AC7" s="596"/>
      <c r="AD7" s="597">
        <v>320</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94465</v>
      </c>
      <c r="BH7" s="594"/>
      <c r="BI7" s="594"/>
      <c r="BJ7" s="594"/>
      <c r="BK7" s="594"/>
      <c r="BL7" s="594"/>
      <c r="BM7" s="594"/>
      <c r="BN7" s="595"/>
      <c r="BO7" s="596">
        <v>32.5</v>
      </c>
      <c r="BP7" s="596"/>
      <c r="BQ7" s="596"/>
      <c r="BR7" s="596"/>
      <c r="BS7" s="597" t="s">
        <v>215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1045121</v>
      </c>
      <c r="CS7" s="594"/>
      <c r="CT7" s="594"/>
      <c r="CU7" s="594"/>
      <c r="CV7" s="594"/>
      <c r="CW7" s="594"/>
      <c r="CX7" s="594"/>
      <c r="CY7" s="595"/>
      <c r="CZ7" s="596">
        <v>20.6</v>
      </c>
      <c r="DA7" s="596"/>
      <c r="DB7" s="596"/>
      <c r="DC7" s="596"/>
      <c r="DD7" s="602">
        <v>232809</v>
      </c>
      <c r="DE7" s="594"/>
      <c r="DF7" s="594"/>
      <c r="DG7" s="594"/>
      <c r="DH7" s="594"/>
      <c r="DI7" s="594"/>
      <c r="DJ7" s="594"/>
      <c r="DK7" s="594"/>
      <c r="DL7" s="594"/>
      <c r="DM7" s="594"/>
      <c r="DN7" s="594"/>
      <c r="DO7" s="594"/>
      <c r="DP7" s="595"/>
      <c r="DQ7" s="602">
        <v>759589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1107</v>
      </c>
      <c r="S8" s="594"/>
      <c r="T8" s="594"/>
      <c r="U8" s="594"/>
      <c r="V8" s="594"/>
      <c r="W8" s="594"/>
      <c r="X8" s="594"/>
      <c r="Y8" s="595"/>
      <c r="Z8" s="596">
        <v>0</v>
      </c>
      <c r="AA8" s="596"/>
      <c r="AB8" s="596"/>
      <c r="AC8" s="596"/>
      <c r="AD8" s="597">
        <v>1107</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4931</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910051</v>
      </c>
      <c r="CS8" s="594"/>
      <c r="CT8" s="594"/>
      <c r="CU8" s="594"/>
      <c r="CV8" s="594"/>
      <c r="CW8" s="594"/>
      <c r="CX8" s="594"/>
      <c r="CY8" s="595"/>
      <c r="CZ8" s="596">
        <v>17.899999999999999</v>
      </c>
      <c r="DA8" s="596"/>
      <c r="DB8" s="596"/>
      <c r="DC8" s="596"/>
      <c r="DD8" s="602">
        <v>13088</v>
      </c>
      <c r="DE8" s="594"/>
      <c r="DF8" s="594"/>
      <c r="DG8" s="594"/>
      <c r="DH8" s="594"/>
      <c r="DI8" s="594"/>
      <c r="DJ8" s="594"/>
      <c r="DK8" s="594"/>
      <c r="DL8" s="594"/>
      <c r="DM8" s="594"/>
      <c r="DN8" s="594"/>
      <c r="DO8" s="594"/>
      <c r="DP8" s="595"/>
      <c r="DQ8" s="602">
        <v>525657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636</v>
      </c>
      <c r="S9" s="594"/>
      <c r="T9" s="594"/>
      <c r="U9" s="594"/>
      <c r="V9" s="594"/>
      <c r="W9" s="594"/>
      <c r="X9" s="594"/>
      <c r="Y9" s="595"/>
      <c r="Z9" s="596">
        <v>0</v>
      </c>
      <c r="AA9" s="596"/>
      <c r="AB9" s="596"/>
      <c r="AC9" s="596"/>
      <c r="AD9" s="597">
        <v>636</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71224</v>
      </c>
      <c r="BH9" s="594"/>
      <c r="BI9" s="594"/>
      <c r="BJ9" s="594"/>
      <c r="BK9" s="594"/>
      <c r="BL9" s="594"/>
      <c r="BM9" s="594"/>
      <c r="BN9" s="595"/>
      <c r="BO9" s="596">
        <v>24.5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406032</v>
      </c>
      <c r="CS9" s="594"/>
      <c r="CT9" s="594"/>
      <c r="CU9" s="594"/>
      <c r="CV9" s="594"/>
      <c r="CW9" s="594"/>
      <c r="CX9" s="594"/>
      <c r="CY9" s="595"/>
      <c r="CZ9" s="596">
        <v>8</v>
      </c>
      <c r="DA9" s="596"/>
      <c r="DB9" s="596"/>
      <c r="DC9" s="596"/>
      <c r="DD9" s="602">
        <v>10503</v>
      </c>
      <c r="DE9" s="594"/>
      <c r="DF9" s="594"/>
      <c r="DG9" s="594"/>
      <c r="DH9" s="594"/>
      <c r="DI9" s="594"/>
      <c r="DJ9" s="594"/>
      <c r="DK9" s="594"/>
      <c r="DL9" s="594"/>
      <c r="DM9" s="594"/>
      <c r="DN9" s="594"/>
      <c r="DO9" s="594"/>
      <c r="DP9" s="595"/>
      <c r="DQ9" s="602">
        <v>375345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47320</v>
      </c>
      <c r="S10" s="594"/>
      <c r="T10" s="594"/>
      <c r="U10" s="594"/>
      <c r="V10" s="594"/>
      <c r="W10" s="594"/>
      <c r="X10" s="594"/>
      <c r="Y10" s="595"/>
      <c r="Z10" s="596">
        <v>0.9</v>
      </c>
      <c r="AA10" s="596"/>
      <c r="AB10" s="596"/>
      <c r="AC10" s="596"/>
      <c r="AD10" s="597">
        <v>47320</v>
      </c>
      <c r="AE10" s="597"/>
      <c r="AF10" s="597"/>
      <c r="AG10" s="597"/>
      <c r="AH10" s="597"/>
      <c r="AI10" s="597"/>
      <c r="AJ10" s="597"/>
      <c r="AK10" s="597"/>
      <c r="AL10" s="598">
        <v>1.6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8171</v>
      </c>
      <c r="BH10" s="594"/>
      <c r="BI10" s="594"/>
      <c r="BJ10" s="594"/>
      <c r="BK10" s="594"/>
      <c r="BL10" s="594"/>
      <c r="BM10" s="594"/>
      <c r="BN10" s="595"/>
      <c r="BO10" s="596">
        <v>2.8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4324</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10139</v>
      </c>
      <c r="BH11" s="594"/>
      <c r="BI11" s="594"/>
      <c r="BJ11" s="594"/>
      <c r="BK11" s="594"/>
      <c r="BL11" s="594"/>
      <c r="BM11" s="594"/>
      <c r="BN11" s="595"/>
      <c r="BO11" s="596">
        <v>3.5</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790383</v>
      </c>
      <c r="CS11" s="594"/>
      <c r="CT11" s="594"/>
      <c r="CU11" s="594"/>
      <c r="CV11" s="594"/>
      <c r="CW11" s="594"/>
      <c r="CX11" s="594"/>
      <c r="CY11" s="595"/>
      <c r="CZ11" s="596">
        <v>15.6</v>
      </c>
      <c r="DA11" s="596"/>
      <c r="DB11" s="596"/>
      <c r="DC11" s="596"/>
      <c r="DD11" s="602">
        <v>494283</v>
      </c>
      <c r="DE11" s="594"/>
      <c r="DF11" s="594"/>
      <c r="DG11" s="594"/>
      <c r="DH11" s="594"/>
      <c r="DI11" s="594"/>
      <c r="DJ11" s="594"/>
      <c r="DK11" s="594"/>
      <c r="DL11" s="594"/>
      <c r="DM11" s="594"/>
      <c r="DN11" s="594"/>
      <c r="DO11" s="594"/>
      <c r="DP11" s="595"/>
      <c r="DQ11" s="602">
        <v>329182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149538</v>
      </c>
      <c r="BH12" s="594"/>
      <c r="BI12" s="594"/>
      <c r="BJ12" s="594"/>
      <c r="BK12" s="594"/>
      <c r="BL12" s="594"/>
      <c r="BM12" s="594"/>
      <c r="BN12" s="595"/>
      <c r="BO12" s="596">
        <v>51.5</v>
      </c>
      <c r="BP12" s="596"/>
      <c r="BQ12" s="596"/>
      <c r="BR12" s="596"/>
      <c r="BS12" s="602">
        <v>18180</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126176</v>
      </c>
      <c r="CS12" s="594"/>
      <c r="CT12" s="594"/>
      <c r="CU12" s="594"/>
      <c r="CV12" s="594"/>
      <c r="CW12" s="594"/>
      <c r="CX12" s="594"/>
      <c r="CY12" s="595"/>
      <c r="CZ12" s="596">
        <v>2.5</v>
      </c>
      <c r="DA12" s="596"/>
      <c r="DB12" s="596"/>
      <c r="DC12" s="596"/>
      <c r="DD12" s="602">
        <v>10748</v>
      </c>
      <c r="DE12" s="594"/>
      <c r="DF12" s="594"/>
      <c r="DG12" s="594"/>
      <c r="DH12" s="594"/>
      <c r="DI12" s="594"/>
      <c r="DJ12" s="594"/>
      <c r="DK12" s="594"/>
      <c r="DL12" s="594"/>
      <c r="DM12" s="594"/>
      <c r="DN12" s="594"/>
      <c r="DO12" s="594"/>
      <c r="DP12" s="595"/>
      <c r="DQ12" s="602">
        <v>104696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6798</v>
      </c>
      <c r="S13" s="594"/>
      <c r="T13" s="594"/>
      <c r="U13" s="594"/>
      <c r="V13" s="594"/>
      <c r="W13" s="594"/>
      <c r="X13" s="594"/>
      <c r="Y13" s="595"/>
      <c r="Z13" s="596">
        <v>0.1</v>
      </c>
      <c r="AA13" s="596"/>
      <c r="AB13" s="596"/>
      <c r="AC13" s="596"/>
      <c r="AD13" s="597">
        <v>6798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140883</v>
      </c>
      <c r="BH13" s="594"/>
      <c r="BI13" s="594"/>
      <c r="BJ13" s="594"/>
      <c r="BK13" s="594"/>
      <c r="BL13" s="594"/>
      <c r="BM13" s="594"/>
      <c r="BN13" s="595"/>
      <c r="BO13" s="596">
        <v>48.5</v>
      </c>
      <c r="BP13" s="596"/>
      <c r="BQ13" s="596"/>
      <c r="BR13" s="596"/>
      <c r="BS13" s="602">
        <v>18180</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453674</v>
      </c>
      <c r="CS13" s="594"/>
      <c r="CT13" s="594"/>
      <c r="CU13" s="594"/>
      <c r="CV13" s="594"/>
      <c r="CW13" s="594"/>
      <c r="CX13" s="594"/>
      <c r="CY13" s="595"/>
      <c r="CZ13" s="596">
        <v>8.9</v>
      </c>
      <c r="DA13" s="596"/>
      <c r="DB13" s="596"/>
      <c r="DC13" s="596"/>
      <c r="DD13" s="602">
        <v>391496</v>
      </c>
      <c r="DE13" s="594"/>
      <c r="DF13" s="594"/>
      <c r="DG13" s="594"/>
      <c r="DH13" s="594"/>
      <c r="DI13" s="594"/>
      <c r="DJ13" s="594"/>
      <c r="DK13" s="594"/>
      <c r="DL13" s="594"/>
      <c r="DM13" s="594"/>
      <c r="DN13" s="594"/>
      <c r="DO13" s="594"/>
      <c r="DP13" s="595"/>
      <c r="DQ13" s="602">
        <v>152906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14242</v>
      </c>
      <c r="BH14" s="594"/>
      <c r="BI14" s="594"/>
      <c r="BJ14" s="594"/>
      <c r="BK14" s="594"/>
      <c r="BL14" s="594"/>
      <c r="BM14" s="594"/>
      <c r="BN14" s="595"/>
      <c r="BO14" s="596">
        <v>4.9000000000000004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74937</v>
      </c>
      <c r="CS14" s="594"/>
      <c r="CT14" s="594"/>
      <c r="CU14" s="594"/>
      <c r="CV14" s="594"/>
      <c r="CW14" s="594"/>
      <c r="CX14" s="594"/>
      <c r="CY14" s="595"/>
      <c r="CZ14" s="596">
        <v>1.5</v>
      </c>
      <c r="DA14" s="596"/>
      <c r="DB14" s="596"/>
      <c r="DC14" s="596"/>
      <c r="DD14" s="602">
        <v>9679</v>
      </c>
      <c r="DE14" s="594"/>
      <c r="DF14" s="594"/>
      <c r="DG14" s="594"/>
      <c r="DH14" s="594"/>
      <c r="DI14" s="594"/>
      <c r="DJ14" s="594"/>
      <c r="DK14" s="594"/>
      <c r="DL14" s="594"/>
      <c r="DM14" s="594"/>
      <c r="DN14" s="594"/>
      <c r="DO14" s="594"/>
      <c r="DP14" s="595"/>
      <c r="DQ14" s="602">
        <v>65807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347</v>
      </c>
      <c r="S15" s="594"/>
      <c r="T15" s="594"/>
      <c r="U15" s="594"/>
      <c r="V15" s="594"/>
      <c r="W15" s="594"/>
      <c r="X15" s="594"/>
      <c r="Y15" s="595"/>
      <c r="Z15" s="596">
        <v>0</v>
      </c>
      <c r="AA15" s="596"/>
      <c r="AB15" s="596"/>
      <c r="AC15" s="596"/>
      <c r="AD15" s="597">
        <v>347</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26746</v>
      </c>
      <c r="BH15" s="594"/>
      <c r="BI15" s="594"/>
      <c r="BJ15" s="594"/>
      <c r="BK15" s="594"/>
      <c r="BL15" s="594"/>
      <c r="BM15" s="594"/>
      <c r="BN15" s="595"/>
      <c r="BO15" s="596">
        <v>9.1999999999999993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317690</v>
      </c>
      <c r="CS15" s="594"/>
      <c r="CT15" s="594"/>
      <c r="CU15" s="594"/>
      <c r="CV15" s="594"/>
      <c r="CW15" s="594"/>
      <c r="CX15" s="594"/>
      <c r="CY15" s="595"/>
      <c r="CZ15" s="596">
        <v>6.3</v>
      </c>
      <c r="DA15" s="596"/>
      <c r="DB15" s="596"/>
      <c r="DC15" s="596"/>
      <c r="DD15" s="602">
        <v>17372</v>
      </c>
      <c r="DE15" s="594"/>
      <c r="DF15" s="594"/>
      <c r="DG15" s="594"/>
      <c r="DH15" s="594"/>
      <c r="DI15" s="594"/>
      <c r="DJ15" s="594"/>
      <c r="DK15" s="594"/>
      <c r="DL15" s="594"/>
      <c r="DM15" s="594"/>
      <c r="DN15" s="594"/>
      <c r="DO15" s="594"/>
      <c r="DP15" s="595"/>
      <c r="DQ15" s="602">
        <v>278630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2946270</v>
      </c>
      <c r="S16" s="594"/>
      <c r="T16" s="594"/>
      <c r="U16" s="594"/>
      <c r="V16" s="594"/>
      <c r="W16" s="594"/>
      <c r="X16" s="594"/>
      <c r="Y16" s="595"/>
      <c r="Z16" s="596">
        <v>56.3</v>
      </c>
      <c r="AA16" s="596"/>
      <c r="AB16" s="596"/>
      <c r="AC16" s="596"/>
      <c r="AD16" s="597">
        <v>2523868</v>
      </c>
      <c r="AE16" s="597"/>
      <c r="AF16" s="597"/>
      <c r="AG16" s="597"/>
      <c r="AH16" s="597"/>
      <c r="AI16" s="597"/>
      <c r="AJ16" s="597"/>
      <c r="AK16" s="597"/>
      <c r="AL16" s="598">
        <v>84.5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67280</v>
      </c>
      <c r="CS16" s="594"/>
      <c r="CT16" s="594"/>
      <c r="CU16" s="594"/>
      <c r="CV16" s="594"/>
      <c r="CW16" s="594"/>
      <c r="CX16" s="594"/>
      <c r="CY16" s="595"/>
      <c r="CZ16" s="596">
        <v>1.3</v>
      </c>
      <c r="DA16" s="596"/>
      <c r="DB16" s="596"/>
      <c r="DC16" s="596"/>
      <c r="DD16" s="602" t="s">
        <v>221</v>
      </c>
      <c r="DE16" s="594"/>
      <c r="DF16" s="594"/>
      <c r="DG16" s="594"/>
      <c r="DH16" s="594"/>
      <c r="DI16" s="594"/>
      <c r="DJ16" s="594"/>
      <c r="DK16" s="594"/>
      <c r="DL16" s="594"/>
      <c r="DM16" s="594"/>
      <c r="DN16" s="594"/>
      <c r="DO16" s="594"/>
      <c r="DP16" s="595"/>
      <c r="DQ16" s="602">
        <v>20611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2523868</v>
      </c>
      <c r="S17" s="594"/>
      <c r="T17" s="594"/>
      <c r="U17" s="594"/>
      <c r="V17" s="594"/>
      <c r="W17" s="594"/>
      <c r="X17" s="594"/>
      <c r="Y17" s="595"/>
      <c r="Z17" s="596">
        <v>48.3</v>
      </c>
      <c r="AA17" s="596"/>
      <c r="AB17" s="596"/>
      <c r="AC17" s="596"/>
      <c r="AD17" s="597">
        <v>2523868</v>
      </c>
      <c r="AE17" s="597"/>
      <c r="AF17" s="597"/>
      <c r="AG17" s="597"/>
      <c r="AH17" s="597"/>
      <c r="AI17" s="597"/>
      <c r="AJ17" s="597"/>
      <c r="AK17" s="597"/>
      <c r="AL17" s="598">
        <v>84.5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829946</v>
      </c>
      <c r="CS17" s="594"/>
      <c r="CT17" s="594"/>
      <c r="CU17" s="594"/>
      <c r="CV17" s="594"/>
      <c r="CW17" s="594"/>
      <c r="CX17" s="594"/>
      <c r="CY17" s="595"/>
      <c r="CZ17" s="596">
        <v>16.3</v>
      </c>
      <c r="DA17" s="596"/>
      <c r="DB17" s="596"/>
      <c r="DC17" s="596"/>
      <c r="DD17" s="602" t="s">
        <v>221</v>
      </c>
      <c r="DE17" s="594"/>
      <c r="DF17" s="594"/>
      <c r="DG17" s="594"/>
      <c r="DH17" s="594"/>
      <c r="DI17" s="594"/>
      <c r="DJ17" s="594"/>
      <c r="DK17" s="594"/>
      <c r="DL17" s="594"/>
      <c r="DM17" s="594"/>
      <c r="DN17" s="594"/>
      <c r="DO17" s="594"/>
      <c r="DP17" s="595"/>
      <c r="DQ17" s="602">
        <v>829763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422402</v>
      </c>
      <c r="S18" s="594"/>
      <c r="T18" s="594"/>
      <c r="U18" s="594"/>
      <c r="V18" s="594"/>
      <c r="W18" s="594"/>
      <c r="X18" s="594"/>
      <c r="Y18" s="595"/>
      <c r="Z18" s="596">
        <v>8.1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5430</v>
      </c>
      <c r="BH19" s="594"/>
      <c r="BI19" s="594"/>
      <c r="BJ19" s="594"/>
      <c r="BK19" s="594"/>
      <c r="BL19" s="594"/>
      <c r="BM19" s="594"/>
      <c r="BN19" s="595"/>
      <c r="BO19" s="596">
        <v>1.9</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3395638</v>
      </c>
      <c r="S20" s="594"/>
      <c r="T20" s="594"/>
      <c r="U20" s="594"/>
      <c r="V20" s="594"/>
      <c r="W20" s="594"/>
      <c r="X20" s="594"/>
      <c r="Y20" s="595"/>
      <c r="Z20" s="596">
        <v>64.900000000000006</v>
      </c>
      <c r="AA20" s="596"/>
      <c r="AB20" s="596"/>
      <c r="AC20" s="596"/>
      <c r="AD20" s="597">
        <v>2973236</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5430</v>
      </c>
      <c r="BH20" s="594"/>
      <c r="BI20" s="594"/>
      <c r="BJ20" s="594"/>
      <c r="BK20" s="594"/>
      <c r="BL20" s="594"/>
      <c r="BM20" s="594"/>
      <c r="BN20" s="595"/>
      <c r="BO20" s="596">
        <v>1.9</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5080433</v>
      </c>
      <c r="CS20" s="594"/>
      <c r="CT20" s="594"/>
      <c r="CU20" s="594"/>
      <c r="CV20" s="594"/>
      <c r="CW20" s="594"/>
      <c r="CX20" s="594"/>
      <c r="CY20" s="595"/>
      <c r="CZ20" s="596">
        <v>100</v>
      </c>
      <c r="DA20" s="596"/>
      <c r="DB20" s="596"/>
      <c r="DC20" s="596"/>
      <c r="DD20" s="602">
        <v>1179978</v>
      </c>
      <c r="DE20" s="594"/>
      <c r="DF20" s="594"/>
      <c r="DG20" s="594"/>
      <c r="DH20" s="594"/>
      <c r="DI20" s="594"/>
      <c r="DJ20" s="594"/>
      <c r="DK20" s="594"/>
      <c r="DL20" s="594"/>
      <c r="DM20" s="594"/>
      <c r="DN20" s="594"/>
      <c r="DO20" s="594"/>
      <c r="DP20" s="595"/>
      <c r="DQ20" s="602">
        <v>3497005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1282</v>
      </c>
      <c r="S21" s="594"/>
      <c r="T21" s="594"/>
      <c r="U21" s="594"/>
      <c r="V21" s="594"/>
      <c r="W21" s="594"/>
      <c r="X21" s="594"/>
      <c r="Y21" s="595"/>
      <c r="Z21" s="596">
        <v>0</v>
      </c>
      <c r="AA21" s="596"/>
      <c r="AB21" s="596"/>
      <c r="AC21" s="596"/>
      <c r="AD21" s="597">
        <v>1282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5430</v>
      </c>
      <c r="BH21" s="594"/>
      <c r="BI21" s="594"/>
      <c r="BJ21" s="594"/>
      <c r="BK21" s="594"/>
      <c r="BL21" s="594"/>
      <c r="BM21" s="594"/>
      <c r="BN21" s="595"/>
      <c r="BO21" s="596">
        <v>1.9</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42247</v>
      </c>
      <c r="S22" s="594"/>
      <c r="T22" s="594"/>
      <c r="U22" s="594"/>
      <c r="V22" s="594"/>
      <c r="W22" s="594"/>
      <c r="X22" s="594"/>
      <c r="Y22" s="595"/>
      <c r="Z22" s="596">
        <v>0.8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52468</v>
      </c>
      <c r="S23" s="594"/>
      <c r="T23" s="594"/>
      <c r="U23" s="594"/>
      <c r="V23" s="594"/>
      <c r="W23" s="594"/>
      <c r="X23" s="594"/>
      <c r="Y23" s="595"/>
      <c r="Z23" s="596">
        <v>1</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3606</v>
      </c>
      <c r="S24" s="594"/>
      <c r="T24" s="594"/>
      <c r="U24" s="594"/>
      <c r="V24" s="594"/>
      <c r="W24" s="594"/>
      <c r="X24" s="594"/>
      <c r="Y24" s="595"/>
      <c r="Z24" s="596">
        <v>0.1</v>
      </c>
      <c r="AA24" s="596"/>
      <c r="AB24" s="596"/>
      <c r="AC24" s="596"/>
      <c r="AD24" s="597">
        <v>1588</v>
      </c>
      <c r="AE24" s="597"/>
      <c r="AF24" s="597"/>
      <c r="AG24" s="597"/>
      <c r="AH24" s="597"/>
      <c r="AI24" s="597"/>
      <c r="AJ24" s="597"/>
      <c r="AK24" s="597"/>
      <c r="AL24" s="598">
        <v>0.1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2168090</v>
      </c>
      <c r="CS24" s="583"/>
      <c r="CT24" s="583"/>
      <c r="CU24" s="583"/>
      <c r="CV24" s="583"/>
      <c r="CW24" s="583"/>
      <c r="CX24" s="583"/>
      <c r="CY24" s="584"/>
      <c r="CZ24" s="620">
        <v>42.7</v>
      </c>
      <c r="DA24" s="621"/>
      <c r="DB24" s="621"/>
      <c r="DC24" s="622"/>
      <c r="DD24" s="619">
        <v>1844894</v>
      </c>
      <c r="DE24" s="583"/>
      <c r="DF24" s="583"/>
      <c r="DG24" s="583"/>
      <c r="DH24" s="583"/>
      <c r="DI24" s="583"/>
      <c r="DJ24" s="583"/>
      <c r="DK24" s="584"/>
      <c r="DL24" s="619">
        <v>1812257</v>
      </c>
      <c r="DM24" s="583"/>
      <c r="DN24" s="583"/>
      <c r="DO24" s="583"/>
      <c r="DP24" s="583"/>
      <c r="DQ24" s="583"/>
      <c r="DR24" s="583"/>
      <c r="DS24" s="583"/>
      <c r="DT24" s="583"/>
      <c r="DU24" s="583"/>
      <c r="DV24" s="584"/>
      <c r="DW24" s="587">
        <v>57.7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306734</v>
      </c>
      <c r="S25" s="594"/>
      <c r="T25" s="594"/>
      <c r="U25" s="594"/>
      <c r="V25" s="594"/>
      <c r="W25" s="594"/>
      <c r="X25" s="594"/>
      <c r="Y25" s="595"/>
      <c r="Z25" s="596">
        <v>5.9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864090</v>
      </c>
      <c r="CS25" s="625"/>
      <c r="CT25" s="625"/>
      <c r="CU25" s="625"/>
      <c r="CV25" s="625"/>
      <c r="CW25" s="625"/>
      <c r="CX25" s="625"/>
      <c r="CY25" s="626"/>
      <c r="CZ25" s="627">
        <v>17</v>
      </c>
      <c r="DA25" s="628"/>
      <c r="DB25" s="628"/>
      <c r="DC25" s="629"/>
      <c r="DD25" s="602">
        <v>834634</v>
      </c>
      <c r="DE25" s="625"/>
      <c r="DF25" s="625"/>
      <c r="DG25" s="625"/>
      <c r="DH25" s="625"/>
      <c r="DI25" s="625"/>
      <c r="DJ25" s="625"/>
      <c r="DK25" s="626"/>
      <c r="DL25" s="602">
        <v>812697</v>
      </c>
      <c r="DM25" s="625"/>
      <c r="DN25" s="625"/>
      <c r="DO25" s="625"/>
      <c r="DP25" s="625"/>
      <c r="DQ25" s="625"/>
      <c r="DR25" s="625"/>
      <c r="DS25" s="625"/>
      <c r="DT25" s="625"/>
      <c r="DU25" s="625"/>
      <c r="DV25" s="626"/>
      <c r="DW25" s="598">
        <v>25.9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501569</v>
      </c>
      <c r="CS26" s="594"/>
      <c r="CT26" s="594"/>
      <c r="CU26" s="594"/>
      <c r="CV26" s="594"/>
      <c r="CW26" s="594"/>
      <c r="CX26" s="594"/>
      <c r="CY26" s="595"/>
      <c r="CZ26" s="627">
        <v>9.9</v>
      </c>
      <c r="DA26" s="628"/>
      <c r="DB26" s="628"/>
      <c r="DC26" s="629"/>
      <c r="DD26" s="602">
        <v>479709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714001</v>
      </c>
      <c r="S27" s="594"/>
      <c r="T27" s="594"/>
      <c r="U27" s="594"/>
      <c r="V27" s="594"/>
      <c r="W27" s="594"/>
      <c r="X27" s="594"/>
      <c r="Y27" s="595"/>
      <c r="Z27" s="596">
        <v>13.7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290421</v>
      </c>
      <c r="BH27" s="594"/>
      <c r="BI27" s="594"/>
      <c r="BJ27" s="594"/>
      <c r="BK27" s="594"/>
      <c r="BL27" s="594"/>
      <c r="BM27" s="594"/>
      <c r="BN27" s="595"/>
      <c r="BO27" s="596">
        <v>100</v>
      </c>
      <c r="BP27" s="596"/>
      <c r="BQ27" s="596"/>
      <c r="BR27" s="596"/>
      <c r="BS27" s="602">
        <v>18180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474054</v>
      </c>
      <c r="CS27" s="625"/>
      <c r="CT27" s="625"/>
      <c r="CU27" s="625"/>
      <c r="CV27" s="625"/>
      <c r="CW27" s="625"/>
      <c r="CX27" s="625"/>
      <c r="CY27" s="626"/>
      <c r="CZ27" s="627">
        <v>9.3000000000000007</v>
      </c>
      <c r="DA27" s="628"/>
      <c r="DB27" s="628"/>
      <c r="DC27" s="629"/>
      <c r="DD27" s="602">
        <v>180497</v>
      </c>
      <c r="DE27" s="625"/>
      <c r="DF27" s="625"/>
      <c r="DG27" s="625"/>
      <c r="DH27" s="625"/>
      <c r="DI27" s="625"/>
      <c r="DJ27" s="625"/>
      <c r="DK27" s="626"/>
      <c r="DL27" s="602">
        <v>169797</v>
      </c>
      <c r="DM27" s="625"/>
      <c r="DN27" s="625"/>
      <c r="DO27" s="625"/>
      <c r="DP27" s="625"/>
      <c r="DQ27" s="625"/>
      <c r="DR27" s="625"/>
      <c r="DS27" s="625"/>
      <c r="DT27" s="625"/>
      <c r="DU27" s="625"/>
      <c r="DV27" s="626"/>
      <c r="DW27" s="598">
        <v>5.4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11784</v>
      </c>
      <c r="S28" s="594"/>
      <c r="T28" s="594"/>
      <c r="U28" s="594"/>
      <c r="V28" s="594"/>
      <c r="W28" s="594"/>
      <c r="X28" s="594"/>
      <c r="Y28" s="595"/>
      <c r="Z28" s="596">
        <v>0.2</v>
      </c>
      <c r="AA28" s="596"/>
      <c r="AB28" s="596"/>
      <c r="AC28" s="596"/>
      <c r="AD28" s="597">
        <v>9555</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829946</v>
      </c>
      <c r="CS28" s="594"/>
      <c r="CT28" s="594"/>
      <c r="CU28" s="594"/>
      <c r="CV28" s="594"/>
      <c r="CW28" s="594"/>
      <c r="CX28" s="594"/>
      <c r="CY28" s="595"/>
      <c r="CZ28" s="627">
        <v>16.3</v>
      </c>
      <c r="DA28" s="628"/>
      <c r="DB28" s="628"/>
      <c r="DC28" s="629"/>
      <c r="DD28" s="602">
        <v>829763</v>
      </c>
      <c r="DE28" s="594"/>
      <c r="DF28" s="594"/>
      <c r="DG28" s="594"/>
      <c r="DH28" s="594"/>
      <c r="DI28" s="594"/>
      <c r="DJ28" s="594"/>
      <c r="DK28" s="595"/>
      <c r="DL28" s="602">
        <v>829763</v>
      </c>
      <c r="DM28" s="594"/>
      <c r="DN28" s="594"/>
      <c r="DO28" s="594"/>
      <c r="DP28" s="594"/>
      <c r="DQ28" s="594"/>
      <c r="DR28" s="594"/>
      <c r="DS28" s="594"/>
      <c r="DT28" s="594"/>
      <c r="DU28" s="594"/>
      <c r="DV28" s="595"/>
      <c r="DW28" s="598">
        <v>26.4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1427</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829928</v>
      </c>
      <c r="CS29" s="625"/>
      <c r="CT29" s="625"/>
      <c r="CU29" s="625"/>
      <c r="CV29" s="625"/>
      <c r="CW29" s="625"/>
      <c r="CX29" s="625"/>
      <c r="CY29" s="626"/>
      <c r="CZ29" s="627">
        <v>16.3</v>
      </c>
      <c r="DA29" s="628"/>
      <c r="DB29" s="628"/>
      <c r="DC29" s="629"/>
      <c r="DD29" s="602">
        <v>829745</v>
      </c>
      <c r="DE29" s="625"/>
      <c r="DF29" s="625"/>
      <c r="DG29" s="625"/>
      <c r="DH29" s="625"/>
      <c r="DI29" s="625"/>
      <c r="DJ29" s="625"/>
      <c r="DK29" s="626"/>
      <c r="DL29" s="602">
        <v>829745</v>
      </c>
      <c r="DM29" s="625"/>
      <c r="DN29" s="625"/>
      <c r="DO29" s="625"/>
      <c r="DP29" s="625"/>
      <c r="DQ29" s="625"/>
      <c r="DR29" s="625"/>
      <c r="DS29" s="625"/>
      <c r="DT29" s="625"/>
      <c r="DU29" s="625"/>
      <c r="DV29" s="626"/>
      <c r="DW29" s="598">
        <v>26.4</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117169</v>
      </c>
      <c r="S30" s="594"/>
      <c r="T30" s="594"/>
      <c r="U30" s="594"/>
      <c r="V30" s="594"/>
      <c r="W30" s="594"/>
      <c r="X30" s="594"/>
      <c r="Y30" s="595"/>
      <c r="Z30" s="596">
        <v>2.2000000000000002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96.7</v>
      </c>
      <c r="BN30" s="652"/>
      <c r="BO30" s="652"/>
      <c r="BP30" s="652"/>
      <c r="BQ30" s="653"/>
      <c r="BR30" s="651">
        <v>99</v>
      </c>
      <c r="BS30" s="652"/>
      <c r="BT30" s="652"/>
      <c r="BU30" s="652"/>
      <c r="BV30" s="652"/>
      <c r="BW30" s="652"/>
      <c r="BX30" s="588">
        <v>96.6</v>
      </c>
      <c r="BY30" s="652"/>
      <c r="BZ30" s="652"/>
      <c r="CA30" s="652"/>
      <c r="CB30" s="653"/>
      <c r="CD30" s="656"/>
      <c r="CE30" s="657"/>
      <c r="CF30" s="607" t="s">
        <v>293</v>
      </c>
      <c r="CG30" s="608"/>
      <c r="CH30" s="608"/>
      <c r="CI30" s="608"/>
      <c r="CJ30" s="608"/>
      <c r="CK30" s="608"/>
      <c r="CL30" s="608"/>
      <c r="CM30" s="608"/>
      <c r="CN30" s="608"/>
      <c r="CO30" s="608"/>
      <c r="CP30" s="608"/>
      <c r="CQ30" s="609"/>
      <c r="CR30" s="593">
        <v>775831</v>
      </c>
      <c r="CS30" s="594"/>
      <c r="CT30" s="594"/>
      <c r="CU30" s="594"/>
      <c r="CV30" s="594"/>
      <c r="CW30" s="594"/>
      <c r="CX30" s="594"/>
      <c r="CY30" s="595"/>
      <c r="CZ30" s="627">
        <v>15.3</v>
      </c>
      <c r="DA30" s="628"/>
      <c r="DB30" s="628"/>
      <c r="DC30" s="629"/>
      <c r="DD30" s="602">
        <v>775831</v>
      </c>
      <c r="DE30" s="594"/>
      <c r="DF30" s="594"/>
      <c r="DG30" s="594"/>
      <c r="DH30" s="594"/>
      <c r="DI30" s="594"/>
      <c r="DJ30" s="594"/>
      <c r="DK30" s="595"/>
      <c r="DL30" s="602">
        <v>775831</v>
      </c>
      <c r="DM30" s="594"/>
      <c r="DN30" s="594"/>
      <c r="DO30" s="594"/>
      <c r="DP30" s="594"/>
      <c r="DQ30" s="594"/>
      <c r="DR30" s="594"/>
      <c r="DS30" s="594"/>
      <c r="DT30" s="594"/>
      <c r="DU30" s="594"/>
      <c r="DV30" s="595"/>
      <c r="DW30" s="598">
        <v>24.7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61428</v>
      </c>
      <c r="S31" s="594"/>
      <c r="T31" s="594"/>
      <c r="U31" s="594"/>
      <c r="V31" s="594"/>
      <c r="W31" s="594"/>
      <c r="X31" s="594"/>
      <c r="Y31" s="595"/>
      <c r="Z31" s="596">
        <v>1.2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99.3</v>
      </c>
      <c r="BH31" s="625"/>
      <c r="BI31" s="625"/>
      <c r="BJ31" s="625"/>
      <c r="BK31" s="625"/>
      <c r="BL31" s="625"/>
      <c r="BM31" s="599">
        <v>97</v>
      </c>
      <c r="BN31" s="649"/>
      <c r="BO31" s="649"/>
      <c r="BP31" s="649"/>
      <c r="BQ31" s="650"/>
      <c r="BR31" s="648">
        <v>99.4</v>
      </c>
      <c r="BS31" s="625"/>
      <c r="BT31" s="625"/>
      <c r="BU31" s="625"/>
      <c r="BV31" s="625"/>
      <c r="BW31" s="625"/>
      <c r="BX31" s="599">
        <v>96.8</v>
      </c>
      <c r="BY31" s="649"/>
      <c r="BZ31" s="649"/>
      <c r="CA31" s="649"/>
      <c r="CB31" s="650"/>
      <c r="CD31" s="656"/>
      <c r="CE31" s="657"/>
      <c r="CF31" s="607" t="s">
        <v>297</v>
      </c>
      <c r="CG31" s="608"/>
      <c r="CH31" s="608"/>
      <c r="CI31" s="608"/>
      <c r="CJ31" s="608"/>
      <c r="CK31" s="608"/>
      <c r="CL31" s="608"/>
      <c r="CM31" s="608"/>
      <c r="CN31" s="608"/>
      <c r="CO31" s="608"/>
      <c r="CP31" s="608"/>
      <c r="CQ31" s="609"/>
      <c r="CR31" s="593">
        <v>54097</v>
      </c>
      <c r="CS31" s="625"/>
      <c r="CT31" s="625"/>
      <c r="CU31" s="625"/>
      <c r="CV31" s="625"/>
      <c r="CW31" s="625"/>
      <c r="CX31" s="625"/>
      <c r="CY31" s="626"/>
      <c r="CZ31" s="627">
        <v>1.1000000000000001</v>
      </c>
      <c r="DA31" s="628"/>
      <c r="DB31" s="628"/>
      <c r="DC31" s="629"/>
      <c r="DD31" s="602">
        <v>53914</v>
      </c>
      <c r="DE31" s="625"/>
      <c r="DF31" s="625"/>
      <c r="DG31" s="625"/>
      <c r="DH31" s="625"/>
      <c r="DI31" s="625"/>
      <c r="DJ31" s="625"/>
      <c r="DK31" s="626"/>
      <c r="DL31" s="602">
        <v>53914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69624</v>
      </c>
      <c r="S32" s="594"/>
      <c r="T32" s="594"/>
      <c r="U32" s="594"/>
      <c r="V32" s="594"/>
      <c r="W32" s="594"/>
      <c r="X32" s="594"/>
      <c r="Y32" s="595"/>
      <c r="Z32" s="596">
        <v>1.3</v>
      </c>
      <c r="AA32" s="596"/>
      <c r="AB32" s="596"/>
      <c r="AC32" s="596"/>
      <c r="AD32" s="597">
        <v>435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95.5</v>
      </c>
      <c r="BN32" s="661"/>
      <c r="BO32" s="661"/>
      <c r="BP32" s="661"/>
      <c r="BQ32" s="663"/>
      <c r="BR32" s="660">
        <v>98.5</v>
      </c>
      <c r="BS32" s="661"/>
      <c r="BT32" s="661"/>
      <c r="BU32" s="661"/>
      <c r="BV32" s="661"/>
      <c r="BW32" s="661"/>
      <c r="BX32" s="662">
        <v>95.5</v>
      </c>
      <c r="BY32" s="661"/>
      <c r="BZ32" s="661"/>
      <c r="CA32" s="661"/>
      <c r="CB32" s="663"/>
      <c r="CD32" s="658"/>
      <c r="CE32" s="659"/>
      <c r="CF32" s="607" t="s">
        <v>300</v>
      </c>
      <c r="CG32" s="608"/>
      <c r="CH32" s="608"/>
      <c r="CI32" s="608"/>
      <c r="CJ32" s="608"/>
      <c r="CK32" s="608"/>
      <c r="CL32" s="608"/>
      <c r="CM32" s="608"/>
      <c r="CN32" s="608"/>
      <c r="CO32" s="608"/>
      <c r="CP32" s="608"/>
      <c r="CQ32" s="609"/>
      <c r="CR32" s="593">
        <v>18</v>
      </c>
      <c r="CS32" s="594"/>
      <c r="CT32" s="594"/>
      <c r="CU32" s="594"/>
      <c r="CV32" s="594"/>
      <c r="CW32" s="594"/>
      <c r="CX32" s="594"/>
      <c r="CY32" s="595"/>
      <c r="CZ32" s="627">
        <v>0</v>
      </c>
      <c r="DA32" s="628"/>
      <c r="DB32" s="628"/>
      <c r="DC32" s="629"/>
      <c r="DD32" s="602">
        <v>18</v>
      </c>
      <c r="DE32" s="594"/>
      <c r="DF32" s="594"/>
      <c r="DG32" s="594"/>
      <c r="DH32" s="594"/>
      <c r="DI32" s="594"/>
      <c r="DJ32" s="594"/>
      <c r="DK32" s="595"/>
      <c r="DL32" s="602">
        <v>18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452116</v>
      </c>
      <c r="S33" s="594"/>
      <c r="T33" s="594"/>
      <c r="U33" s="594"/>
      <c r="V33" s="594"/>
      <c r="W33" s="594"/>
      <c r="X33" s="594"/>
      <c r="Y33" s="595"/>
      <c r="Z33" s="596">
        <v>8.6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1665085</v>
      </c>
      <c r="CS33" s="625"/>
      <c r="CT33" s="625"/>
      <c r="CU33" s="625"/>
      <c r="CV33" s="625"/>
      <c r="CW33" s="625"/>
      <c r="CX33" s="625"/>
      <c r="CY33" s="626"/>
      <c r="CZ33" s="627">
        <v>32.799999999999997</v>
      </c>
      <c r="DA33" s="628"/>
      <c r="DB33" s="628"/>
      <c r="DC33" s="629"/>
      <c r="DD33" s="602">
        <v>1290880</v>
      </c>
      <c r="DE33" s="625"/>
      <c r="DF33" s="625"/>
      <c r="DG33" s="625"/>
      <c r="DH33" s="625"/>
      <c r="DI33" s="625"/>
      <c r="DJ33" s="625"/>
      <c r="DK33" s="626"/>
      <c r="DL33" s="602">
        <v>886725</v>
      </c>
      <c r="DM33" s="625"/>
      <c r="DN33" s="625"/>
      <c r="DO33" s="625"/>
      <c r="DP33" s="625"/>
      <c r="DQ33" s="625"/>
      <c r="DR33" s="625"/>
      <c r="DS33" s="625"/>
      <c r="DT33" s="625"/>
      <c r="DU33" s="625"/>
      <c r="DV33" s="626"/>
      <c r="DW33" s="598">
        <v>28.2</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571705</v>
      </c>
      <c r="CS34" s="594"/>
      <c r="CT34" s="594"/>
      <c r="CU34" s="594"/>
      <c r="CV34" s="594"/>
      <c r="CW34" s="594"/>
      <c r="CX34" s="594"/>
      <c r="CY34" s="595"/>
      <c r="CZ34" s="627">
        <v>11.3</v>
      </c>
      <c r="DA34" s="628"/>
      <c r="DB34" s="628"/>
      <c r="DC34" s="629"/>
      <c r="DD34" s="602">
        <v>472435</v>
      </c>
      <c r="DE34" s="594"/>
      <c r="DF34" s="594"/>
      <c r="DG34" s="594"/>
      <c r="DH34" s="594"/>
      <c r="DI34" s="594"/>
      <c r="DJ34" s="594"/>
      <c r="DK34" s="595"/>
      <c r="DL34" s="602">
        <v>326993</v>
      </c>
      <c r="DM34" s="594"/>
      <c r="DN34" s="594"/>
      <c r="DO34" s="594"/>
      <c r="DP34" s="594"/>
      <c r="DQ34" s="594"/>
      <c r="DR34" s="594"/>
      <c r="DS34" s="594"/>
      <c r="DT34" s="594"/>
      <c r="DU34" s="594"/>
      <c r="DV34" s="595"/>
      <c r="DW34" s="598">
        <v>10.4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156816</v>
      </c>
      <c r="S35" s="594"/>
      <c r="T35" s="594"/>
      <c r="U35" s="594"/>
      <c r="V35" s="594"/>
      <c r="W35" s="594"/>
      <c r="X35" s="594"/>
      <c r="Y35" s="595"/>
      <c r="Z35" s="596">
        <v>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494902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65092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32590</v>
      </c>
      <c r="CS35" s="625"/>
      <c r="CT35" s="625"/>
      <c r="CU35" s="625"/>
      <c r="CV35" s="625"/>
      <c r="CW35" s="625"/>
      <c r="CX35" s="625"/>
      <c r="CY35" s="626"/>
      <c r="CZ35" s="627">
        <v>0.6</v>
      </c>
      <c r="DA35" s="628"/>
      <c r="DB35" s="628"/>
      <c r="DC35" s="629"/>
      <c r="DD35" s="602">
        <v>28374</v>
      </c>
      <c r="DE35" s="625"/>
      <c r="DF35" s="625"/>
      <c r="DG35" s="625"/>
      <c r="DH35" s="625"/>
      <c r="DI35" s="625"/>
      <c r="DJ35" s="625"/>
      <c r="DK35" s="626"/>
      <c r="DL35" s="602" t="s">
        <v>221</v>
      </c>
      <c r="DM35" s="625"/>
      <c r="DN35" s="625"/>
      <c r="DO35" s="625"/>
      <c r="DP35" s="625"/>
      <c r="DQ35" s="625"/>
      <c r="DR35" s="625"/>
      <c r="DS35" s="625"/>
      <c r="DT35" s="625"/>
      <c r="DU35" s="625"/>
      <c r="DV35" s="626"/>
      <c r="DW35" s="598" t="s">
        <v>221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5229524</v>
      </c>
      <c r="S36" s="666"/>
      <c r="T36" s="666"/>
      <c r="U36" s="666"/>
      <c r="V36" s="666"/>
      <c r="W36" s="666"/>
      <c r="X36" s="666"/>
      <c r="Y36" s="667"/>
      <c r="Z36" s="668">
        <v>100</v>
      </c>
      <c r="AA36" s="668"/>
      <c r="AB36" s="668"/>
      <c r="AC36" s="668"/>
      <c r="AD36" s="669">
        <v>2986096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158214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51423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568411</v>
      </c>
      <c r="CS36" s="594"/>
      <c r="CT36" s="594"/>
      <c r="CU36" s="594"/>
      <c r="CV36" s="594"/>
      <c r="CW36" s="594"/>
      <c r="CX36" s="594"/>
      <c r="CY36" s="595"/>
      <c r="CZ36" s="627">
        <v>11.2</v>
      </c>
      <c r="DA36" s="628"/>
      <c r="DB36" s="628"/>
      <c r="DC36" s="629"/>
      <c r="DD36" s="602">
        <v>430691</v>
      </c>
      <c r="DE36" s="594"/>
      <c r="DF36" s="594"/>
      <c r="DG36" s="594"/>
      <c r="DH36" s="594"/>
      <c r="DI36" s="594"/>
      <c r="DJ36" s="594"/>
      <c r="DK36" s="595"/>
      <c r="DL36" s="602">
        <v>297390</v>
      </c>
      <c r="DM36" s="594"/>
      <c r="DN36" s="594"/>
      <c r="DO36" s="594"/>
      <c r="DP36" s="594"/>
      <c r="DQ36" s="594"/>
      <c r="DR36" s="594"/>
      <c r="DS36" s="594"/>
      <c r="DT36" s="594"/>
      <c r="DU36" s="594"/>
      <c r="DV36" s="595"/>
      <c r="DW36" s="598">
        <v>9.5</v>
      </c>
      <c r="DX36" s="623"/>
      <c r="DY36" s="623"/>
      <c r="DZ36" s="623"/>
      <c r="EA36" s="623"/>
      <c r="EB36" s="623"/>
      <c r="EC36" s="624"/>
    </row>
    <row r="37" spans="2:133" ht="11.25" customHeight="1">
      <c r="AQ37" s="672" t="s">
        <v>315</v>
      </c>
      <c r="AR37" s="673"/>
      <c r="AS37" s="673"/>
      <c r="AT37" s="673"/>
      <c r="AU37" s="673"/>
      <c r="AV37" s="673"/>
      <c r="AW37" s="673"/>
      <c r="AX37" s="673"/>
      <c r="AY37" s="674"/>
      <c r="AZ37" s="593">
        <v>40332</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769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113787</v>
      </c>
      <c r="CS37" s="625"/>
      <c r="CT37" s="625"/>
      <c r="CU37" s="625"/>
      <c r="CV37" s="625"/>
      <c r="CW37" s="625"/>
      <c r="CX37" s="625"/>
      <c r="CY37" s="626"/>
      <c r="CZ37" s="627">
        <v>2.2000000000000002</v>
      </c>
      <c r="DA37" s="628"/>
      <c r="DB37" s="628"/>
      <c r="DC37" s="629"/>
      <c r="DD37" s="602">
        <v>110929</v>
      </c>
      <c r="DE37" s="625"/>
      <c r="DF37" s="625"/>
      <c r="DG37" s="625"/>
      <c r="DH37" s="625"/>
      <c r="DI37" s="625"/>
      <c r="DJ37" s="625"/>
      <c r="DK37" s="626"/>
      <c r="DL37" s="602">
        <v>77627</v>
      </c>
      <c r="DM37" s="625"/>
      <c r="DN37" s="625"/>
      <c r="DO37" s="625"/>
      <c r="DP37" s="625"/>
      <c r="DQ37" s="625"/>
      <c r="DR37" s="625"/>
      <c r="DS37" s="625"/>
      <c r="DT37" s="625"/>
      <c r="DU37" s="625"/>
      <c r="DV37" s="626"/>
      <c r="DW37" s="598">
        <v>2.5</v>
      </c>
      <c r="DX37" s="623"/>
      <c r="DY37" s="623"/>
      <c r="DZ37" s="623"/>
      <c r="EA37" s="623"/>
      <c r="EB37" s="623"/>
      <c r="EC37" s="624"/>
    </row>
    <row r="38" spans="2:133" ht="11.25" customHeight="1">
      <c r="AQ38" s="672" t="s">
        <v>318</v>
      </c>
      <c r="AR38" s="673"/>
      <c r="AS38" s="673"/>
      <c r="AT38" s="673"/>
      <c r="AU38" s="673"/>
      <c r="AV38" s="673"/>
      <c r="AW38" s="673"/>
      <c r="AX38" s="673"/>
      <c r="AY38" s="674"/>
      <c r="AZ38" s="593">
        <v>7856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1316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336688</v>
      </c>
      <c r="CS38" s="594"/>
      <c r="CT38" s="594"/>
      <c r="CU38" s="594"/>
      <c r="CV38" s="594"/>
      <c r="CW38" s="594"/>
      <c r="CX38" s="594"/>
      <c r="CY38" s="595"/>
      <c r="CZ38" s="627">
        <v>6.6</v>
      </c>
      <c r="DA38" s="628"/>
      <c r="DB38" s="628"/>
      <c r="DC38" s="629"/>
      <c r="DD38" s="602">
        <v>285295</v>
      </c>
      <c r="DE38" s="594"/>
      <c r="DF38" s="594"/>
      <c r="DG38" s="594"/>
      <c r="DH38" s="594"/>
      <c r="DI38" s="594"/>
      <c r="DJ38" s="594"/>
      <c r="DK38" s="595"/>
      <c r="DL38" s="602">
        <v>250036</v>
      </c>
      <c r="DM38" s="594"/>
      <c r="DN38" s="594"/>
      <c r="DO38" s="594"/>
      <c r="DP38" s="594"/>
      <c r="DQ38" s="594"/>
      <c r="DR38" s="594"/>
      <c r="DS38" s="594"/>
      <c r="DT38" s="594"/>
      <c r="DU38" s="594"/>
      <c r="DV38" s="595"/>
      <c r="DW38" s="598">
        <v>8</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103136</v>
      </c>
      <c r="CS39" s="625"/>
      <c r="CT39" s="625"/>
      <c r="CU39" s="625"/>
      <c r="CV39" s="625"/>
      <c r="CW39" s="625"/>
      <c r="CX39" s="625"/>
      <c r="CY39" s="626"/>
      <c r="CZ39" s="627">
        <v>2</v>
      </c>
      <c r="DA39" s="628"/>
      <c r="DB39" s="628"/>
      <c r="DC39" s="629"/>
      <c r="DD39" s="602">
        <v>57002</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54704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159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52555</v>
      </c>
      <c r="CS40" s="594"/>
      <c r="CT40" s="594"/>
      <c r="CU40" s="594"/>
      <c r="CV40" s="594"/>
      <c r="CW40" s="594"/>
      <c r="CX40" s="594"/>
      <c r="CY40" s="595"/>
      <c r="CZ40" s="627">
        <v>1</v>
      </c>
      <c r="DA40" s="628"/>
      <c r="DB40" s="628"/>
      <c r="DC40" s="629"/>
      <c r="DD40" s="602">
        <v>17083</v>
      </c>
      <c r="DE40" s="594"/>
      <c r="DF40" s="594"/>
      <c r="DG40" s="594"/>
      <c r="DH40" s="594"/>
      <c r="DI40" s="594"/>
      <c r="DJ40" s="594"/>
      <c r="DK40" s="595"/>
      <c r="DL40" s="602">
        <v>12306</v>
      </c>
      <c r="DM40" s="594"/>
      <c r="DN40" s="594"/>
      <c r="DO40" s="594"/>
      <c r="DP40" s="594"/>
      <c r="DQ40" s="594"/>
      <c r="DR40" s="594"/>
      <c r="DS40" s="594"/>
      <c r="DT40" s="594"/>
      <c r="DU40" s="594"/>
      <c r="DV40" s="595"/>
      <c r="DW40" s="598">
        <v>0.4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233796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366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1247258</v>
      </c>
      <c r="CS42" s="594"/>
      <c r="CT42" s="594"/>
      <c r="CU42" s="594"/>
      <c r="CV42" s="594"/>
      <c r="CW42" s="594"/>
      <c r="CX42" s="594"/>
      <c r="CY42" s="595"/>
      <c r="CZ42" s="627">
        <v>24.6</v>
      </c>
      <c r="DA42" s="676"/>
      <c r="DB42" s="676"/>
      <c r="DC42" s="677"/>
      <c r="DD42" s="602">
        <v>361231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23854</v>
      </c>
      <c r="CS43" s="625"/>
      <c r="CT43" s="625"/>
      <c r="CU43" s="625"/>
      <c r="CV43" s="625"/>
      <c r="CW43" s="625"/>
      <c r="CX43" s="625"/>
      <c r="CY43" s="626"/>
      <c r="CZ43" s="627">
        <v>0.5</v>
      </c>
      <c r="DA43" s="628"/>
      <c r="DB43" s="628"/>
      <c r="DC43" s="629"/>
      <c r="DD43" s="602">
        <v>23755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1179978</v>
      </c>
      <c r="CS44" s="594"/>
      <c r="CT44" s="594"/>
      <c r="CU44" s="594"/>
      <c r="CV44" s="594"/>
      <c r="CW44" s="594"/>
      <c r="CX44" s="594"/>
      <c r="CY44" s="595"/>
      <c r="CZ44" s="627">
        <v>23.2</v>
      </c>
      <c r="DA44" s="676"/>
      <c r="DB44" s="676"/>
      <c r="DC44" s="677"/>
      <c r="DD44" s="602">
        <v>340620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436980</v>
      </c>
      <c r="CS45" s="625"/>
      <c r="CT45" s="625"/>
      <c r="CU45" s="625"/>
      <c r="CV45" s="625"/>
      <c r="CW45" s="625"/>
      <c r="CX45" s="625"/>
      <c r="CY45" s="626"/>
      <c r="CZ45" s="627">
        <v>8.6</v>
      </c>
      <c r="DA45" s="628"/>
      <c r="DB45" s="628"/>
      <c r="DC45" s="629"/>
      <c r="DD45" s="602">
        <v>18209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663738</v>
      </c>
      <c r="CS46" s="594"/>
      <c r="CT46" s="594"/>
      <c r="CU46" s="594"/>
      <c r="CV46" s="594"/>
      <c r="CW46" s="594"/>
      <c r="CX46" s="594"/>
      <c r="CY46" s="595"/>
      <c r="CZ46" s="627">
        <v>13.1</v>
      </c>
      <c r="DA46" s="676"/>
      <c r="DB46" s="676"/>
      <c r="DC46" s="677"/>
      <c r="DD46" s="602">
        <v>295351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67280</v>
      </c>
      <c r="CS47" s="625"/>
      <c r="CT47" s="625"/>
      <c r="CU47" s="625"/>
      <c r="CV47" s="625"/>
      <c r="CW47" s="625"/>
      <c r="CX47" s="625"/>
      <c r="CY47" s="626"/>
      <c r="CZ47" s="627">
        <v>1.3</v>
      </c>
      <c r="DA47" s="628"/>
      <c r="DB47" s="628"/>
      <c r="DC47" s="629"/>
      <c r="DD47" s="602">
        <v>20611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5080433</v>
      </c>
      <c r="CS49" s="661"/>
      <c r="CT49" s="661"/>
      <c r="CU49" s="661"/>
      <c r="CV49" s="661"/>
      <c r="CW49" s="661"/>
      <c r="CX49" s="661"/>
      <c r="CY49" s="688"/>
      <c r="CZ49" s="689">
        <v>100</v>
      </c>
      <c r="DA49" s="690"/>
      <c r="DB49" s="690"/>
      <c r="DC49" s="691"/>
      <c r="DD49" s="692">
        <v>3497005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5221</v>
      </c>
      <c r="R7" s="723"/>
      <c r="S7" s="723"/>
      <c r="T7" s="723"/>
      <c r="U7" s="723"/>
      <c r="V7" s="723">
        <v>5072</v>
      </c>
      <c r="W7" s="723"/>
      <c r="X7" s="723"/>
      <c r="Y7" s="723"/>
      <c r="Z7" s="723"/>
      <c r="AA7" s="723">
        <v>149</v>
      </c>
      <c r="AB7" s="723"/>
      <c r="AC7" s="723"/>
      <c r="AD7" s="723"/>
      <c r="AE7" s="724"/>
      <c r="AF7" s="725">
        <v>59</v>
      </c>
      <c r="AG7" s="726"/>
      <c r="AH7" s="726"/>
      <c r="AI7" s="726"/>
      <c r="AJ7" s="727"/>
      <c r="AK7" s="762">
        <v>117</v>
      </c>
      <c r="AL7" s="763"/>
      <c r="AM7" s="763"/>
      <c r="AN7" s="763"/>
      <c r="AO7" s="763"/>
      <c r="AP7" s="763">
        <v>5118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531</v>
      </c>
      <c r="BT7" s="767"/>
      <c r="BU7" s="767"/>
      <c r="BV7" s="767"/>
      <c r="BW7" s="767"/>
      <c r="BX7" s="767"/>
      <c r="BY7" s="767"/>
      <c r="BZ7" s="767"/>
      <c r="CA7" s="767"/>
      <c r="CB7" s="767"/>
      <c r="CC7" s="767"/>
      <c r="CD7" s="767"/>
      <c r="CE7" s="767"/>
      <c r="CF7" s="767"/>
      <c r="CG7" s="768"/>
      <c r="CH7" s="759">
        <v>0</v>
      </c>
      <c r="CI7" s="760"/>
      <c r="CJ7" s="760"/>
      <c r="CK7" s="760"/>
      <c r="CL7" s="761"/>
      <c r="CM7" s="759">
        <v>48</v>
      </c>
      <c r="CN7" s="760"/>
      <c r="CO7" s="760"/>
      <c r="CP7" s="760"/>
      <c r="CQ7" s="761"/>
      <c r="CR7" s="759">
        <v>12</v>
      </c>
      <c r="CS7" s="760"/>
      <c r="CT7" s="760"/>
      <c r="CU7" s="760"/>
      <c r="CV7" s="761"/>
      <c r="CW7" s="759" t="s">
        <v>545</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9</v>
      </c>
      <c r="R8" s="747"/>
      <c r="S8" s="747"/>
      <c r="T8" s="747"/>
      <c r="U8" s="747"/>
      <c r="V8" s="747">
        <v>9</v>
      </c>
      <c r="W8" s="747"/>
      <c r="X8" s="747"/>
      <c r="Y8" s="747"/>
      <c r="Z8" s="747"/>
      <c r="AA8" s="747">
        <v>0</v>
      </c>
      <c r="AB8" s="747"/>
      <c r="AC8" s="747"/>
      <c r="AD8" s="747"/>
      <c r="AE8" s="748"/>
      <c r="AF8" s="749">
        <v>0</v>
      </c>
      <c r="AG8" s="750"/>
      <c r="AH8" s="750"/>
      <c r="AI8" s="750"/>
      <c r="AJ8" s="751"/>
      <c r="AK8" s="752" t="s">
        <v>543</v>
      </c>
      <c r="AL8" s="753"/>
      <c r="AM8" s="753"/>
      <c r="AN8" s="753"/>
      <c r="AO8" s="753"/>
      <c r="AP8" s="753" t="s">
        <v>543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59</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829</v>
      </c>
      <c r="R28" s="811"/>
      <c r="S28" s="811"/>
      <c r="T28" s="811"/>
      <c r="U28" s="811"/>
      <c r="V28" s="811">
        <v>760</v>
      </c>
      <c r="W28" s="811"/>
      <c r="X28" s="811"/>
      <c r="Y28" s="811"/>
      <c r="Z28" s="811"/>
      <c r="AA28" s="811">
        <v>69</v>
      </c>
      <c r="AB28" s="811"/>
      <c r="AC28" s="811"/>
      <c r="AD28" s="811"/>
      <c r="AE28" s="812"/>
      <c r="AF28" s="813">
        <v>69</v>
      </c>
      <c r="AG28" s="811"/>
      <c r="AH28" s="811"/>
      <c r="AI28" s="811"/>
      <c r="AJ28" s="814"/>
      <c r="AK28" s="815">
        <v>59</v>
      </c>
      <c r="AL28" s="806"/>
      <c r="AM28" s="806"/>
      <c r="AN28" s="806"/>
      <c r="AO28" s="806"/>
      <c r="AP28" s="806" t="s">
        <v>543</v>
      </c>
      <c r="AQ28" s="806"/>
      <c r="AR28" s="806"/>
      <c r="AS28" s="806"/>
      <c r="AT28" s="806"/>
      <c r="AU28" s="806" t="s">
        <v>543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692</v>
      </c>
      <c r="R29" s="747"/>
      <c r="S29" s="747"/>
      <c r="T29" s="747"/>
      <c r="U29" s="747"/>
      <c r="V29" s="747">
        <v>690</v>
      </c>
      <c r="W29" s="747"/>
      <c r="X29" s="747"/>
      <c r="Y29" s="747"/>
      <c r="Z29" s="747"/>
      <c r="AA29" s="747">
        <v>2</v>
      </c>
      <c r="AB29" s="747"/>
      <c r="AC29" s="747"/>
      <c r="AD29" s="747"/>
      <c r="AE29" s="748"/>
      <c r="AF29" s="749">
        <v>2</v>
      </c>
      <c r="AG29" s="750"/>
      <c r="AH29" s="750"/>
      <c r="AI29" s="750"/>
      <c r="AJ29" s="751"/>
      <c r="AK29" s="818">
        <v>120</v>
      </c>
      <c r="AL29" s="819"/>
      <c r="AM29" s="819"/>
      <c r="AN29" s="819"/>
      <c r="AO29" s="819"/>
      <c r="AP29" s="819" t="s">
        <v>543</v>
      </c>
      <c r="AQ29" s="819"/>
      <c r="AR29" s="819"/>
      <c r="AS29" s="819"/>
      <c r="AT29" s="819"/>
      <c r="AU29" s="819" t="s">
        <v>543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58</v>
      </c>
      <c r="R30" s="747"/>
      <c r="S30" s="747"/>
      <c r="T30" s="747"/>
      <c r="U30" s="747"/>
      <c r="V30" s="747">
        <v>58</v>
      </c>
      <c r="W30" s="747"/>
      <c r="X30" s="747"/>
      <c r="Y30" s="747"/>
      <c r="Z30" s="747"/>
      <c r="AA30" s="747">
        <v>0</v>
      </c>
      <c r="AB30" s="747"/>
      <c r="AC30" s="747"/>
      <c r="AD30" s="747"/>
      <c r="AE30" s="748"/>
      <c r="AF30" s="749">
        <v>0</v>
      </c>
      <c r="AG30" s="750"/>
      <c r="AH30" s="750"/>
      <c r="AI30" s="750"/>
      <c r="AJ30" s="751"/>
      <c r="AK30" s="818">
        <v>28</v>
      </c>
      <c r="AL30" s="819"/>
      <c r="AM30" s="819"/>
      <c r="AN30" s="819"/>
      <c r="AO30" s="819"/>
      <c r="AP30" s="819" t="s">
        <v>543</v>
      </c>
      <c r="AQ30" s="819"/>
      <c r="AR30" s="819"/>
      <c r="AS30" s="819"/>
      <c r="AT30" s="819"/>
      <c r="AU30" s="819" t="s">
        <v>544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652</v>
      </c>
      <c r="R31" s="747"/>
      <c r="S31" s="747"/>
      <c r="T31" s="747"/>
      <c r="U31" s="747"/>
      <c r="V31" s="747">
        <v>651</v>
      </c>
      <c r="W31" s="747"/>
      <c r="X31" s="747"/>
      <c r="Y31" s="747"/>
      <c r="Z31" s="747"/>
      <c r="AA31" s="747">
        <v>1</v>
      </c>
      <c r="AB31" s="747"/>
      <c r="AC31" s="747"/>
      <c r="AD31" s="747"/>
      <c r="AE31" s="748"/>
      <c r="AF31" s="749">
        <v>226</v>
      </c>
      <c r="AG31" s="750"/>
      <c r="AH31" s="750"/>
      <c r="AI31" s="750"/>
      <c r="AJ31" s="751"/>
      <c r="AK31" s="818">
        <v>146</v>
      </c>
      <c r="AL31" s="819"/>
      <c r="AM31" s="819"/>
      <c r="AN31" s="819"/>
      <c r="AO31" s="819"/>
      <c r="AP31" s="819">
        <v>497</v>
      </c>
      <c r="AQ31" s="819"/>
      <c r="AR31" s="819"/>
      <c r="AS31" s="819"/>
      <c r="AT31" s="819"/>
      <c r="AU31" s="819">
        <v>329</v>
      </c>
      <c r="AV31" s="819"/>
      <c r="AW31" s="819"/>
      <c r="AX31" s="819"/>
      <c r="AY31" s="819"/>
      <c r="AZ31" s="820" t="s">
        <v>541</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83</v>
      </c>
      <c r="R32" s="747"/>
      <c r="S32" s="747"/>
      <c r="T32" s="747"/>
      <c r="U32" s="747"/>
      <c r="V32" s="747">
        <v>82</v>
      </c>
      <c r="W32" s="747"/>
      <c r="X32" s="747"/>
      <c r="Y32" s="747"/>
      <c r="Z32" s="747"/>
      <c r="AA32" s="747">
        <v>1</v>
      </c>
      <c r="AB32" s="747"/>
      <c r="AC32" s="747"/>
      <c r="AD32" s="747"/>
      <c r="AE32" s="748"/>
      <c r="AF32" s="749">
        <v>1</v>
      </c>
      <c r="AG32" s="750"/>
      <c r="AH32" s="750"/>
      <c r="AI32" s="750"/>
      <c r="AJ32" s="751"/>
      <c r="AK32" s="818">
        <v>40</v>
      </c>
      <c r="AL32" s="819"/>
      <c r="AM32" s="819"/>
      <c r="AN32" s="819"/>
      <c r="AO32" s="819"/>
      <c r="AP32" s="819">
        <v>110</v>
      </c>
      <c r="AQ32" s="819"/>
      <c r="AR32" s="819"/>
      <c r="AS32" s="819"/>
      <c r="AT32" s="819"/>
      <c r="AU32" s="819">
        <v>55</v>
      </c>
      <c r="AV32" s="819"/>
      <c r="AW32" s="819"/>
      <c r="AX32" s="819"/>
      <c r="AY32" s="819"/>
      <c r="AZ32" s="820" t="s">
        <v>542</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14</v>
      </c>
      <c r="R33" s="747"/>
      <c r="S33" s="747"/>
      <c r="T33" s="747"/>
      <c r="U33" s="747"/>
      <c r="V33" s="747">
        <v>14</v>
      </c>
      <c r="W33" s="747"/>
      <c r="X33" s="747"/>
      <c r="Y33" s="747"/>
      <c r="Z33" s="747"/>
      <c r="AA33" s="747">
        <v>0</v>
      </c>
      <c r="AB33" s="747"/>
      <c r="AC33" s="747"/>
      <c r="AD33" s="747"/>
      <c r="AE33" s="748"/>
      <c r="AF33" s="749">
        <v>0</v>
      </c>
      <c r="AG33" s="750"/>
      <c r="AH33" s="750"/>
      <c r="AI33" s="750"/>
      <c r="AJ33" s="751"/>
      <c r="AK33" s="818">
        <v>8</v>
      </c>
      <c r="AL33" s="819"/>
      <c r="AM33" s="819"/>
      <c r="AN33" s="819"/>
      <c r="AO33" s="819"/>
      <c r="AP33" s="819">
        <v>104</v>
      </c>
      <c r="AQ33" s="819"/>
      <c r="AR33" s="819"/>
      <c r="AS33" s="819"/>
      <c r="AT33" s="819"/>
      <c r="AU33" s="819">
        <v>93</v>
      </c>
      <c r="AV33" s="819"/>
      <c r="AW33" s="819"/>
      <c r="AX33" s="819"/>
      <c r="AY33" s="819"/>
      <c r="AZ33" s="820" t="s">
        <v>540</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1889</v>
      </c>
      <c r="R68" s="854"/>
      <c r="S68" s="854"/>
      <c r="T68" s="854"/>
      <c r="U68" s="854"/>
      <c r="V68" s="854">
        <v>1865</v>
      </c>
      <c r="W68" s="854"/>
      <c r="X68" s="854"/>
      <c r="Y68" s="854"/>
      <c r="Z68" s="854"/>
      <c r="AA68" s="854">
        <v>23</v>
      </c>
      <c r="AB68" s="854"/>
      <c r="AC68" s="854"/>
      <c r="AD68" s="854"/>
      <c r="AE68" s="854"/>
      <c r="AF68" s="854">
        <v>23</v>
      </c>
      <c r="AG68" s="854"/>
      <c r="AH68" s="854"/>
      <c r="AI68" s="854"/>
      <c r="AJ68" s="854"/>
      <c r="AK68" s="854">
        <v>15</v>
      </c>
      <c r="AL68" s="854"/>
      <c r="AM68" s="854"/>
      <c r="AN68" s="854"/>
      <c r="AO68" s="854"/>
      <c r="AP68" s="854">
        <v>1575</v>
      </c>
      <c r="AQ68" s="854"/>
      <c r="AR68" s="854"/>
      <c r="AS68" s="854"/>
      <c r="AT68" s="854"/>
      <c r="AU68" s="854">
        <v>389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2655</v>
      </c>
      <c r="R69" s="819"/>
      <c r="S69" s="819"/>
      <c r="T69" s="819"/>
      <c r="U69" s="819"/>
      <c r="V69" s="819">
        <v>2321</v>
      </c>
      <c r="W69" s="819"/>
      <c r="X69" s="819"/>
      <c r="Y69" s="819"/>
      <c r="Z69" s="819"/>
      <c r="AA69" s="819">
        <v>334</v>
      </c>
      <c r="AB69" s="819"/>
      <c r="AC69" s="819"/>
      <c r="AD69" s="819"/>
      <c r="AE69" s="819"/>
      <c r="AF69" s="819">
        <v>334</v>
      </c>
      <c r="AG69" s="819"/>
      <c r="AH69" s="819"/>
      <c r="AI69" s="819"/>
      <c r="AJ69" s="819"/>
      <c r="AK69" s="819">
        <v>5</v>
      </c>
      <c r="AL69" s="819"/>
      <c r="AM69" s="819"/>
      <c r="AN69" s="819"/>
      <c r="AO69" s="819"/>
      <c r="AP69" s="819" t="s">
        <v>544</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28</v>
      </c>
      <c r="R70" s="819"/>
      <c r="S70" s="819"/>
      <c r="T70" s="819"/>
      <c r="U70" s="819"/>
      <c r="V70" s="819">
        <v>24</v>
      </c>
      <c r="W70" s="819"/>
      <c r="X70" s="819"/>
      <c r="Y70" s="819"/>
      <c r="Z70" s="819"/>
      <c r="AA70" s="819">
        <v>4</v>
      </c>
      <c r="AB70" s="819"/>
      <c r="AC70" s="819"/>
      <c r="AD70" s="819"/>
      <c r="AE70" s="819"/>
      <c r="AF70" s="819">
        <v>4</v>
      </c>
      <c r="AG70" s="819"/>
      <c r="AH70" s="819"/>
      <c r="AI70" s="819"/>
      <c r="AJ70" s="819"/>
      <c r="AK70" s="819" t="s">
        <v>543</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192</v>
      </c>
      <c r="R71" s="819"/>
      <c r="S71" s="819"/>
      <c r="T71" s="819"/>
      <c r="U71" s="819"/>
      <c r="V71" s="819">
        <v>189</v>
      </c>
      <c r="W71" s="819"/>
      <c r="X71" s="819"/>
      <c r="Y71" s="819"/>
      <c r="Z71" s="819"/>
      <c r="AA71" s="819">
        <v>3</v>
      </c>
      <c r="AB71" s="819"/>
      <c r="AC71" s="819"/>
      <c r="AD71" s="819"/>
      <c r="AE71" s="819"/>
      <c r="AF71" s="819">
        <v>3</v>
      </c>
      <c r="AG71" s="819"/>
      <c r="AH71" s="819"/>
      <c r="AI71" s="819"/>
      <c r="AJ71" s="819"/>
      <c r="AK71" s="819">
        <v>3</v>
      </c>
      <c r="AL71" s="819"/>
      <c r="AM71" s="819"/>
      <c r="AN71" s="819"/>
      <c r="AO71" s="819"/>
      <c r="AP71" s="819" t="s">
        <v>543</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156563</v>
      </c>
      <c r="R72" s="819"/>
      <c r="S72" s="819"/>
      <c r="T72" s="819"/>
      <c r="U72" s="819"/>
      <c r="V72" s="819">
        <v>149758</v>
      </c>
      <c r="W72" s="819"/>
      <c r="X72" s="819"/>
      <c r="Y72" s="819"/>
      <c r="Z72" s="819"/>
      <c r="AA72" s="819">
        <v>6805</v>
      </c>
      <c r="AB72" s="819"/>
      <c r="AC72" s="819"/>
      <c r="AD72" s="819"/>
      <c r="AE72" s="819"/>
      <c r="AF72" s="819">
        <v>6805</v>
      </c>
      <c r="AG72" s="819"/>
      <c r="AH72" s="819"/>
      <c r="AI72" s="819"/>
      <c r="AJ72" s="819"/>
      <c r="AK72" s="819">
        <v>1369</v>
      </c>
      <c r="AL72" s="819"/>
      <c r="AM72" s="819"/>
      <c r="AN72" s="819"/>
      <c r="AO72" s="819"/>
      <c r="AP72" s="819" t="s">
        <v>544</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3</v>
      </c>
      <c r="R73" s="819"/>
      <c r="S73" s="819"/>
      <c r="T73" s="819"/>
      <c r="U73" s="819"/>
      <c r="V73" s="819">
        <v>3</v>
      </c>
      <c r="W73" s="819"/>
      <c r="X73" s="819"/>
      <c r="Y73" s="819"/>
      <c r="Z73" s="819"/>
      <c r="AA73" s="819">
        <v>0</v>
      </c>
      <c r="AB73" s="819"/>
      <c r="AC73" s="819"/>
      <c r="AD73" s="819"/>
      <c r="AE73" s="819"/>
      <c r="AF73" s="819">
        <v>0</v>
      </c>
      <c r="AG73" s="819"/>
      <c r="AH73" s="819"/>
      <c r="AI73" s="819"/>
      <c r="AJ73" s="819"/>
      <c r="AK73" s="819" t="s">
        <v>543</v>
      </c>
      <c r="AL73" s="819"/>
      <c r="AM73" s="819"/>
      <c r="AN73" s="819"/>
      <c r="AO73" s="819"/>
      <c r="AP73" s="819" t="s">
        <v>543</v>
      </c>
      <c r="AQ73" s="819"/>
      <c r="AR73" s="819"/>
      <c r="AS73" s="819"/>
      <c r="AT73" s="819"/>
      <c r="AU73" s="819" t="s">
        <v>543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69</v>
      </c>
      <c r="R74" s="819"/>
      <c r="S74" s="819"/>
      <c r="T74" s="819"/>
      <c r="U74" s="819"/>
      <c r="V74" s="819">
        <v>67</v>
      </c>
      <c r="W74" s="819"/>
      <c r="X74" s="819"/>
      <c r="Y74" s="819"/>
      <c r="Z74" s="819"/>
      <c r="AA74" s="819">
        <v>2</v>
      </c>
      <c r="AB74" s="819"/>
      <c r="AC74" s="819"/>
      <c r="AD74" s="819"/>
      <c r="AE74" s="819"/>
      <c r="AF74" s="819">
        <v>2</v>
      </c>
      <c r="AG74" s="819"/>
      <c r="AH74" s="819"/>
      <c r="AI74" s="819"/>
      <c r="AJ74" s="819"/>
      <c r="AK74" s="819">
        <v>64</v>
      </c>
      <c r="AL74" s="819"/>
      <c r="AM74" s="819"/>
      <c r="AN74" s="819"/>
      <c r="AO74" s="819"/>
      <c r="AP74" s="819" t="s">
        <v>543</v>
      </c>
      <c r="AQ74" s="819"/>
      <c r="AR74" s="819"/>
      <c r="AS74" s="819"/>
      <c r="AT74" s="819"/>
      <c r="AU74" s="819" t="s">
        <v>544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4">
        <v>124</v>
      </c>
      <c r="R75" s="819"/>
      <c r="S75" s="819"/>
      <c r="T75" s="819"/>
      <c r="U75" s="819"/>
      <c r="V75" s="819">
        <v>119</v>
      </c>
      <c r="W75" s="819"/>
      <c r="X75" s="819"/>
      <c r="Y75" s="819"/>
      <c r="Z75" s="819"/>
      <c r="AA75" s="819">
        <v>4</v>
      </c>
      <c r="AB75" s="819"/>
      <c r="AC75" s="819"/>
      <c r="AD75" s="819"/>
      <c r="AE75" s="819"/>
      <c r="AF75" s="819">
        <v>4</v>
      </c>
      <c r="AG75" s="819"/>
      <c r="AH75" s="819"/>
      <c r="AI75" s="819"/>
      <c r="AJ75" s="819"/>
      <c r="AK75" s="819">
        <v>69</v>
      </c>
      <c r="AL75" s="819"/>
      <c r="AM75" s="819"/>
      <c r="AN75" s="819"/>
      <c r="AO75" s="819"/>
      <c r="AP75" s="819" t="s">
        <v>544</v>
      </c>
      <c r="AQ75" s="819"/>
      <c r="AR75" s="819"/>
      <c r="AS75" s="819"/>
      <c r="AT75" s="819"/>
      <c r="AU75" s="819" t="s">
        <v>543</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863390</v>
      </c>
      <c r="AB110" s="890"/>
      <c r="AC110" s="890"/>
      <c r="AD110" s="890"/>
      <c r="AE110" s="891"/>
      <c r="AF110" s="892">
        <v>860252</v>
      </c>
      <c r="AG110" s="890"/>
      <c r="AH110" s="890"/>
      <c r="AI110" s="890"/>
      <c r="AJ110" s="891"/>
      <c r="AK110" s="892">
        <v>829928</v>
      </c>
      <c r="AL110" s="890"/>
      <c r="AM110" s="890"/>
      <c r="AN110" s="890"/>
      <c r="AO110" s="891"/>
      <c r="AP110" s="893">
        <v>35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5645506</v>
      </c>
      <c r="BR110" s="927"/>
      <c r="BS110" s="927"/>
      <c r="BT110" s="927"/>
      <c r="BU110" s="927"/>
      <c r="BV110" s="927">
        <v>5441863</v>
      </c>
      <c r="BW110" s="927"/>
      <c r="BX110" s="927"/>
      <c r="BY110" s="927"/>
      <c r="BZ110" s="927"/>
      <c r="CA110" s="927">
        <v>5118148</v>
      </c>
      <c r="CB110" s="927"/>
      <c r="CC110" s="927"/>
      <c r="CD110" s="927"/>
      <c r="CE110" s="927"/>
      <c r="CF110" s="941">
        <v>215.8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11819</v>
      </c>
      <c r="BR111" s="920"/>
      <c r="BS111" s="920"/>
      <c r="BT111" s="920"/>
      <c r="BU111" s="920"/>
      <c r="BV111" s="920">
        <v>9577</v>
      </c>
      <c r="BW111" s="920"/>
      <c r="BX111" s="920"/>
      <c r="BY111" s="920"/>
      <c r="BZ111" s="920"/>
      <c r="CA111" s="920">
        <v>7380</v>
      </c>
      <c r="CB111" s="920"/>
      <c r="CC111" s="920"/>
      <c r="CD111" s="920"/>
      <c r="CE111" s="920"/>
      <c r="CF111" s="914">
        <v>0.3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672247</v>
      </c>
      <c r="BR112" s="920"/>
      <c r="BS112" s="920"/>
      <c r="BT112" s="920"/>
      <c r="BU112" s="920"/>
      <c r="BV112" s="920">
        <v>586879</v>
      </c>
      <c r="BW112" s="920"/>
      <c r="BX112" s="920"/>
      <c r="BY112" s="920"/>
      <c r="BZ112" s="920"/>
      <c r="CA112" s="920">
        <v>505977</v>
      </c>
      <c r="CB112" s="920"/>
      <c r="CC112" s="920"/>
      <c r="CD112" s="920"/>
      <c r="CE112" s="920"/>
      <c r="CF112" s="914">
        <v>21.3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97633</v>
      </c>
      <c r="AB113" s="934"/>
      <c r="AC113" s="934"/>
      <c r="AD113" s="934"/>
      <c r="AE113" s="935"/>
      <c r="AF113" s="936">
        <v>92609</v>
      </c>
      <c r="AG113" s="934"/>
      <c r="AH113" s="934"/>
      <c r="AI113" s="934"/>
      <c r="AJ113" s="935"/>
      <c r="AK113" s="936">
        <v>93568</v>
      </c>
      <c r="AL113" s="934"/>
      <c r="AM113" s="934"/>
      <c r="AN113" s="934"/>
      <c r="AO113" s="935"/>
      <c r="AP113" s="937">
        <v>3.9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49258</v>
      </c>
      <c r="BR113" s="920"/>
      <c r="BS113" s="920"/>
      <c r="BT113" s="920"/>
      <c r="BU113" s="920"/>
      <c r="BV113" s="920">
        <v>118506</v>
      </c>
      <c r="BW113" s="920"/>
      <c r="BX113" s="920"/>
      <c r="BY113" s="920"/>
      <c r="BZ113" s="920"/>
      <c r="CA113" s="920">
        <v>388748</v>
      </c>
      <c r="CB113" s="920"/>
      <c r="CC113" s="920"/>
      <c r="CD113" s="920"/>
      <c r="CE113" s="920"/>
      <c r="CF113" s="914">
        <v>16.399999999999999</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6672</v>
      </c>
      <c r="AB114" s="959"/>
      <c r="AC114" s="959"/>
      <c r="AD114" s="959"/>
      <c r="AE114" s="960"/>
      <c r="AF114" s="961">
        <v>7105</v>
      </c>
      <c r="AG114" s="959"/>
      <c r="AH114" s="959"/>
      <c r="AI114" s="959"/>
      <c r="AJ114" s="960"/>
      <c r="AK114" s="961">
        <v>9335</v>
      </c>
      <c r="AL114" s="959"/>
      <c r="AM114" s="959"/>
      <c r="AN114" s="959"/>
      <c r="AO114" s="960"/>
      <c r="AP114" s="962">
        <v>0.4</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1061143</v>
      </c>
      <c r="BR114" s="920"/>
      <c r="BS114" s="920"/>
      <c r="BT114" s="920"/>
      <c r="BU114" s="920"/>
      <c r="BV114" s="920">
        <v>1006194</v>
      </c>
      <c r="BW114" s="920"/>
      <c r="BX114" s="920"/>
      <c r="BY114" s="920"/>
      <c r="BZ114" s="920"/>
      <c r="CA114" s="920">
        <v>876828</v>
      </c>
      <c r="CB114" s="920"/>
      <c r="CC114" s="920"/>
      <c r="CD114" s="920"/>
      <c r="CE114" s="920"/>
      <c r="CF114" s="914">
        <v>37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2374</v>
      </c>
      <c r="AB115" s="934"/>
      <c r="AC115" s="934"/>
      <c r="AD115" s="934"/>
      <c r="AE115" s="935"/>
      <c r="AF115" s="936">
        <v>2242</v>
      </c>
      <c r="AG115" s="934"/>
      <c r="AH115" s="934"/>
      <c r="AI115" s="934"/>
      <c r="AJ115" s="935"/>
      <c r="AK115" s="936">
        <v>2215</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11819</v>
      </c>
      <c r="DH116" s="959"/>
      <c r="DI116" s="959"/>
      <c r="DJ116" s="959"/>
      <c r="DK116" s="960"/>
      <c r="DL116" s="961">
        <v>9577</v>
      </c>
      <c r="DM116" s="959"/>
      <c r="DN116" s="959"/>
      <c r="DO116" s="959"/>
      <c r="DP116" s="960"/>
      <c r="DQ116" s="961">
        <v>7380</v>
      </c>
      <c r="DR116" s="959"/>
      <c r="DS116" s="959"/>
      <c r="DT116" s="959"/>
      <c r="DU116" s="960"/>
      <c r="DV116" s="962">
        <v>0.3</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970069</v>
      </c>
      <c r="AB117" s="966"/>
      <c r="AC117" s="966"/>
      <c r="AD117" s="966"/>
      <c r="AE117" s="967"/>
      <c r="AF117" s="965">
        <v>962208</v>
      </c>
      <c r="AG117" s="966"/>
      <c r="AH117" s="966"/>
      <c r="AI117" s="966"/>
      <c r="AJ117" s="967"/>
      <c r="AK117" s="965">
        <v>935046</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7439973</v>
      </c>
      <c r="BR118" s="986"/>
      <c r="BS118" s="986"/>
      <c r="BT118" s="986"/>
      <c r="BU118" s="986"/>
      <c r="BV118" s="986">
        <v>7163019</v>
      </c>
      <c r="BW118" s="986"/>
      <c r="BX118" s="986"/>
      <c r="BY118" s="986"/>
      <c r="BZ118" s="986"/>
      <c r="CA118" s="986">
        <v>6897081</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2984478</v>
      </c>
      <c r="BR119" s="927"/>
      <c r="BS119" s="927"/>
      <c r="BT119" s="927"/>
      <c r="BU119" s="927"/>
      <c r="BV119" s="927">
        <v>3294196</v>
      </c>
      <c r="BW119" s="927"/>
      <c r="BX119" s="927"/>
      <c r="BY119" s="927"/>
      <c r="BZ119" s="927"/>
      <c r="CA119" s="927">
        <v>3387519</v>
      </c>
      <c r="CB119" s="927"/>
      <c r="CC119" s="927"/>
      <c r="CD119" s="927"/>
      <c r="CE119" s="927"/>
      <c r="CF119" s="941">
        <v>142.9</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182</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438</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488351</v>
      </c>
      <c r="DH120" s="927"/>
      <c r="DI120" s="927"/>
      <c r="DJ120" s="927"/>
      <c r="DK120" s="927"/>
      <c r="DL120" s="927">
        <v>422567</v>
      </c>
      <c r="DM120" s="927"/>
      <c r="DN120" s="927"/>
      <c r="DO120" s="927"/>
      <c r="DP120" s="927"/>
      <c r="DQ120" s="927">
        <v>352390</v>
      </c>
      <c r="DR120" s="927"/>
      <c r="DS120" s="927"/>
      <c r="DT120" s="927"/>
      <c r="DU120" s="927"/>
      <c r="DV120" s="928">
        <v>14.9</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5039081</v>
      </c>
      <c r="BR121" s="986"/>
      <c r="BS121" s="986"/>
      <c r="BT121" s="986"/>
      <c r="BU121" s="986"/>
      <c r="BV121" s="986">
        <v>4880428</v>
      </c>
      <c r="BW121" s="986"/>
      <c r="BX121" s="986"/>
      <c r="BY121" s="986"/>
      <c r="BZ121" s="986"/>
      <c r="CA121" s="986">
        <v>4539750</v>
      </c>
      <c r="CB121" s="986"/>
      <c r="CC121" s="986"/>
      <c r="CD121" s="986"/>
      <c r="CE121" s="986"/>
      <c r="CF121" s="1024">
        <v>191.5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97938</v>
      </c>
      <c r="DH121" s="920"/>
      <c r="DI121" s="920"/>
      <c r="DJ121" s="920"/>
      <c r="DK121" s="920"/>
      <c r="DL121" s="920">
        <v>90702</v>
      </c>
      <c r="DM121" s="920"/>
      <c r="DN121" s="920"/>
      <c r="DO121" s="920"/>
      <c r="DP121" s="920"/>
      <c r="DQ121" s="920">
        <v>84573</v>
      </c>
      <c r="DR121" s="920"/>
      <c r="DS121" s="920"/>
      <c r="DT121" s="920"/>
      <c r="DU121" s="920"/>
      <c r="DV121" s="921">
        <v>3.6</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8023741</v>
      </c>
      <c r="BR122" s="1035"/>
      <c r="BS122" s="1035"/>
      <c r="BT122" s="1035"/>
      <c r="BU122" s="1035"/>
      <c r="BV122" s="1035">
        <v>8174624</v>
      </c>
      <c r="BW122" s="1035"/>
      <c r="BX122" s="1035"/>
      <c r="BY122" s="1035"/>
      <c r="BZ122" s="1035"/>
      <c r="CA122" s="1035">
        <v>7927269</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85958</v>
      </c>
      <c r="DH122" s="920"/>
      <c r="DI122" s="920"/>
      <c r="DJ122" s="920"/>
      <c r="DK122" s="920"/>
      <c r="DL122" s="920">
        <v>73610</v>
      </c>
      <c r="DM122" s="920"/>
      <c r="DN122" s="920"/>
      <c r="DO122" s="920"/>
      <c r="DP122" s="920"/>
      <c r="DQ122" s="920">
        <v>69014</v>
      </c>
      <c r="DR122" s="920"/>
      <c r="DS122" s="920"/>
      <c r="DT122" s="920"/>
      <c r="DU122" s="920"/>
      <c r="DV122" s="921">
        <v>2.9</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2374</v>
      </c>
      <c r="AB123" s="959"/>
      <c r="AC123" s="959"/>
      <c r="AD123" s="959"/>
      <c r="AE123" s="960"/>
      <c r="AF123" s="961">
        <v>2242</v>
      </c>
      <c r="AG123" s="959"/>
      <c r="AH123" s="959"/>
      <c r="AI123" s="959"/>
      <c r="AJ123" s="960"/>
      <c r="AK123" s="961">
        <v>2215</v>
      </c>
      <c r="AL123" s="959"/>
      <c r="AM123" s="959"/>
      <c r="AN123" s="959"/>
      <c r="AO123" s="960"/>
      <c r="AP123" s="962">
        <v>0.1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754</v>
      </c>
      <c r="AB128" s="1090"/>
      <c r="AC128" s="1090"/>
      <c r="AD128" s="1090"/>
      <c r="AE128" s="1091"/>
      <c r="AF128" s="1092">
        <v>469</v>
      </c>
      <c r="AG128" s="1090"/>
      <c r="AH128" s="1090"/>
      <c r="AI128" s="1090"/>
      <c r="AJ128" s="1091"/>
      <c r="AK128" s="1092">
        <v>183</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3220456</v>
      </c>
      <c r="AB129" s="959"/>
      <c r="AC129" s="959"/>
      <c r="AD129" s="959"/>
      <c r="AE129" s="960"/>
      <c r="AF129" s="961">
        <v>3212573</v>
      </c>
      <c r="AG129" s="959"/>
      <c r="AH129" s="959"/>
      <c r="AI129" s="959"/>
      <c r="AJ129" s="960"/>
      <c r="AK129" s="961">
        <v>3100396</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739126</v>
      </c>
      <c r="AB130" s="959"/>
      <c r="AC130" s="959"/>
      <c r="AD130" s="959"/>
      <c r="AE130" s="960"/>
      <c r="AF130" s="961">
        <v>743505</v>
      </c>
      <c r="AG130" s="959"/>
      <c r="AH130" s="959"/>
      <c r="AI130" s="959"/>
      <c r="AJ130" s="960"/>
      <c r="AK130" s="961">
        <v>729182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2481330</v>
      </c>
      <c r="AB131" s="998"/>
      <c r="AC131" s="998"/>
      <c r="AD131" s="998"/>
      <c r="AE131" s="999"/>
      <c r="AF131" s="1000">
        <v>2469068</v>
      </c>
      <c r="AG131" s="998"/>
      <c r="AH131" s="998"/>
      <c r="AI131" s="998"/>
      <c r="AJ131" s="999"/>
      <c r="AK131" s="1000">
        <v>2371214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9.2768394369999996</v>
      </c>
      <c r="AB132" s="1104"/>
      <c r="AC132" s="1104"/>
      <c r="AD132" s="1104"/>
      <c r="AE132" s="1105"/>
      <c r="AF132" s="1106">
        <v>8.8387197109999995</v>
      </c>
      <c r="AG132" s="1104"/>
      <c r="AH132" s="1104"/>
      <c r="AI132" s="1104"/>
      <c r="AJ132" s="1105"/>
      <c r="AK132" s="1106">
        <v>8.6740800280000006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10.7</v>
      </c>
      <c r="AB133" s="1111"/>
      <c r="AC133" s="1111"/>
      <c r="AD133" s="1111"/>
      <c r="AE133" s="1112"/>
      <c r="AF133" s="1110">
        <v>9.6999999999999993</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864090</v>
      </c>
      <c r="L9" s="264">
        <v>197101</v>
      </c>
      <c r="M9" s="265">
        <v>189429</v>
      </c>
      <c r="N9" s="266">
        <v>4.0999999999999996</v>
      </c>
    </row>
    <row r="10" spans="1:16">
      <c r="A10" s="248"/>
      <c r="B10" s="244"/>
      <c r="C10" s="244"/>
      <c r="D10" s="244"/>
      <c r="E10" s="244"/>
      <c r="F10" s="244"/>
      <c r="G10" s="1119" t="s">
        <v>474</v>
      </c>
      <c r="H10" s="1120"/>
      <c r="I10" s="1120"/>
      <c r="J10" s="1121"/>
      <c r="K10" s="267">
        <v>62679</v>
      </c>
      <c r="L10" s="268">
        <v>14297</v>
      </c>
      <c r="M10" s="269">
        <v>18027</v>
      </c>
      <c r="N10" s="270">
        <v>-20.7</v>
      </c>
    </row>
    <row r="11" spans="1:16" ht="13.5" customHeight="1">
      <c r="A11" s="248"/>
      <c r="B11" s="244"/>
      <c r="C11" s="244"/>
      <c r="D11" s="244"/>
      <c r="E11" s="244"/>
      <c r="F11" s="244"/>
      <c r="G11" s="1119" t="s">
        <v>475</v>
      </c>
      <c r="H11" s="1120"/>
      <c r="I11" s="1120"/>
      <c r="J11" s="1121"/>
      <c r="K11" s="267">
        <v>24986</v>
      </c>
      <c r="L11" s="268">
        <v>5699</v>
      </c>
      <c r="M11" s="269">
        <v>27251</v>
      </c>
      <c r="N11" s="270">
        <v>-79.099999999999994</v>
      </c>
    </row>
    <row r="12" spans="1:16" ht="13.5" customHeight="1">
      <c r="A12" s="248"/>
      <c r="B12" s="244"/>
      <c r="C12" s="244"/>
      <c r="D12" s="244"/>
      <c r="E12" s="244"/>
      <c r="F12" s="244"/>
      <c r="G12" s="1119" t="s">
        <v>476</v>
      </c>
      <c r="H12" s="1120"/>
      <c r="I12" s="1120"/>
      <c r="J12" s="1121"/>
      <c r="K12" s="267" t="s">
        <v>477</v>
      </c>
      <c r="L12" s="268" t="s">
        <v>477</v>
      </c>
      <c r="M12" s="269">
        <v>4133</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52070</v>
      </c>
      <c r="L14" s="268">
        <v>11877</v>
      </c>
      <c r="M14" s="269">
        <v>9019</v>
      </c>
      <c r="N14" s="270">
        <v>31.7</v>
      </c>
    </row>
    <row r="15" spans="1:16" ht="13.5" customHeight="1">
      <c r="A15" s="248"/>
      <c r="B15" s="244"/>
      <c r="C15" s="244"/>
      <c r="D15" s="244"/>
      <c r="E15" s="244"/>
      <c r="F15" s="244"/>
      <c r="G15" s="1119" t="s">
        <v>480</v>
      </c>
      <c r="H15" s="1120"/>
      <c r="I15" s="1120"/>
      <c r="J15" s="1121"/>
      <c r="K15" s="267">
        <v>23854</v>
      </c>
      <c r="L15" s="268">
        <v>5441</v>
      </c>
      <c r="M15" s="269">
        <v>5105</v>
      </c>
      <c r="N15" s="270">
        <v>6.6</v>
      </c>
    </row>
    <row r="16" spans="1:16">
      <c r="A16" s="248"/>
      <c r="B16" s="244"/>
      <c r="C16" s="244"/>
      <c r="D16" s="244"/>
      <c r="E16" s="244"/>
      <c r="F16" s="244"/>
      <c r="G16" s="1122" t="s">
        <v>481</v>
      </c>
      <c r="H16" s="1123"/>
      <c r="I16" s="1123"/>
      <c r="J16" s="1124"/>
      <c r="K16" s="268">
        <v>-133395</v>
      </c>
      <c r="L16" s="268">
        <v>-30428</v>
      </c>
      <c r="M16" s="269">
        <v>-20971</v>
      </c>
      <c r="N16" s="270">
        <v>45.1</v>
      </c>
    </row>
    <row r="17" spans="1:16">
      <c r="A17" s="248"/>
      <c r="B17" s="244"/>
      <c r="C17" s="244"/>
      <c r="D17" s="244"/>
      <c r="E17" s="244"/>
      <c r="F17" s="244"/>
      <c r="G17" s="1122" t="s">
        <v>170</v>
      </c>
      <c r="H17" s="1123"/>
      <c r="I17" s="1123"/>
      <c r="J17" s="1124"/>
      <c r="K17" s="268">
        <v>894284</v>
      </c>
      <c r="L17" s="268">
        <v>203988</v>
      </c>
      <c r="M17" s="269">
        <v>231994</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20.07</v>
      </c>
      <c r="L21" s="281">
        <v>21.1</v>
      </c>
      <c r="M21" s="282">
        <v>-1.03</v>
      </c>
      <c r="N21" s="249"/>
      <c r="O21" s="283"/>
      <c r="P21" s="279"/>
    </row>
    <row r="22" spans="1:16" s="284" customFormat="1">
      <c r="A22" s="279"/>
      <c r="B22" s="249"/>
      <c r="C22" s="249"/>
      <c r="D22" s="249"/>
      <c r="E22" s="249"/>
      <c r="F22" s="249"/>
      <c r="G22" s="1114" t="s">
        <v>487</v>
      </c>
      <c r="H22" s="1115"/>
      <c r="I22" s="1115"/>
      <c r="J22" s="1116"/>
      <c r="K22" s="285">
        <v>92.8</v>
      </c>
      <c r="L22" s="286">
        <v>95</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829928</v>
      </c>
      <c r="L32" s="294">
        <v>189308</v>
      </c>
      <c r="M32" s="295">
        <v>144190</v>
      </c>
      <c r="N32" s="296">
        <v>31.3</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t="s">
        <v>477</v>
      </c>
      <c r="N34" s="296" t="s">
        <v>477</v>
      </c>
    </row>
    <row r="35" spans="1:16" ht="27" customHeight="1">
      <c r="A35" s="248"/>
      <c r="B35" s="244"/>
      <c r="C35" s="244"/>
      <c r="D35" s="244"/>
      <c r="E35" s="244"/>
      <c r="F35" s="244"/>
      <c r="G35" s="1130" t="s">
        <v>493</v>
      </c>
      <c r="H35" s="1131"/>
      <c r="I35" s="1131"/>
      <c r="J35" s="1132"/>
      <c r="K35" s="294">
        <v>93568</v>
      </c>
      <c r="L35" s="294">
        <v>21343</v>
      </c>
      <c r="M35" s="295">
        <v>29858</v>
      </c>
      <c r="N35" s="296">
        <v>-28.5</v>
      </c>
    </row>
    <row r="36" spans="1:16" ht="27" customHeight="1">
      <c r="A36" s="248"/>
      <c r="B36" s="244"/>
      <c r="C36" s="244"/>
      <c r="D36" s="244"/>
      <c r="E36" s="244"/>
      <c r="F36" s="244"/>
      <c r="G36" s="1130" t="s">
        <v>494</v>
      </c>
      <c r="H36" s="1131"/>
      <c r="I36" s="1131"/>
      <c r="J36" s="1132"/>
      <c r="K36" s="294">
        <v>9335</v>
      </c>
      <c r="L36" s="294">
        <v>2129</v>
      </c>
      <c r="M36" s="295">
        <v>6079</v>
      </c>
      <c r="N36" s="296">
        <v>-65</v>
      </c>
    </row>
    <row r="37" spans="1:16" ht="13.5" customHeight="1">
      <c r="A37" s="248"/>
      <c r="B37" s="244"/>
      <c r="C37" s="244"/>
      <c r="D37" s="244"/>
      <c r="E37" s="244"/>
      <c r="F37" s="244"/>
      <c r="G37" s="1130" t="s">
        <v>495</v>
      </c>
      <c r="H37" s="1131"/>
      <c r="I37" s="1131"/>
      <c r="J37" s="1132"/>
      <c r="K37" s="294">
        <v>2215</v>
      </c>
      <c r="L37" s="294">
        <v>505</v>
      </c>
      <c r="M37" s="295">
        <v>2554</v>
      </c>
      <c r="N37" s="296">
        <v>-80.2</v>
      </c>
    </row>
    <row r="38" spans="1:16" ht="27" customHeight="1">
      <c r="A38" s="248"/>
      <c r="B38" s="244"/>
      <c r="C38" s="244"/>
      <c r="D38" s="244"/>
      <c r="E38" s="244"/>
      <c r="F38" s="244"/>
      <c r="G38" s="1133" t="s">
        <v>496</v>
      </c>
      <c r="H38" s="1134"/>
      <c r="I38" s="1134"/>
      <c r="J38" s="1135"/>
      <c r="K38" s="297" t="s">
        <v>477</v>
      </c>
      <c r="L38" s="297" t="s">
        <v>477</v>
      </c>
      <c r="M38" s="298">
        <v>44</v>
      </c>
      <c r="N38" s="299" t="s">
        <v>477</v>
      </c>
      <c r="O38" s="293"/>
    </row>
    <row r="39" spans="1:16">
      <c r="A39" s="248"/>
      <c r="B39" s="244"/>
      <c r="C39" s="244"/>
      <c r="D39" s="244"/>
      <c r="E39" s="244"/>
      <c r="F39" s="244"/>
      <c r="G39" s="1133" t="s">
        <v>497</v>
      </c>
      <c r="H39" s="1134"/>
      <c r="I39" s="1134"/>
      <c r="J39" s="1135"/>
      <c r="K39" s="300">
        <v>-183</v>
      </c>
      <c r="L39" s="300">
        <v>-42</v>
      </c>
      <c r="M39" s="301">
        <v>-7957</v>
      </c>
      <c r="N39" s="302">
        <v>-99.5</v>
      </c>
      <c r="O39" s="293"/>
    </row>
    <row r="40" spans="1:16" ht="27" customHeight="1">
      <c r="A40" s="248"/>
      <c r="B40" s="244"/>
      <c r="C40" s="244"/>
      <c r="D40" s="244"/>
      <c r="E40" s="244"/>
      <c r="F40" s="244"/>
      <c r="G40" s="1130" t="s">
        <v>498</v>
      </c>
      <c r="H40" s="1131"/>
      <c r="I40" s="1131"/>
      <c r="J40" s="1132"/>
      <c r="K40" s="300">
        <v>-729182</v>
      </c>
      <c r="L40" s="300">
        <v>-166328</v>
      </c>
      <c r="M40" s="301">
        <v>-129245</v>
      </c>
      <c r="N40" s="302">
        <v>28.7</v>
      </c>
      <c r="O40" s="293"/>
    </row>
    <row r="41" spans="1:16">
      <c r="A41" s="248"/>
      <c r="B41" s="244"/>
      <c r="C41" s="244"/>
      <c r="D41" s="244"/>
      <c r="E41" s="244"/>
      <c r="F41" s="244"/>
      <c r="G41" s="1136" t="s">
        <v>281</v>
      </c>
      <c r="H41" s="1137"/>
      <c r="I41" s="1137"/>
      <c r="J41" s="1138"/>
      <c r="K41" s="294">
        <v>205681</v>
      </c>
      <c r="L41" s="300">
        <v>46916</v>
      </c>
      <c r="M41" s="301">
        <v>45523</v>
      </c>
      <c r="N41" s="302">
        <v>3.1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2783271</v>
      </c>
      <c r="J51" s="320">
        <v>587932</v>
      </c>
      <c r="K51" s="321">
        <v>59.6</v>
      </c>
      <c r="L51" s="322">
        <v>192544</v>
      </c>
      <c r="M51" s="323">
        <v>10.4</v>
      </c>
      <c r="N51" s="324">
        <v>49.2</v>
      </c>
    </row>
    <row r="52" spans="1:14">
      <c r="A52" s="248"/>
      <c r="B52" s="244"/>
      <c r="C52" s="244"/>
      <c r="D52" s="244"/>
      <c r="E52" s="244"/>
      <c r="F52" s="244"/>
      <c r="G52" s="325"/>
      <c r="H52" s="326" t="s">
        <v>509</v>
      </c>
      <c r="I52" s="327">
        <v>662762</v>
      </c>
      <c r="J52" s="328">
        <v>140000</v>
      </c>
      <c r="K52" s="329">
        <v>-38.6</v>
      </c>
      <c r="L52" s="330">
        <v>82235</v>
      </c>
      <c r="M52" s="331">
        <v>-8.1</v>
      </c>
      <c r="N52" s="332">
        <v>-30.5</v>
      </c>
    </row>
    <row r="53" spans="1:14">
      <c r="A53" s="248"/>
      <c r="B53" s="244"/>
      <c r="C53" s="244"/>
      <c r="D53" s="244"/>
      <c r="E53" s="244"/>
      <c r="F53" s="244"/>
      <c r="G53" s="310" t="s">
        <v>510</v>
      </c>
      <c r="H53" s="311"/>
      <c r="I53" s="319">
        <v>1175121</v>
      </c>
      <c r="J53" s="320">
        <v>255406</v>
      </c>
      <c r="K53" s="321">
        <v>-56.6</v>
      </c>
      <c r="L53" s="322">
        <v>216155</v>
      </c>
      <c r="M53" s="323">
        <v>12.3</v>
      </c>
      <c r="N53" s="324">
        <v>-68.900000000000006</v>
      </c>
    </row>
    <row r="54" spans="1:14">
      <c r="A54" s="248"/>
      <c r="B54" s="244"/>
      <c r="C54" s="244"/>
      <c r="D54" s="244"/>
      <c r="E54" s="244"/>
      <c r="F54" s="244"/>
      <c r="G54" s="325"/>
      <c r="H54" s="326" t="s">
        <v>509</v>
      </c>
      <c r="I54" s="327">
        <v>708706</v>
      </c>
      <c r="J54" s="328">
        <v>154033</v>
      </c>
      <c r="K54" s="329">
        <v>10</v>
      </c>
      <c r="L54" s="330">
        <v>108827</v>
      </c>
      <c r="M54" s="331">
        <v>32.299999999999997</v>
      </c>
      <c r="N54" s="332">
        <v>-22.3</v>
      </c>
    </row>
    <row r="55" spans="1:14">
      <c r="A55" s="248"/>
      <c r="B55" s="244"/>
      <c r="C55" s="244"/>
      <c r="D55" s="244"/>
      <c r="E55" s="244"/>
      <c r="F55" s="244"/>
      <c r="G55" s="310" t="s">
        <v>511</v>
      </c>
      <c r="H55" s="311"/>
      <c r="I55" s="319">
        <v>851818</v>
      </c>
      <c r="J55" s="320">
        <v>188497</v>
      </c>
      <c r="K55" s="321">
        <v>-26.2</v>
      </c>
      <c r="L55" s="322">
        <v>228305</v>
      </c>
      <c r="M55" s="323">
        <v>5.6</v>
      </c>
      <c r="N55" s="324">
        <v>-31.8</v>
      </c>
    </row>
    <row r="56" spans="1:14">
      <c r="A56" s="248"/>
      <c r="B56" s="244"/>
      <c r="C56" s="244"/>
      <c r="D56" s="244"/>
      <c r="E56" s="244"/>
      <c r="F56" s="244"/>
      <c r="G56" s="325"/>
      <c r="H56" s="326" t="s">
        <v>509</v>
      </c>
      <c r="I56" s="327">
        <v>467753</v>
      </c>
      <c r="J56" s="328">
        <v>103508</v>
      </c>
      <c r="K56" s="329">
        <v>-32.799999999999997</v>
      </c>
      <c r="L56" s="330">
        <v>86611</v>
      </c>
      <c r="M56" s="331">
        <v>-20.399999999999999</v>
      </c>
      <c r="N56" s="332">
        <v>-12.4</v>
      </c>
    </row>
    <row r="57" spans="1:14">
      <c r="A57" s="248"/>
      <c r="B57" s="244"/>
      <c r="C57" s="244"/>
      <c r="D57" s="244"/>
      <c r="E57" s="244"/>
      <c r="F57" s="244"/>
      <c r="G57" s="310" t="s">
        <v>512</v>
      </c>
      <c r="H57" s="311"/>
      <c r="I57" s="319">
        <v>1473483</v>
      </c>
      <c r="J57" s="320">
        <v>329786</v>
      </c>
      <c r="K57" s="321">
        <v>75</v>
      </c>
      <c r="L57" s="322">
        <v>316331</v>
      </c>
      <c r="M57" s="323">
        <v>38.6</v>
      </c>
      <c r="N57" s="324">
        <v>36.4</v>
      </c>
    </row>
    <row r="58" spans="1:14">
      <c r="A58" s="248"/>
      <c r="B58" s="244"/>
      <c r="C58" s="244"/>
      <c r="D58" s="244"/>
      <c r="E58" s="244"/>
      <c r="F58" s="244"/>
      <c r="G58" s="325"/>
      <c r="H58" s="326" t="s">
        <v>509</v>
      </c>
      <c r="I58" s="327">
        <v>564973</v>
      </c>
      <c r="J58" s="328">
        <v>126449</v>
      </c>
      <c r="K58" s="329">
        <v>22.2</v>
      </c>
      <c r="L58" s="330">
        <v>106387</v>
      </c>
      <c r="M58" s="331">
        <v>22.8</v>
      </c>
      <c r="N58" s="332">
        <v>-0.6</v>
      </c>
    </row>
    <row r="59" spans="1:14">
      <c r="A59" s="248"/>
      <c r="B59" s="244"/>
      <c r="C59" s="244"/>
      <c r="D59" s="244"/>
      <c r="E59" s="244"/>
      <c r="F59" s="244"/>
      <c r="G59" s="310" t="s">
        <v>513</v>
      </c>
      <c r="H59" s="311"/>
      <c r="I59" s="319">
        <v>1179978</v>
      </c>
      <c r="J59" s="320">
        <v>269156</v>
      </c>
      <c r="K59" s="321">
        <v>-18.399999999999999</v>
      </c>
      <c r="L59" s="322">
        <v>333013</v>
      </c>
      <c r="M59" s="323">
        <v>5.3</v>
      </c>
      <c r="N59" s="324">
        <v>-23.7</v>
      </c>
    </row>
    <row r="60" spans="1:14">
      <c r="A60" s="248"/>
      <c r="B60" s="244"/>
      <c r="C60" s="244"/>
      <c r="D60" s="244"/>
      <c r="E60" s="244"/>
      <c r="F60" s="244"/>
      <c r="G60" s="325"/>
      <c r="H60" s="326" t="s">
        <v>509</v>
      </c>
      <c r="I60" s="333">
        <v>663738</v>
      </c>
      <c r="J60" s="328">
        <v>151400</v>
      </c>
      <c r="K60" s="329">
        <v>19.7</v>
      </c>
      <c r="L60" s="330">
        <v>126732</v>
      </c>
      <c r="M60" s="331">
        <v>19.100000000000001</v>
      </c>
      <c r="N60" s="332">
        <v>0.6</v>
      </c>
    </row>
    <row r="61" spans="1:14">
      <c r="A61" s="248"/>
      <c r="B61" s="244"/>
      <c r="C61" s="244"/>
      <c r="D61" s="244"/>
      <c r="E61" s="244"/>
      <c r="F61" s="244"/>
      <c r="G61" s="310" t="s">
        <v>514</v>
      </c>
      <c r="H61" s="334"/>
      <c r="I61" s="335">
        <v>1492734</v>
      </c>
      <c r="J61" s="336">
        <v>326155</v>
      </c>
      <c r="K61" s="337">
        <v>6.7</v>
      </c>
      <c r="L61" s="338">
        <v>257270</v>
      </c>
      <c r="M61" s="339">
        <v>14.4</v>
      </c>
      <c r="N61" s="324">
        <v>-7.7</v>
      </c>
    </row>
    <row r="62" spans="1:14">
      <c r="A62" s="248"/>
      <c r="B62" s="244"/>
      <c r="C62" s="244"/>
      <c r="D62" s="244"/>
      <c r="E62" s="244"/>
      <c r="F62" s="244"/>
      <c r="G62" s="325"/>
      <c r="H62" s="326" t="s">
        <v>509</v>
      </c>
      <c r="I62" s="327">
        <v>613586</v>
      </c>
      <c r="J62" s="328">
        <v>135078</v>
      </c>
      <c r="K62" s="329">
        <v>-3.9</v>
      </c>
      <c r="L62" s="330">
        <v>102158</v>
      </c>
      <c r="M62" s="331">
        <v>9.1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31.06</v>
      </c>
      <c r="G47" s="12">
        <v>36.35</v>
      </c>
      <c r="H47" s="12">
        <v>40.590000000000003</v>
      </c>
      <c r="I47" s="12">
        <v>46.77</v>
      </c>
      <c r="J47" s="13">
        <v>49.38</v>
      </c>
    </row>
    <row r="48" spans="2:10" ht="57.75" customHeight="1">
      <c r="B48" s="14"/>
      <c r="C48" s="1141" t="s">
        <v>4</v>
      </c>
      <c r="D48" s="1141"/>
      <c r="E48" s="1142"/>
      <c r="F48" s="15">
        <v>1.43</v>
      </c>
      <c r="G48" s="16">
        <v>1.51</v>
      </c>
      <c r="H48" s="16">
        <v>1.62</v>
      </c>
      <c r="I48" s="16">
        <v>1.69</v>
      </c>
      <c r="J48" s="17">
        <v>1.9</v>
      </c>
    </row>
    <row r="49" spans="2:10" ht="57.75" customHeight="1" thickBot="1">
      <c r="B49" s="18"/>
      <c r="C49" s="1143" t="s">
        <v>5</v>
      </c>
      <c r="D49" s="1143"/>
      <c r="E49" s="1144"/>
      <c r="F49" s="19">
        <v>7.44</v>
      </c>
      <c r="G49" s="20">
        <v>3.7</v>
      </c>
      <c r="H49" s="20">
        <v>3.22</v>
      </c>
      <c r="I49" s="20">
        <v>5.31</v>
      </c>
      <c r="J49" s="21">
        <v>0.16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11.1</v>
      </c>
      <c r="G34" s="33">
        <v>10.38</v>
      </c>
      <c r="H34" s="33">
        <v>8.7799999999999994</v>
      </c>
      <c r="I34" s="33">
        <v>7.84</v>
      </c>
      <c r="J34" s="34">
        <v>7.28</v>
      </c>
      <c r="K34" s="22"/>
      <c r="L34" s="22"/>
      <c r="M34" s="22"/>
      <c r="N34" s="22"/>
      <c r="O34" s="22"/>
      <c r="P34" s="22"/>
    </row>
    <row r="35" spans="1:16" ht="39" customHeight="1">
      <c r="A35" s="22"/>
      <c r="B35" s="35"/>
      <c r="C35" s="1145" t="s">
        <v>522</v>
      </c>
      <c r="D35" s="1146"/>
      <c r="E35" s="1147"/>
      <c r="F35" s="36">
        <v>0.74</v>
      </c>
      <c r="G35" s="37">
        <v>2.0299999999999998</v>
      </c>
      <c r="H35" s="37">
        <v>1.96</v>
      </c>
      <c r="I35" s="37">
        <v>2.2599999999999998</v>
      </c>
      <c r="J35" s="38">
        <v>2.2200000000000002</v>
      </c>
      <c r="K35" s="22"/>
      <c r="L35" s="22"/>
      <c r="M35" s="22"/>
      <c r="N35" s="22"/>
      <c r="O35" s="22"/>
      <c r="P35" s="22"/>
    </row>
    <row r="36" spans="1:16" ht="39" customHeight="1">
      <c r="A36" s="22"/>
      <c r="B36" s="35"/>
      <c r="C36" s="1145" t="s">
        <v>523</v>
      </c>
      <c r="D36" s="1146"/>
      <c r="E36" s="1147"/>
      <c r="F36" s="36">
        <v>1.43</v>
      </c>
      <c r="G36" s="37">
        <v>1.5</v>
      </c>
      <c r="H36" s="37">
        <v>1.61</v>
      </c>
      <c r="I36" s="37">
        <v>1.69</v>
      </c>
      <c r="J36" s="38">
        <v>1.9</v>
      </c>
      <c r="K36" s="22"/>
      <c r="L36" s="22"/>
      <c r="M36" s="22"/>
      <c r="N36" s="22"/>
      <c r="O36" s="22"/>
      <c r="P36" s="22"/>
    </row>
    <row r="37" spans="1:16" ht="39" customHeight="1">
      <c r="A37" s="22"/>
      <c r="B37" s="35"/>
      <c r="C37" s="1145" t="s">
        <v>524</v>
      </c>
      <c r="D37" s="1146"/>
      <c r="E37" s="1147"/>
      <c r="F37" s="36">
        <v>0.01</v>
      </c>
      <c r="G37" s="37">
        <v>0.02</v>
      </c>
      <c r="H37" s="37">
        <v>0.06</v>
      </c>
      <c r="I37" s="37">
        <v>0.06</v>
      </c>
      <c r="J37" s="38">
        <v>7.0000000000000007E-2</v>
      </c>
      <c r="K37" s="22"/>
      <c r="L37" s="22"/>
      <c r="M37" s="22"/>
      <c r="N37" s="22"/>
      <c r="O37" s="22"/>
      <c r="P37" s="22"/>
    </row>
    <row r="38" spans="1:16" ht="39" customHeight="1">
      <c r="A38" s="22"/>
      <c r="B38" s="35"/>
      <c r="C38" s="1145" t="s">
        <v>525</v>
      </c>
      <c r="D38" s="1146"/>
      <c r="E38" s="1147"/>
      <c r="F38" s="36">
        <v>0.02</v>
      </c>
      <c r="G38" s="37">
        <v>0.04</v>
      </c>
      <c r="H38" s="37">
        <v>0.02</v>
      </c>
      <c r="I38" s="37">
        <v>0.02</v>
      </c>
      <c r="J38" s="38">
        <v>0.02</v>
      </c>
      <c r="K38" s="22"/>
      <c r="L38" s="22"/>
      <c r="M38" s="22"/>
      <c r="N38" s="22"/>
      <c r="O38" s="22"/>
      <c r="P38" s="22"/>
    </row>
    <row r="39" spans="1:16" ht="39" customHeight="1">
      <c r="A39" s="22"/>
      <c r="B39" s="35"/>
      <c r="C39" s="1145" t="s">
        <v>526</v>
      </c>
      <c r="D39" s="1146"/>
      <c r="E39" s="1147"/>
      <c r="F39" s="36">
        <v>0.01</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955</v>
      </c>
      <c r="L45" s="60">
        <v>927</v>
      </c>
      <c r="M45" s="60">
        <v>863</v>
      </c>
      <c r="N45" s="60">
        <v>860</v>
      </c>
      <c r="O45" s="61">
        <v>830</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100</v>
      </c>
      <c r="L48" s="64">
        <v>101</v>
      </c>
      <c r="M48" s="64">
        <v>98</v>
      </c>
      <c r="N48" s="64">
        <v>93</v>
      </c>
      <c r="O48" s="65">
        <v>94</v>
      </c>
      <c r="P48" s="48"/>
      <c r="Q48" s="48"/>
      <c r="R48" s="48"/>
      <c r="S48" s="48"/>
      <c r="T48" s="48"/>
      <c r="U48" s="48"/>
    </row>
    <row r="49" spans="1:21" ht="30.75" customHeight="1">
      <c r="A49" s="48"/>
      <c r="B49" s="1163"/>
      <c r="C49" s="1164"/>
      <c r="D49" s="62"/>
      <c r="E49" s="1155" t="s">
        <v>16</v>
      </c>
      <c r="F49" s="1155"/>
      <c r="G49" s="1155"/>
      <c r="H49" s="1155"/>
      <c r="I49" s="1155"/>
      <c r="J49" s="1156"/>
      <c r="K49" s="63">
        <v>36</v>
      </c>
      <c r="L49" s="64">
        <v>27</v>
      </c>
      <c r="M49" s="64">
        <v>7</v>
      </c>
      <c r="N49" s="64">
        <v>7</v>
      </c>
      <c r="O49" s="65">
        <v>9</v>
      </c>
      <c r="P49" s="48"/>
      <c r="Q49" s="48"/>
      <c r="R49" s="48"/>
      <c r="S49" s="48"/>
      <c r="T49" s="48"/>
      <c r="U49" s="48"/>
    </row>
    <row r="50" spans="1:21" ht="30.75" customHeight="1">
      <c r="A50" s="48"/>
      <c r="B50" s="1163"/>
      <c r="C50" s="1164"/>
      <c r="D50" s="62"/>
      <c r="E50" s="1155" t="s">
        <v>17</v>
      </c>
      <c r="F50" s="1155"/>
      <c r="G50" s="1155"/>
      <c r="H50" s="1155"/>
      <c r="I50" s="1155"/>
      <c r="J50" s="1156"/>
      <c r="K50" s="63">
        <v>3</v>
      </c>
      <c r="L50" s="64">
        <v>3</v>
      </c>
      <c r="M50" s="64">
        <v>2</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790</v>
      </c>
      <c r="L52" s="64">
        <v>783</v>
      </c>
      <c r="M52" s="64">
        <v>741</v>
      </c>
      <c r="N52" s="64">
        <v>743</v>
      </c>
      <c r="O52" s="65">
        <v>729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304</v>
      </c>
      <c r="L53" s="69">
        <v>275</v>
      </c>
      <c r="M53" s="69">
        <v>229</v>
      </c>
      <c r="N53" s="69">
        <v>219</v>
      </c>
      <c r="O53" s="70">
        <v>206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2016-04-20T05:10:15Z</cp:lastPrinted>
  <dcterms:created xsi:type="dcterms:W3CDTF">2016-02-15T02:26:23Z</dcterms:created>
  <dcterms:modified xsi:type="dcterms:W3CDTF">2016-04-26T00:03:35Z</dcterms:modified>
  <cp:category/>
</cp:coreProperties>
</file>