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34" i="9"/>
  <c r="AM34"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E34" i="9"/>
  <c r="CO34" i="9" l="1"/>
</calcChain>
</file>

<file path=xl/sharedStrings.xml><?xml version="1.0" encoding="utf-8"?>
<sst xmlns="http://schemas.openxmlformats.org/spreadsheetml/2006/main" count="1001" uniqueCount="542">
  <si>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</si>
  <si>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</si>
  <si>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</si>
  <si>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</si>
  <si>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</si>
  <si>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</si>
  <si>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</si>
  <si>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</si>
  <si>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</si>
  <si>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</si>
  <si>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</si>
  <si>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</si>
  <si>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</si>
  <si>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</si>
  <si>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</si>
  <si>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</si>
  <si>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</si>
  <si>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</si>
  <si>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</si>
  <si>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</si>
  <si>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</si>
  <si>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</si>
  <si>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</si>
  <si>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</si>
  <si>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</si>
  <si>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</si>
  <si>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</si>
  <si>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</si>
  <si>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</si>
  <si>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</si>
  <si>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</si>
  <si>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</si>
  <si>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</si>
  <si>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</si>
  <si>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</si>
  <si>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</si>
  <si>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</si>
  <si>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</si>
  <si>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</si>
  <si>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</si>
  <si>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</si>
  <si>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</si>
  <si>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</si>
  <si>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</si>
  <si>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</si>
  <si>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</si>
  <si>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</si>
  <si>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</si>
  <si>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</si>
  <si>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</si>
  <si>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</si>
  <si>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</si>
  <si>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</si>
  <si>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</si>
  <si>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</si>
  <si>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</si>
  <si>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</si>
  <si>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</si>
  <si>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</si>
  <si>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</si>
  <si>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</si>
  <si>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</si>
  <si>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</si>
  <si>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</si>
  <si>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</si>
  <si>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</si>
  <si>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</si>
  <si>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</si>
  <si>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</si>
  <si>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</si>
  <si>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</si>
  <si>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</si>
  <si>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</si>
  <si>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</si>
  <si>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</si>
  <si>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</si>
  <si>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</si>
  <si>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</si>
  <si>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</si>
  <si>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</si>
  <si>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</si>
  <si>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五ケ瀬町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</si>
  <si>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</si>
  <si>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</si>
  <si>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</si>
  <si>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</si>
  <si>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</si>
  <si>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</si>
  <si>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</si>
  <si>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</si>
  <si>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</si>
  <si>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</si>
  <si>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</si>
  <si>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</si>
  <si>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</si>
  <si>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</si>
  <si>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</si>
  <si>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</si>
  <si>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</si>
  <si>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</si>
  <si>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</si>
  <si>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</si>
  <si>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</si>
  <si>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</si>
  <si>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</si>
  <si>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</si>
  <si>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</si>
  <si>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</si>
  <si>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</si>
  <si>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</si>
  <si>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</si>
  <si>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</si>
  <si>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</si>
  <si>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</si>
  <si>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</si>
  <si>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</si>
  <si>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</si>
  <si>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</si>
  <si>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</si>
  <si>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</si>
  <si>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</si>
  <si>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</si>
  <si>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</si>
  <si>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</si>
  <si>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</si>
  <si>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</si>
  <si>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</si>
  <si>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</si>
  <si>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</si>
  <si>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</si>
  <si>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</si>
  <si>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</si>
  <si>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</si>
  <si>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</si>
  <si>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</si>
  <si>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</si>
  <si>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</si>
  <si>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</si>
  <si>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</si>
  <si>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</si>
  <si>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</si>
  <si>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</si>
  <si>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</si>
  <si>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</si>
  <si>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</si>
  <si>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</si>
  <si>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</si>
  <si>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</si>
  <si>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</si>
  <si>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</si>
  <si>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</si>
  <si>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</si>
  <si>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</si>
  <si>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</si>
  <si>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</si>
  <si>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</si>
  <si>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</si>
  <si>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</si>
  <si>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</si>
  <si>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</si>
  <si>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</si>
  <si>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</si>
  <si>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</si>
  <si>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</si>
  <si>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</si>
  <si>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</si>
  <si>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</si>
  <si>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</si>
  <si>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</si>
  <si>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</si>
  <si>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</si>
  <si>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</si>
  <si>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</si>
  <si>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</si>
  <si>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</si>
  <si>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</si>
  <si>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</si>
  <si>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</si>
  <si>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</si>
  <si>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</si>
  <si>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</si>
  <si>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</si>
  <si>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</si>
  <si>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</si>
  <si>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</si>
  <si>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</si>
  <si>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</si>
  <si>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</si>
  <si>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</si>
  <si>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</si>
  <si>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</si>
  <si>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</si>
  <si>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</si>
  <si>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</si>
  <si>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</si>
  <si>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</si>
  <si>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</si>
  <si>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宮崎県五ケ瀬町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</si>
  <si>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</si>
  <si>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</si>
  <si>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</si>
  <si>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</si>
  <si>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</si>
  <si>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</si>
  <si>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</si>
  <si>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</si>
  <si>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</si>
  <si>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</si>
  <si>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</si>
  <si>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</si>
  <si>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</si>
  <si>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</si>
  <si>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</si>
  <si>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</si>
  <si>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</si>
  <si>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</si>
  <si>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</si>
  <si>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</si>
  <si>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</si>
  <si>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</si>
  <si>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</si>
  <si>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</si>
  <si>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</si>
  <si>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</si>
  <si>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</si>
  <si>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</si>
  <si>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</si>
  <si>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</si>
  <si>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</si>
  <si>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</si>
  <si>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</si>
  <si>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</si>
  <si>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</si>
  <si>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</si>
  <si>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</si>
  <si>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</si>
  <si>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</si>
  <si>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</si>
  <si>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</si>
  <si>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</si>
  <si>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</si>
  <si>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</si>
  <si>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</si>
  <si>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</si>
  <si>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</si>
  <si>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</si>
  <si>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</si>
  <si>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</si>
  <si>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</si>
  <si>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</si>
  <si>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</si>
  <si>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</si>
  <si>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</si>
  <si>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</si>
  <si>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</si>
  <si>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</si>
  <si>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</si>
  <si>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</si>
  <si>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</si>
  <si>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</si>
  <si>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</si>
  <si>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</si>
  <si>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</si>
  <si>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</si>
  <si>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</si>
  <si>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</si>
  <si>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</si>
  <si>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</si>
  <si>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</si>
  <si>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</si>
  <si>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</si>
  <si>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</si>
  <si>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</si>
  <si>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</si>
  <si>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</si>
  <si>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</si>
  <si>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</si>
  <si>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</si>
  <si>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</si>
  <si>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</si>
  <si>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</si>
  <si>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</si>
  <si>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</si>
  <si>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</si>
  <si>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</si>
  <si>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</si>
  <si>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</si>
  <si>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</si>
  <si>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</si>
  <si>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</si>
  <si>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</si>
  <si>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</si>
  <si>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</si>
  <si>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</si>
  <si>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</si>
  <si>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</si>
  <si>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</si>
  <si>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</si>
  <si>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</si>
  <si>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</si>
  <si>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</si>
  <si>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</si>
  <si>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</si>
  <si>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</si>
  <si>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</si>
  <si>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</si>
  <si>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</si>
  <si>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</si>
  <si>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</si>
  <si>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</si>
  <si>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</si>
  <si>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</si>
  <si>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</si>
  <si>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</si>
  <si>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</si>
  <si>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</si>
  <si>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</si>
  <si>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</si>
  <si>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</si>
  <si>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</si>
  <si>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</si>
  <si>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</si>
  <si>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</si>
  <si>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</si>
  <si>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</si>
  <si>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</si>
  <si>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</si>
  <si>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</si>
  <si>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</si>
  <si>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</si>
  <si>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</si>
  <si>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</si>
  <si>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</si>
  <si>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</si>
  <si>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</si>
  <si>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</si>
  <si>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</si>
  <si>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</si>
  <si>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</si>
  <si>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</si>
  <si>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</si>
  <si>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</si>
  <si>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</si>
  <si>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</si>
  <si>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</si>
  <si>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</si>
  <si>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宮崎県五ケ瀬町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</si>
  <si>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</si>
  <si>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</si>
  <si>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</si>
  <si>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</si>
  <si>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</si>
  <si>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</si>
  <si>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</si>
  <si>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</si>
  <si>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</si>
  <si>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</si>
  <si>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</si>
  <si>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</si>
  <si>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</si>
  <si>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</si>
  <si>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</si>
  <si>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</si>
  <si>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</si>
  <si>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</si>
  <si>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</si>
  <si>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</si>
  <si>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</si>
  <si>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</si>
  <si>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</si>
  <si>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</si>
  <si>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</si>
  <si>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</si>
  <si>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</si>
  <si>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</si>
  <si>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</si>
  <si>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</si>
  <si>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</si>
  <si>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</si>
  <si>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</si>
  <si>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</si>
  <si>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</si>
  <si>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</si>
  <si>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</si>
  <si>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国民健康保険病院事業会計</t>
    <phoneticPr fontId="5"/>
  </si>
  <si>
    <t>法適用企業</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</si>
  <si>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</si>
  <si>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</si>
  <si>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</si>
  <si>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</si>
  <si>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</si>
  <si>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</si>
  <si>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</si>
  <si>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</si>
  <si>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</si>
  <si>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</si>
  <si>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</si>
  <si>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</si>
  <si>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</si>
  <si>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</si>
  <si>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</si>
  <si>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</si>
  <si>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</si>
  <si>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</si>
  <si>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</si>
  <si>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</si>
  <si>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</si>
  <si>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</si>
  <si>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</si>
  <si>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</si>
  <si>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</si>
  <si>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</si>
  <si>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</si>
  <si>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</si>
  <si>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</si>
  <si>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</si>
  <si>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</si>
  <si>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</si>
  <si>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</si>
  <si>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</si>
  <si>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</si>
  <si>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</si>
  <si>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</si>
  <si>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</si>
  <si>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</si>
  <si>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</si>
  <si>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</si>
  <si>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</si>
  <si>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</si>
  <si>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</si>
  <si>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</si>
  <si>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</si>
  <si>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</si>
  <si>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</si>
  <si>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</si>
  <si>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</si>
  <si>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</si>
  <si>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</si>
  <si>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</si>
  <si>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</si>
  <si>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</si>
  <si>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</si>
  <si>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</si>
  <si>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</si>
  <si>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</si>
  <si>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</si>
  <si>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</si>
  <si>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</si>
  <si>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</si>
  <si>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</si>
  <si>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</si>
  <si>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</si>
  <si>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</si>
  <si>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</si>
  <si>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</si>
  <si>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</si>
  <si>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</si>
  <si>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</si>
  <si>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</si>
  <si>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</si>
  <si>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</si>
  <si>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</si>
  <si>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</si>
  <si>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</si>
  <si>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</si>
  <si>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</si>
  <si>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</si>
  <si>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</si>
  <si>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</si>
  <si>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</si>
  <si>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</si>
  <si>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</si>
  <si>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</si>
  <si>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</si>
  <si>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</si>
  <si>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</si>
  <si>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</si>
  <si>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</si>
  <si>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</si>
  <si>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</si>
  <si>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</si>
  <si>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</si>
  <si>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</si>
  <si>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</si>
  <si>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</si>
  <si>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</si>
  <si>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</si>
  <si>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</si>
  <si>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</si>
  <si>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</si>
  <si>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</si>
  <si>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</si>
  <si>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</si>
  <si>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</si>
  <si>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</si>
  <si>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</si>
  <si>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</si>
  <si>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</si>
  <si>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</si>
  <si>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</si>
  <si>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</si>
  <si>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</si>
  <si>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</si>
  <si>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</si>
  <si>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</si>
  <si>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</si>
  <si>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</si>
  <si>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</si>
  <si>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</si>
  <si>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</si>
  <si>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</si>
  <si>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</si>
  <si>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</si>
  <si>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</si>
  <si>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</si>
  <si>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</si>
  <si>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</si>
  <si>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</si>
  <si>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</si>
  <si>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</si>
  <si>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0.17</t>
  </si>
  <si>
    <t>国民健康保険病院事業会計</t>
  </si>
  <si>
    <t>一般会計</t>
  </si>
  <si>
    <t>国民健康保険特別会計</t>
  </si>
  <si>
    <t>介護保険特別会計(保険事業勘定)</t>
  </si>
  <si>
    <t>後期高齢者医療特別会計</t>
  </si>
  <si>
    <t>簡易水道事業特別会計</t>
  </si>
  <si>
    <t>介護保険特別会計(介護サービス事業勘定)</t>
  </si>
  <si>
    <t>その他会計（赤字）</t>
  </si>
  <si>
    <t>その他会計（黒字）</t>
  </si>
  <si>
    <t>西臼杵広域行政事務組合</t>
    <rPh sb="0" eb="3">
      <t>ニシウスキ</t>
    </rPh>
    <rPh sb="3" eb="5">
      <t>コウイキ</t>
    </rPh>
    <rPh sb="5" eb="7">
      <t>ギョウセイ</t>
    </rPh>
    <rPh sb="7" eb="9">
      <t>ジム</t>
    </rPh>
    <rPh sb="9" eb="11">
      <t>クミアイ</t>
    </rPh>
    <phoneticPr fontId="2"/>
  </si>
  <si>
    <t>宮崎県北部広域行政事務組合</t>
    <rPh sb="0" eb="3">
      <t>ミヤザキケン</t>
    </rPh>
    <rPh sb="3" eb="5">
      <t>ホクブ</t>
    </rPh>
    <rPh sb="5" eb="7">
      <t>コウイキ</t>
    </rPh>
    <rPh sb="7" eb="9">
      <t>ギョウセイ</t>
    </rPh>
    <rPh sb="9" eb="11">
      <t>ジム</t>
    </rPh>
    <rPh sb="11" eb="13">
      <t>クミアイ</t>
    </rPh>
    <phoneticPr fontId="2"/>
  </si>
  <si>
    <t>宮崎県後期高齢者医療広域連合（事業会計）</t>
    <rPh sb="0" eb="3">
      <t>ミヤザキケン</t>
    </rPh>
    <rPh sb="3" eb="5">
      <t>コウキ</t>
    </rPh>
    <rPh sb="5" eb="8">
      <t>コウレイシャ</t>
    </rPh>
    <rPh sb="8" eb="10">
      <t>イリョウ</t>
    </rPh>
    <rPh sb="10" eb="12">
      <t>コウイキ</t>
    </rPh>
    <rPh sb="12" eb="14">
      <t>レンゴウ</t>
    </rPh>
    <rPh sb="15" eb="17">
      <t>ジギョウ</t>
    </rPh>
    <rPh sb="17" eb="19">
      <t>カイケイ</t>
    </rPh>
    <phoneticPr fontId="2"/>
  </si>
  <si>
    <t>宮崎県市町村総合事務組合（普通会計）</t>
    <rPh sb="0" eb="3">
      <t>ミヤザキケン</t>
    </rPh>
    <rPh sb="3" eb="6">
      <t>シチョウソン</t>
    </rPh>
    <rPh sb="6" eb="8">
      <t>ソウゴウ</t>
    </rPh>
    <rPh sb="8" eb="10">
      <t>ジム</t>
    </rPh>
    <rPh sb="10" eb="12">
      <t>クミアイ</t>
    </rPh>
    <rPh sb="13" eb="15">
      <t>フツウ</t>
    </rPh>
    <rPh sb="15" eb="17">
      <t>カイケイ</t>
    </rPh>
    <phoneticPr fontId="2"/>
  </si>
  <si>
    <t>宮崎県市町村総合事務組合（事業会計）</t>
    <rPh sb="0" eb="3">
      <t>ミヤザキケン</t>
    </rPh>
    <rPh sb="3" eb="6">
      <t>シチョウソン</t>
    </rPh>
    <rPh sb="6" eb="8">
      <t>ソウゴウ</t>
    </rPh>
    <rPh sb="8" eb="10">
      <t>ジム</t>
    </rPh>
    <rPh sb="10" eb="12">
      <t>クミアイ</t>
    </rPh>
    <rPh sb="13" eb="15">
      <t>ジギョウ</t>
    </rPh>
    <rPh sb="15" eb="17">
      <t>カイケイ</t>
    </rPh>
    <phoneticPr fontId="2"/>
  </si>
  <si>
    <t>宮崎県後期高齢者医療広域連合（普通会計）</t>
    <rPh sb="0" eb="3">
      <t>ミヤザキケン</t>
    </rPh>
    <rPh sb="3" eb="5">
      <t>コウキ</t>
    </rPh>
    <rPh sb="5" eb="8">
      <t>コウレイシャ</t>
    </rPh>
    <rPh sb="8" eb="10">
      <t>イリョウ</t>
    </rPh>
    <rPh sb="10" eb="12">
      <t>コウイキ</t>
    </rPh>
    <rPh sb="12" eb="14">
      <t>レンゴウ</t>
    </rPh>
    <rPh sb="15" eb="17">
      <t>フツウ</t>
    </rPh>
    <rPh sb="17" eb="19">
      <t>カイケイ</t>
    </rPh>
    <phoneticPr fontId="2"/>
  </si>
  <si>
    <t>五ヶ瀬ハイランド</t>
    <rPh sb="0" eb="3">
      <t>ゴカセ</t>
    </rPh>
    <phoneticPr fontId="2"/>
  </si>
  <si>
    <t>宮崎県自治会館管理組合</t>
    <rPh sb="0" eb="3">
      <t>ミヤザキケン</t>
    </rPh>
    <rPh sb="3" eb="5">
      <t>ジチ</t>
    </rPh>
    <rPh sb="5" eb="7">
      <t>カイカン</t>
    </rPh>
    <rPh sb="7" eb="9">
      <t>カンリ</t>
    </rPh>
    <rPh sb="9" eb="11">
      <t>クミアイ</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</si>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</sst>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171132</c:v>
                </c:pt>
                <c:pt idx="1">
                  <c:v>238062</c:v>
                </c:pt>
                <c:pt idx="2">
                  <c:v>141498</c:v>
                </c:pt>
                <c:pt idx="3">
                  <c:v>179879</c:v>
                </c:pt>
                <c:pt idx="4">
                  <c:v>193515</c:v>
                </c:pt>
              </c:numCache>
            </c:numRef>
          </c:val>
          <c:smooth val="0"/>
        </c:ser>
        <c:dLbls>
          <c:showLegendKey val="0"/>
          <c:showVal val="0"/>
          <c:showCatName val="0"/>
          <c:showSerName val="0"/>
          <c:showPercent val="0"/>
          <c:showBubbleSize val="0"/>
        </c:dLbls>
        <c:marker val="1"/>
        <c:smooth val="0"/>
        <c:axId val="172720896"/>
        <c:axId val="172722816"/>
      </c:lineChart>
      <c:catAx>
        <c:axId val="1727208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22816"/>
        <c:crosses val="autoZero"/>
        <c:auto val="1"/>
        <c:lblAlgn val="ctr"/>
        <c:lblOffset val="100"/>
        <c:tickLblSkip val="1"/>
        <c:tickMarkSkip val="1"/>
        <c:noMultiLvlLbl val="0"/>
      </c:catAx>
      <c:valAx>
        <c:axId val="17272281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2720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2.2400000000000002</c:v>
                </c:pt>
                <c:pt idx="1">
                  <c:v>2.2400000000000002</c:v>
                </c:pt>
                <c:pt idx="2">
                  <c:v>2.39</c:v>
                </c:pt>
                <c:pt idx="3">
                  <c:v>2.2999999999999998</c:v>
                </c:pt>
                <c:pt idx="4">
                  <c:v>2.1800000000000002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45.02</c:v>
                </c:pt>
                <c:pt idx="1">
                  <c:v>57.47</c:v>
                </c:pt>
                <c:pt idx="2">
                  <c:v>65.62</c:v>
                </c:pt>
                <c:pt idx="3">
                  <c:v>70.09</c:v>
                </c:pt>
                <c:pt idx="4">
                  <c:v>71.7</c:v>
                </c:pt>
              </c:numCache>
            </c:numRef>
          </c:val>
        </c:ser>
        <c:dLbls>
          <c:showLegendKey val="0"/>
          <c:showVal val="0"/>
          <c:showCatName val="0"/>
          <c:showSerName val="0"/>
          <c:showPercent val="0"/>
          <c:showBubbleSize val="0"/>
        </c:dLbls>
        <c:gapWidth val="250"/>
        <c:overlap val="100"/>
        <c:axId val="37767808"/>
        <c:axId val="37790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12.93</c:v>
                </c:pt>
                <c:pt idx="1">
                  <c:v>10.52</c:v>
                </c:pt>
                <c:pt idx="2">
                  <c:v>7.05</c:v>
                </c:pt>
                <c:pt idx="3">
                  <c:v>4</c:v>
                </c:pt>
                <c:pt idx="4">
                  <c:v>-0.17</c:v>
                </c:pt>
              </c:numCache>
            </c:numRef>
          </c:val>
          <c:smooth val="0"/>
        </c:ser>
        <c:dLbls>
          <c:showLegendKey val="0"/>
          <c:showVal val="0"/>
          <c:showCatName val="0"/>
          <c:showSerName val="0"/>
          <c:showPercent val="0"/>
          <c:showBubbleSize val="0"/>
        </c:dLbls>
        <c:marker val="1"/>
        <c:smooth val="0"/>
        <c:axId val="37767808"/>
        <c:axId val="37790464"/>
      </c:lineChart>
      <c:catAx>
        <c:axId val="3776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790464"/>
        <c:crosses val="autoZero"/>
        <c:auto val="1"/>
        <c:lblAlgn val="ctr"/>
        <c:lblOffset val="100"/>
        <c:tickLblSkip val="1"/>
        <c:tickMarkSkip val="1"/>
        <c:noMultiLvlLbl val="0"/>
      </c:catAx>
      <c:valAx>
        <c:axId val="37790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767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0.39</c:v>
                </c:pt>
                <c:pt idx="2">
                  <c:v>#N/A</c:v>
                </c:pt>
                <c:pt idx="3">
                  <c:v>0.16</c:v>
                </c:pt>
                <c:pt idx="4">
                  <c:v>#N/A</c:v>
                </c:pt>
                <c:pt idx="5">
                  <c:v>0.38</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0.45</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0.75</c:v>
                </c:pt>
                <c:pt idx="2">
                  <c:v>#N/A</c:v>
                </c:pt>
                <c:pt idx="3">
                  <c:v>0.84</c:v>
                </c:pt>
                <c:pt idx="4">
                  <c:v>#N/A</c:v>
                </c:pt>
                <c:pt idx="5">
                  <c:v>0.87</c:v>
                </c:pt>
                <c:pt idx="6">
                  <c:v>#N/A</c:v>
                </c:pt>
                <c:pt idx="7">
                  <c:v>1</c:v>
                </c:pt>
                <c:pt idx="8">
                  <c:v>#N/A</c:v>
                </c:pt>
                <c:pt idx="9">
                  <c:v>1.1399999999999999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2.2400000000000002</c:v>
                </c:pt>
                <c:pt idx="2">
                  <c:v>#N/A</c:v>
                </c:pt>
                <c:pt idx="3">
                  <c:v>2.2400000000000002</c:v>
                </c:pt>
                <c:pt idx="4">
                  <c:v>#N/A</c:v>
                </c:pt>
                <c:pt idx="5">
                  <c:v>2.39</c:v>
                </c:pt>
                <c:pt idx="6">
                  <c:v>#N/A</c:v>
                </c:pt>
                <c:pt idx="7">
                  <c:v>2.29</c:v>
                </c:pt>
                <c:pt idx="8">
                  <c:v>#N/A</c:v>
                </c:pt>
                <c:pt idx="9">
                  <c:v>2.17</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23.07</c:v>
                </c:pt>
                <c:pt idx="2">
                  <c:v>#N/A</c:v>
                </c:pt>
                <c:pt idx="3">
                  <c:v>25.78</c:v>
                </c:pt>
                <c:pt idx="4">
                  <c:v>#N/A</c:v>
                </c:pt>
                <c:pt idx="5">
                  <c:v>25.24</c:v>
                </c:pt>
                <c:pt idx="6">
                  <c:v>#N/A</c:v>
                </c:pt>
                <c:pt idx="7">
                  <c:v>24.4</c:v>
                </c:pt>
                <c:pt idx="8">
                  <c:v>#N/A</c:v>
                </c:pt>
                <c:pt idx="9">
                  <c:v>25.14</c:v>
                </c:pt>
              </c:numCache>
            </c:numRef>
          </c:val>
        </c:ser>
        <c:dLbls>
          <c:showLegendKey val="0"/>
          <c:showVal val="0"/>
          <c:showCatName val="0"/>
          <c:showSerName val="0"/>
          <c:showPercent val="0"/>
          <c:showBubbleSize val="0"/>
        </c:dLbls>
        <c:gapWidth val="150"/>
        <c:overlap val="100"/>
        <c:axId val="38085376"/>
        <c:axId val="38086912"/>
      </c:barChart>
      <c:catAx>
        <c:axId val="38085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086912"/>
        <c:crosses val="autoZero"/>
        <c:auto val="1"/>
        <c:lblAlgn val="ctr"/>
        <c:lblOffset val="100"/>
        <c:tickLblSkip val="1"/>
        <c:tickMarkSkip val="1"/>
        <c:noMultiLvlLbl val="0"/>
      </c:catAx>
      <c:valAx>
        <c:axId val="38086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085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436</c:v>
                </c:pt>
                <c:pt idx="5">
                  <c:v>401</c:v>
                </c:pt>
                <c:pt idx="8">
                  <c:v>366</c:v>
                </c:pt>
                <c:pt idx="11">
                  <c:v>361</c:v>
                </c:pt>
                <c:pt idx="14">
                  <c:v>346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c:v>
                </c:pt>
                <c:pt idx="3">
                  <c:v>4</c:v>
                </c:pt>
                <c:pt idx="6">
                  <c:v>4</c:v>
                </c:pt>
                <c:pt idx="9">
                  <c:v>4</c:v>
                </c:pt>
                <c:pt idx="12">
                  <c:v>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35</c:v>
                </c:pt>
                <c:pt idx="3">
                  <c:v>26</c:v>
                </c:pt>
                <c:pt idx="6">
                  <c:v>7</c:v>
                </c:pt>
                <c:pt idx="9">
                  <c:v>7</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50</c:v>
                </c:pt>
                <c:pt idx="3">
                  <c:v>50</c:v>
                </c:pt>
                <c:pt idx="6">
                  <c:v>22</c:v>
                </c:pt>
                <c:pt idx="9">
                  <c:v>24</c:v>
                </c:pt>
                <c:pt idx="12">
                  <c:v>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566</c:v>
                </c:pt>
                <c:pt idx="3">
                  <c:v>495</c:v>
                </c:pt>
                <c:pt idx="6">
                  <c:v>432</c:v>
                </c:pt>
                <c:pt idx="9">
                  <c:v>406</c:v>
                </c:pt>
                <c:pt idx="12">
                  <c:v>373</c:v>
                </c:pt>
              </c:numCache>
            </c:numRef>
          </c:val>
        </c:ser>
        <c:dLbls>
          <c:showLegendKey val="0"/>
          <c:showVal val="0"/>
          <c:showCatName val="0"/>
          <c:showSerName val="0"/>
          <c:showPercent val="0"/>
          <c:showBubbleSize val="0"/>
        </c:dLbls>
        <c:gapWidth val="100"/>
        <c:overlap val="100"/>
        <c:axId val="40410496"/>
        <c:axId val="404167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219</c:v>
                </c:pt>
                <c:pt idx="2">
                  <c:v>#N/A</c:v>
                </c:pt>
                <c:pt idx="3">
                  <c:v>#N/A</c:v>
                </c:pt>
                <c:pt idx="4">
                  <c:v>174</c:v>
                </c:pt>
                <c:pt idx="5">
                  <c:v>#N/A</c:v>
                </c:pt>
                <c:pt idx="6">
                  <c:v>#N/A</c:v>
                </c:pt>
                <c:pt idx="7">
                  <c:v>99</c:v>
                </c:pt>
                <c:pt idx="8">
                  <c:v>#N/A</c:v>
                </c:pt>
                <c:pt idx="9">
                  <c:v>#N/A</c:v>
                </c:pt>
                <c:pt idx="10">
                  <c:v>80</c:v>
                </c:pt>
                <c:pt idx="11">
                  <c:v>#N/A</c:v>
                </c:pt>
                <c:pt idx="12">
                  <c:v>#N/A</c:v>
                </c:pt>
                <c:pt idx="13">
                  <c:v>67</c:v>
                </c:pt>
                <c:pt idx="14">
                  <c:v>#N/A</c:v>
                </c:pt>
              </c:numCache>
            </c:numRef>
          </c:val>
          <c:smooth val="0"/>
        </c:ser>
        <c:dLbls>
          <c:showLegendKey val="0"/>
          <c:showVal val="0"/>
          <c:showCatName val="0"/>
          <c:showSerName val="0"/>
          <c:showPercent val="0"/>
          <c:showBubbleSize val="0"/>
        </c:dLbls>
        <c:marker val="1"/>
        <c:smooth val="0"/>
        <c:axId val="40410496"/>
        <c:axId val="40416768"/>
      </c:lineChart>
      <c:catAx>
        <c:axId val="4041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416768"/>
        <c:crosses val="autoZero"/>
        <c:auto val="1"/>
        <c:lblAlgn val="ctr"/>
        <c:lblOffset val="100"/>
        <c:tickLblSkip val="1"/>
        <c:tickMarkSkip val="1"/>
        <c:noMultiLvlLbl val="0"/>
      </c:catAx>
      <c:valAx>
        <c:axId val="404167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410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3216</c:v>
                </c:pt>
                <c:pt idx="5">
                  <c:v>3078</c:v>
                </c:pt>
                <c:pt idx="8">
                  <c:v>2968</c:v>
                </c:pt>
                <c:pt idx="11">
                  <c:v>2837</c:v>
                </c:pt>
                <c:pt idx="14">
                  <c:v>2671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c:v>
                </c:pt>
                <c:pt idx="5">
                  <c:v>2</c:v>
                </c:pt>
                <c:pt idx="8">
                  <c:v>2</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2536</c:v>
                </c:pt>
                <c:pt idx="5">
                  <c:v>2768</c:v>
                </c:pt>
                <c:pt idx="8">
                  <c:v>2892</c:v>
                </c:pt>
                <c:pt idx="11">
                  <c:v>3143</c:v>
                </c:pt>
                <c:pt idx="14">
                  <c:v>3126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72</c:v>
                </c:pt>
                <c:pt idx="3">
                  <c:v>126</c:v>
                </c:pt>
                <c:pt idx="6">
                  <c:v>90</c:v>
                </c:pt>
                <c:pt idx="9">
                  <c:v>54</c:v>
                </c:pt>
                <c:pt idx="12">
                  <c:v>18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736</c:v>
                </c:pt>
                <c:pt idx="3">
                  <c:v>769</c:v>
                </c:pt>
                <c:pt idx="6">
                  <c:v>758</c:v>
                </c:pt>
                <c:pt idx="9">
                  <c:v>813</c:v>
                </c:pt>
                <c:pt idx="12">
                  <c:v>743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107</c:v>
                </c:pt>
                <c:pt idx="3">
                  <c:v>61</c:v>
                </c:pt>
                <c:pt idx="6">
                  <c:v>49</c:v>
                </c:pt>
                <c:pt idx="9">
                  <c:v>118</c:v>
                </c:pt>
                <c:pt idx="12">
                  <c:v>365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683</c:v>
                </c:pt>
                <c:pt idx="3">
                  <c:v>616</c:v>
                </c:pt>
                <c:pt idx="6">
                  <c:v>557</c:v>
                </c:pt>
                <c:pt idx="9">
                  <c:v>524</c:v>
                </c:pt>
                <c:pt idx="12">
                  <c:v>233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18</c:v>
                </c:pt>
                <c:pt idx="3">
                  <c:v>16</c:v>
                </c:pt>
                <c:pt idx="6">
                  <c:v>15</c:v>
                </c:pt>
                <c:pt idx="9">
                  <c:v>13</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3310</c:v>
                </c:pt>
                <c:pt idx="3">
                  <c:v>3199</c:v>
                </c:pt>
                <c:pt idx="6">
                  <c:v>3088</c:v>
                </c:pt>
                <c:pt idx="9">
                  <c:v>2954</c:v>
                </c:pt>
                <c:pt idx="12">
                  <c:v>2884</c:v>
                </c:pt>
              </c:numCache>
            </c:numRef>
          </c:val>
        </c:ser>
        <c:dLbls>
          <c:showLegendKey val="0"/>
          <c:showVal val="0"/>
          <c:showCatName val="0"/>
          <c:showSerName val="0"/>
          <c:showPercent val="0"/>
          <c:showBubbleSize val="0"/>
        </c:dLbls>
        <c:gapWidth val="100"/>
        <c:overlap val="100"/>
        <c:axId val="37856768"/>
        <c:axId val="37858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7856768"/>
        <c:axId val="37858688"/>
      </c:lineChart>
      <c:catAx>
        <c:axId val="37856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858688"/>
        <c:crosses val="autoZero"/>
        <c:auto val="1"/>
        <c:lblAlgn val="ctr"/>
        <c:lblOffset val="100"/>
        <c:tickLblSkip val="1"/>
        <c:tickMarkSkip val="1"/>
        <c:noMultiLvlLbl val="0"/>
      </c:catAx>
      <c:valAx>
        <c:axId val="37858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56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4,252
4,244
171.73
3,926,492
3,821,036
51,846
2,379,142
2,883,997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２６年度末３７．１％）に加え、長引く景気低迷による個人・法人関係の減収などから０．１２と類似団体を下回っている。平成２１年度から税の徴収方法を変更したことにより、徴収率が低下している。平成２４年度にて町税徴収対策アクションプランを策定。これに基づき徴収対策を強化し、収納率の確保を目指す。</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96157</xdr:rowOff>
    </xdr:from>
    <xdr:to>
      <xdr:col>7</xdr:col>
      <xdr:colOff>152400</xdr:colOff>
      <xdr:row>44</xdr:row>
      <xdr:rowOff>96157</xdr:rowOff>
    </xdr:to>
    <xdr:cxnSp macro="">
      <xdr:nvCxnSpPr>
        <xdr:cNvPr id="68" name="直線コネクタ 67"/>
        <xdr:cNvCxnSpPr/>
      </xdr:nvCxnSpPr>
      <xdr:spPr>
        <a:xfrm>
          <a:off x="4114800" y="7639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96157</xdr:rowOff>
    </xdr:from>
    <xdr:to>
      <xdr:col>6</xdr:col>
      <xdr:colOff>0</xdr:colOff>
      <xdr:row>44</xdr:row>
      <xdr:rowOff>96157</xdr:rowOff>
    </xdr:to>
    <xdr:cxnSp macro="">
      <xdr:nvCxnSpPr>
        <xdr:cNvPr id="71" name="直線コネクタ 70"/>
        <xdr:cNvCxnSpPr/>
      </xdr:nvCxnSpPr>
      <xdr:spPr>
        <a:xfrm>
          <a:off x="3225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96157</xdr:rowOff>
    </xdr:to>
    <xdr:cxnSp macro="">
      <xdr:nvCxnSpPr>
        <xdr:cNvPr id="74" name="直線コネクタ 73"/>
        <xdr:cNvCxnSpPr/>
      </xdr:nvCxnSpPr>
      <xdr:spPr>
        <a:xfrm>
          <a:off x="2336800" y="763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7" name="直線コネクタ 76"/>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1" name="テキスト ボックス 80"/>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45357</xdr:rowOff>
    </xdr:from>
    <xdr:to>
      <xdr:col>7</xdr:col>
      <xdr:colOff>203200</xdr:colOff>
      <xdr:row>44</xdr:row>
      <xdr:rowOff>146957</xdr:rowOff>
    </xdr:to>
    <xdr:sp macro="" textlink="">
      <xdr:nvSpPr>
        <xdr:cNvPr id="87" name="円/楕円 86"/>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112684</xdr:rowOff>
    </xdr:from>
    <xdr:ext cx="762000" cy="259045"/>
    <xdr:sp macro="" textlink="">
      <xdr:nvSpPr>
        <xdr:cNvPr id="88"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45357</xdr:rowOff>
    </xdr:from>
    <xdr:to>
      <xdr:col>6</xdr:col>
      <xdr:colOff>50800</xdr:colOff>
      <xdr:row>44</xdr:row>
      <xdr:rowOff>146957</xdr:rowOff>
    </xdr:to>
    <xdr:sp macro="" textlink="">
      <xdr:nvSpPr>
        <xdr:cNvPr id="89" name="円/楕円 88"/>
        <xdr:cNvSpPr/>
      </xdr:nvSpPr>
      <xdr:spPr>
        <a:xfrm>
          <a:off x="4064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131734</xdr:rowOff>
    </xdr:from>
    <xdr:ext cx="736600" cy="259045"/>
    <xdr:sp macro="" textlink="">
      <xdr:nvSpPr>
        <xdr:cNvPr id="90" name="テキスト ボックス 89"/>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45357</xdr:rowOff>
    </xdr:from>
    <xdr:to>
      <xdr:col>4</xdr:col>
      <xdr:colOff>533400</xdr:colOff>
      <xdr:row>44</xdr:row>
      <xdr:rowOff>146957</xdr:rowOff>
    </xdr:to>
    <xdr:sp macro="" textlink="">
      <xdr:nvSpPr>
        <xdr:cNvPr id="91" name="円/楕円 90"/>
        <xdr:cNvSpPr/>
      </xdr:nvSpPr>
      <xdr:spPr>
        <a:xfrm>
          <a:off x="3175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131734</xdr:rowOff>
    </xdr:from>
    <xdr:ext cx="762000" cy="259045"/>
    <xdr:sp macro="" textlink="">
      <xdr:nvSpPr>
        <xdr:cNvPr id="92" name="テキスト ボックス 91"/>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3" name="円/楕円 92"/>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4" name="テキスト ボックス 93"/>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5" name="円/楕円 94"/>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6" name="テキスト ボックス 95"/>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交付金事業により普通建設事業の増が経常収支比率を引き下げる要因となっていたが、障害者自立支援や特別会計への繰出し等、社会保障費の増加により、２年連続で上昇した。今後は、事務事業評価結果を活用した効率的な行政運営が求められ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3084</xdr:rowOff>
    </xdr:from>
    <xdr:to>
      <xdr:col>7</xdr:col>
      <xdr:colOff>152400</xdr:colOff>
      <xdr:row>62</xdr:row>
      <xdr:rowOff>68580</xdr:rowOff>
    </xdr:to>
    <xdr:cxnSp macro="">
      <xdr:nvCxnSpPr>
        <xdr:cNvPr id="133" name="直線コネクタ 132"/>
        <xdr:cNvCxnSpPr/>
      </xdr:nvCxnSpPr>
      <xdr:spPr>
        <a:xfrm>
          <a:off x="4114800" y="10632984"/>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78015</xdr:rowOff>
    </xdr:from>
    <xdr:to>
      <xdr:col>6</xdr:col>
      <xdr:colOff>0</xdr:colOff>
      <xdr:row>62</xdr:row>
      <xdr:rowOff>3084</xdr:rowOff>
    </xdr:to>
    <xdr:cxnSp macro="">
      <xdr:nvCxnSpPr>
        <xdr:cNvPr id="136" name="直線コネクタ 135"/>
        <xdr:cNvCxnSpPr/>
      </xdr:nvCxnSpPr>
      <xdr:spPr>
        <a:xfrm>
          <a:off x="3225800" y="10536465"/>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38" name="テキスト ボックス 137"/>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78015</xdr:rowOff>
    </xdr:from>
    <xdr:to>
      <xdr:col>4</xdr:col>
      <xdr:colOff>482600</xdr:colOff>
      <xdr:row>61</xdr:row>
      <xdr:rowOff>112485</xdr:rowOff>
    </xdr:to>
    <xdr:cxnSp macro="">
      <xdr:nvCxnSpPr>
        <xdr:cNvPr id="139" name="直線コネクタ 138"/>
        <xdr:cNvCxnSpPr/>
      </xdr:nvCxnSpPr>
      <xdr:spPr>
        <a:xfrm flipV="1">
          <a:off x="2336800" y="105364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142603</xdr:rowOff>
    </xdr:from>
    <xdr:to>
      <xdr:col>3</xdr:col>
      <xdr:colOff>279400</xdr:colOff>
      <xdr:row>61</xdr:row>
      <xdr:rowOff>112485</xdr:rowOff>
    </xdr:to>
    <xdr:cxnSp macro="">
      <xdr:nvCxnSpPr>
        <xdr:cNvPr id="142" name="直線コネクタ 141"/>
        <xdr:cNvCxnSpPr/>
      </xdr:nvCxnSpPr>
      <xdr:spPr>
        <a:xfrm>
          <a:off x="1447800" y="10429603"/>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17780</xdr:rowOff>
    </xdr:from>
    <xdr:to>
      <xdr:col>7</xdr:col>
      <xdr:colOff>203200</xdr:colOff>
      <xdr:row>62</xdr:row>
      <xdr:rowOff>119380</xdr:rowOff>
    </xdr:to>
    <xdr:sp macro="" textlink="">
      <xdr:nvSpPr>
        <xdr:cNvPr id="152" name="円/楕円 151"/>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161307</xdr:rowOff>
    </xdr:from>
    <xdr:ext cx="762000" cy="259045"/>
    <xdr:sp macro="" textlink="">
      <xdr:nvSpPr>
        <xdr:cNvPr id="153" name="財政構造の弾力性該当値テキスト"/>
        <xdr:cNvSpPr txBox="1"/>
      </xdr:nvSpPr>
      <xdr:spPr>
        <a:xfrm>
          <a:off x="5041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123734</xdr:rowOff>
    </xdr:from>
    <xdr:to>
      <xdr:col>6</xdr:col>
      <xdr:colOff>50800</xdr:colOff>
      <xdr:row>62</xdr:row>
      <xdr:rowOff>53884</xdr:rowOff>
    </xdr:to>
    <xdr:sp macro="" textlink="">
      <xdr:nvSpPr>
        <xdr:cNvPr id="154" name="円/楕円 153"/>
        <xdr:cNvSpPr/>
      </xdr:nvSpPr>
      <xdr:spPr>
        <a:xfrm>
          <a:off x="4064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38661</xdr:rowOff>
    </xdr:from>
    <xdr:ext cx="736600" cy="259045"/>
    <xdr:sp macro="" textlink="">
      <xdr:nvSpPr>
        <xdr:cNvPr id="155" name="テキスト ボックス 154"/>
        <xdr:cNvSpPr txBox="1"/>
      </xdr:nvSpPr>
      <xdr:spPr>
        <a:xfrm>
          <a:off x="3733800" y="10668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27215</xdr:rowOff>
    </xdr:from>
    <xdr:to>
      <xdr:col>4</xdr:col>
      <xdr:colOff>533400</xdr:colOff>
      <xdr:row>61</xdr:row>
      <xdr:rowOff>128815</xdr:rowOff>
    </xdr:to>
    <xdr:sp macro="" textlink="">
      <xdr:nvSpPr>
        <xdr:cNvPr id="156" name="円/楕円 155"/>
        <xdr:cNvSpPr/>
      </xdr:nvSpPr>
      <xdr:spPr>
        <a:xfrm>
          <a:off x="3175000" y="104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138992</xdr:rowOff>
    </xdr:from>
    <xdr:ext cx="762000" cy="259045"/>
    <xdr:sp macro="" textlink="">
      <xdr:nvSpPr>
        <xdr:cNvPr id="157" name="テキスト ボックス 156"/>
        <xdr:cNvSpPr txBox="1"/>
      </xdr:nvSpPr>
      <xdr:spPr>
        <a:xfrm>
          <a:off x="2844800" y="1025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61685</xdr:rowOff>
    </xdr:from>
    <xdr:to>
      <xdr:col>3</xdr:col>
      <xdr:colOff>330200</xdr:colOff>
      <xdr:row>61</xdr:row>
      <xdr:rowOff>163285</xdr:rowOff>
    </xdr:to>
    <xdr:sp macro="" textlink="">
      <xdr:nvSpPr>
        <xdr:cNvPr id="158" name="円/楕円 157"/>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2012</xdr:rowOff>
    </xdr:from>
    <xdr:ext cx="762000" cy="259045"/>
    <xdr:sp macro="" textlink="">
      <xdr:nvSpPr>
        <xdr:cNvPr id="159" name="テキスト ボックス 158"/>
        <xdr:cNvSpPr txBox="1"/>
      </xdr:nvSpPr>
      <xdr:spPr>
        <a:xfrm>
          <a:off x="1955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91803</xdr:rowOff>
    </xdr:from>
    <xdr:to>
      <xdr:col>2</xdr:col>
      <xdr:colOff>127000</xdr:colOff>
      <xdr:row>61</xdr:row>
      <xdr:rowOff>21953</xdr:rowOff>
    </xdr:to>
    <xdr:sp macro="" textlink="">
      <xdr:nvSpPr>
        <xdr:cNvPr id="160" name="円/楕円 159"/>
        <xdr:cNvSpPr/>
      </xdr:nvSpPr>
      <xdr:spPr>
        <a:xfrm>
          <a:off x="1397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32130</xdr:rowOff>
    </xdr:from>
    <xdr:ext cx="762000" cy="259045"/>
    <xdr:sp macro="" textlink="">
      <xdr:nvSpPr>
        <xdr:cNvPr id="161" name="テキスト ボックス 160"/>
        <xdr:cNvSpPr txBox="1"/>
      </xdr:nvSpPr>
      <xdr:spPr>
        <a:xfrm>
          <a:off x="1066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[293,361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121,638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類似団体と比較して本数値が低くなっている要因として、清掃費及びし尿処理業務を一部事務組合で行っていることが考えられる。前年度に比べ消防職員の一時的な増により本数値も増加している。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111469</xdr:rowOff>
    </xdr:from>
    <xdr:to>
      <xdr:col>7</xdr:col>
      <xdr:colOff>152400</xdr:colOff>
      <xdr:row>82</xdr:row>
      <xdr:rowOff>135034</xdr:rowOff>
    </xdr:to>
    <xdr:cxnSp macro="">
      <xdr:nvCxnSpPr>
        <xdr:cNvPr id="195" name="直線コネクタ 194"/>
        <xdr:cNvCxnSpPr/>
      </xdr:nvCxnSpPr>
      <xdr:spPr>
        <a:xfrm>
          <a:off x="4114800" y="14170369"/>
          <a:ext cx="838200" cy="23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111469</xdr:rowOff>
    </xdr:from>
    <xdr:to>
      <xdr:col>6</xdr:col>
      <xdr:colOff>0</xdr:colOff>
      <xdr:row>82</xdr:row>
      <xdr:rowOff>113230</xdr:rowOff>
    </xdr:to>
    <xdr:cxnSp macro="">
      <xdr:nvCxnSpPr>
        <xdr:cNvPr id="198" name="直線コネクタ 197"/>
        <xdr:cNvCxnSpPr/>
      </xdr:nvCxnSpPr>
      <xdr:spPr>
        <a:xfrm flipV="1">
          <a:off x="3225800" y="14170369"/>
          <a:ext cx="8890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113230</xdr:rowOff>
    </xdr:from>
    <xdr:to>
      <xdr:col>4</xdr:col>
      <xdr:colOff>482600</xdr:colOff>
      <xdr:row>82</xdr:row>
      <xdr:rowOff>128294</xdr:rowOff>
    </xdr:to>
    <xdr:cxnSp macro="">
      <xdr:nvCxnSpPr>
        <xdr:cNvPr id="201" name="直線コネクタ 200"/>
        <xdr:cNvCxnSpPr/>
      </xdr:nvCxnSpPr>
      <xdr:spPr>
        <a:xfrm flipV="1">
          <a:off x="2336800" y="14172130"/>
          <a:ext cx="889000" cy="1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99478</xdr:rowOff>
    </xdr:from>
    <xdr:to>
      <xdr:col>3</xdr:col>
      <xdr:colOff>279400</xdr:colOff>
      <xdr:row>82</xdr:row>
      <xdr:rowOff>128294</xdr:rowOff>
    </xdr:to>
    <xdr:cxnSp macro="">
      <xdr:nvCxnSpPr>
        <xdr:cNvPr id="204" name="直線コネクタ 203"/>
        <xdr:cNvCxnSpPr/>
      </xdr:nvCxnSpPr>
      <xdr:spPr>
        <a:xfrm>
          <a:off x="1447800" y="14158378"/>
          <a:ext cx="889000" cy="2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84234</xdr:rowOff>
    </xdr:from>
    <xdr:to>
      <xdr:col>7</xdr:col>
      <xdr:colOff>203200</xdr:colOff>
      <xdr:row>83</xdr:row>
      <xdr:rowOff>14384</xdr:rowOff>
    </xdr:to>
    <xdr:sp macro="" textlink="">
      <xdr:nvSpPr>
        <xdr:cNvPr id="214" name="円/楕円 213"/>
        <xdr:cNvSpPr/>
      </xdr:nvSpPr>
      <xdr:spPr>
        <a:xfrm>
          <a:off x="4902200" y="1414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100761</xdr:rowOff>
    </xdr:from>
    <xdr:ext cx="762000" cy="259045"/>
    <xdr:sp macro="" textlink="">
      <xdr:nvSpPr>
        <xdr:cNvPr id="215" name="人件費・物件費等の状況該当値テキスト"/>
        <xdr:cNvSpPr txBox="1"/>
      </xdr:nvSpPr>
      <xdr:spPr>
        <a:xfrm>
          <a:off x="5041900" y="1398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293,361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60669</xdr:rowOff>
    </xdr:from>
    <xdr:to>
      <xdr:col>6</xdr:col>
      <xdr:colOff>50800</xdr:colOff>
      <xdr:row>82</xdr:row>
      <xdr:rowOff>162269</xdr:rowOff>
    </xdr:to>
    <xdr:sp macro="" textlink="">
      <xdr:nvSpPr>
        <xdr:cNvPr id="216" name="円/楕円 215"/>
        <xdr:cNvSpPr/>
      </xdr:nvSpPr>
      <xdr:spPr>
        <a:xfrm>
          <a:off x="4064000" y="1411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996</xdr:rowOff>
    </xdr:from>
    <xdr:ext cx="736600" cy="259045"/>
    <xdr:sp macro="" textlink="">
      <xdr:nvSpPr>
        <xdr:cNvPr id="217" name="テキスト ボックス 216"/>
        <xdr:cNvSpPr txBox="1"/>
      </xdr:nvSpPr>
      <xdr:spPr>
        <a:xfrm>
          <a:off x="3733800" y="13888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275,783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62430</xdr:rowOff>
    </xdr:from>
    <xdr:to>
      <xdr:col>4</xdr:col>
      <xdr:colOff>533400</xdr:colOff>
      <xdr:row>82</xdr:row>
      <xdr:rowOff>164030</xdr:rowOff>
    </xdr:to>
    <xdr:sp macro="" textlink="">
      <xdr:nvSpPr>
        <xdr:cNvPr id="218" name="円/楕円 217"/>
        <xdr:cNvSpPr/>
      </xdr:nvSpPr>
      <xdr:spPr>
        <a:xfrm>
          <a:off x="3175000" y="141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2757</xdr:rowOff>
    </xdr:from>
    <xdr:ext cx="762000" cy="259045"/>
    <xdr:sp macro="" textlink="">
      <xdr:nvSpPr>
        <xdr:cNvPr id="219" name="テキスト ボックス 218"/>
        <xdr:cNvSpPr txBox="1"/>
      </xdr:nvSpPr>
      <xdr:spPr>
        <a:xfrm>
          <a:off x="2844800" y="1389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277,097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77494</xdr:rowOff>
    </xdr:from>
    <xdr:to>
      <xdr:col>3</xdr:col>
      <xdr:colOff>330200</xdr:colOff>
      <xdr:row>83</xdr:row>
      <xdr:rowOff>7644</xdr:rowOff>
    </xdr:to>
    <xdr:sp macro="" textlink="">
      <xdr:nvSpPr>
        <xdr:cNvPr id="220" name="円/楕円 219"/>
        <xdr:cNvSpPr/>
      </xdr:nvSpPr>
      <xdr:spPr>
        <a:xfrm>
          <a:off x="2286000" y="141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17821</xdr:rowOff>
    </xdr:from>
    <xdr:ext cx="762000" cy="259045"/>
    <xdr:sp macro="" textlink="">
      <xdr:nvSpPr>
        <xdr:cNvPr id="221" name="テキスト ボックス 220"/>
        <xdr:cNvSpPr txBox="1"/>
      </xdr:nvSpPr>
      <xdr:spPr>
        <a:xfrm>
          <a:off x="1955800" y="1390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288,334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48678</xdr:rowOff>
    </xdr:from>
    <xdr:to>
      <xdr:col>2</xdr:col>
      <xdr:colOff>127000</xdr:colOff>
      <xdr:row>82</xdr:row>
      <xdr:rowOff>150278</xdr:rowOff>
    </xdr:to>
    <xdr:sp macro="" textlink="">
      <xdr:nvSpPr>
        <xdr:cNvPr id="222" name="円/楕円 221"/>
        <xdr:cNvSpPr/>
      </xdr:nvSpPr>
      <xdr:spPr>
        <a:xfrm>
          <a:off x="1397000" y="141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160455</xdr:rowOff>
    </xdr:from>
    <xdr:ext cx="762000" cy="259045"/>
    <xdr:sp macro="" textlink="">
      <xdr:nvSpPr>
        <xdr:cNvPr id="223" name="テキスト ボックス 222"/>
        <xdr:cNvSpPr txBox="1"/>
      </xdr:nvSpPr>
      <xdr:spPr>
        <a:xfrm>
          <a:off x="1066800" y="1387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266,838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平成１８年に実施された国の給与制度改革により、本町のラスパイレス指数は上昇傾向にあったが、階層別分布状況から今後は低下していくものと思われる。</a:t>
          </a:r>
          <a:r>
            <a:rPr kumimoji="1" lang="en-US" altLang="ja-JP" sz="1300">
              <a:latin typeface="ＭＳ Ｐゴシック"/>
            </a:rPr>
            <a:t>H</a:t>
          </a:r>
          <a:r>
            <a:rPr kumimoji="1" lang="ja-JP" altLang="en-US" sz="1300">
              <a:latin typeface="ＭＳ Ｐゴシック"/>
            </a:rPr>
            <a:t>２３、２４と上昇しているのは、国の給与削減によるもので、</a:t>
          </a:r>
          <a:r>
            <a:rPr kumimoji="1" lang="en-US" altLang="ja-JP" sz="1300">
              <a:latin typeface="ＭＳ Ｐゴシック"/>
            </a:rPr>
            <a:t>H</a:t>
          </a:r>
          <a:r>
            <a:rPr kumimoji="1" lang="ja-JP" altLang="en-US" sz="1300">
              <a:latin typeface="ＭＳ Ｐゴシック"/>
            </a:rPr>
            <a:t>２５は９９．４、</a:t>
          </a:r>
          <a:r>
            <a:rPr kumimoji="1" lang="en-US" altLang="ja-JP" sz="1300">
              <a:latin typeface="ＭＳ Ｐゴシック"/>
            </a:rPr>
            <a:t>H</a:t>
          </a:r>
          <a:r>
            <a:rPr kumimoji="1" lang="ja-JP" altLang="en-US" sz="1300">
              <a:latin typeface="ＭＳ Ｐゴシック"/>
            </a:rPr>
            <a:t>２６は９９．８と１００．０以内にとどまっている。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66887</xdr:rowOff>
    </xdr:from>
    <xdr:to>
      <xdr:col>24</xdr:col>
      <xdr:colOff>558800</xdr:colOff>
      <xdr:row>87</xdr:row>
      <xdr:rowOff>82973</xdr:rowOff>
    </xdr:to>
    <xdr:cxnSp macro="">
      <xdr:nvCxnSpPr>
        <xdr:cNvPr id="257" name="直線コネクタ 256"/>
        <xdr:cNvCxnSpPr/>
      </xdr:nvCxnSpPr>
      <xdr:spPr>
        <a:xfrm>
          <a:off x="16179800" y="1498303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27111</xdr:rowOff>
    </xdr:from>
    <xdr:ext cx="762000" cy="259045"/>
    <xdr:sp macro="" textlink="">
      <xdr:nvSpPr>
        <xdr:cNvPr id="258" name="給与水準   （国との比較）平均値テキスト"/>
        <xdr:cNvSpPr txBox="1"/>
      </xdr:nvSpPr>
      <xdr:spPr>
        <a:xfrm>
          <a:off x="17106900" y="1460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66887</xdr:rowOff>
    </xdr:from>
    <xdr:to>
      <xdr:col>23</xdr:col>
      <xdr:colOff>406400</xdr:colOff>
      <xdr:row>89</xdr:row>
      <xdr:rowOff>13546</xdr:rowOff>
    </xdr:to>
    <xdr:cxnSp macro="">
      <xdr:nvCxnSpPr>
        <xdr:cNvPr id="260" name="直線コネクタ 259"/>
        <xdr:cNvCxnSpPr/>
      </xdr:nvCxnSpPr>
      <xdr:spPr>
        <a:xfrm flipV="1">
          <a:off x="15290800" y="14983037"/>
          <a:ext cx="889000" cy="28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106273</xdr:rowOff>
    </xdr:from>
    <xdr:ext cx="736600" cy="259045"/>
    <xdr:sp macro="" textlink="">
      <xdr:nvSpPr>
        <xdr:cNvPr id="262" name="テキスト ボックス 261"/>
        <xdr:cNvSpPr txBox="1"/>
      </xdr:nvSpPr>
      <xdr:spPr>
        <a:xfrm>
          <a:off x="15798800" y="1450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13546</xdr:rowOff>
    </xdr:from>
    <xdr:to>
      <xdr:col>22</xdr:col>
      <xdr:colOff>203200</xdr:colOff>
      <xdr:row>89</xdr:row>
      <xdr:rowOff>17568</xdr:rowOff>
    </xdr:to>
    <xdr:cxnSp macro="">
      <xdr:nvCxnSpPr>
        <xdr:cNvPr id="263" name="直線コネクタ 262"/>
        <xdr:cNvCxnSpPr/>
      </xdr:nvCxnSpPr>
      <xdr:spPr>
        <a:xfrm flipV="1">
          <a:off x="14401800" y="1527259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73041</xdr:rowOff>
    </xdr:from>
    <xdr:ext cx="762000" cy="259045"/>
    <xdr:sp macro="" textlink="">
      <xdr:nvSpPr>
        <xdr:cNvPr id="265" name="テキスト ボックス 264"/>
        <xdr:cNvSpPr txBox="1"/>
      </xdr:nvSpPr>
      <xdr:spPr>
        <a:xfrm>
          <a:off x="14909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107104</xdr:rowOff>
    </xdr:from>
    <xdr:to>
      <xdr:col>21</xdr:col>
      <xdr:colOff>0</xdr:colOff>
      <xdr:row>89</xdr:row>
      <xdr:rowOff>17568</xdr:rowOff>
    </xdr:to>
    <xdr:cxnSp macro="">
      <xdr:nvCxnSpPr>
        <xdr:cNvPr id="266" name="直線コネクタ 265"/>
        <xdr:cNvCxnSpPr/>
      </xdr:nvCxnSpPr>
      <xdr:spPr>
        <a:xfrm>
          <a:off x="13512800" y="15023254"/>
          <a:ext cx="8890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64998</xdr:rowOff>
    </xdr:from>
    <xdr:ext cx="762000" cy="259045"/>
    <xdr:sp macro="" textlink="">
      <xdr:nvSpPr>
        <xdr:cNvPr id="268" name="テキスト ボックス 267"/>
        <xdr:cNvSpPr txBox="1"/>
      </xdr:nvSpPr>
      <xdr:spPr>
        <a:xfrm>
          <a:off x="14020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78122</xdr:rowOff>
    </xdr:from>
    <xdr:ext cx="762000" cy="259045"/>
    <xdr:sp macro="" textlink="">
      <xdr:nvSpPr>
        <xdr:cNvPr id="270" name="テキスト ボックス 269"/>
        <xdr:cNvSpPr txBox="1"/>
      </xdr:nvSpPr>
      <xdr:spPr>
        <a:xfrm>
          <a:off x="13131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87</xdr:row>
      <xdr:rowOff>32173</xdr:rowOff>
    </xdr:from>
    <xdr:to>
      <xdr:col>24</xdr:col>
      <xdr:colOff>609600</xdr:colOff>
      <xdr:row>87</xdr:row>
      <xdr:rowOff>133773</xdr:rowOff>
    </xdr:to>
    <xdr:sp macro="" textlink="">
      <xdr:nvSpPr>
        <xdr:cNvPr id="276" name="円/楕円 275"/>
        <xdr:cNvSpPr/>
      </xdr:nvSpPr>
      <xdr:spPr>
        <a:xfrm>
          <a:off x="169672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4250</xdr:rowOff>
    </xdr:from>
    <xdr:ext cx="762000" cy="259045"/>
    <xdr:sp macro="" textlink="">
      <xdr:nvSpPr>
        <xdr:cNvPr id="277" name="給与水準   （国との比較）該当値テキスト"/>
        <xdr:cNvSpPr txBox="1"/>
      </xdr:nvSpPr>
      <xdr:spPr>
        <a:xfrm>
          <a:off x="17106900" y="149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16087</xdr:rowOff>
    </xdr:from>
    <xdr:to>
      <xdr:col>23</xdr:col>
      <xdr:colOff>457200</xdr:colOff>
      <xdr:row>87</xdr:row>
      <xdr:rowOff>117687</xdr:rowOff>
    </xdr:to>
    <xdr:sp macro="" textlink="">
      <xdr:nvSpPr>
        <xdr:cNvPr id="278" name="円/楕円 277"/>
        <xdr:cNvSpPr/>
      </xdr:nvSpPr>
      <xdr:spPr>
        <a:xfrm>
          <a:off x="16129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102464</xdr:rowOff>
    </xdr:from>
    <xdr:ext cx="736600" cy="259045"/>
    <xdr:sp macro="" textlink="">
      <xdr:nvSpPr>
        <xdr:cNvPr id="279" name="テキスト ボックス 278"/>
        <xdr:cNvSpPr txBox="1"/>
      </xdr:nvSpPr>
      <xdr:spPr>
        <a:xfrm>
          <a:off x="15798800" y="1501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134196</xdr:rowOff>
    </xdr:from>
    <xdr:to>
      <xdr:col>22</xdr:col>
      <xdr:colOff>254000</xdr:colOff>
      <xdr:row>89</xdr:row>
      <xdr:rowOff>64346</xdr:rowOff>
    </xdr:to>
    <xdr:sp macro="" textlink="">
      <xdr:nvSpPr>
        <xdr:cNvPr id="280" name="円/楕円 279"/>
        <xdr:cNvSpPr/>
      </xdr:nvSpPr>
      <xdr:spPr>
        <a:xfrm>
          <a:off x="15240000" y="1522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49123</xdr:rowOff>
    </xdr:from>
    <xdr:ext cx="762000" cy="259045"/>
    <xdr:sp macro="" textlink="">
      <xdr:nvSpPr>
        <xdr:cNvPr id="281" name="テキスト ボックス 280"/>
        <xdr:cNvSpPr txBox="1"/>
      </xdr:nvSpPr>
      <xdr:spPr>
        <a:xfrm>
          <a:off x="14909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138218</xdr:rowOff>
    </xdr:from>
    <xdr:to>
      <xdr:col>21</xdr:col>
      <xdr:colOff>50800</xdr:colOff>
      <xdr:row>89</xdr:row>
      <xdr:rowOff>68368</xdr:rowOff>
    </xdr:to>
    <xdr:sp macro="" textlink="">
      <xdr:nvSpPr>
        <xdr:cNvPr id="282" name="円/楕円 281"/>
        <xdr:cNvSpPr/>
      </xdr:nvSpPr>
      <xdr:spPr>
        <a:xfrm>
          <a:off x="14351000" y="152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53145</xdr:rowOff>
    </xdr:from>
    <xdr:ext cx="762000" cy="259045"/>
    <xdr:sp macro="" textlink="">
      <xdr:nvSpPr>
        <xdr:cNvPr id="283" name="テキスト ボックス 282"/>
        <xdr:cNvSpPr txBox="1"/>
      </xdr:nvSpPr>
      <xdr:spPr>
        <a:xfrm>
          <a:off x="14020800" y="15312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56304</xdr:rowOff>
    </xdr:from>
    <xdr:to>
      <xdr:col>19</xdr:col>
      <xdr:colOff>533400</xdr:colOff>
      <xdr:row>87</xdr:row>
      <xdr:rowOff>157904</xdr:rowOff>
    </xdr:to>
    <xdr:sp macro="" textlink="">
      <xdr:nvSpPr>
        <xdr:cNvPr id="284" name="円/楕円 283"/>
        <xdr:cNvSpPr/>
      </xdr:nvSpPr>
      <xdr:spPr>
        <a:xfrm>
          <a:off x="13462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142681</xdr:rowOff>
    </xdr:from>
    <xdr:ext cx="762000" cy="259045"/>
    <xdr:sp macro="" textlink="">
      <xdr:nvSpPr>
        <xdr:cNvPr id="285" name="テキスト ボックス 284"/>
        <xdr:cNvSpPr txBox="1"/>
      </xdr:nvSpPr>
      <xdr:spPr>
        <a:xfrm>
          <a:off x="13131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類似団体と比較して平均的な状況にある。職員一人あたりの事務量の平準化と事務量に応じた職員配置を考慮した定員管理が求められる。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123482</xdr:rowOff>
    </xdr:from>
    <xdr:to>
      <xdr:col>24</xdr:col>
      <xdr:colOff>558800</xdr:colOff>
      <xdr:row>61</xdr:row>
      <xdr:rowOff>142545</xdr:rowOff>
    </xdr:to>
    <xdr:cxnSp macro="">
      <xdr:nvCxnSpPr>
        <xdr:cNvPr id="317" name="直線コネクタ 316"/>
        <xdr:cNvCxnSpPr/>
      </xdr:nvCxnSpPr>
      <xdr:spPr>
        <a:xfrm flipV="1">
          <a:off x="16179800" y="10581932"/>
          <a:ext cx="838200" cy="1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125895</xdr:rowOff>
    </xdr:from>
    <xdr:to>
      <xdr:col>23</xdr:col>
      <xdr:colOff>406400</xdr:colOff>
      <xdr:row>61</xdr:row>
      <xdr:rowOff>142545</xdr:rowOff>
    </xdr:to>
    <xdr:cxnSp macro="">
      <xdr:nvCxnSpPr>
        <xdr:cNvPr id="320" name="直線コネクタ 319"/>
        <xdr:cNvCxnSpPr/>
      </xdr:nvCxnSpPr>
      <xdr:spPr>
        <a:xfrm>
          <a:off x="15290800" y="10584345"/>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99352</xdr:rowOff>
    </xdr:from>
    <xdr:to>
      <xdr:col>22</xdr:col>
      <xdr:colOff>203200</xdr:colOff>
      <xdr:row>61</xdr:row>
      <xdr:rowOff>125895</xdr:rowOff>
    </xdr:to>
    <xdr:cxnSp macro="">
      <xdr:nvCxnSpPr>
        <xdr:cNvPr id="323" name="直線コネクタ 322"/>
        <xdr:cNvCxnSpPr/>
      </xdr:nvCxnSpPr>
      <xdr:spPr>
        <a:xfrm>
          <a:off x="14401800" y="1055780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84633</xdr:rowOff>
    </xdr:from>
    <xdr:to>
      <xdr:col>21</xdr:col>
      <xdr:colOff>0</xdr:colOff>
      <xdr:row>61</xdr:row>
      <xdr:rowOff>99352</xdr:rowOff>
    </xdr:to>
    <xdr:cxnSp macro="">
      <xdr:nvCxnSpPr>
        <xdr:cNvPr id="326" name="直線コネクタ 325"/>
        <xdr:cNvCxnSpPr/>
      </xdr:nvCxnSpPr>
      <xdr:spPr>
        <a:xfrm>
          <a:off x="13512800" y="10543083"/>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72682</xdr:rowOff>
    </xdr:from>
    <xdr:to>
      <xdr:col>24</xdr:col>
      <xdr:colOff>609600</xdr:colOff>
      <xdr:row>62</xdr:row>
      <xdr:rowOff>2832</xdr:rowOff>
    </xdr:to>
    <xdr:sp macro="" textlink="">
      <xdr:nvSpPr>
        <xdr:cNvPr id="336" name="円/楕円 335"/>
        <xdr:cNvSpPr/>
      </xdr:nvSpPr>
      <xdr:spPr>
        <a:xfrm>
          <a:off x="16967200" y="1053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44759</xdr:rowOff>
    </xdr:from>
    <xdr:ext cx="762000" cy="259045"/>
    <xdr:sp macro="" textlink="">
      <xdr:nvSpPr>
        <xdr:cNvPr id="337" name="定員管理の状況該当値テキスト"/>
        <xdr:cNvSpPr txBox="1"/>
      </xdr:nvSpPr>
      <xdr:spPr>
        <a:xfrm>
          <a:off x="17106900" y="1050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91745</xdr:rowOff>
    </xdr:from>
    <xdr:to>
      <xdr:col>23</xdr:col>
      <xdr:colOff>457200</xdr:colOff>
      <xdr:row>62</xdr:row>
      <xdr:rowOff>21895</xdr:rowOff>
    </xdr:to>
    <xdr:sp macro="" textlink="">
      <xdr:nvSpPr>
        <xdr:cNvPr id="338" name="円/楕円 337"/>
        <xdr:cNvSpPr/>
      </xdr:nvSpPr>
      <xdr:spPr>
        <a:xfrm>
          <a:off x="16129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6672</xdr:rowOff>
    </xdr:from>
    <xdr:ext cx="736600" cy="259045"/>
    <xdr:sp macro="" textlink="">
      <xdr:nvSpPr>
        <xdr:cNvPr id="339" name="テキスト ボックス 338"/>
        <xdr:cNvSpPr txBox="1"/>
      </xdr:nvSpPr>
      <xdr:spPr>
        <a:xfrm>
          <a:off x="15798800" y="1063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75095</xdr:rowOff>
    </xdr:from>
    <xdr:to>
      <xdr:col>22</xdr:col>
      <xdr:colOff>254000</xdr:colOff>
      <xdr:row>62</xdr:row>
      <xdr:rowOff>5245</xdr:rowOff>
    </xdr:to>
    <xdr:sp macro="" textlink="">
      <xdr:nvSpPr>
        <xdr:cNvPr id="340" name="円/楕円 339"/>
        <xdr:cNvSpPr/>
      </xdr:nvSpPr>
      <xdr:spPr>
        <a:xfrm>
          <a:off x="15240000" y="105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161472</xdr:rowOff>
    </xdr:from>
    <xdr:ext cx="762000" cy="259045"/>
    <xdr:sp macro="" textlink="">
      <xdr:nvSpPr>
        <xdr:cNvPr id="341" name="テキスト ボックス 340"/>
        <xdr:cNvSpPr txBox="1"/>
      </xdr:nvSpPr>
      <xdr:spPr>
        <a:xfrm>
          <a:off x="14909800" y="1061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48552</xdr:rowOff>
    </xdr:from>
    <xdr:to>
      <xdr:col>21</xdr:col>
      <xdr:colOff>50800</xdr:colOff>
      <xdr:row>61</xdr:row>
      <xdr:rowOff>150152</xdr:rowOff>
    </xdr:to>
    <xdr:sp macro="" textlink="">
      <xdr:nvSpPr>
        <xdr:cNvPr id="342" name="円/楕円 341"/>
        <xdr:cNvSpPr/>
      </xdr:nvSpPr>
      <xdr:spPr>
        <a:xfrm>
          <a:off x="14351000" y="105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134929</xdr:rowOff>
    </xdr:from>
    <xdr:ext cx="762000" cy="259045"/>
    <xdr:sp macro="" textlink="">
      <xdr:nvSpPr>
        <xdr:cNvPr id="343" name="テキスト ボックス 342"/>
        <xdr:cNvSpPr txBox="1"/>
      </xdr:nvSpPr>
      <xdr:spPr>
        <a:xfrm>
          <a:off x="14020800" y="1059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33833</xdr:rowOff>
    </xdr:from>
    <xdr:to>
      <xdr:col>19</xdr:col>
      <xdr:colOff>533400</xdr:colOff>
      <xdr:row>61</xdr:row>
      <xdr:rowOff>135433</xdr:rowOff>
    </xdr:to>
    <xdr:sp macro="" textlink="">
      <xdr:nvSpPr>
        <xdr:cNvPr id="344" name="円/楕円 343"/>
        <xdr:cNvSpPr/>
      </xdr:nvSpPr>
      <xdr:spPr>
        <a:xfrm>
          <a:off x="13462000" y="104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145610</xdr:rowOff>
    </xdr:from>
    <xdr:ext cx="762000" cy="259045"/>
    <xdr:sp macro="" textlink="">
      <xdr:nvSpPr>
        <xdr:cNvPr id="345" name="テキスト ボックス 344"/>
        <xdr:cNvSpPr txBox="1"/>
      </xdr:nvSpPr>
      <xdr:spPr>
        <a:xfrm>
          <a:off x="13131800" y="1026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平成２０年度、２１年度に繰上げ償還を実施したことに加え、過去において実施した普通建設事業による多額の地方債の償還が終了しつつあることにより、減少傾向にある。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73914</xdr:rowOff>
    </xdr:from>
    <xdr:to>
      <xdr:col>24</xdr:col>
      <xdr:colOff>558800</xdr:colOff>
      <xdr:row>40</xdr:row>
      <xdr:rowOff>155956</xdr:rowOff>
    </xdr:to>
    <xdr:cxnSp macro="">
      <xdr:nvCxnSpPr>
        <xdr:cNvPr id="376" name="直線コネクタ 375"/>
        <xdr:cNvCxnSpPr/>
      </xdr:nvCxnSpPr>
      <xdr:spPr>
        <a:xfrm flipV="1">
          <a:off x="16179800" y="693191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85852</xdr:rowOff>
    </xdr:to>
    <xdr:cxnSp macro="">
      <xdr:nvCxnSpPr>
        <xdr:cNvPr id="379" name="直線コネクタ 378"/>
        <xdr:cNvCxnSpPr/>
      </xdr:nvCxnSpPr>
      <xdr:spPr>
        <a:xfrm flipV="1">
          <a:off x="15290800" y="701395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85852</xdr:rowOff>
    </xdr:from>
    <xdr:to>
      <xdr:col>22</xdr:col>
      <xdr:colOff>203200</xdr:colOff>
      <xdr:row>42</xdr:row>
      <xdr:rowOff>49530</xdr:rowOff>
    </xdr:to>
    <xdr:cxnSp macro="">
      <xdr:nvCxnSpPr>
        <xdr:cNvPr id="382" name="直線コネクタ 381"/>
        <xdr:cNvCxnSpPr/>
      </xdr:nvCxnSpPr>
      <xdr:spPr>
        <a:xfrm flipV="1">
          <a:off x="14401800" y="711530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43</xdr:row>
      <xdr:rowOff>22860</xdr:rowOff>
    </xdr:to>
    <xdr:cxnSp macro="">
      <xdr:nvCxnSpPr>
        <xdr:cNvPr id="385" name="直線コネクタ 384"/>
        <xdr:cNvCxnSpPr/>
      </xdr:nvCxnSpPr>
      <xdr:spPr>
        <a:xfrm flipV="1">
          <a:off x="13512800" y="72504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45229</xdr:rowOff>
    </xdr:from>
    <xdr:ext cx="762000" cy="259045"/>
    <xdr:sp macro="" textlink="">
      <xdr:nvSpPr>
        <xdr:cNvPr id="389" name="テキスト ボックス 388"/>
        <xdr:cNvSpPr txBox="1"/>
      </xdr:nvSpPr>
      <xdr:spPr>
        <a:xfrm>
          <a:off x="13131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23114</xdr:rowOff>
    </xdr:from>
    <xdr:to>
      <xdr:col>24</xdr:col>
      <xdr:colOff>609600</xdr:colOff>
      <xdr:row>40</xdr:row>
      <xdr:rowOff>124714</xdr:rowOff>
    </xdr:to>
    <xdr:sp macro="" textlink="">
      <xdr:nvSpPr>
        <xdr:cNvPr id="395" name="円/楕円 394"/>
        <xdr:cNvSpPr/>
      </xdr:nvSpPr>
      <xdr:spPr>
        <a:xfrm>
          <a:off x="169672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39641</xdr:rowOff>
    </xdr:from>
    <xdr:ext cx="762000" cy="259045"/>
    <xdr:sp macro="" textlink="">
      <xdr:nvSpPr>
        <xdr:cNvPr id="396" name="公債費負担の状況該当値テキスト"/>
        <xdr:cNvSpPr txBox="1"/>
      </xdr:nvSpPr>
      <xdr:spPr>
        <a:xfrm>
          <a:off x="17106900" y="672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7" name="円/楕円 396"/>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98" name="テキスト ボックス 397"/>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35052</xdr:rowOff>
    </xdr:from>
    <xdr:to>
      <xdr:col>22</xdr:col>
      <xdr:colOff>254000</xdr:colOff>
      <xdr:row>41</xdr:row>
      <xdr:rowOff>136652</xdr:rowOff>
    </xdr:to>
    <xdr:sp macro="" textlink="">
      <xdr:nvSpPr>
        <xdr:cNvPr id="399" name="円/楕円 398"/>
        <xdr:cNvSpPr/>
      </xdr:nvSpPr>
      <xdr:spPr>
        <a:xfrm>
          <a:off x="15240000" y="706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146829</xdr:rowOff>
    </xdr:from>
    <xdr:ext cx="762000" cy="259045"/>
    <xdr:sp macro="" textlink="">
      <xdr:nvSpPr>
        <xdr:cNvPr id="400" name="テキスト ボックス 399"/>
        <xdr:cNvSpPr txBox="1"/>
      </xdr:nvSpPr>
      <xdr:spPr>
        <a:xfrm>
          <a:off x="14909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170180</xdr:rowOff>
    </xdr:from>
    <xdr:to>
      <xdr:col>21</xdr:col>
      <xdr:colOff>50800</xdr:colOff>
      <xdr:row>42</xdr:row>
      <xdr:rowOff>100330</xdr:rowOff>
    </xdr:to>
    <xdr:sp macro="" textlink="">
      <xdr:nvSpPr>
        <xdr:cNvPr id="401" name="円/楕円 400"/>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402" name="テキスト ボックス 401"/>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403" name="円/楕円 402"/>
        <xdr:cNvSpPr/>
      </xdr:nvSpPr>
      <xdr:spPr>
        <a:xfrm>
          <a:off x="13462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404" name="テキスト ボックス 403"/>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残高をはじめとする全ての本数値算出基礎となる項目で将来負担額が減少している。あわせて、財政調整基金を主とする充当可能基金も約３０億円となっている。一般会計、公営企業会計及び一部事務組合等についても起債償還額が減少してきたことも含めて、将来負担比率は算出されていない。</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宮崎県五ケ瀬町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4,252
4,244
171.73
3,926,492
3,821,036
51,846
2,379,142
2,883,997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経常収支比率は、類似団体平均と比較して、７．４ポイント上回っており、全国平均でも７．２ポイント上回っている。また、昨年比でも０．８ポイント上昇している。これは、消防常備化に向けて一時的に消防職員の採用を図ったことによるものである。今後も、事務量に応じた職員配置を考慮し、適正な定員管理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81280</xdr:rowOff>
    </xdr:from>
    <xdr:to>
      <xdr:col>7</xdr:col>
      <xdr:colOff>15875</xdr:colOff>
      <xdr:row>37</xdr:row>
      <xdr:rowOff>111760</xdr:rowOff>
    </xdr:to>
    <xdr:cxnSp macro="">
      <xdr:nvCxnSpPr>
        <xdr:cNvPr id="64" name="直線コネクタ 63"/>
        <xdr:cNvCxnSpPr/>
      </xdr:nvCxnSpPr>
      <xdr:spPr>
        <a:xfrm>
          <a:off x="3987800" y="64249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81280</xdr:rowOff>
    </xdr:to>
    <xdr:cxnSp macro="">
      <xdr:nvCxnSpPr>
        <xdr:cNvPr id="67" name="直線コネクタ 66"/>
        <xdr:cNvCxnSpPr/>
      </xdr:nvCxnSpPr>
      <xdr:spPr>
        <a:xfrm>
          <a:off x="3098800" y="6383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39370</xdr:rowOff>
    </xdr:to>
    <xdr:cxnSp macro="">
      <xdr:nvCxnSpPr>
        <xdr:cNvPr id="70" name="直線コネクタ 69"/>
        <xdr:cNvCxnSpPr/>
      </xdr:nvCxnSpPr>
      <xdr:spPr>
        <a:xfrm>
          <a:off x="2209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36</xdr:row>
      <xdr:rowOff>134620</xdr:rowOff>
    </xdr:to>
    <xdr:cxnSp macro="">
      <xdr:nvCxnSpPr>
        <xdr:cNvPr id="73" name="直線コネクタ 72"/>
        <xdr:cNvCxnSpPr/>
      </xdr:nvCxnSpPr>
      <xdr:spPr>
        <a:xfrm>
          <a:off x="1320800" y="6276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60960</xdr:rowOff>
    </xdr:from>
    <xdr:to>
      <xdr:col>7</xdr:col>
      <xdr:colOff>66675</xdr:colOff>
      <xdr:row>37</xdr:row>
      <xdr:rowOff>162560</xdr:rowOff>
    </xdr:to>
    <xdr:sp macro="" textlink="">
      <xdr:nvSpPr>
        <xdr:cNvPr id="83" name="円/楕円 82"/>
        <xdr:cNvSpPr/>
      </xdr:nvSpPr>
      <xdr:spPr>
        <a:xfrm>
          <a:off x="4775200" y="640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33037</xdr:rowOff>
    </xdr:from>
    <xdr:ext cx="762000" cy="259045"/>
    <xdr:sp macro="" textlink="">
      <xdr:nvSpPr>
        <xdr:cNvPr id="84" name="人件費該当値テキスト"/>
        <xdr:cNvSpPr txBox="1"/>
      </xdr:nvSpPr>
      <xdr:spPr>
        <a:xfrm>
          <a:off x="4914900" y="637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30480</xdr:rowOff>
    </xdr:from>
    <xdr:to>
      <xdr:col>5</xdr:col>
      <xdr:colOff>600075</xdr:colOff>
      <xdr:row>37</xdr:row>
      <xdr:rowOff>132080</xdr:rowOff>
    </xdr:to>
    <xdr:sp macro="" textlink="">
      <xdr:nvSpPr>
        <xdr:cNvPr id="85" name="円/楕円 84"/>
        <xdr:cNvSpPr/>
      </xdr:nvSpPr>
      <xdr:spPr>
        <a:xfrm>
          <a:off x="3937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116857</xdr:rowOff>
    </xdr:from>
    <xdr:ext cx="736600" cy="259045"/>
    <xdr:sp macro="" textlink="">
      <xdr:nvSpPr>
        <xdr:cNvPr id="86" name="テキスト ボックス 85"/>
        <xdr:cNvSpPr txBox="1"/>
      </xdr:nvSpPr>
      <xdr:spPr>
        <a:xfrm>
          <a:off x="3606800" y="646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7" name="円/楕円 86"/>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88" name="テキスト ボックス 87"/>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90" name="テキスト ボックス 89"/>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91" name="円/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92" name="テキスト ボックス 91"/>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前年度と比較して、０．３ポイント上昇しているが、類似団体平均と比較して２．７ポイント、全国平均も３．０ポイント下回っている。改善するよう今後も引き続き経常的な物件費の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107950</xdr:rowOff>
    </xdr:from>
    <xdr:to>
      <xdr:col>24</xdr:col>
      <xdr:colOff>31750</xdr:colOff>
      <xdr:row>15</xdr:row>
      <xdr:rowOff>130810</xdr:rowOff>
    </xdr:to>
    <xdr:cxnSp macro="">
      <xdr:nvCxnSpPr>
        <xdr:cNvPr id="125" name="直線コネクタ 124"/>
        <xdr:cNvCxnSpPr/>
      </xdr:nvCxnSpPr>
      <xdr:spPr>
        <a:xfrm>
          <a:off x="15671800" y="26797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86377</xdr:rowOff>
    </xdr:from>
    <xdr:ext cx="762000" cy="259045"/>
    <xdr:sp macro="" textlink="">
      <xdr:nvSpPr>
        <xdr:cNvPr id="126"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157480</xdr:rowOff>
    </xdr:from>
    <xdr:to>
      <xdr:col>22</xdr:col>
      <xdr:colOff>565150</xdr:colOff>
      <xdr:row>15</xdr:row>
      <xdr:rowOff>107950</xdr:rowOff>
    </xdr:to>
    <xdr:cxnSp macro="">
      <xdr:nvCxnSpPr>
        <xdr:cNvPr id="128" name="直線コネクタ 127"/>
        <xdr:cNvCxnSpPr/>
      </xdr:nvCxnSpPr>
      <xdr:spPr>
        <a:xfrm>
          <a:off x="14782800" y="25577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157480</xdr:rowOff>
    </xdr:from>
    <xdr:to>
      <xdr:col>21</xdr:col>
      <xdr:colOff>361950</xdr:colOff>
      <xdr:row>15</xdr:row>
      <xdr:rowOff>69850</xdr:rowOff>
    </xdr:to>
    <xdr:cxnSp macro="">
      <xdr:nvCxnSpPr>
        <xdr:cNvPr id="131" name="直線コネクタ 130"/>
        <xdr:cNvCxnSpPr/>
      </xdr:nvCxnSpPr>
      <xdr:spPr>
        <a:xfrm flipV="1">
          <a:off x="13893800" y="2557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33" name="テキスト ボックス 132"/>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69850</xdr:rowOff>
    </xdr:to>
    <xdr:cxnSp macro="">
      <xdr:nvCxnSpPr>
        <xdr:cNvPr id="134" name="直線コネクタ 133"/>
        <xdr:cNvCxnSpPr/>
      </xdr:nvCxnSpPr>
      <xdr:spPr>
        <a:xfrm>
          <a:off x="13004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63517</xdr:rowOff>
    </xdr:from>
    <xdr:ext cx="762000" cy="259045"/>
    <xdr:sp macro="" textlink="">
      <xdr:nvSpPr>
        <xdr:cNvPr id="136" name="テキスト ボックス 135"/>
        <xdr:cNvSpPr txBox="1"/>
      </xdr:nvSpPr>
      <xdr:spPr>
        <a:xfrm>
          <a:off x="13512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38" name="テキスト ボックス 137"/>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80010</xdr:rowOff>
    </xdr:from>
    <xdr:to>
      <xdr:col>24</xdr:col>
      <xdr:colOff>82550</xdr:colOff>
      <xdr:row>16</xdr:row>
      <xdr:rowOff>10160</xdr:rowOff>
    </xdr:to>
    <xdr:sp macro="" textlink="">
      <xdr:nvSpPr>
        <xdr:cNvPr id="144" name="円/楕円 143"/>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96537</xdr:rowOff>
    </xdr:from>
    <xdr:ext cx="762000" cy="259045"/>
    <xdr:sp macro="" textlink="">
      <xdr:nvSpPr>
        <xdr:cNvPr id="145"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57150</xdr:rowOff>
    </xdr:from>
    <xdr:to>
      <xdr:col>22</xdr:col>
      <xdr:colOff>615950</xdr:colOff>
      <xdr:row>15</xdr:row>
      <xdr:rowOff>158750</xdr:rowOff>
    </xdr:to>
    <xdr:sp macro="" textlink="">
      <xdr:nvSpPr>
        <xdr:cNvPr id="146" name="円/楕円 145"/>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168927</xdr:rowOff>
    </xdr:from>
    <xdr:ext cx="736600" cy="259045"/>
    <xdr:sp macro="" textlink="">
      <xdr:nvSpPr>
        <xdr:cNvPr id="147" name="テキスト ボックス 146"/>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106680</xdr:rowOff>
    </xdr:from>
    <xdr:to>
      <xdr:col>21</xdr:col>
      <xdr:colOff>412750</xdr:colOff>
      <xdr:row>15</xdr:row>
      <xdr:rowOff>36830</xdr:rowOff>
    </xdr:to>
    <xdr:sp macro="" textlink="">
      <xdr:nvSpPr>
        <xdr:cNvPr id="148" name="円/楕円 147"/>
        <xdr:cNvSpPr/>
      </xdr:nvSpPr>
      <xdr:spPr>
        <a:xfrm>
          <a:off x="14732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47007</xdr:rowOff>
    </xdr:from>
    <xdr:ext cx="762000" cy="259045"/>
    <xdr:sp macro="" textlink="">
      <xdr:nvSpPr>
        <xdr:cNvPr id="149" name="テキスト ボックス 148"/>
        <xdr:cNvSpPr txBox="1"/>
      </xdr:nvSpPr>
      <xdr:spPr>
        <a:xfrm>
          <a:off x="144018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19050</xdr:rowOff>
    </xdr:from>
    <xdr:to>
      <xdr:col>20</xdr:col>
      <xdr:colOff>209550</xdr:colOff>
      <xdr:row>15</xdr:row>
      <xdr:rowOff>120650</xdr:rowOff>
    </xdr:to>
    <xdr:sp macro="" textlink="">
      <xdr:nvSpPr>
        <xdr:cNvPr id="150" name="円/楕円 149"/>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130827</xdr:rowOff>
    </xdr:from>
    <xdr:ext cx="762000" cy="259045"/>
    <xdr:sp macro="" textlink="">
      <xdr:nvSpPr>
        <xdr:cNvPr id="151" name="テキスト ボックス 150"/>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2" name="円/楕円 151"/>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3" name="テキスト ボックス 152"/>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と比較して、０．１ポイント下回っており、ほぼ平均的な数値で推移している。全国平均については、９．２ポイント下回っている。今後は、障害者自立支援事業の充実に伴う事業費の増加が見込ま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4535</xdr:rowOff>
    </xdr:to>
    <xdr:cxnSp macro="">
      <xdr:nvCxnSpPr>
        <xdr:cNvPr id="187" name="直線コネクタ 186"/>
        <xdr:cNvCxnSpPr/>
      </xdr:nvCxnSpPr>
      <xdr:spPr>
        <a:xfrm>
          <a:off x="3987800" y="94179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159657</xdr:rowOff>
    </xdr:to>
    <xdr:cxnSp macro="">
      <xdr:nvCxnSpPr>
        <xdr:cNvPr id="190" name="直線コネクタ 189"/>
        <xdr:cNvCxnSpPr/>
      </xdr:nvCxnSpPr>
      <xdr:spPr>
        <a:xfrm>
          <a:off x="3098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2" name="テキスト ボックス 191"/>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69850</xdr:rowOff>
    </xdr:to>
    <xdr:cxnSp macro="">
      <xdr:nvCxnSpPr>
        <xdr:cNvPr id="193" name="直線コネクタ 192"/>
        <xdr:cNvCxnSpPr/>
      </xdr:nvCxnSpPr>
      <xdr:spPr>
        <a:xfrm flipV="1">
          <a:off x="2209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69850</xdr:rowOff>
    </xdr:to>
    <xdr:cxnSp macro="">
      <xdr:nvCxnSpPr>
        <xdr:cNvPr id="196" name="直線コネクタ 195"/>
        <xdr:cNvCxnSpPr/>
      </xdr:nvCxnSpPr>
      <xdr:spPr>
        <a:xfrm>
          <a:off x="1320800" y="9385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0" name="円/楕円 209"/>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1" name="テキスト ボックス 210"/>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3" name="テキスト ボックス 21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15" name="テキスト ボックス 214"/>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の経費に係る経常収支比率は、類似団体平均との比較において１．７ポイント、全国平均も４．２ポイント下回っている。平成２６年度は第３セクターへの出資を行ったことにより前年度から１．３ポイント上昇した。今後は増率の抑制に努める必要が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78994</xdr:rowOff>
    </xdr:from>
    <xdr:to>
      <xdr:col>24</xdr:col>
      <xdr:colOff>31750</xdr:colOff>
      <xdr:row>55</xdr:row>
      <xdr:rowOff>138430</xdr:rowOff>
    </xdr:to>
    <xdr:cxnSp macro="">
      <xdr:nvCxnSpPr>
        <xdr:cNvPr id="245" name="直線コネクタ 244"/>
        <xdr:cNvCxnSpPr/>
      </xdr:nvCxnSpPr>
      <xdr:spPr>
        <a:xfrm>
          <a:off x="15671800" y="95087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60706</xdr:rowOff>
    </xdr:from>
    <xdr:to>
      <xdr:col>22</xdr:col>
      <xdr:colOff>565150</xdr:colOff>
      <xdr:row>55</xdr:row>
      <xdr:rowOff>78994</xdr:rowOff>
    </xdr:to>
    <xdr:cxnSp macro="">
      <xdr:nvCxnSpPr>
        <xdr:cNvPr id="248" name="直線コネクタ 247"/>
        <xdr:cNvCxnSpPr/>
      </xdr:nvCxnSpPr>
      <xdr:spPr>
        <a:xfrm>
          <a:off x="14782800" y="94904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42418</xdr:rowOff>
    </xdr:from>
    <xdr:to>
      <xdr:col>21</xdr:col>
      <xdr:colOff>361950</xdr:colOff>
      <xdr:row>55</xdr:row>
      <xdr:rowOff>60706</xdr:rowOff>
    </xdr:to>
    <xdr:cxnSp macro="">
      <xdr:nvCxnSpPr>
        <xdr:cNvPr id="251" name="直線コネクタ 250"/>
        <xdr:cNvCxnSpPr/>
      </xdr:nvCxnSpPr>
      <xdr:spPr>
        <a:xfrm>
          <a:off x="13893800" y="94721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62992</xdr:rowOff>
    </xdr:from>
    <xdr:to>
      <xdr:col>20</xdr:col>
      <xdr:colOff>158750</xdr:colOff>
      <xdr:row>55</xdr:row>
      <xdr:rowOff>42418</xdr:rowOff>
    </xdr:to>
    <xdr:cxnSp macro="">
      <xdr:nvCxnSpPr>
        <xdr:cNvPr id="254" name="直線コネクタ 253"/>
        <xdr:cNvCxnSpPr/>
      </xdr:nvCxnSpPr>
      <xdr:spPr>
        <a:xfrm>
          <a:off x="13004800" y="93212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57421</xdr:rowOff>
    </xdr:from>
    <xdr:ext cx="762000" cy="259045"/>
    <xdr:sp macro="" textlink="">
      <xdr:nvSpPr>
        <xdr:cNvPr id="256" name="テキスト ボックス 255"/>
        <xdr:cNvSpPr txBox="1"/>
      </xdr:nvSpPr>
      <xdr:spPr>
        <a:xfrm>
          <a:off x="13512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58" name="テキスト ボックス 257"/>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87630</xdr:rowOff>
    </xdr:from>
    <xdr:to>
      <xdr:col>24</xdr:col>
      <xdr:colOff>82550</xdr:colOff>
      <xdr:row>56</xdr:row>
      <xdr:rowOff>17780</xdr:rowOff>
    </xdr:to>
    <xdr:sp macro="" textlink="">
      <xdr:nvSpPr>
        <xdr:cNvPr id="264" name="円/楕円 263"/>
        <xdr:cNvSpPr/>
      </xdr:nvSpPr>
      <xdr:spPr>
        <a:xfrm>
          <a:off x="16459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104157</xdr:rowOff>
    </xdr:from>
    <xdr:ext cx="762000" cy="259045"/>
    <xdr:sp macro="" textlink="">
      <xdr:nvSpPr>
        <xdr:cNvPr id="265" name="その他該当値テキスト"/>
        <xdr:cNvSpPr txBox="1"/>
      </xdr:nvSpPr>
      <xdr:spPr>
        <a:xfrm>
          <a:off x="16598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28194</xdr:rowOff>
    </xdr:from>
    <xdr:to>
      <xdr:col>22</xdr:col>
      <xdr:colOff>615950</xdr:colOff>
      <xdr:row>55</xdr:row>
      <xdr:rowOff>129794</xdr:rowOff>
    </xdr:to>
    <xdr:sp macro="" textlink="">
      <xdr:nvSpPr>
        <xdr:cNvPr id="266" name="円/楕円 265"/>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139971</xdr:rowOff>
    </xdr:from>
    <xdr:ext cx="736600" cy="259045"/>
    <xdr:sp macro="" textlink="">
      <xdr:nvSpPr>
        <xdr:cNvPr id="267" name="テキスト ボックス 266"/>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9906</xdr:rowOff>
    </xdr:from>
    <xdr:to>
      <xdr:col>21</xdr:col>
      <xdr:colOff>412750</xdr:colOff>
      <xdr:row>55</xdr:row>
      <xdr:rowOff>111506</xdr:rowOff>
    </xdr:to>
    <xdr:sp macro="" textlink="">
      <xdr:nvSpPr>
        <xdr:cNvPr id="268" name="円/楕円 267"/>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121683</xdr:rowOff>
    </xdr:from>
    <xdr:ext cx="762000" cy="259045"/>
    <xdr:sp macro="" textlink="">
      <xdr:nvSpPr>
        <xdr:cNvPr id="269" name="テキスト ボックス 268"/>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163068</xdr:rowOff>
    </xdr:from>
    <xdr:to>
      <xdr:col>20</xdr:col>
      <xdr:colOff>209550</xdr:colOff>
      <xdr:row>55</xdr:row>
      <xdr:rowOff>93218</xdr:rowOff>
    </xdr:to>
    <xdr:sp macro="" textlink="">
      <xdr:nvSpPr>
        <xdr:cNvPr id="270" name="円/楕円 269"/>
        <xdr:cNvSpPr/>
      </xdr:nvSpPr>
      <xdr:spPr>
        <a:xfrm>
          <a:off x="13843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103395</xdr:rowOff>
    </xdr:from>
    <xdr:ext cx="762000" cy="259045"/>
    <xdr:sp macro="" textlink="">
      <xdr:nvSpPr>
        <xdr:cNvPr id="271" name="テキスト ボックス 270"/>
        <xdr:cNvSpPr txBox="1"/>
      </xdr:nvSpPr>
      <xdr:spPr>
        <a:xfrm>
          <a:off x="13512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12192</xdr:rowOff>
    </xdr:from>
    <xdr:to>
      <xdr:col>19</xdr:col>
      <xdr:colOff>6350</xdr:colOff>
      <xdr:row>54</xdr:row>
      <xdr:rowOff>113792</xdr:rowOff>
    </xdr:to>
    <xdr:sp macro="" textlink="">
      <xdr:nvSpPr>
        <xdr:cNvPr id="272" name="円/楕円 271"/>
        <xdr:cNvSpPr/>
      </xdr:nvSpPr>
      <xdr:spPr>
        <a:xfrm>
          <a:off x="12954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123969</xdr:rowOff>
    </xdr:from>
    <xdr:ext cx="762000" cy="259045"/>
    <xdr:sp macro="" textlink="">
      <xdr:nvSpPr>
        <xdr:cNvPr id="273" name="テキスト ボックス 272"/>
        <xdr:cNvSpPr txBox="1"/>
      </xdr:nvSpPr>
      <xdr:spPr>
        <a:xfrm>
          <a:off x="12623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前年度より０．６ポイント上昇し、類似団体平均と比較して０．８ポイント、全国平均も２．８ポイント上回っている。類似団体平均とほぼ同じ数値で推移しているしているものの、引き続きその適正化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36</xdr:row>
      <xdr:rowOff>145288</xdr:rowOff>
    </xdr:to>
    <xdr:cxnSp macro="">
      <xdr:nvCxnSpPr>
        <xdr:cNvPr id="303" name="直線コネクタ 302"/>
        <xdr:cNvCxnSpPr/>
      </xdr:nvCxnSpPr>
      <xdr:spPr>
        <a:xfrm>
          <a:off x="15671800" y="6299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127000</xdr:rowOff>
    </xdr:to>
    <xdr:cxnSp macro="">
      <xdr:nvCxnSpPr>
        <xdr:cNvPr id="306" name="直線コネクタ 305"/>
        <xdr:cNvCxnSpPr/>
      </xdr:nvCxnSpPr>
      <xdr:spPr>
        <a:xfrm>
          <a:off x="14782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08" name="テキスト ボックス 307"/>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99568</xdr:rowOff>
    </xdr:to>
    <xdr:cxnSp macro="">
      <xdr:nvCxnSpPr>
        <xdr:cNvPr id="309" name="直線コネクタ 308"/>
        <xdr:cNvCxnSpPr/>
      </xdr:nvCxnSpPr>
      <xdr:spPr>
        <a:xfrm>
          <a:off x="13893800" y="6258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72136</xdr:rowOff>
    </xdr:from>
    <xdr:to>
      <xdr:col>20</xdr:col>
      <xdr:colOff>158750</xdr:colOff>
      <xdr:row>36</xdr:row>
      <xdr:rowOff>85852</xdr:rowOff>
    </xdr:to>
    <xdr:cxnSp macro="">
      <xdr:nvCxnSpPr>
        <xdr:cNvPr id="312" name="直線コネクタ 311"/>
        <xdr:cNvCxnSpPr/>
      </xdr:nvCxnSpPr>
      <xdr:spPr>
        <a:xfrm>
          <a:off x="13004800" y="62443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94488</xdr:rowOff>
    </xdr:from>
    <xdr:to>
      <xdr:col>24</xdr:col>
      <xdr:colOff>82550</xdr:colOff>
      <xdr:row>37</xdr:row>
      <xdr:rowOff>24638</xdr:rowOff>
    </xdr:to>
    <xdr:sp macro="" textlink="">
      <xdr:nvSpPr>
        <xdr:cNvPr id="322" name="円/楕円 321"/>
        <xdr:cNvSpPr/>
      </xdr:nvSpPr>
      <xdr:spPr>
        <a:xfrm>
          <a:off x="16459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66565</xdr:rowOff>
    </xdr:from>
    <xdr:ext cx="762000" cy="259045"/>
    <xdr:sp macro="" textlink="">
      <xdr:nvSpPr>
        <xdr:cNvPr id="323" name="補助費等該当値テキスト"/>
        <xdr:cNvSpPr txBox="1"/>
      </xdr:nvSpPr>
      <xdr:spPr>
        <a:xfrm>
          <a:off x="165989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76200</xdr:rowOff>
    </xdr:from>
    <xdr:to>
      <xdr:col>22</xdr:col>
      <xdr:colOff>615950</xdr:colOff>
      <xdr:row>37</xdr:row>
      <xdr:rowOff>6350</xdr:rowOff>
    </xdr:to>
    <xdr:sp macro="" textlink="">
      <xdr:nvSpPr>
        <xdr:cNvPr id="324" name="円/楕円 323"/>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25" name="テキスト ボックス 324"/>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6" name="円/楕円 325"/>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7" name="テキスト ボックス 32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35052</xdr:rowOff>
    </xdr:from>
    <xdr:to>
      <xdr:col>20</xdr:col>
      <xdr:colOff>209550</xdr:colOff>
      <xdr:row>36</xdr:row>
      <xdr:rowOff>136652</xdr:rowOff>
    </xdr:to>
    <xdr:sp macro="" textlink="">
      <xdr:nvSpPr>
        <xdr:cNvPr id="328" name="円/楕円 327"/>
        <xdr:cNvSpPr/>
      </xdr:nvSpPr>
      <xdr:spPr>
        <a:xfrm>
          <a:off x="13843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9" name="テキスト ボックス 328"/>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30" name="円/楕円 329"/>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31" name="テキスト ボックス 330"/>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係る経常収支比率は、前年度より１．０ポイント改善しており、類似団体平均については３．４ポイント、全国平均も２．８ポイント下回っている。これは、平成２０年度、２１年度に繰り上げ償還を実施したこと、過去において実施した普通建設事業の多額の地方債の償還が終了しつつあることにより減少傾向にある。</a:t>
          </a:r>
          <a:endParaRPr kumimoji="1" lang="en-US" altLang="ja-JP" sz="1300">
            <a:latin typeface="ＭＳ Ｐゴシック"/>
          </a:endParaRPr>
        </a:p>
        <a:p>
          <a:r>
            <a:rPr kumimoji="1" lang="ja-JP" altLang="en-US" sz="1300">
              <a:latin typeface="ＭＳ Ｐゴシック"/>
            </a:rPr>
            <a:t>今後も引き続き公債費の適正化に努める。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104139</xdr:rowOff>
    </xdr:to>
    <xdr:cxnSp macro="">
      <xdr:nvCxnSpPr>
        <xdr:cNvPr id="363" name="直線コネクタ 362"/>
        <xdr:cNvCxnSpPr/>
      </xdr:nvCxnSpPr>
      <xdr:spPr>
        <a:xfrm flipV="1">
          <a:off x="3987800" y="13096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138430</xdr:rowOff>
    </xdr:to>
    <xdr:cxnSp macro="">
      <xdr:nvCxnSpPr>
        <xdr:cNvPr id="366" name="直線コネクタ 365"/>
        <xdr:cNvCxnSpPr/>
      </xdr:nvCxnSpPr>
      <xdr:spPr>
        <a:xfrm flipV="1">
          <a:off x="3098800" y="131343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138430</xdr:rowOff>
    </xdr:from>
    <xdr:to>
      <xdr:col>4</xdr:col>
      <xdr:colOff>346075</xdr:colOff>
      <xdr:row>77</xdr:row>
      <xdr:rowOff>46989</xdr:rowOff>
    </xdr:to>
    <xdr:cxnSp macro="">
      <xdr:nvCxnSpPr>
        <xdr:cNvPr id="369" name="直線コネクタ 368"/>
        <xdr:cNvCxnSpPr/>
      </xdr:nvCxnSpPr>
      <xdr:spPr>
        <a:xfrm flipV="1">
          <a:off x="2209800" y="131686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46989</xdr:rowOff>
    </xdr:from>
    <xdr:to>
      <xdr:col>3</xdr:col>
      <xdr:colOff>142875</xdr:colOff>
      <xdr:row>77</xdr:row>
      <xdr:rowOff>123189</xdr:rowOff>
    </xdr:to>
    <xdr:cxnSp macro="">
      <xdr:nvCxnSpPr>
        <xdr:cNvPr id="372" name="直線コネクタ 371"/>
        <xdr:cNvCxnSpPr/>
      </xdr:nvCxnSpPr>
      <xdr:spPr>
        <a:xfrm flipV="1">
          <a:off x="1320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168927</xdr:rowOff>
    </xdr:from>
    <xdr:ext cx="762000" cy="259045"/>
    <xdr:sp macro="" textlink="">
      <xdr:nvSpPr>
        <xdr:cNvPr id="376" name="テキスト ボックス 375"/>
        <xdr:cNvSpPr txBox="1"/>
      </xdr:nvSpPr>
      <xdr:spPr>
        <a:xfrm>
          <a:off x="939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15239</xdr:rowOff>
    </xdr:from>
    <xdr:to>
      <xdr:col>7</xdr:col>
      <xdr:colOff>66675</xdr:colOff>
      <xdr:row>76</xdr:row>
      <xdr:rowOff>116839</xdr:rowOff>
    </xdr:to>
    <xdr:sp macro="" textlink="">
      <xdr:nvSpPr>
        <xdr:cNvPr id="382" name="円/楕円 381"/>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31767</xdr:rowOff>
    </xdr:from>
    <xdr:ext cx="762000" cy="259045"/>
    <xdr:sp macro="" textlink="">
      <xdr:nvSpPr>
        <xdr:cNvPr id="383"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4" name="円/楕円 383"/>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5" name="テキスト ボックス 384"/>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87630</xdr:rowOff>
    </xdr:from>
    <xdr:to>
      <xdr:col>4</xdr:col>
      <xdr:colOff>396875</xdr:colOff>
      <xdr:row>77</xdr:row>
      <xdr:rowOff>17780</xdr:rowOff>
    </xdr:to>
    <xdr:sp macro="" textlink="">
      <xdr:nvSpPr>
        <xdr:cNvPr id="386" name="円/楕円 385"/>
        <xdr:cNvSpPr/>
      </xdr:nvSpPr>
      <xdr:spPr>
        <a:xfrm>
          <a:off x="3048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87" name="テキスト ボックス 386"/>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167639</xdr:rowOff>
    </xdr:from>
    <xdr:to>
      <xdr:col>3</xdr:col>
      <xdr:colOff>193675</xdr:colOff>
      <xdr:row>77</xdr:row>
      <xdr:rowOff>97789</xdr:rowOff>
    </xdr:to>
    <xdr:sp macro="" textlink="">
      <xdr:nvSpPr>
        <xdr:cNvPr id="388" name="円/楕円 387"/>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107966</xdr:rowOff>
    </xdr:from>
    <xdr:ext cx="762000" cy="259045"/>
    <xdr:sp macro="" textlink="">
      <xdr:nvSpPr>
        <xdr:cNvPr id="389" name="テキスト ボックス 388"/>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72389</xdr:rowOff>
    </xdr:from>
    <xdr:to>
      <xdr:col>1</xdr:col>
      <xdr:colOff>676275</xdr:colOff>
      <xdr:row>78</xdr:row>
      <xdr:rowOff>2539</xdr:rowOff>
    </xdr:to>
    <xdr:sp macro="" textlink="">
      <xdr:nvSpPr>
        <xdr:cNvPr id="390" name="円/楕円 389"/>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158766</xdr:rowOff>
    </xdr:from>
    <xdr:ext cx="762000" cy="259045"/>
    <xdr:sp macro="" textlink="">
      <xdr:nvSpPr>
        <xdr:cNvPr id="391" name="テキスト ボックス 390"/>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a:t>
          </a:r>
          <a:r>
            <a:rPr kumimoji="1" lang="ja-JP" altLang="ja-JP" sz="1300">
              <a:solidFill>
                <a:schemeClr val="dk1"/>
              </a:solidFill>
              <a:latin typeface="+mn-lt"/>
              <a:ea typeface="+mn-ea"/>
              <a:cs typeface="+mn-cs"/>
            </a:rPr>
            <a:t>全国平均と比較すると６．３ポイント下回っている</a:t>
          </a:r>
          <a:r>
            <a:rPr kumimoji="1" lang="ja-JP" altLang="en-US" sz="1300">
              <a:solidFill>
                <a:schemeClr val="dk1"/>
              </a:solidFill>
              <a:latin typeface="+mn-lt"/>
              <a:ea typeface="+mn-ea"/>
              <a:cs typeface="+mn-cs"/>
            </a:rPr>
            <a:t>ものの、</a:t>
          </a:r>
          <a:r>
            <a:rPr kumimoji="1" lang="ja-JP" altLang="en-US" sz="1300">
              <a:latin typeface="ＭＳ Ｐゴシック"/>
            </a:rPr>
            <a:t>前年度より２．９ポイント上昇し、類似団体平均と比較しても３．７ポイント上回っている。今後も比率の改善に努める。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33927</xdr:rowOff>
    </xdr:from>
    <xdr:to>
      <xdr:col>24</xdr:col>
      <xdr:colOff>31750</xdr:colOff>
      <xdr:row>77</xdr:row>
      <xdr:rowOff>128632</xdr:rowOff>
    </xdr:to>
    <xdr:cxnSp macro="">
      <xdr:nvCxnSpPr>
        <xdr:cNvPr id="426" name="直線コネクタ 425"/>
        <xdr:cNvCxnSpPr/>
      </xdr:nvCxnSpPr>
      <xdr:spPr>
        <a:xfrm>
          <a:off x="15671800" y="13235577"/>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84545</xdr:rowOff>
    </xdr:from>
    <xdr:to>
      <xdr:col>22</xdr:col>
      <xdr:colOff>565150</xdr:colOff>
      <xdr:row>77</xdr:row>
      <xdr:rowOff>33927</xdr:rowOff>
    </xdr:to>
    <xdr:cxnSp macro="">
      <xdr:nvCxnSpPr>
        <xdr:cNvPr id="429" name="直線コネクタ 428"/>
        <xdr:cNvCxnSpPr/>
      </xdr:nvCxnSpPr>
      <xdr:spPr>
        <a:xfrm>
          <a:off x="14782800" y="13114745"/>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48623</xdr:rowOff>
    </xdr:from>
    <xdr:to>
      <xdr:col>21</xdr:col>
      <xdr:colOff>361950</xdr:colOff>
      <xdr:row>76</xdr:row>
      <xdr:rowOff>84545</xdr:rowOff>
    </xdr:to>
    <xdr:cxnSp macro="">
      <xdr:nvCxnSpPr>
        <xdr:cNvPr id="432" name="直線コネクタ 431"/>
        <xdr:cNvCxnSpPr/>
      </xdr:nvCxnSpPr>
      <xdr:spPr>
        <a:xfrm>
          <a:off x="13893800" y="1307882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20865</xdr:rowOff>
    </xdr:from>
    <xdr:to>
      <xdr:col>20</xdr:col>
      <xdr:colOff>158750</xdr:colOff>
      <xdr:row>76</xdr:row>
      <xdr:rowOff>48623</xdr:rowOff>
    </xdr:to>
    <xdr:cxnSp macro="">
      <xdr:nvCxnSpPr>
        <xdr:cNvPr id="435" name="直線コネクタ 434"/>
        <xdr:cNvCxnSpPr/>
      </xdr:nvCxnSpPr>
      <xdr:spPr>
        <a:xfrm>
          <a:off x="13004800" y="12879615"/>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45" name="円/楕円 444"/>
        <xdr:cNvSpPr/>
      </xdr:nvSpPr>
      <xdr:spPr>
        <a:xfrm>
          <a:off x="164592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49909</xdr:rowOff>
    </xdr:from>
    <xdr:ext cx="762000" cy="259045"/>
    <xdr:sp macro="" textlink="">
      <xdr:nvSpPr>
        <xdr:cNvPr id="446" name="公債費以外該当値テキスト"/>
        <xdr:cNvSpPr txBox="1"/>
      </xdr:nvSpPr>
      <xdr:spPr>
        <a:xfrm>
          <a:off x="165989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154577</xdr:rowOff>
    </xdr:from>
    <xdr:to>
      <xdr:col>22</xdr:col>
      <xdr:colOff>615950</xdr:colOff>
      <xdr:row>77</xdr:row>
      <xdr:rowOff>84727</xdr:rowOff>
    </xdr:to>
    <xdr:sp macro="" textlink="">
      <xdr:nvSpPr>
        <xdr:cNvPr id="447" name="円/楕円 446"/>
        <xdr:cNvSpPr/>
      </xdr:nvSpPr>
      <xdr:spPr>
        <a:xfrm>
          <a:off x="15621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69504</xdr:rowOff>
    </xdr:from>
    <xdr:ext cx="736600" cy="259045"/>
    <xdr:sp macro="" textlink="">
      <xdr:nvSpPr>
        <xdr:cNvPr id="448" name="テキスト ボックス 447"/>
        <xdr:cNvSpPr txBox="1"/>
      </xdr:nvSpPr>
      <xdr:spPr>
        <a:xfrm>
          <a:off x="15290800" y="1327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33745</xdr:rowOff>
    </xdr:from>
    <xdr:to>
      <xdr:col>21</xdr:col>
      <xdr:colOff>412750</xdr:colOff>
      <xdr:row>76</xdr:row>
      <xdr:rowOff>135345</xdr:rowOff>
    </xdr:to>
    <xdr:sp macro="" textlink="">
      <xdr:nvSpPr>
        <xdr:cNvPr id="449" name="円/楕円 448"/>
        <xdr:cNvSpPr/>
      </xdr:nvSpPr>
      <xdr:spPr>
        <a:xfrm>
          <a:off x="147320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120122</xdr:rowOff>
    </xdr:from>
    <xdr:ext cx="762000" cy="259045"/>
    <xdr:sp macro="" textlink="">
      <xdr:nvSpPr>
        <xdr:cNvPr id="450" name="テキスト ボックス 449"/>
        <xdr:cNvSpPr txBox="1"/>
      </xdr:nvSpPr>
      <xdr:spPr>
        <a:xfrm>
          <a:off x="14401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169273</xdr:rowOff>
    </xdr:from>
    <xdr:to>
      <xdr:col>20</xdr:col>
      <xdr:colOff>209550</xdr:colOff>
      <xdr:row>76</xdr:row>
      <xdr:rowOff>99423</xdr:rowOff>
    </xdr:to>
    <xdr:sp macro="" textlink="">
      <xdr:nvSpPr>
        <xdr:cNvPr id="451" name="円/楕円 450"/>
        <xdr:cNvSpPr/>
      </xdr:nvSpPr>
      <xdr:spPr>
        <a:xfrm>
          <a:off x="13843000" y="130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109600</xdr:rowOff>
    </xdr:from>
    <xdr:ext cx="762000" cy="259045"/>
    <xdr:sp macro="" textlink="">
      <xdr:nvSpPr>
        <xdr:cNvPr id="452" name="テキスト ボックス 451"/>
        <xdr:cNvSpPr txBox="1"/>
      </xdr:nvSpPr>
      <xdr:spPr>
        <a:xfrm>
          <a:off x="13512800" y="12796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141515</xdr:rowOff>
    </xdr:from>
    <xdr:to>
      <xdr:col>19</xdr:col>
      <xdr:colOff>6350</xdr:colOff>
      <xdr:row>75</xdr:row>
      <xdr:rowOff>71665</xdr:rowOff>
    </xdr:to>
    <xdr:sp macro="" textlink="">
      <xdr:nvSpPr>
        <xdr:cNvPr id="453" name="円/楕円 452"/>
        <xdr:cNvSpPr/>
      </xdr:nvSpPr>
      <xdr:spPr>
        <a:xfrm>
          <a:off x="12954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81842</xdr:rowOff>
    </xdr:from>
    <xdr:ext cx="762000" cy="259045"/>
    <xdr:sp macro="" textlink="">
      <xdr:nvSpPr>
        <xdr:cNvPr id="454" name="テキスト ボックス 453"/>
        <xdr:cNvSpPr txBox="1"/>
      </xdr:nvSpPr>
      <xdr:spPr>
        <a:xfrm>
          <a:off x="12623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宮崎県五ケ瀬町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57253</xdr:rowOff>
    </xdr:from>
    <xdr:to>
      <xdr:col>4</xdr:col>
      <xdr:colOff>1117600</xdr:colOff>
      <xdr:row>17</xdr:row>
      <xdr:rowOff>75207</xdr:rowOff>
    </xdr:to>
    <xdr:cxnSp macro="">
      <xdr:nvCxnSpPr>
        <xdr:cNvPr id="47" name="直線コネクタ 46"/>
        <xdr:cNvCxnSpPr/>
      </xdr:nvCxnSpPr>
      <xdr:spPr bwMode="auto">
        <a:xfrm flipV="1">
          <a:off x="5003800" y="3019528"/>
          <a:ext cx="647700" cy="17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75207</xdr:rowOff>
    </xdr:from>
    <xdr:to>
      <xdr:col>4</xdr:col>
      <xdr:colOff>469900</xdr:colOff>
      <xdr:row>17</xdr:row>
      <xdr:rowOff>86927</xdr:rowOff>
    </xdr:to>
    <xdr:cxnSp macro="">
      <xdr:nvCxnSpPr>
        <xdr:cNvPr id="50" name="直線コネクタ 49"/>
        <xdr:cNvCxnSpPr/>
      </xdr:nvCxnSpPr>
      <xdr:spPr bwMode="auto">
        <a:xfrm flipV="1">
          <a:off x="4305300" y="3037482"/>
          <a:ext cx="698500" cy="11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86927</xdr:rowOff>
    </xdr:from>
    <xdr:to>
      <xdr:col>3</xdr:col>
      <xdr:colOff>904875</xdr:colOff>
      <xdr:row>17</xdr:row>
      <xdr:rowOff>92969</xdr:rowOff>
    </xdr:to>
    <xdr:cxnSp macro="">
      <xdr:nvCxnSpPr>
        <xdr:cNvPr id="53" name="直線コネクタ 52"/>
        <xdr:cNvCxnSpPr/>
      </xdr:nvCxnSpPr>
      <xdr:spPr bwMode="auto">
        <a:xfrm flipV="1">
          <a:off x="3606800" y="3049202"/>
          <a:ext cx="698500" cy="6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92969</xdr:rowOff>
    </xdr:from>
    <xdr:to>
      <xdr:col>3</xdr:col>
      <xdr:colOff>206375</xdr:colOff>
      <xdr:row>17</xdr:row>
      <xdr:rowOff>107545</xdr:rowOff>
    </xdr:to>
    <xdr:cxnSp macro="">
      <xdr:nvCxnSpPr>
        <xdr:cNvPr id="56" name="直線コネクタ 55"/>
        <xdr:cNvCxnSpPr/>
      </xdr:nvCxnSpPr>
      <xdr:spPr bwMode="auto">
        <a:xfrm flipV="1">
          <a:off x="2908300" y="3055244"/>
          <a:ext cx="698500" cy="1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6453</xdr:rowOff>
    </xdr:from>
    <xdr:to>
      <xdr:col>5</xdr:col>
      <xdr:colOff>34925</xdr:colOff>
      <xdr:row>17</xdr:row>
      <xdr:rowOff>108053</xdr:rowOff>
    </xdr:to>
    <xdr:sp macro="" textlink="">
      <xdr:nvSpPr>
        <xdr:cNvPr id="66" name="円/楕円 65"/>
        <xdr:cNvSpPr/>
      </xdr:nvSpPr>
      <xdr:spPr bwMode="auto">
        <a:xfrm>
          <a:off x="5600700" y="2968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149980</xdr:rowOff>
    </xdr:from>
    <xdr:ext cx="762000" cy="259045"/>
    <xdr:sp macro="" textlink="">
      <xdr:nvSpPr>
        <xdr:cNvPr id="67" name="人口1人当たり決算額の推移該当値テキスト130"/>
        <xdr:cNvSpPr txBox="1"/>
      </xdr:nvSpPr>
      <xdr:spPr>
        <a:xfrm>
          <a:off x="5740400" y="294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201,344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24407</xdr:rowOff>
    </xdr:from>
    <xdr:to>
      <xdr:col>4</xdr:col>
      <xdr:colOff>520700</xdr:colOff>
      <xdr:row>17</xdr:row>
      <xdr:rowOff>126007</xdr:rowOff>
    </xdr:to>
    <xdr:sp macro="" textlink="">
      <xdr:nvSpPr>
        <xdr:cNvPr id="68" name="円/楕円 67"/>
        <xdr:cNvSpPr/>
      </xdr:nvSpPr>
      <xdr:spPr bwMode="auto">
        <a:xfrm>
          <a:off x="4953000" y="298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110784</xdr:rowOff>
    </xdr:from>
    <xdr:ext cx="736600" cy="259045"/>
    <xdr:sp macro="" textlink="">
      <xdr:nvSpPr>
        <xdr:cNvPr id="69" name="テキスト ボックス 68"/>
        <xdr:cNvSpPr txBox="1"/>
      </xdr:nvSpPr>
      <xdr:spPr>
        <a:xfrm>
          <a:off x="4622800" y="307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193,490</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36127</xdr:rowOff>
    </xdr:from>
    <xdr:to>
      <xdr:col>3</xdr:col>
      <xdr:colOff>955675</xdr:colOff>
      <xdr:row>17</xdr:row>
      <xdr:rowOff>137727</xdr:rowOff>
    </xdr:to>
    <xdr:sp macro="" textlink="">
      <xdr:nvSpPr>
        <xdr:cNvPr id="70" name="円/楕円 69"/>
        <xdr:cNvSpPr/>
      </xdr:nvSpPr>
      <xdr:spPr bwMode="auto">
        <a:xfrm>
          <a:off x="4254500" y="2998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122504</xdr:rowOff>
    </xdr:from>
    <xdr:ext cx="762000" cy="259045"/>
    <xdr:sp macro="" textlink="">
      <xdr:nvSpPr>
        <xdr:cNvPr id="71" name="テキスト ボックス 70"/>
        <xdr:cNvSpPr txBox="1"/>
      </xdr:nvSpPr>
      <xdr:spPr>
        <a:xfrm>
          <a:off x="3924300" y="3084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188,363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42169</xdr:rowOff>
    </xdr:from>
    <xdr:to>
      <xdr:col>3</xdr:col>
      <xdr:colOff>257175</xdr:colOff>
      <xdr:row>17</xdr:row>
      <xdr:rowOff>143769</xdr:rowOff>
    </xdr:to>
    <xdr:sp macro="" textlink="">
      <xdr:nvSpPr>
        <xdr:cNvPr id="72" name="円/楕円 71"/>
        <xdr:cNvSpPr/>
      </xdr:nvSpPr>
      <xdr:spPr bwMode="auto">
        <a:xfrm>
          <a:off x="3556000" y="300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128546</xdr:rowOff>
    </xdr:from>
    <xdr:ext cx="762000" cy="259045"/>
    <xdr:sp macro="" textlink="">
      <xdr:nvSpPr>
        <xdr:cNvPr id="73" name="テキスト ボックス 72"/>
        <xdr:cNvSpPr txBox="1"/>
      </xdr:nvSpPr>
      <xdr:spPr>
        <a:xfrm>
          <a:off x="3225800" y="309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185,720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56745</xdr:rowOff>
    </xdr:from>
    <xdr:to>
      <xdr:col>2</xdr:col>
      <xdr:colOff>692150</xdr:colOff>
      <xdr:row>17</xdr:row>
      <xdr:rowOff>158345</xdr:rowOff>
    </xdr:to>
    <xdr:sp macro="" textlink="">
      <xdr:nvSpPr>
        <xdr:cNvPr id="74" name="円/楕円 73"/>
        <xdr:cNvSpPr/>
      </xdr:nvSpPr>
      <xdr:spPr bwMode="auto">
        <a:xfrm>
          <a:off x="2857500" y="301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143122</xdr:rowOff>
    </xdr:from>
    <xdr:ext cx="762000" cy="259045"/>
    <xdr:sp macro="" textlink="">
      <xdr:nvSpPr>
        <xdr:cNvPr id="75" name="テキスト ボックス 74"/>
        <xdr:cNvSpPr txBox="1"/>
      </xdr:nvSpPr>
      <xdr:spPr>
        <a:xfrm>
          <a:off x="2527300" y="3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179,344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81714</xdr:rowOff>
    </xdr:from>
    <xdr:to>
      <xdr:col>4</xdr:col>
      <xdr:colOff>1117600</xdr:colOff>
      <xdr:row>36</xdr:row>
      <xdr:rowOff>102273</xdr:rowOff>
    </xdr:to>
    <xdr:cxnSp macro="">
      <xdr:nvCxnSpPr>
        <xdr:cNvPr id="108" name="直線コネクタ 107"/>
        <xdr:cNvCxnSpPr/>
      </xdr:nvCxnSpPr>
      <xdr:spPr bwMode="auto">
        <a:xfrm>
          <a:off x="5003800" y="7034964"/>
          <a:ext cx="647700" cy="20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50412</xdr:rowOff>
    </xdr:from>
    <xdr:to>
      <xdr:col>4</xdr:col>
      <xdr:colOff>469900</xdr:colOff>
      <xdr:row>36</xdr:row>
      <xdr:rowOff>81714</xdr:rowOff>
    </xdr:to>
    <xdr:cxnSp macro="">
      <xdr:nvCxnSpPr>
        <xdr:cNvPr id="111" name="直線コネクタ 110"/>
        <xdr:cNvCxnSpPr/>
      </xdr:nvCxnSpPr>
      <xdr:spPr bwMode="auto">
        <a:xfrm>
          <a:off x="4305300" y="7003662"/>
          <a:ext cx="698500" cy="31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263482</xdr:rowOff>
    </xdr:from>
    <xdr:to>
      <xdr:col>3</xdr:col>
      <xdr:colOff>904875</xdr:colOff>
      <xdr:row>36</xdr:row>
      <xdr:rowOff>50412</xdr:rowOff>
    </xdr:to>
    <xdr:cxnSp macro="">
      <xdr:nvCxnSpPr>
        <xdr:cNvPr id="114" name="直線コネクタ 113"/>
        <xdr:cNvCxnSpPr/>
      </xdr:nvCxnSpPr>
      <xdr:spPr bwMode="auto">
        <a:xfrm>
          <a:off x="3606800" y="6873832"/>
          <a:ext cx="698500" cy="129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193888</xdr:rowOff>
    </xdr:from>
    <xdr:to>
      <xdr:col>3</xdr:col>
      <xdr:colOff>206375</xdr:colOff>
      <xdr:row>35</xdr:row>
      <xdr:rowOff>263482</xdr:rowOff>
    </xdr:to>
    <xdr:cxnSp macro="">
      <xdr:nvCxnSpPr>
        <xdr:cNvPr id="117" name="直線コネクタ 116"/>
        <xdr:cNvCxnSpPr/>
      </xdr:nvCxnSpPr>
      <xdr:spPr bwMode="auto">
        <a:xfrm>
          <a:off x="2908300" y="6804238"/>
          <a:ext cx="698500" cy="69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51473</xdr:rowOff>
    </xdr:from>
    <xdr:to>
      <xdr:col>5</xdr:col>
      <xdr:colOff>34925</xdr:colOff>
      <xdr:row>36</xdr:row>
      <xdr:rowOff>153073</xdr:rowOff>
    </xdr:to>
    <xdr:sp macro="" textlink="">
      <xdr:nvSpPr>
        <xdr:cNvPr id="127" name="円/楕円 126"/>
        <xdr:cNvSpPr/>
      </xdr:nvSpPr>
      <xdr:spPr bwMode="auto">
        <a:xfrm>
          <a:off x="5600700" y="7004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23550</xdr:rowOff>
    </xdr:from>
    <xdr:ext cx="762000" cy="259045"/>
    <xdr:sp macro="" textlink="">
      <xdr:nvSpPr>
        <xdr:cNvPr id="128" name="人口1人当たり決算額の推移該当値テキスト445"/>
        <xdr:cNvSpPr txBox="1"/>
      </xdr:nvSpPr>
      <xdr:spPr>
        <a:xfrm>
          <a:off x="5740400" y="697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15,745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30914</xdr:rowOff>
    </xdr:from>
    <xdr:to>
      <xdr:col>4</xdr:col>
      <xdr:colOff>520700</xdr:colOff>
      <xdr:row>36</xdr:row>
      <xdr:rowOff>132514</xdr:rowOff>
    </xdr:to>
    <xdr:sp macro="" textlink="">
      <xdr:nvSpPr>
        <xdr:cNvPr id="129" name="円/楕円 128"/>
        <xdr:cNvSpPr/>
      </xdr:nvSpPr>
      <xdr:spPr bwMode="auto">
        <a:xfrm>
          <a:off x="4953000" y="698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117291</xdr:rowOff>
    </xdr:from>
    <xdr:ext cx="736600" cy="259045"/>
    <xdr:sp macro="" textlink="">
      <xdr:nvSpPr>
        <xdr:cNvPr id="130" name="テキスト ボックス 129"/>
        <xdr:cNvSpPr txBox="1"/>
      </xdr:nvSpPr>
      <xdr:spPr>
        <a:xfrm>
          <a:off x="4622800" y="7070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342512</xdr:rowOff>
    </xdr:from>
    <xdr:to>
      <xdr:col>3</xdr:col>
      <xdr:colOff>955675</xdr:colOff>
      <xdr:row>36</xdr:row>
      <xdr:rowOff>101212</xdr:rowOff>
    </xdr:to>
    <xdr:sp macro="" textlink="">
      <xdr:nvSpPr>
        <xdr:cNvPr id="131" name="円/楕円 130"/>
        <xdr:cNvSpPr/>
      </xdr:nvSpPr>
      <xdr:spPr bwMode="auto">
        <a:xfrm>
          <a:off x="4254500" y="6952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85989</xdr:rowOff>
    </xdr:from>
    <xdr:ext cx="762000" cy="259045"/>
    <xdr:sp macro="" textlink="">
      <xdr:nvSpPr>
        <xdr:cNvPr id="132" name="テキスト ボックス 131"/>
        <xdr:cNvSpPr txBox="1"/>
      </xdr:nvSpPr>
      <xdr:spPr>
        <a:xfrm>
          <a:off x="3924300" y="703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212682</xdr:rowOff>
    </xdr:from>
    <xdr:to>
      <xdr:col>3</xdr:col>
      <xdr:colOff>257175</xdr:colOff>
      <xdr:row>35</xdr:row>
      <xdr:rowOff>314282</xdr:rowOff>
    </xdr:to>
    <xdr:sp macro="" textlink="">
      <xdr:nvSpPr>
        <xdr:cNvPr id="133" name="円/楕円 132"/>
        <xdr:cNvSpPr/>
      </xdr:nvSpPr>
      <xdr:spPr bwMode="auto">
        <a:xfrm>
          <a:off x="3556000" y="682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299059</xdr:rowOff>
    </xdr:from>
    <xdr:ext cx="762000" cy="259045"/>
    <xdr:sp macro="" textlink="">
      <xdr:nvSpPr>
        <xdr:cNvPr id="134" name="テキスト ボックス 133"/>
        <xdr:cNvSpPr txBox="1"/>
      </xdr:nvSpPr>
      <xdr:spPr>
        <a:xfrm>
          <a:off x="3225800" y="690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143088</xdr:rowOff>
    </xdr:from>
    <xdr:to>
      <xdr:col>2</xdr:col>
      <xdr:colOff>692150</xdr:colOff>
      <xdr:row>35</xdr:row>
      <xdr:rowOff>244688</xdr:rowOff>
    </xdr:to>
    <xdr:sp macro="" textlink="">
      <xdr:nvSpPr>
        <xdr:cNvPr id="135" name="円/楕円 134"/>
        <xdr:cNvSpPr/>
      </xdr:nvSpPr>
      <xdr:spPr bwMode="auto">
        <a:xfrm>
          <a:off x="2857500" y="6753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229465</xdr:rowOff>
    </xdr:from>
    <xdr:ext cx="762000" cy="259045"/>
    <xdr:sp macro="" textlink="">
      <xdr:nvSpPr>
        <xdr:cNvPr id="136" name="テキスト ボックス 135"/>
        <xdr:cNvSpPr txBox="1"/>
      </xdr:nvSpPr>
      <xdr:spPr>
        <a:xfrm>
          <a:off x="2527300" y="683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６年度は積増しできなかったものの、近年、財政調整基金への積増しを行ってきたことにより、順調な伸びを示している。実質収支額及び実質単年度収支については、一定額を確保しており、比較的同水準の数値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含むすべての会計において黒字で推移しており、連結赤字比率▲２８．８８と同数値は算出されていない。今後も、各会計において財政健全化に向けた取り組みを進めることで、町全体の健全な財政を維持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前年度と比較して、組合等が起こした地方債の元利償還金に対する負担金を除くすべての項目において減少しており、結果、実質公債費率は減少傾向にある。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宮崎県五ケ瀬町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が減少している一方、充当可能財源が３１億円程度となり、増加傾向にある。一般会計及び公営企業会計について、起債償還金が減少してきたことも含め昨年に引き続き本数値は算出されていない。一部事務組合負担金見込みにおいては、広域消防の設置に伴い増加し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3926492</v>
      </c>
      <c r="BO4" s="379"/>
      <c r="BP4" s="379"/>
      <c r="BQ4" s="379"/>
      <c r="BR4" s="379"/>
      <c r="BS4" s="379"/>
      <c r="BT4" s="379"/>
      <c r="BU4" s="380"/>
      <c r="BV4" s="378">
        <v>3836849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2.2000000000000002</v>
      </c>
      <c r="CU4" s="556"/>
      <c r="CV4" s="556"/>
      <c r="CW4" s="556"/>
      <c r="CX4" s="556"/>
      <c r="CY4" s="556"/>
      <c r="CZ4" s="556"/>
      <c r="DA4" s="557"/>
      <c r="DB4" s="555">
        <v>2.2999999999999998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3821036</v>
      </c>
      <c r="BO5" s="384"/>
      <c r="BP5" s="384"/>
      <c r="BQ5" s="384"/>
      <c r="BR5" s="384"/>
      <c r="BS5" s="384"/>
      <c r="BT5" s="384"/>
      <c r="BU5" s="385"/>
      <c r="BV5" s="383">
        <v>3757033</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82.2</v>
      </c>
      <c r="CU5" s="354"/>
      <c r="CV5" s="354"/>
      <c r="CW5" s="354"/>
      <c r="CX5" s="354"/>
      <c r="CY5" s="354"/>
      <c r="CZ5" s="354"/>
      <c r="DA5" s="355"/>
      <c r="DB5" s="353">
        <v>80.3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105456</v>
      </c>
      <c r="BO6" s="384"/>
      <c r="BP6" s="384"/>
      <c r="BQ6" s="384"/>
      <c r="BR6" s="384"/>
      <c r="BS6" s="384"/>
      <c r="BT6" s="384"/>
      <c r="BU6" s="385"/>
      <c r="BV6" s="383">
        <v>79816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86.3</v>
      </c>
      <c r="CU6" s="530"/>
      <c r="CV6" s="530"/>
      <c r="CW6" s="530"/>
      <c r="CX6" s="530"/>
      <c r="CY6" s="530"/>
      <c r="CZ6" s="530"/>
      <c r="DA6" s="531"/>
      <c r="DB6" s="529">
        <v>84.6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53610</v>
      </c>
      <c r="BO7" s="384"/>
      <c r="BP7" s="384"/>
      <c r="BQ7" s="384"/>
      <c r="BR7" s="384"/>
      <c r="BS7" s="384"/>
      <c r="BT7" s="384"/>
      <c r="BU7" s="385"/>
      <c r="BV7" s="383">
        <v>23933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2379142</v>
      </c>
      <c r="CU7" s="384"/>
      <c r="CV7" s="384"/>
      <c r="CW7" s="384"/>
      <c r="CX7" s="384"/>
      <c r="CY7" s="384"/>
      <c r="CZ7" s="384"/>
      <c r="DA7" s="385"/>
      <c r="DB7" s="383">
        <v>2433651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51846</v>
      </c>
      <c r="BO8" s="384"/>
      <c r="BP8" s="384"/>
      <c r="BQ8" s="384"/>
      <c r="BR8" s="384"/>
      <c r="BS8" s="384"/>
      <c r="BT8" s="384"/>
      <c r="BU8" s="385"/>
      <c r="BV8" s="383">
        <v>55883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0.12</v>
      </c>
      <c r="CU8" s="493"/>
      <c r="CV8" s="493"/>
      <c r="CW8" s="493"/>
      <c r="CX8" s="493"/>
      <c r="CY8" s="493"/>
      <c r="CZ8" s="493"/>
      <c r="DA8" s="494"/>
      <c r="DB8" s="492">
        <v>0.12</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4427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-4037</v>
      </c>
      <c r="BO9" s="384"/>
      <c r="BP9" s="384"/>
      <c r="BQ9" s="384"/>
      <c r="BR9" s="384"/>
      <c r="BS9" s="384"/>
      <c r="BT9" s="384"/>
      <c r="BU9" s="385"/>
      <c r="BV9" s="383">
        <v>-2660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13.6</v>
      </c>
      <c r="CU9" s="354"/>
      <c r="CV9" s="354"/>
      <c r="CW9" s="354"/>
      <c r="CX9" s="354"/>
      <c r="CY9" s="354"/>
      <c r="CZ9" s="354"/>
      <c r="DA9" s="355"/>
      <c r="DB9" s="353">
        <v>14.3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4812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t="s">
        <v>105</v>
      </c>
      <c r="BO10" s="384"/>
      <c r="BP10" s="384"/>
      <c r="BQ10" s="384"/>
      <c r="BR10" s="384"/>
      <c r="BS10" s="384"/>
      <c r="BT10" s="384"/>
      <c r="BU10" s="385"/>
      <c r="BV10" s="383">
        <v>100000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c r="A12" s="138"/>
      <c r="B12" s="495" t="s">
        <v>114</v>
      </c>
      <c r="C12" s="496"/>
      <c r="D12" s="496"/>
      <c r="E12" s="496"/>
      <c r="F12" s="496"/>
      <c r="G12" s="496"/>
      <c r="H12" s="496"/>
      <c r="I12" s="496"/>
      <c r="J12" s="496"/>
      <c r="K12" s="497"/>
      <c r="L12" s="504" t="s">
        <v>115</v>
      </c>
      <c r="M12" s="505"/>
      <c r="N12" s="505"/>
      <c r="O12" s="505"/>
      <c r="P12" s="505"/>
      <c r="Q12" s="506"/>
      <c r="R12" s="507">
        <v>4252</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123</v>
      </c>
      <c r="N13" s="482"/>
      <c r="O13" s="482"/>
      <c r="P13" s="482"/>
      <c r="Q13" s="483"/>
      <c r="R13" s="484">
        <v>4244</v>
      </c>
      <c r="S13" s="485"/>
      <c r="T13" s="485"/>
      <c r="U13" s="485"/>
      <c r="V13" s="486"/>
      <c r="W13" s="472" t="s">
        <v>124</v>
      </c>
      <c r="X13" s="396"/>
      <c r="Y13" s="396"/>
      <c r="Z13" s="396"/>
      <c r="AA13" s="396"/>
      <c r="AB13" s="397"/>
      <c r="AC13" s="359">
        <v>770</v>
      </c>
      <c r="AD13" s="360"/>
      <c r="AE13" s="360"/>
      <c r="AF13" s="360"/>
      <c r="AG13" s="361"/>
      <c r="AH13" s="359">
        <v>870</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-4037</v>
      </c>
      <c r="BO13" s="384"/>
      <c r="BP13" s="384"/>
      <c r="BQ13" s="384"/>
      <c r="BR13" s="384"/>
      <c r="BS13" s="384"/>
      <c r="BT13" s="384"/>
      <c r="BU13" s="385"/>
      <c r="BV13" s="383">
        <v>97340</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3.9</v>
      </c>
      <c r="CU13" s="354"/>
      <c r="CV13" s="354"/>
      <c r="CW13" s="354"/>
      <c r="CX13" s="354"/>
      <c r="CY13" s="354"/>
      <c r="CZ13" s="354"/>
      <c r="DA13" s="355"/>
      <c r="DB13" s="353">
        <v>5.6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129</v>
      </c>
      <c r="M14" s="513"/>
      <c r="N14" s="513"/>
      <c r="O14" s="513"/>
      <c r="P14" s="513"/>
      <c r="Q14" s="514"/>
      <c r="R14" s="484">
        <v>4326</v>
      </c>
      <c r="S14" s="485"/>
      <c r="T14" s="485"/>
      <c r="U14" s="485"/>
      <c r="V14" s="486"/>
      <c r="W14" s="487"/>
      <c r="X14" s="399"/>
      <c r="Y14" s="399"/>
      <c r="Z14" s="399"/>
      <c r="AA14" s="399"/>
      <c r="AB14" s="400"/>
      <c r="AC14" s="477">
        <v>37.200000000000003</v>
      </c>
      <c r="AD14" s="478"/>
      <c r="AE14" s="478"/>
      <c r="AF14" s="478"/>
      <c r="AG14" s="479"/>
      <c r="AH14" s="477">
        <v>37.6</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t="s">
        <v>121</v>
      </c>
      <c r="CU14" s="456"/>
      <c r="CV14" s="456"/>
      <c r="CW14" s="456"/>
      <c r="CX14" s="456"/>
      <c r="CY14" s="456"/>
      <c r="CZ14" s="456"/>
      <c r="DA14" s="457"/>
      <c r="DB14" s="488" t="s">
        <v>121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123</v>
      </c>
      <c r="N15" s="482"/>
      <c r="O15" s="482"/>
      <c r="P15" s="482"/>
      <c r="Q15" s="483"/>
      <c r="R15" s="484">
        <v>4320</v>
      </c>
      <c r="S15" s="485"/>
      <c r="T15" s="485"/>
      <c r="U15" s="485"/>
      <c r="V15" s="486"/>
      <c r="W15" s="472" t="s">
        <v>131</v>
      </c>
      <c r="X15" s="396"/>
      <c r="Y15" s="396"/>
      <c r="Z15" s="396"/>
      <c r="AA15" s="396"/>
      <c r="AB15" s="397"/>
      <c r="AC15" s="359">
        <v>309</v>
      </c>
      <c r="AD15" s="360"/>
      <c r="AE15" s="360"/>
      <c r="AF15" s="360"/>
      <c r="AG15" s="361"/>
      <c r="AH15" s="359">
        <v>460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260293</v>
      </c>
      <c r="BO15" s="379"/>
      <c r="BP15" s="379"/>
      <c r="BQ15" s="379"/>
      <c r="BR15" s="379"/>
      <c r="BS15" s="379"/>
      <c r="BT15" s="379"/>
      <c r="BU15" s="380"/>
      <c r="BV15" s="378">
        <v>257981</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14.9</v>
      </c>
      <c r="AD16" s="478"/>
      <c r="AE16" s="478"/>
      <c r="AF16" s="478"/>
      <c r="AG16" s="479"/>
      <c r="AH16" s="477">
        <v>19.899999999999999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2195242</v>
      </c>
      <c r="BO16" s="384"/>
      <c r="BP16" s="384"/>
      <c r="BQ16" s="384"/>
      <c r="BR16" s="384"/>
      <c r="BS16" s="384"/>
      <c r="BT16" s="384"/>
      <c r="BU16" s="385"/>
      <c r="BV16" s="383">
        <v>2246371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992</v>
      </c>
      <c r="AD17" s="360"/>
      <c r="AE17" s="360"/>
      <c r="AF17" s="360"/>
      <c r="AG17" s="361"/>
      <c r="AH17" s="359">
        <v>983</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322285</v>
      </c>
      <c r="BO17" s="384"/>
      <c r="BP17" s="384"/>
      <c r="BQ17" s="384"/>
      <c r="BR17" s="384"/>
      <c r="BS17" s="384"/>
      <c r="BT17" s="384"/>
      <c r="BU17" s="385"/>
      <c r="BV17" s="383">
        <v>321719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141</v>
      </c>
      <c r="C18" s="446"/>
      <c r="D18" s="446"/>
      <c r="E18" s="447"/>
      <c r="F18" s="447"/>
      <c r="G18" s="447"/>
      <c r="H18" s="447"/>
      <c r="I18" s="447"/>
      <c r="J18" s="447"/>
      <c r="K18" s="447"/>
      <c r="L18" s="448">
        <v>171.73</v>
      </c>
      <c r="M18" s="448"/>
      <c r="N18" s="448"/>
      <c r="O18" s="448"/>
      <c r="P18" s="448"/>
      <c r="Q18" s="448"/>
      <c r="R18" s="449"/>
      <c r="S18" s="449"/>
      <c r="T18" s="449"/>
      <c r="U18" s="449"/>
      <c r="V18" s="450"/>
      <c r="W18" s="464"/>
      <c r="X18" s="465"/>
      <c r="Y18" s="465"/>
      <c r="Z18" s="465"/>
      <c r="AA18" s="465"/>
      <c r="AB18" s="473"/>
      <c r="AC18" s="347">
        <v>47.9</v>
      </c>
      <c r="AD18" s="348"/>
      <c r="AE18" s="348"/>
      <c r="AF18" s="348"/>
      <c r="AG18" s="451"/>
      <c r="AH18" s="347">
        <v>42.5</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1984950</v>
      </c>
      <c r="BO18" s="384"/>
      <c r="BP18" s="384"/>
      <c r="BQ18" s="384"/>
      <c r="BR18" s="384"/>
      <c r="BS18" s="384"/>
      <c r="BT18" s="384"/>
      <c r="BU18" s="385"/>
      <c r="BV18" s="383">
        <v>1981701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143</v>
      </c>
      <c r="C19" s="446"/>
      <c r="D19" s="446"/>
      <c r="E19" s="447"/>
      <c r="F19" s="447"/>
      <c r="G19" s="447"/>
      <c r="H19" s="447"/>
      <c r="I19" s="447"/>
      <c r="J19" s="447"/>
      <c r="K19" s="447"/>
      <c r="L19" s="453">
        <v>26</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2745808</v>
      </c>
      <c r="BO19" s="384"/>
      <c r="BP19" s="384"/>
      <c r="BQ19" s="384"/>
      <c r="BR19" s="384"/>
      <c r="BS19" s="384"/>
      <c r="BT19" s="384"/>
      <c r="BU19" s="385"/>
      <c r="BV19" s="383">
        <v>2846973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145</v>
      </c>
      <c r="C20" s="446"/>
      <c r="D20" s="446"/>
      <c r="E20" s="447"/>
      <c r="F20" s="447"/>
      <c r="G20" s="447"/>
      <c r="H20" s="447"/>
      <c r="I20" s="447"/>
      <c r="J20" s="447"/>
      <c r="K20" s="447"/>
      <c r="L20" s="453">
        <v>1368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2883997</v>
      </c>
      <c r="BO23" s="384"/>
      <c r="BP23" s="384"/>
      <c r="BQ23" s="384"/>
      <c r="BR23" s="384"/>
      <c r="BS23" s="384"/>
      <c r="BT23" s="384"/>
      <c r="BU23" s="385"/>
      <c r="BV23" s="383">
        <v>2953990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154</v>
      </c>
      <c r="F24" s="357"/>
      <c r="G24" s="357"/>
      <c r="H24" s="357"/>
      <c r="I24" s="357"/>
      <c r="J24" s="357"/>
      <c r="K24" s="358"/>
      <c r="L24" s="359">
        <v>1</v>
      </c>
      <c r="M24" s="360"/>
      <c r="N24" s="360"/>
      <c r="O24" s="360"/>
      <c r="P24" s="361"/>
      <c r="Q24" s="359">
        <v>6620</v>
      </c>
      <c r="R24" s="360"/>
      <c r="S24" s="360"/>
      <c r="T24" s="360"/>
      <c r="U24" s="360"/>
      <c r="V24" s="361"/>
      <c r="W24" s="425"/>
      <c r="X24" s="416"/>
      <c r="Y24" s="417"/>
      <c r="Z24" s="356" t="s">
        <v>155</v>
      </c>
      <c r="AA24" s="357"/>
      <c r="AB24" s="357"/>
      <c r="AC24" s="357"/>
      <c r="AD24" s="357"/>
      <c r="AE24" s="357"/>
      <c r="AF24" s="357"/>
      <c r="AG24" s="358"/>
      <c r="AH24" s="359">
        <v>89</v>
      </c>
      <c r="AI24" s="360"/>
      <c r="AJ24" s="360"/>
      <c r="AK24" s="360"/>
      <c r="AL24" s="361"/>
      <c r="AM24" s="359">
        <v>278214</v>
      </c>
      <c r="AN24" s="360"/>
      <c r="AO24" s="360"/>
      <c r="AP24" s="360"/>
      <c r="AQ24" s="360"/>
      <c r="AR24" s="361"/>
      <c r="AS24" s="359">
        <v>3126</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2708868</v>
      </c>
      <c r="BO24" s="384"/>
      <c r="BP24" s="384"/>
      <c r="BQ24" s="384"/>
      <c r="BR24" s="384"/>
      <c r="BS24" s="384"/>
      <c r="BT24" s="384"/>
      <c r="BU24" s="385"/>
      <c r="BV24" s="383">
        <v>2750655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157</v>
      </c>
      <c r="F25" s="357"/>
      <c r="G25" s="357"/>
      <c r="H25" s="357"/>
      <c r="I25" s="357"/>
      <c r="J25" s="357"/>
      <c r="K25" s="358"/>
      <c r="L25" s="359">
        <v>1</v>
      </c>
      <c r="M25" s="360"/>
      <c r="N25" s="360"/>
      <c r="O25" s="360"/>
      <c r="P25" s="361"/>
      <c r="Q25" s="359">
        <v>5350</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15280</v>
      </c>
      <c r="BO25" s="379"/>
      <c r="BP25" s="379"/>
      <c r="BQ25" s="379"/>
      <c r="BR25" s="379"/>
      <c r="BS25" s="379"/>
      <c r="BT25" s="379"/>
      <c r="BU25" s="380"/>
      <c r="BV25" s="378">
        <v>18961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160</v>
      </c>
      <c r="F26" s="357"/>
      <c r="G26" s="357"/>
      <c r="H26" s="357"/>
      <c r="I26" s="357"/>
      <c r="J26" s="357"/>
      <c r="K26" s="358"/>
      <c r="L26" s="359">
        <v>1</v>
      </c>
      <c r="M26" s="360"/>
      <c r="N26" s="360"/>
      <c r="O26" s="360"/>
      <c r="P26" s="361"/>
      <c r="Q26" s="359">
        <v>5290</v>
      </c>
      <c r="R26" s="360"/>
      <c r="S26" s="360"/>
      <c r="T26" s="360"/>
      <c r="U26" s="360"/>
      <c r="V26" s="361"/>
      <c r="W26" s="425"/>
      <c r="X26" s="416"/>
      <c r="Y26" s="417"/>
      <c r="Z26" s="356" t="s">
        <v>161</v>
      </c>
      <c r="AA26" s="438"/>
      <c r="AB26" s="438"/>
      <c r="AC26" s="438"/>
      <c r="AD26" s="438"/>
      <c r="AE26" s="438"/>
      <c r="AF26" s="438"/>
      <c r="AG26" s="439"/>
      <c r="AH26" s="359">
        <v>12</v>
      </c>
      <c r="AI26" s="360"/>
      <c r="AJ26" s="360"/>
      <c r="AK26" s="360"/>
      <c r="AL26" s="361"/>
      <c r="AM26" s="359">
        <v>44076</v>
      </c>
      <c r="AN26" s="360"/>
      <c r="AO26" s="360"/>
      <c r="AP26" s="360"/>
      <c r="AQ26" s="360"/>
      <c r="AR26" s="361"/>
      <c r="AS26" s="359">
        <v>3673</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163</v>
      </c>
      <c r="F27" s="357"/>
      <c r="G27" s="357"/>
      <c r="H27" s="357"/>
      <c r="I27" s="357"/>
      <c r="J27" s="357"/>
      <c r="K27" s="358"/>
      <c r="L27" s="359">
        <v>1</v>
      </c>
      <c r="M27" s="360"/>
      <c r="N27" s="360"/>
      <c r="O27" s="360"/>
      <c r="P27" s="361"/>
      <c r="Q27" s="359">
        <v>2730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240826</v>
      </c>
      <c r="BO27" s="387"/>
      <c r="BP27" s="387"/>
      <c r="BQ27" s="387"/>
      <c r="BR27" s="387"/>
      <c r="BS27" s="387"/>
      <c r="BT27" s="387"/>
      <c r="BU27" s="388"/>
      <c r="BV27" s="386">
        <v>240826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167</v>
      </c>
      <c r="F28" s="357"/>
      <c r="G28" s="357"/>
      <c r="H28" s="357"/>
      <c r="I28" s="357"/>
      <c r="J28" s="357"/>
      <c r="K28" s="358"/>
      <c r="L28" s="359">
        <v>1</v>
      </c>
      <c r="M28" s="360"/>
      <c r="N28" s="360"/>
      <c r="O28" s="360"/>
      <c r="P28" s="361"/>
      <c r="Q28" s="359">
        <v>2080</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1705865</v>
      </c>
      <c r="BO28" s="379"/>
      <c r="BP28" s="379"/>
      <c r="BQ28" s="379"/>
      <c r="BR28" s="379"/>
      <c r="BS28" s="379"/>
      <c r="BT28" s="379"/>
      <c r="BU28" s="380"/>
      <c r="BV28" s="378">
        <v>1705865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171</v>
      </c>
      <c r="F29" s="357"/>
      <c r="G29" s="357"/>
      <c r="H29" s="357"/>
      <c r="I29" s="357"/>
      <c r="J29" s="357"/>
      <c r="K29" s="358"/>
      <c r="L29" s="359">
        <v>7</v>
      </c>
      <c r="M29" s="360"/>
      <c r="N29" s="360"/>
      <c r="O29" s="360"/>
      <c r="P29" s="361"/>
      <c r="Q29" s="359">
        <v>1880</v>
      </c>
      <c r="R29" s="360"/>
      <c r="S29" s="360"/>
      <c r="T29" s="360"/>
      <c r="U29" s="360"/>
      <c r="V29" s="361"/>
      <c r="W29" s="426"/>
      <c r="X29" s="427"/>
      <c r="Y29" s="428"/>
      <c r="Z29" s="356" t="s">
        <v>172</v>
      </c>
      <c r="AA29" s="357"/>
      <c r="AB29" s="357"/>
      <c r="AC29" s="357"/>
      <c r="AD29" s="357"/>
      <c r="AE29" s="357"/>
      <c r="AF29" s="357"/>
      <c r="AG29" s="358"/>
      <c r="AH29" s="359">
        <v>90</v>
      </c>
      <c r="AI29" s="360"/>
      <c r="AJ29" s="360"/>
      <c r="AK29" s="360"/>
      <c r="AL29" s="361"/>
      <c r="AM29" s="359">
        <v>281981</v>
      </c>
      <c r="AN29" s="360"/>
      <c r="AO29" s="360"/>
      <c r="AP29" s="360"/>
      <c r="AQ29" s="360"/>
      <c r="AR29" s="361"/>
      <c r="AS29" s="359">
        <v>3133</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149688</v>
      </c>
      <c r="BO29" s="384"/>
      <c r="BP29" s="384"/>
      <c r="BQ29" s="384"/>
      <c r="BR29" s="384"/>
      <c r="BS29" s="384"/>
      <c r="BT29" s="384"/>
      <c r="BU29" s="385"/>
      <c r="BV29" s="383">
        <v>149688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99.8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906319</v>
      </c>
      <c r="BO30" s="387"/>
      <c r="BP30" s="387"/>
      <c r="BQ30" s="387"/>
      <c r="BR30" s="387"/>
      <c r="BS30" s="387"/>
      <c r="BT30" s="387"/>
      <c r="BU30" s="388"/>
      <c r="BV30" s="386">
        <v>901086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国民健康保険病院事業会計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西臼杵広域行政事務組合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15</v>
      </c>
      <c r="CP34" s="343"/>
      <c r="CQ34" s="342" t="str">
        <f>IF('各会計、関係団体の財政状況及び健全化判断比率'!BS7="","",'各会計、関係団体の財政状況及び健全化判断比率'!BS7)</f>
        <v>五ヶ瀬ハイランド</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介護保険特別会計(保険事業勘定)</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宮崎県市町村総合事務組合（普通会計）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宮崎県市町村総合事務組合（事業会計）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介護保険特別会計(介護サービス事業勘定)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宮崎県北部広域行政事務組合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宮崎県後期高齢者医療広域連合（普通会計）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宮崎県後期高齢者医療広域連合（事業会計）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宮崎県自治会館管理組合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193</v>
      </c>
    </row>
    <row r="50" spans="5:5">
      <c r="E50" s="139" t="s">
        <v>194</v>
      </c>
    </row>
    <row r="51" spans="5:5">
      <c r="E51" s="139" t="s">
        <v>195</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81" t="s">
        <v>24</v>
      </c>
      <c r="C41" s="1182"/>
      <c r="D41" s="81"/>
      <c r="E41" s="1183" t="s">
        <v>25</v>
      </c>
      <c r="F41" s="1183"/>
      <c r="G41" s="1183"/>
      <c r="H41" s="1184"/>
      <c r="I41" s="82">
        <v>3310</v>
      </c>
      <c r="J41" s="83">
        <v>3199</v>
      </c>
      <c r="K41" s="83">
        <v>3088</v>
      </c>
      <c r="L41" s="83">
        <v>2954</v>
      </c>
      <c r="M41" s="84">
        <v>2884</v>
      </c>
    </row>
    <row r="42" spans="2:13" ht="27.75" customHeight="1">
      <c r="B42" s="1171"/>
      <c r="C42" s="1172"/>
      <c r="D42" s="85"/>
      <c r="E42" s="1175" t="s">
        <v>26</v>
      </c>
      <c r="F42" s="1175"/>
      <c r="G42" s="1175"/>
      <c r="H42" s="1176"/>
      <c r="I42" s="86">
        <v>18</v>
      </c>
      <c r="J42" s="87">
        <v>16</v>
      </c>
      <c r="K42" s="87">
        <v>15</v>
      </c>
      <c r="L42" s="87">
        <v>13</v>
      </c>
      <c r="M42" s="88">
        <v>11</v>
      </c>
    </row>
    <row r="43" spans="2:13" ht="27.75" customHeight="1">
      <c r="B43" s="1171"/>
      <c r="C43" s="1172"/>
      <c r="D43" s="85"/>
      <c r="E43" s="1175" t="s">
        <v>27</v>
      </c>
      <c r="F43" s="1175"/>
      <c r="G43" s="1175"/>
      <c r="H43" s="1176"/>
      <c r="I43" s="86">
        <v>683</v>
      </c>
      <c r="J43" s="87">
        <v>616</v>
      </c>
      <c r="K43" s="87">
        <v>557</v>
      </c>
      <c r="L43" s="87">
        <v>524</v>
      </c>
      <c r="M43" s="88">
        <v>233</v>
      </c>
    </row>
    <row r="44" spans="2:13" ht="27.75" customHeight="1">
      <c r="B44" s="1171"/>
      <c r="C44" s="1172"/>
      <c r="D44" s="85"/>
      <c r="E44" s="1175" t="s">
        <v>28</v>
      </c>
      <c r="F44" s="1175"/>
      <c r="G44" s="1175"/>
      <c r="H44" s="1176"/>
      <c r="I44" s="86">
        <v>107</v>
      </c>
      <c r="J44" s="87">
        <v>61</v>
      </c>
      <c r="K44" s="87">
        <v>49</v>
      </c>
      <c r="L44" s="87">
        <v>118</v>
      </c>
      <c r="M44" s="88">
        <v>365</v>
      </c>
    </row>
    <row r="45" spans="2:13" ht="27.75" customHeight="1">
      <c r="B45" s="1171"/>
      <c r="C45" s="1172"/>
      <c r="D45" s="85"/>
      <c r="E45" s="1175" t="s">
        <v>29</v>
      </c>
      <c r="F45" s="1175"/>
      <c r="G45" s="1175"/>
      <c r="H45" s="1176"/>
      <c r="I45" s="86">
        <v>736</v>
      </c>
      <c r="J45" s="87">
        <v>769</v>
      </c>
      <c r="K45" s="87">
        <v>758</v>
      </c>
      <c r="L45" s="87">
        <v>813</v>
      </c>
      <c r="M45" s="88">
        <v>743</v>
      </c>
    </row>
    <row r="46" spans="2:13" ht="27.75" customHeight="1">
      <c r="B46" s="1171"/>
      <c r="C46" s="1172"/>
      <c r="D46" s="85"/>
      <c r="E46" s="1175" t="s">
        <v>30</v>
      </c>
      <c r="F46" s="1175"/>
      <c r="G46" s="1175"/>
      <c r="H46" s="1176"/>
      <c r="I46" s="86">
        <v>72</v>
      </c>
      <c r="J46" s="87">
        <v>126</v>
      </c>
      <c r="K46" s="87">
        <v>90</v>
      </c>
      <c r="L46" s="87">
        <v>54</v>
      </c>
      <c r="M46" s="88">
        <v>18</v>
      </c>
    </row>
    <row r="47" spans="2:13" ht="27.75" customHeight="1">
      <c r="B47" s="1171"/>
      <c r="C47" s="1172"/>
      <c r="D47" s="85"/>
      <c r="E47" s="1175" t="s">
        <v>31</v>
      </c>
      <c r="F47" s="1175"/>
      <c r="G47" s="1175"/>
      <c r="H47" s="1176"/>
      <c r="I47" s="86" t="s">
        <v>477</v>
      </c>
      <c r="J47" s="87" t="s">
        <v>477</v>
      </c>
      <c r="K47" s="87" t="s">
        <v>477</v>
      </c>
      <c r="L47" s="87" t="s">
        <v>477</v>
      </c>
      <c r="M47" s="88" t="s">
        <v>477</v>
      </c>
    </row>
    <row r="48" spans="2:13" ht="27.75" customHeight="1">
      <c r="B48" s="1173"/>
      <c r="C48" s="1174"/>
      <c r="D48" s="85"/>
      <c r="E48" s="1175" t="s">
        <v>32</v>
      </c>
      <c r="F48" s="1175"/>
      <c r="G48" s="1175"/>
      <c r="H48" s="1176"/>
      <c r="I48" s="86" t="s">
        <v>477</v>
      </c>
      <c r="J48" s="87" t="s">
        <v>477</v>
      </c>
      <c r="K48" s="87" t="s">
        <v>477</v>
      </c>
      <c r="L48" s="87" t="s">
        <v>477</v>
      </c>
      <c r="M48" s="88" t="s">
        <v>477</v>
      </c>
    </row>
    <row r="49" spans="2:13" ht="27.75" customHeight="1">
      <c r="B49" s="1169" t="s">
        <v>33</v>
      </c>
      <c r="C49" s="1170"/>
      <c r="D49" s="89"/>
      <c r="E49" s="1175" t="s">
        <v>34</v>
      </c>
      <c r="F49" s="1175"/>
      <c r="G49" s="1175"/>
      <c r="H49" s="1176"/>
      <c r="I49" s="86">
        <v>2536</v>
      </c>
      <c r="J49" s="87">
        <v>2768</v>
      </c>
      <c r="K49" s="87">
        <v>2892</v>
      </c>
      <c r="L49" s="87">
        <v>3143</v>
      </c>
      <c r="M49" s="88">
        <v>3126</v>
      </c>
    </row>
    <row r="50" spans="2:13" ht="27.75" customHeight="1">
      <c r="B50" s="1171"/>
      <c r="C50" s="1172"/>
      <c r="D50" s="85"/>
      <c r="E50" s="1175" t="s">
        <v>35</v>
      </c>
      <c r="F50" s="1175"/>
      <c r="G50" s="1175"/>
      <c r="H50" s="1176"/>
      <c r="I50" s="86">
        <v>2</v>
      </c>
      <c r="J50" s="87">
        <v>2</v>
      </c>
      <c r="K50" s="87">
        <v>2</v>
      </c>
      <c r="L50" s="87">
        <v>1</v>
      </c>
      <c r="M50" s="88">
        <v>1</v>
      </c>
    </row>
    <row r="51" spans="2:13" ht="27.75" customHeight="1">
      <c r="B51" s="1173"/>
      <c r="C51" s="1174"/>
      <c r="D51" s="85"/>
      <c r="E51" s="1175" t="s">
        <v>36</v>
      </c>
      <c r="F51" s="1175"/>
      <c r="G51" s="1175"/>
      <c r="H51" s="1176"/>
      <c r="I51" s="86">
        <v>3216</v>
      </c>
      <c r="J51" s="87">
        <v>3078</v>
      </c>
      <c r="K51" s="87">
        <v>2968</v>
      </c>
      <c r="L51" s="87">
        <v>2837</v>
      </c>
      <c r="M51" s="88">
        <v>2671</v>
      </c>
    </row>
    <row r="52" spans="2:13" ht="27.75" customHeight="1" thickBot="1">
      <c r="B52" s="1177" t="s">
        <v>37</v>
      </c>
      <c r="C52" s="1178"/>
      <c r="D52" s="90"/>
      <c r="E52" s="1179" t="s">
        <v>38</v>
      </c>
      <c r="F52" s="1179"/>
      <c r="G52" s="1179"/>
      <c r="H52" s="1180"/>
      <c r="I52" s="91">
        <v>-828</v>
      </c>
      <c r="J52" s="92">
        <v>-1059</v>
      </c>
      <c r="K52" s="92">
        <v>-1305</v>
      </c>
      <c r="L52" s="92">
        <v>-1506</v>
      </c>
      <c r="M52" s="93">
        <v>-1544</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171132</v>
      </c>
      <c r="E3" s="116"/>
      <c r="F3" s="117">
        <v>334234</v>
      </c>
      <c r="G3" s="118"/>
      <c r="H3" s="119"/>
    </row>
    <row r="4" spans="1:8">
      <c r="A4" s="120"/>
      <c r="B4" s="121"/>
      <c r="C4" s="122"/>
      <c r="D4" s="123">
        <v>75795</v>
      </c>
      <c r="E4" s="124"/>
      <c r="F4" s="125">
        <v>135366</v>
      </c>
      <c r="G4" s="126"/>
      <c r="H4" s="127"/>
    </row>
    <row r="5" spans="1:8">
      <c r="A5" s="108" t="s">
        <v>509</v>
      </c>
      <c r="B5" s="113"/>
      <c r="C5" s="114"/>
      <c r="D5" s="115">
        <v>238062</v>
      </c>
      <c r="E5" s="116"/>
      <c r="F5" s="117">
        <v>216155</v>
      </c>
      <c r="G5" s="118"/>
      <c r="H5" s="119"/>
    </row>
    <row r="6" spans="1:8">
      <c r="A6" s="120"/>
      <c r="B6" s="121"/>
      <c r="C6" s="122"/>
      <c r="D6" s="123">
        <v>84926</v>
      </c>
      <c r="E6" s="124"/>
      <c r="F6" s="125">
        <v>108827</v>
      </c>
      <c r="G6" s="126"/>
      <c r="H6" s="127"/>
    </row>
    <row r="7" spans="1:8">
      <c r="A7" s="108" t="s">
        <v>510</v>
      </c>
      <c r="B7" s="113"/>
      <c r="C7" s="114"/>
      <c r="D7" s="115">
        <v>141498</v>
      </c>
      <c r="E7" s="116"/>
      <c r="F7" s="117">
        <v>228305</v>
      </c>
      <c r="G7" s="118"/>
      <c r="H7" s="119"/>
    </row>
    <row r="8" spans="1:8">
      <c r="A8" s="120"/>
      <c r="B8" s="121"/>
      <c r="C8" s="122"/>
      <c r="D8" s="123">
        <v>64735</v>
      </c>
      <c r="E8" s="124"/>
      <c r="F8" s="125">
        <v>86611</v>
      </c>
      <c r="G8" s="126"/>
      <c r="H8" s="127"/>
    </row>
    <row r="9" spans="1:8">
      <c r="A9" s="108" t="s">
        <v>511</v>
      </c>
      <c r="B9" s="113"/>
      <c r="C9" s="114"/>
      <c r="D9" s="115">
        <v>179879</v>
      </c>
      <c r="E9" s="116"/>
      <c r="F9" s="117">
        <v>316331</v>
      </c>
      <c r="G9" s="118"/>
      <c r="H9" s="119"/>
    </row>
    <row r="10" spans="1:8">
      <c r="A10" s="120"/>
      <c r="B10" s="121"/>
      <c r="C10" s="122"/>
      <c r="D10" s="123">
        <v>74892</v>
      </c>
      <c r="E10" s="124"/>
      <c r="F10" s="125">
        <v>106387</v>
      </c>
      <c r="G10" s="126"/>
      <c r="H10" s="127"/>
    </row>
    <row r="11" spans="1:8">
      <c r="A11" s="108" t="s">
        <v>512</v>
      </c>
      <c r="B11" s="113"/>
      <c r="C11" s="114"/>
      <c r="D11" s="115">
        <v>193515</v>
      </c>
      <c r="E11" s="116"/>
      <c r="F11" s="117">
        <v>333013</v>
      </c>
      <c r="G11" s="118"/>
      <c r="H11" s="119"/>
    </row>
    <row r="12" spans="1:8">
      <c r="A12" s="120"/>
      <c r="B12" s="121"/>
      <c r="C12" s="128"/>
      <c r="D12" s="123">
        <v>71839</v>
      </c>
      <c r="E12" s="124"/>
      <c r="F12" s="125">
        <v>126732</v>
      </c>
      <c r="G12" s="126"/>
      <c r="H12" s="127"/>
    </row>
    <row r="13" spans="1:8">
      <c r="A13" s="108"/>
      <c r="B13" s="113"/>
      <c r="C13" s="129"/>
      <c r="D13" s="130">
        <v>184817</v>
      </c>
      <c r="E13" s="131"/>
      <c r="F13" s="132">
        <v>285608</v>
      </c>
      <c r="G13" s="133"/>
      <c r="H13" s="119"/>
    </row>
    <row r="14" spans="1:8">
      <c r="A14" s="120"/>
      <c r="B14" s="121"/>
      <c r="C14" s="122"/>
      <c r="D14" s="123">
        <v>74437</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2.2400000000000002</v>
      </c>
      <c r="C19" s="134">
        <f>ROUND(VALUE(SUBSTITUTE(実質収支比率等に係る経年分析!G$48,"▲","-")),2)</f>
        <v>2.2400000000000002</v>
      </c>
      <c r="D19" s="134">
        <f>ROUND(VALUE(SUBSTITUTE(実質収支比率等に係る経年分析!H$48,"▲","-")),2)</f>
        <v>2.39</v>
      </c>
      <c r="E19" s="134">
        <f>ROUND(VALUE(SUBSTITUTE(実質収支比率等に係る経年分析!I$48,"▲","-")),2)</f>
        <v>2.2999999999999998</v>
      </c>
      <c r="F19" s="134">
        <f>ROUND(VALUE(SUBSTITUTE(実質収支比率等に係る経年分析!J$48,"▲","-")),2)</f>
        <v>2.1800000000000002</v>
      </c>
    </row>
    <row r="20" spans="1:11">
      <c r="A20" s="134" t="s">
        <v>43</v>
      </c>
      <c r="B20" s="134">
        <f>ROUND(VALUE(SUBSTITUTE(実質収支比率等に係る経年分析!F$47,"▲","-")),2)</f>
        <v>45.02</v>
      </c>
      <c r="C20" s="134">
        <f>ROUND(VALUE(SUBSTITUTE(実質収支比率等に係る経年分析!G$47,"▲","-")),2)</f>
        <v>57.47</v>
      </c>
      <c r="D20" s="134">
        <f>ROUND(VALUE(SUBSTITUTE(実質収支比率等に係る経年分析!H$47,"▲","-")),2)</f>
        <v>65.62</v>
      </c>
      <c r="E20" s="134">
        <f>ROUND(VALUE(SUBSTITUTE(実質収支比率等に係る経年分析!I$47,"▲","-")),2)</f>
        <v>70.09</v>
      </c>
      <c r="F20" s="134">
        <f>ROUND(VALUE(SUBSTITUTE(実質収支比率等に係る経年分析!J$47,"▲","-")),2)</f>
        <v>71.7</v>
      </c>
    </row>
    <row r="21" spans="1:11">
      <c r="A21" s="134" t="s">
        <v>44</v>
      </c>
      <c r="B21" s="134">
        <f>IF(ISNUMBER(VALUE(SUBSTITUTE(実質収支比率等に係る経年分析!F$49,"▲","-"))),ROUND(VALUE(SUBSTITUTE(実質収支比率等に係る経年分析!F$49,"▲","-")),2),NA())</f>
        <v>12.93</v>
      </c>
      <c r="C21" s="134">
        <f>IF(ISNUMBER(VALUE(SUBSTITUTE(実質収支比率等に係る経年分析!G$49,"▲","-"))),ROUND(VALUE(SUBSTITUTE(実質収支比率等に係る経年分析!G$49,"▲","-")),2),NA())</f>
        <v>10.52</v>
      </c>
      <c r="D21" s="134">
        <f>IF(ISNUMBER(VALUE(SUBSTITUTE(実質収支比率等に係る経年分析!H$49,"▲","-"))),ROUND(VALUE(SUBSTITUTE(実質収支比率等に係る経年分析!H$49,"▲","-")),2),NA())</f>
        <v>7.05</v>
      </c>
      <c r="E21" s="134">
        <f>IF(ISNUMBER(VALUE(SUBSTITUTE(実質収支比率等に係る経年分析!I$49,"▲","-"))),ROUND(VALUE(SUBSTITUTE(実質収支比率等に係る経年分析!I$49,"▲","-")),2),NA())</f>
        <v>4</v>
      </c>
      <c r="F21" s="134">
        <f>IF(ISNUMBER(VALUE(SUBSTITUTE(実質収支比率等に係る経年分析!J$49,"▲","-"))),ROUND(VALUE(SUBSTITUTE(実質収支比率等に係る経年分析!J$49,"▲","-")),2),NA())</f>
        <v>-0.17</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0.38</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介護保険特別会計(介護サービス事業勘定)</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#VALUE!</v>
      </c>
      <c r="C33" s="135" t="e">
        <f>IF(ROUND(VALUE(SUBSTITUTE(連結実質赤字比率に係る赤字・黒字の構成分析!F$37,"▲", "-")), 2) &gt;= 0, ABS(ROUND(VALUE(SUBSTITUTE(連結実質赤字比率に係る赤字・黒字の構成分析!F$37,"▲", "-")), 2)), NA())</f>
        <v>#VALUE!</v>
      </c>
      <c r="D33" s="135" t="e">
        <f>IF(ROUND(VALUE(SUBSTITUTE(連結実質赤字比率に係る赤字・黒字の構成分析!G$37,"▲", "-")), 2) &lt; 0, ABS(ROUND(VALUE(SUBSTITUTE(連結実質赤字比率に係る赤字・黒字の構成分析!G$37,"▲", "-")), 2)), NA())</f>
        <v>#VALUE!</v>
      </c>
      <c r="E33" s="135" t="e">
        <f>IF(ROUND(VALUE(SUBSTITUTE(連結実質赤字比率に係る赤字・黒字の構成分析!G$37,"▲", "-")), 2) &gt;= 0, ABS(ROUND(VALUE(SUBSTITUTE(連結実質赤字比率に係る赤字・黒字の構成分析!G$37,"▲", "-")), 2)), NA())</f>
        <v>#VALUE!</v>
      </c>
      <c r="F33" s="135" t="e">
        <f>IF(ROUND(VALUE(SUBSTITUTE(連結実質赤字比率に係る赤字・黒字の構成分析!H$37,"▲", "-")), 2) &lt; 0, ABS(ROUND(VALUE(SUBSTITUTE(連結実質赤字比率に係る赤字・黒字の構成分析!H$37,"▲", "-")), 2)), NA())</f>
        <v>#VALUE!</v>
      </c>
      <c r="G33" s="135" t="e">
        <f>IF(ROUND(VALUE(SUBSTITUTE(連結実質赤字比率に係る赤字・黒字の構成分析!H$37,"▲", "-")), 2) &gt;= 0, ABS(ROUND(VALUE(SUBSTITUTE(連結実質赤字比率に係る赤字・黒字の構成分析!H$37,"▲", "-")), 2)), NA())</f>
        <v>#VALUE!</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0.75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2.2400000000000002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2.2400000000000002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2.29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2.17</v>
      </c>
    </row>
    <row r="36" spans="1:16">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23.07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25.78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25.24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25.14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436</v>
      </c>
      <c r="E42" s="136"/>
      <c r="F42" s="136"/>
      <c r="G42" s="136">
        <f>'実質公債費比率（分子）の構造'!L$52</f>
        <v>401</v>
      </c>
      <c r="H42" s="136"/>
      <c r="I42" s="136"/>
      <c r="J42" s="136">
        <f>'実質公債費比率（分子）の構造'!M$52</f>
        <v>366</v>
      </c>
      <c r="K42" s="136"/>
      <c r="L42" s="136"/>
      <c r="M42" s="136">
        <f>'実質公債費比率（分子）の構造'!N$52</f>
        <v>361</v>
      </c>
      <c r="N42" s="136"/>
      <c r="O42" s="136"/>
      <c r="P42" s="136">
        <f>'実質公債費比率（分子）の構造'!O$52</f>
        <v>346</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4</v>
      </c>
      <c r="O44" s="136"/>
      <c r="P44" s="136"/>
    </row>
    <row r="45" spans="1:16">
      <c r="A45" s="136" t="s">
        <v>54</v>
      </c>
      <c r="B45" s="136">
        <f>'実質公債費比率（分子）の構造'!K$49</f>
        <v>35</v>
      </c>
      <c r="C45" s="136"/>
      <c r="D45" s="136"/>
      <c r="E45" s="136">
        <f>'実質公債費比率（分子）の構造'!L$49</f>
        <v>26</v>
      </c>
      <c r="F45" s="136"/>
      <c r="G45" s="136"/>
      <c r="H45" s="136">
        <f>'実質公債費比率（分子）の構造'!M$49</f>
        <v>7</v>
      </c>
      <c r="I45" s="136"/>
      <c r="J45" s="136"/>
      <c r="K45" s="136">
        <f>'実質公債費比率（分子）の構造'!N$49</f>
        <v>7</v>
      </c>
      <c r="L45" s="136"/>
      <c r="M45" s="136"/>
      <c r="N45" s="136">
        <f>'実質公債費比率（分子）の構造'!O$49</f>
        <v>9</v>
      </c>
      <c r="O45" s="136"/>
      <c r="P45" s="136"/>
    </row>
    <row r="46" spans="1:16">
      <c r="A46" s="136" t="s">
        <v>55</v>
      </c>
      <c r="B46" s="136">
        <f>'実質公債費比率（分子）の構造'!K$48</f>
        <v>50</v>
      </c>
      <c r="C46" s="136"/>
      <c r="D46" s="136"/>
      <c r="E46" s="136">
        <f>'実質公債費比率（分子）の構造'!L$48</f>
        <v>50</v>
      </c>
      <c r="F46" s="136"/>
      <c r="G46" s="136"/>
      <c r="H46" s="136">
        <f>'実質公債費比率（分子）の構造'!M$48</f>
        <v>22</v>
      </c>
      <c r="I46" s="136"/>
      <c r="J46" s="136"/>
      <c r="K46" s="136">
        <f>'実質公債費比率（分子）の構造'!N$48</f>
        <v>24</v>
      </c>
      <c r="L46" s="136"/>
      <c r="M46" s="136"/>
      <c r="N46" s="136">
        <f>'実質公債費比率（分子）の構造'!O$48</f>
        <v>27</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566</v>
      </c>
      <c r="C49" s="136"/>
      <c r="D49" s="136"/>
      <c r="E49" s="136">
        <f>'実質公債費比率（分子）の構造'!L$45</f>
        <v>495</v>
      </c>
      <c r="F49" s="136"/>
      <c r="G49" s="136"/>
      <c r="H49" s="136">
        <f>'実質公債費比率（分子）の構造'!M$45</f>
        <v>432</v>
      </c>
      <c r="I49" s="136"/>
      <c r="J49" s="136"/>
      <c r="K49" s="136">
        <f>'実質公債費比率（分子）の構造'!N$45</f>
        <v>406</v>
      </c>
      <c r="L49" s="136"/>
      <c r="M49" s="136"/>
      <c r="N49" s="136">
        <f>'実質公債費比率（分子）の構造'!O$45</f>
        <v>373</v>
      </c>
      <c r="O49" s="136"/>
      <c r="P49" s="136"/>
    </row>
    <row r="50" spans="1:16">
      <c r="A50" s="136" t="s">
        <v>58</v>
      </c>
      <c r="B50" s="136" t="e">
        <f>NA()</f>
        <v>#N/A</v>
      </c>
      <c r="C50" s="136">
        <f>IF(ISNUMBER('実質公債費比率（分子）の構造'!K$53),'実質公債費比率（分子）の構造'!K$53,NA())</f>
        <v>219</v>
      </c>
      <c r="D50" s="136" t="e">
        <f>NA()</f>
        <v>#N/A</v>
      </c>
      <c r="E50" s="136" t="e">
        <f>NA()</f>
        <v>#N/A</v>
      </c>
      <c r="F50" s="136">
        <f>IF(ISNUMBER('実質公債費比率（分子）の構造'!L$53),'実質公債費比率（分子）の構造'!L$53,NA())</f>
        <v>174</v>
      </c>
      <c r="G50" s="136" t="e">
        <f>NA()</f>
        <v>#N/A</v>
      </c>
      <c r="H50" s="136" t="e">
        <f>NA()</f>
        <v>#N/A</v>
      </c>
      <c r="I50" s="136">
        <f>IF(ISNUMBER('実質公債費比率（分子）の構造'!M$53),'実質公債費比率（分子）の構造'!M$53,NA())</f>
        <v>99</v>
      </c>
      <c r="J50" s="136" t="e">
        <f>NA()</f>
        <v>#N/A</v>
      </c>
      <c r="K50" s="136" t="e">
        <f>NA()</f>
        <v>#N/A</v>
      </c>
      <c r="L50" s="136">
        <f>IF(ISNUMBER('実質公債費比率（分子）の構造'!N$53),'実質公債費比率（分子）の構造'!N$53,NA())</f>
        <v>80</v>
      </c>
      <c r="M50" s="136" t="e">
        <f>NA()</f>
        <v>#N/A</v>
      </c>
      <c r="N50" s="136" t="e">
        <f>NA()</f>
        <v>#N/A</v>
      </c>
      <c r="O50" s="136">
        <f>IF(ISNUMBER('実質公債費比率（分子）の構造'!O$53),'実質公債費比率（分子）の構造'!O$53,NA())</f>
        <v>67</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3216</v>
      </c>
      <c r="E56" s="135"/>
      <c r="F56" s="135"/>
      <c r="G56" s="135">
        <f>'将来負担比率（分子）の構造'!J$51</f>
        <v>3078</v>
      </c>
      <c r="H56" s="135"/>
      <c r="I56" s="135"/>
      <c r="J56" s="135">
        <f>'将来負担比率（分子）の構造'!K$51</f>
        <v>2968</v>
      </c>
      <c r="K56" s="135"/>
      <c r="L56" s="135"/>
      <c r="M56" s="135">
        <f>'将来負担比率（分子）の構造'!L$51</f>
        <v>2837</v>
      </c>
      <c r="N56" s="135"/>
      <c r="O56" s="135"/>
      <c r="P56" s="135">
        <f>'将来負担比率（分子）の構造'!M$51</f>
        <v>2671</v>
      </c>
    </row>
    <row r="57" spans="1:16">
      <c r="A57" s="135" t="s">
        <v>35</v>
      </c>
      <c r="B57" s="135"/>
      <c r="C57" s="135"/>
      <c r="D57" s="135">
        <f>'将来負担比率（分子）の構造'!I$50</f>
        <v>2</v>
      </c>
      <c r="E57" s="135"/>
      <c r="F57" s="135"/>
      <c r="G57" s="135">
        <f>'将来負担比率（分子）の構造'!J$50</f>
        <v>2</v>
      </c>
      <c r="H57" s="135"/>
      <c r="I57" s="135"/>
      <c r="J57" s="135">
        <f>'将来負担比率（分子）の構造'!K$50</f>
        <v>2</v>
      </c>
      <c r="K57" s="135"/>
      <c r="L57" s="135"/>
      <c r="M57" s="135">
        <f>'将来負担比率（分子）の構造'!L$50</f>
        <v>1</v>
      </c>
      <c r="N57" s="135"/>
      <c r="O57" s="135"/>
      <c r="P57" s="135">
        <f>'将来負担比率（分子）の構造'!M$50</f>
        <v>1</v>
      </c>
    </row>
    <row r="58" spans="1:16">
      <c r="A58" s="135" t="s">
        <v>34</v>
      </c>
      <c r="B58" s="135"/>
      <c r="C58" s="135"/>
      <c r="D58" s="135">
        <f>'将来負担比率（分子）の構造'!I$49</f>
        <v>2536</v>
      </c>
      <c r="E58" s="135"/>
      <c r="F58" s="135"/>
      <c r="G58" s="135">
        <f>'将来負担比率（分子）の構造'!J$49</f>
        <v>2768</v>
      </c>
      <c r="H58" s="135"/>
      <c r="I58" s="135"/>
      <c r="J58" s="135">
        <f>'将来負担比率（分子）の構造'!K$49</f>
        <v>2892</v>
      </c>
      <c r="K58" s="135"/>
      <c r="L58" s="135"/>
      <c r="M58" s="135">
        <f>'将来負担比率（分子）の構造'!L$49</f>
        <v>3143</v>
      </c>
      <c r="N58" s="135"/>
      <c r="O58" s="135"/>
      <c r="P58" s="135">
        <f>'将来負担比率（分子）の構造'!M$49</f>
        <v>3126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72</v>
      </c>
      <c r="C61" s="135"/>
      <c r="D61" s="135"/>
      <c r="E61" s="135">
        <f>'将来負担比率（分子）の構造'!J$46</f>
        <v>126</v>
      </c>
      <c r="F61" s="135"/>
      <c r="G61" s="135"/>
      <c r="H61" s="135">
        <f>'将来負担比率（分子）の構造'!K$46</f>
        <v>90</v>
      </c>
      <c r="I61" s="135"/>
      <c r="J61" s="135"/>
      <c r="K61" s="135">
        <f>'将来負担比率（分子）の構造'!L$46</f>
        <v>54</v>
      </c>
      <c r="L61" s="135"/>
      <c r="M61" s="135"/>
      <c r="N61" s="135">
        <f>'将来負担比率（分子）の構造'!M$46</f>
        <v>18</v>
      </c>
      <c r="O61" s="135"/>
      <c r="P61" s="135"/>
    </row>
    <row r="62" spans="1:16">
      <c r="A62" s="135" t="s">
        <v>29</v>
      </c>
      <c r="B62" s="135">
        <f>'将来負担比率（分子）の構造'!I$45</f>
        <v>736</v>
      </c>
      <c r="C62" s="135"/>
      <c r="D62" s="135"/>
      <c r="E62" s="135">
        <f>'将来負担比率（分子）の構造'!J$45</f>
        <v>769</v>
      </c>
      <c r="F62" s="135"/>
      <c r="G62" s="135"/>
      <c r="H62" s="135">
        <f>'将来負担比率（分子）の構造'!K$45</f>
        <v>758</v>
      </c>
      <c r="I62" s="135"/>
      <c r="J62" s="135"/>
      <c r="K62" s="135">
        <f>'将来負担比率（分子）の構造'!L$45</f>
        <v>813</v>
      </c>
      <c r="L62" s="135"/>
      <c r="M62" s="135"/>
      <c r="N62" s="135">
        <f>'将来負担比率（分子）の構造'!M$45</f>
        <v>743</v>
      </c>
      <c r="O62" s="135"/>
      <c r="P62" s="135"/>
    </row>
    <row r="63" spans="1:16">
      <c r="A63" s="135" t="s">
        <v>28</v>
      </c>
      <c r="B63" s="135">
        <f>'将来負担比率（分子）の構造'!I$44</f>
        <v>107</v>
      </c>
      <c r="C63" s="135"/>
      <c r="D63" s="135"/>
      <c r="E63" s="135">
        <f>'将来負担比率（分子）の構造'!J$44</f>
        <v>61</v>
      </c>
      <c r="F63" s="135"/>
      <c r="G63" s="135"/>
      <c r="H63" s="135">
        <f>'将来負担比率（分子）の構造'!K$44</f>
        <v>49</v>
      </c>
      <c r="I63" s="135"/>
      <c r="J63" s="135"/>
      <c r="K63" s="135">
        <f>'将来負担比率（分子）の構造'!L$44</f>
        <v>118</v>
      </c>
      <c r="L63" s="135"/>
      <c r="M63" s="135"/>
      <c r="N63" s="135">
        <f>'将来負担比率（分子）の構造'!M$44</f>
        <v>365</v>
      </c>
      <c r="O63" s="135"/>
      <c r="P63" s="135"/>
    </row>
    <row r="64" spans="1:16">
      <c r="A64" s="135" t="s">
        <v>27</v>
      </c>
      <c r="B64" s="135">
        <f>'将来負担比率（分子）の構造'!I$43</f>
        <v>683</v>
      </c>
      <c r="C64" s="135"/>
      <c r="D64" s="135"/>
      <c r="E64" s="135">
        <f>'将来負担比率（分子）の構造'!J$43</f>
        <v>616</v>
      </c>
      <c r="F64" s="135"/>
      <c r="G64" s="135"/>
      <c r="H64" s="135">
        <f>'将来負担比率（分子）の構造'!K$43</f>
        <v>557</v>
      </c>
      <c r="I64" s="135"/>
      <c r="J64" s="135"/>
      <c r="K64" s="135">
        <f>'将来負担比率（分子）の構造'!L$43</f>
        <v>524</v>
      </c>
      <c r="L64" s="135"/>
      <c r="M64" s="135"/>
      <c r="N64" s="135">
        <f>'将来負担比率（分子）の構造'!M$43</f>
        <v>233</v>
      </c>
      <c r="O64" s="135"/>
      <c r="P64" s="135"/>
    </row>
    <row r="65" spans="1:16">
      <c r="A65" s="135" t="s">
        <v>26</v>
      </c>
      <c r="B65" s="135">
        <f>'将来負担比率（分子）の構造'!I$42</f>
        <v>18</v>
      </c>
      <c r="C65" s="135"/>
      <c r="D65" s="135"/>
      <c r="E65" s="135">
        <f>'将来負担比率（分子）の構造'!J$42</f>
        <v>16</v>
      </c>
      <c r="F65" s="135"/>
      <c r="G65" s="135"/>
      <c r="H65" s="135">
        <f>'将来負担比率（分子）の構造'!K$42</f>
        <v>15</v>
      </c>
      <c r="I65" s="135"/>
      <c r="J65" s="135"/>
      <c r="K65" s="135">
        <f>'将来負担比率（分子）の構造'!L$42</f>
        <v>13</v>
      </c>
      <c r="L65" s="135"/>
      <c r="M65" s="135"/>
      <c r="N65" s="135">
        <f>'将来負担比率（分子）の構造'!M$42</f>
        <v>11</v>
      </c>
      <c r="O65" s="135"/>
      <c r="P65" s="135"/>
    </row>
    <row r="66" spans="1:16">
      <c r="A66" s="135" t="s">
        <v>25</v>
      </c>
      <c r="B66" s="135">
        <f>'将来負担比率（分子）の構造'!I$41</f>
        <v>3310</v>
      </c>
      <c r="C66" s="135"/>
      <c r="D66" s="135"/>
      <c r="E66" s="135">
        <f>'将来負担比率（分子）の構造'!J$41</f>
        <v>3199</v>
      </c>
      <c r="F66" s="135"/>
      <c r="G66" s="135"/>
      <c r="H66" s="135">
        <f>'将来負担比率（分子）の構造'!K$41</f>
        <v>3088</v>
      </c>
      <c r="I66" s="135"/>
      <c r="J66" s="135"/>
      <c r="K66" s="135">
        <f>'将来負担比率（分子）の構造'!L$41</f>
        <v>2954</v>
      </c>
      <c r="L66" s="135"/>
      <c r="M66" s="135"/>
      <c r="N66" s="135">
        <f>'将来負担比率（分子）の構造'!M$41</f>
        <v>2884</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209</v>
      </c>
      <c r="C5" s="676"/>
      <c r="D5" s="676"/>
      <c r="E5" s="676"/>
      <c r="F5" s="676"/>
      <c r="G5" s="676"/>
      <c r="H5" s="676"/>
      <c r="I5" s="676"/>
      <c r="J5" s="676"/>
      <c r="K5" s="676"/>
      <c r="L5" s="676"/>
      <c r="M5" s="676"/>
      <c r="N5" s="676"/>
      <c r="O5" s="676"/>
      <c r="P5" s="676"/>
      <c r="Q5" s="677"/>
      <c r="R5" s="638">
        <v>255376</v>
      </c>
      <c r="S5" s="639"/>
      <c r="T5" s="639"/>
      <c r="U5" s="639"/>
      <c r="V5" s="639"/>
      <c r="W5" s="639"/>
      <c r="X5" s="639"/>
      <c r="Y5" s="686"/>
      <c r="Z5" s="699">
        <v>6.5</v>
      </c>
      <c r="AA5" s="699"/>
      <c r="AB5" s="699"/>
      <c r="AC5" s="699"/>
      <c r="AD5" s="700">
        <v>255376</v>
      </c>
      <c r="AE5" s="700"/>
      <c r="AF5" s="700"/>
      <c r="AG5" s="700"/>
      <c r="AH5" s="700"/>
      <c r="AI5" s="700"/>
      <c r="AJ5" s="700"/>
      <c r="AK5" s="700"/>
      <c r="AL5" s="687">
        <v>11.1</v>
      </c>
      <c r="AM5" s="656"/>
      <c r="AN5" s="656"/>
      <c r="AO5" s="688"/>
      <c r="AP5" s="675" t="s">
        <v>210</v>
      </c>
      <c r="AQ5" s="676"/>
      <c r="AR5" s="676"/>
      <c r="AS5" s="676"/>
      <c r="AT5" s="676"/>
      <c r="AU5" s="676"/>
      <c r="AV5" s="676"/>
      <c r="AW5" s="676"/>
      <c r="AX5" s="676"/>
      <c r="AY5" s="676"/>
      <c r="AZ5" s="676"/>
      <c r="BA5" s="676"/>
      <c r="BB5" s="676"/>
      <c r="BC5" s="676"/>
      <c r="BD5" s="676"/>
      <c r="BE5" s="676"/>
      <c r="BF5" s="677"/>
      <c r="BG5" s="588">
        <v>251744</v>
      </c>
      <c r="BH5" s="589"/>
      <c r="BI5" s="589"/>
      <c r="BJ5" s="589"/>
      <c r="BK5" s="589"/>
      <c r="BL5" s="589"/>
      <c r="BM5" s="589"/>
      <c r="BN5" s="590"/>
      <c r="BO5" s="641">
        <v>98.6</v>
      </c>
      <c r="BP5" s="641"/>
      <c r="BQ5" s="641"/>
      <c r="BR5" s="641"/>
      <c r="BS5" s="642">
        <v>16182</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c r="B6" s="585" t="s">
        <v>214</v>
      </c>
      <c r="C6" s="586"/>
      <c r="D6" s="586"/>
      <c r="E6" s="586"/>
      <c r="F6" s="586"/>
      <c r="G6" s="586"/>
      <c r="H6" s="586"/>
      <c r="I6" s="586"/>
      <c r="J6" s="586"/>
      <c r="K6" s="586"/>
      <c r="L6" s="586"/>
      <c r="M6" s="586"/>
      <c r="N6" s="586"/>
      <c r="O6" s="586"/>
      <c r="P6" s="586"/>
      <c r="Q6" s="587"/>
      <c r="R6" s="588">
        <v>40533</v>
      </c>
      <c r="S6" s="589"/>
      <c r="T6" s="589"/>
      <c r="U6" s="589"/>
      <c r="V6" s="589"/>
      <c r="W6" s="589"/>
      <c r="X6" s="589"/>
      <c r="Y6" s="590"/>
      <c r="Z6" s="641">
        <v>1</v>
      </c>
      <c r="AA6" s="641"/>
      <c r="AB6" s="641"/>
      <c r="AC6" s="641"/>
      <c r="AD6" s="642">
        <v>40533</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251744</v>
      </c>
      <c r="BH6" s="589"/>
      <c r="BI6" s="589"/>
      <c r="BJ6" s="589"/>
      <c r="BK6" s="589"/>
      <c r="BL6" s="589"/>
      <c r="BM6" s="589"/>
      <c r="BN6" s="590"/>
      <c r="BO6" s="641">
        <v>98.6</v>
      </c>
      <c r="BP6" s="641"/>
      <c r="BQ6" s="641"/>
      <c r="BR6" s="641"/>
      <c r="BS6" s="642">
        <v>16182</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61622</v>
      </c>
      <c r="CS6" s="589"/>
      <c r="CT6" s="589"/>
      <c r="CU6" s="589"/>
      <c r="CV6" s="589"/>
      <c r="CW6" s="589"/>
      <c r="CX6" s="589"/>
      <c r="CY6" s="590"/>
      <c r="CZ6" s="641">
        <v>1.6</v>
      </c>
      <c r="DA6" s="641"/>
      <c r="DB6" s="641"/>
      <c r="DC6" s="641"/>
      <c r="DD6" s="594" t="s">
        <v>217</v>
      </c>
      <c r="DE6" s="589"/>
      <c r="DF6" s="589"/>
      <c r="DG6" s="589"/>
      <c r="DH6" s="589"/>
      <c r="DI6" s="589"/>
      <c r="DJ6" s="589"/>
      <c r="DK6" s="589"/>
      <c r="DL6" s="589"/>
      <c r="DM6" s="589"/>
      <c r="DN6" s="589"/>
      <c r="DO6" s="589"/>
      <c r="DP6" s="590"/>
      <c r="DQ6" s="594">
        <v>61622</v>
      </c>
      <c r="DR6" s="589"/>
      <c r="DS6" s="589"/>
      <c r="DT6" s="589"/>
      <c r="DU6" s="589"/>
      <c r="DV6" s="589"/>
      <c r="DW6" s="589"/>
      <c r="DX6" s="589"/>
      <c r="DY6" s="589"/>
      <c r="DZ6" s="589"/>
      <c r="EA6" s="589"/>
      <c r="EB6" s="589"/>
      <c r="EC6" s="624"/>
    </row>
    <row r="7" spans="2:143" ht="11.25" customHeight="1">
      <c r="B7" s="585" t="s">
        <v>218</v>
      </c>
      <c r="C7" s="586"/>
      <c r="D7" s="586"/>
      <c r="E7" s="586"/>
      <c r="F7" s="586"/>
      <c r="G7" s="586"/>
      <c r="H7" s="586"/>
      <c r="I7" s="586"/>
      <c r="J7" s="586"/>
      <c r="K7" s="586"/>
      <c r="L7" s="586"/>
      <c r="M7" s="586"/>
      <c r="N7" s="586"/>
      <c r="O7" s="586"/>
      <c r="P7" s="586"/>
      <c r="Q7" s="587"/>
      <c r="R7" s="588">
        <v>342</v>
      </c>
      <c r="S7" s="589"/>
      <c r="T7" s="589"/>
      <c r="U7" s="589"/>
      <c r="V7" s="589"/>
      <c r="W7" s="589"/>
      <c r="X7" s="589"/>
      <c r="Y7" s="590"/>
      <c r="Z7" s="641">
        <v>0</v>
      </c>
      <c r="AA7" s="641"/>
      <c r="AB7" s="641"/>
      <c r="AC7" s="641"/>
      <c r="AD7" s="642">
        <v>342</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99500</v>
      </c>
      <c r="BH7" s="589"/>
      <c r="BI7" s="589"/>
      <c r="BJ7" s="589"/>
      <c r="BK7" s="589"/>
      <c r="BL7" s="589"/>
      <c r="BM7" s="589"/>
      <c r="BN7" s="590"/>
      <c r="BO7" s="641">
        <v>39</v>
      </c>
      <c r="BP7" s="641"/>
      <c r="BQ7" s="641"/>
      <c r="BR7" s="641"/>
      <c r="BS7" s="642">
        <v>951</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612811</v>
      </c>
      <c r="CS7" s="589"/>
      <c r="CT7" s="589"/>
      <c r="CU7" s="589"/>
      <c r="CV7" s="589"/>
      <c r="CW7" s="589"/>
      <c r="CX7" s="589"/>
      <c r="CY7" s="590"/>
      <c r="CZ7" s="641">
        <v>16</v>
      </c>
      <c r="DA7" s="641"/>
      <c r="DB7" s="641"/>
      <c r="DC7" s="641"/>
      <c r="DD7" s="594">
        <v>31718</v>
      </c>
      <c r="DE7" s="589"/>
      <c r="DF7" s="589"/>
      <c r="DG7" s="589"/>
      <c r="DH7" s="589"/>
      <c r="DI7" s="589"/>
      <c r="DJ7" s="589"/>
      <c r="DK7" s="589"/>
      <c r="DL7" s="589"/>
      <c r="DM7" s="589"/>
      <c r="DN7" s="589"/>
      <c r="DO7" s="589"/>
      <c r="DP7" s="590"/>
      <c r="DQ7" s="594">
        <v>493601</v>
      </c>
      <c r="DR7" s="589"/>
      <c r="DS7" s="589"/>
      <c r="DT7" s="589"/>
      <c r="DU7" s="589"/>
      <c r="DV7" s="589"/>
      <c r="DW7" s="589"/>
      <c r="DX7" s="589"/>
      <c r="DY7" s="589"/>
      <c r="DZ7" s="589"/>
      <c r="EA7" s="589"/>
      <c r="EB7" s="589"/>
      <c r="EC7" s="624"/>
    </row>
    <row r="8" spans="2:143" ht="11.25" customHeight="1">
      <c r="B8" s="585" t="s">
        <v>221</v>
      </c>
      <c r="C8" s="586"/>
      <c r="D8" s="586"/>
      <c r="E8" s="586"/>
      <c r="F8" s="586"/>
      <c r="G8" s="586"/>
      <c r="H8" s="586"/>
      <c r="I8" s="586"/>
      <c r="J8" s="586"/>
      <c r="K8" s="586"/>
      <c r="L8" s="586"/>
      <c r="M8" s="586"/>
      <c r="N8" s="586"/>
      <c r="O8" s="586"/>
      <c r="P8" s="586"/>
      <c r="Q8" s="587"/>
      <c r="R8" s="588">
        <v>1183</v>
      </c>
      <c r="S8" s="589"/>
      <c r="T8" s="589"/>
      <c r="U8" s="589"/>
      <c r="V8" s="589"/>
      <c r="W8" s="589"/>
      <c r="X8" s="589"/>
      <c r="Y8" s="590"/>
      <c r="Z8" s="641">
        <v>0</v>
      </c>
      <c r="AA8" s="641"/>
      <c r="AB8" s="641"/>
      <c r="AC8" s="641"/>
      <c r="AD8" s="642">
        <v>1183</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5034</v>
      </c>
      <c r="BH8" s="589"/>
      <c r="BI8" s="589"/>
      <c r="BJ8" s="589"/>
      <c r="BK8" s="589"/>
      <c r="BL8" s="589"/>
      <c r="BM8" s="589"/>
      <c r="BN8" s="590"/>
      <c r="BO8" s="641">
        <v>2</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711972</v>
      </c>
      <c r="CS8" s="589"/>
      <c r="CT8" s="589"/>
      <c r="CU8" s="589"/>
      <c r="CV8" s="589"/>
      <c r="CW8" s="589"/>
      <c r="CX8" s="589"/>
      <c r="CY8" s="590"/>
      <c r="CZ8" s="641">
        <v>18.600000000000001</v>
      </c>
      <c r="DA8" s="641"/>
      <c r="DB8" s="641"/>
      <c r="DC8" s="641"/>
      <c r="DD8" s="594">
        <v>373</v>
      </c>
      <c r="DE8" s="589"/>
      <c r="DF8" s="589"/>
      <c r="DG8" s="589"/>
      <c r="DH8" s="589"/>
      <c r="DI8" s="589"/>
      <c r="DJ8" s="589"/>
      <c r="DK8" s="589"/>
      <c r="DL8" s="589"/>
      <c r="DM8" s="589"/>
      <c r="DN8" s="589"/>
      <c r="DO8" s="589"/>
      <c r="DP8" s="590"/>
      <c r="DQ8" s="594">
        <v>488353</v>
      </c>
      <c r="DR8" s="589"/>
      <c r="DS8" s="589"/>
      <c r="DT8" s="589"/>
      <c r="DU8" s="589"/>
      <c r="DV8" s="589"/>
      <c r="DW8" s="589"/>
      <c r="DX8" s="589"/>
      <c r="DY8" s="589"/>
      <c r="DZ8" s="589"/>
      <c r="EA8" s="589"/>
      <c r="EB8" s="589"/>
      <c r="EC8" s="624"/>
    </row>
    <row r="9" spans="2:143" ht="11.25" customHeight="1">
      <c r="B9" s="585" t="s">
        <v>225</v>
      </c>
      <c r="C9" s="586"/>
      <c r="D9" s="586"/>
      <c r="E9" s="586"/>
      <c r="F9" s="586"/>
      <c r="G9" s="586"/>
      <c r="H9" s="586"/>
      <c r="I9" s="586"/>
      <c r="J9" s="586"/>
      <c r="K9" s="586"/>
      <c r="L9" s="586"/>
      <c r="M9" s="586"/>
      <c r="N9" s="586"/>
      <c r="O9" s="586"/>
      <c r="P9" s="586"/>
      <c r="Q9" s="587"/>
      <c r="R9" s="588">
        <v>681</v>
      </c>
      <c r="S9" s="589"/>
      <c r="T9" s="589"/>
      <c r="U9" s="589"/>
      <c r="V9" s="589"/>
      <c r="W9" s="589"/>
      <c r="X9" s="589"/>
      <c r="Y9" s="590"/>
      <c r="Z9" s="641">
        <v>0</v>
      </c>
      <c r="AA9" s="641"/>
      <c r="AB9" s="641"/>
      <c r="AC9" s="641"/>
      <c r="AD9" s="642">
        <v>681</v>
      </c>
      <c r="AE9" s="642"/>
      <c r="AF9" s="642"/>
      <c r="AG9" s="642"/>
      <c r="AH9" s="642"/>
      <c r="AI9" s="642"/>
      <c r="AJ9" s="642"/>
      <c r="AK9" s="642"/>
      <c r="AL9" s="611">
        <v>0</v>
      </c>
      <c r="AM9" s="643"/>
      <c r="AN9" s="643"/>
      <c r="AO9" s="644"/>
      <c r="AP9" s="585" t="s">
        <v>226</v>
      </c>
      <c r="AQ9" s="586"/>
      <c r="AR9" s="586"/>
      <c r="AS9" s="586"/>
      <c r="AT9" s="586"/>
      <c r="AU9" s="586"/>
      <c r="AV9" s="586"/>
      <c r="AW9" s="586"/>
      <c r="AX9" s="586"/>
      <c r="AY9" s="586"/>
      <c r="AZ9" s="586"/>
      <c r="BA9" s="586"/>
      <c r="BB9" s="586"/>
      <c r="BC9" s="586"/>
      <c r="BD9" s="586"/>
      <c r="BE9" s="586"/>
      <c r="BF9" s="587"/>
      <c r="BG9" s="588">
        <v>83578</v>
      </c>
      <c r="BH9" s="589"/>
      <c r="BI9" s="589"/>
      <c r="BJ9" s="589"/>
      <c r="BK9" s="589"/>
      <c r="BL9" s="589"/>
      <c r="BM9" s="589"/>
      <c r="BN9" s="590"/>
      <c r="BO9" s="641">
        <v>32.700000000000003</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359763</v>
      </c>
      <c r="CS9" s="589"/>
      <c r="CT9" s="589"/>
      <c r="CU9" s="589"/>
      <c r="CV9" s="589"/>
      <c r="CW9" s="589"/>
      <c r="CX9" s="589"/>
      <c r="CY9" s="590"/>
      <c r="CZ9" s="641">
        <v>9.4</v>
      </c>
      <c r="DA9" s="641"/>
      <c r="DB9" s="641"/>
      <c r="DC9" s="641"/>
      <c r="DD9" s="594">
        <v>38999</v>
      </c>
      <c r="DE9" s="589"/>
      <c r="DF9" s="589"/>
      <c r="DG9" s="589"/>
      <c r="DH9" s="589"/>
      <c r="DI9" s="589"/>
      <c r="DJ9" s="589"/>
      <c r="DK9" s="589"/>
      <c r="DL9" s="589"/>
      <c r="DM9" s="589"/>
      <c r="DN9" s="589"/>
      <c r="DO9" s="589"/>
      <c r="DP9" s="590"/>
      <c r="DQ9" s="594">
        <v>325727</v>
      </c>
      <c r="DR9" s="589"/>
      <c r="DS9" s="589"/>
      <c r="DT9" s="589"/>
      <c r="DU9" s="589"/>
      <c r="DV9" s="589"/>
      <c r="DW9" s="589"/>
      <c r="DX9" s="589"/>
      <c r="DY9" s="589"/>
      <c r="DZ9" s="589"/>
      <c r="EA9" s="589"/>
      <c r="EB9" s="589"/>
      <c r="EC9" s="624"/>
    </row>
    <row r="10" spans="2:143" ht="11.25" customHeight="1">
      <c r="B10" s="585" t="s">
        <v>228</v>
      </c>
      <c r="C10" s="586"/>
      <c r="D10" s="586"/>
      <c r="E10" s="586"/>
      <c r="F10" s="586"/>
      <c r="G10" s="586"/>
      <c r="H10" s="586"/>
      <c r="I10" s="586"/>
      <c r="J10" s="586"/>
      <c r="K10" s="586"/>
      <c r="L10" s="586"/>
      <c r="M10" s="586"/>
      <c r="N10" s="586"/>
      <c r="O10" s="586"/>
      <c r="P10" s="586"/>
      <c r="Q10" s="587"/>
      <c r="R10" s="588">
        <v>40556</v>
      </c>
      <c r="S10" s="589"/>
      <c r="T10" s="589"/>
      <c r="U10" s="589"/>
      <c r="V10" s="589"/>
      <c r="W10" s="589"/>
      <c r="X10" s="589"/>
      <c r="Y10" s="590"/>
      <c r="Z10" s="641">
        <v>1</v>
      </c>
      <c r="AA10" s="641"/>
      <c r="AB10" s="641"/>
      <c r="AC10" s="641"/>
      <c r="AD10" s="642">
        <v>40556</v>
      </c>
      <c r="AE10" s="642"/>
      <c r="AF10" s="642"/>
      <c r="AG10" s="642"/>
      <c r="AH10" s="642"/>
      <c r="AI10" s="642"/>
      <c r="AJ10" s="642"/>
      <c r="AK10" s="642"/>
      <c r="AL10" s="611">
        <v>1.8</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5063</v>
      </c>
      <c r="BH10" s="589"/>
      <c r="BI10" s="589"/>
      <c r="BJ10" s="589"/>
      <c r="BK10" s="589"/>
      <c r="BL10" s="589"/>
      <c r="BM10" s="589"/>
      <c r="BN10" s="590"/>
      <c r="BO10" s="641">
        <v>2</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7272</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4"/>
    </row>
    <row r="11" spans="2:143" ht="11.25" customHeight="1">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5825</v>
      </c>
      <c r="BH11" s="589"/>
      <c r="BI11" s="589"/>
      <c r="BJ11" s="589"/>
      <c r="BK11" s="589"/>
      <c r="BL11" s="589"/>
      <c r="BM11" s="589"/>
      <c r="BN11" s="590"/>
      <c r="BO11" s="641">
        <v>2.2999999999999998</v>
      </c>
      <c r="BP11" s="641"/>
      <c r="BQ11" s="641"/>
      <c r="BR11" s="641"/>
      <c r="BS11" s="594">
        <v>951</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536909</v>
      </c>
      <c r="CS11" s="589"/>
      <c r="CT11" s="589"/>
      <c r="CU11" s="589"/>
      <c r="CV11" s="589"/>
      <c r="CW11" s="589"/>
      <c r="CX11" s="589"/>
      <c r="CY11" s="590"/>
      <c r="CZ11" s="641">
        <v>14.1</v>
      </c>
      <c r="DA11" s="641"/>
      <c r="DB11" s="641"/>
      <c r="DC11" s="641"/>
      <c r="DD11" s="594">
        <v>290694</v>
      </c>
      <c r="DE11" s="589"/>
      <c r="DF11" s="589"/>
      <c r="DG11" s="589"/>
      <c r="DH11" s="589"/>
      <c r="DI11" s="589"/>
      <c r="DJ11" s="589"/>
      <c r="DK11" s="589"/>
      <c r="DL11" s="589"/>
      <c r="DM11" s="589"/>
      <c r="DN11" s="589"/>
      <c r="DO11" s="589"/>
      <c r="DP11" s="590"/>
      <c r="DQ11" s="594">
        <v>192668</v>
      </c>
      <c r="DR11" s="589"/>
      <c r="DS11" s="589"/>
      <c r="DT11" s="589"/>
      <c r="DU11" s="589"/>
      <c r="DV11" s="589"/>
      <c r="DW11" s="589"/>
      <c r="DX11" s="589"/>
      <c r="DY11" s="589"/>
      <c r="DZ11" s="589"/>
      <c r="EA11" s="589"/>
      <c r="EB11" s="589"/>
      <c r="EC11" s="624"/>
    </row>
    <row r="12" spans="2:143" ht="11.25" customHeight="1">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125183</v>
      </c>
      <c r="BH12" s="589"/>
      <c r="BI12" s="589"/>
      <c r="BJ12" s="589"/>
      <c r="BK12" s="589"/>
      <c r="BL12" s="589"/>
      <c r="BM12" s="589"/>
      <c r="BN12" s="590"/>
      <c r="BO12" s="641">
        <v>49</v>
      </c>
      <c r="BP12" s="641"/>
      <c r="BQ12" s="641"/>
      <c r="BR12" s="641"/>
      <c r="BS12" s="594">
        <v>15231</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343783</v>
      </c>
      <c r="CS12" s="589"/>
      <c r="CT12" s="589"/>
      <c r="CU12" s="589"/>
      <c r="CV12" s="589"/>
      <c r="CW12" s="589"/>
      <c r="CX12" s="589"/>
      <c r="CY12" s="590"/>
      <c r="CZ12" s="641">
        <v>9</v>
      </c>
      <c r="DA12" s="641"/>
      <c r="DB12" s="641"/>
      <c r="DC12" s="641"/>
      <c r="DD12" s="594">
        <v>68447</v>
      </c>
      <c r="DE12" s="589"/>
      <c r="DF12" s="589"/>
      <c r="DG12" s="589"/>
      <c r="DH12" s="589"/>
      <c r="DI12" s="589"/>
      <c r="DJ12" s="589"/>
      <c r="DK12" s="589"/>
      <c r="DL12" s="589"/>
      <c r="DM12" s="589"/>
      <c r="DN12" s="589"/>
      <c r="DO12" s="589"/>
      <c r="DP12" s="590"/>
      <c r="DQ12" s="594">
        <v>301243</v>
      </c>
      <c r="DR12" s="589"/>
      <c r="DS12" s="589"/>
      <c r="DT12" s="589"/>
      <c r="DU12" s="589"/>
      <c r="DV12" s="589"/>
      <c r="DW12" s="589"/>
      <c r="DX12" s="589"/>
      <c r="DY12" s="589"/>
      <c r="DZ12" s="589"/>
      <c r="EA12" s="589"/>
      <c r="EB12" s="589"/>
      <c r="EC12" s="624"/>
    </row>
    <row r="13" spans="2:143" ht="11.25" customHeight="1">
      <c r="B13" s="585" t="s">
        <v>237</v>
      </c>
      <c r="C13" s="586"/>
      <c r="D13" s="586"/>
      <c r="E13" s="586"/>
      <c r="F13" s="586"/>
      <c r="G13" s="586"/>
      <c r="H13" s="586"/>
      <c r="I13" s="586"/>
      <c r="J13" s="586"/>
      <c r="K13" s="586"/>
      <c r="L13" s="586"/>
      <c r="M13" s="586"/>
      <c r="N13" s="586"/>
      <c r="O13" s="586"/>
      <c r="P13" s="586"/>
      <c r="Q13" s="587"/>
      <c r="R13" s="588">
        <v>2854</v>
      </c>
      <c r="S13" s="589"/>
      <c r="T13" s="589"/>
      <c r="U13" s="589"/>
      <c r="V13" s="589"/>
      <c r="W13" s="589"/>
      <c r="X13" s="589"/>
      <c r="Y13" s="590"/>
      <c r="Z13" s="641">
        <v>0.1</v>
      </c>
      <c r="AA13" s="641"/>
      <c r="AB13" s="641"/>
      <c r="AC13" s="641"/>
      <c r="AD13" s="642">
        <v>2854</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123292</v>
      </c>
      <c r="BH13" s="589"/>
      <c r="BI13" s="589"/>
      <c r="BJ13" s="589"/>
      <c r="BK13" s="589"/>
      <c r="BL13" s="589"/>
      <c r="BM13" s="589"/>
      <c r="BN13" s="590"/>
      <c r="BO13" s="641">
        <v>48.3</v>
      </c>
      <c r="BP13" s="641"/>
      <c r="BQ13" s="641"/>
      <c r="BR13" s="641"/>
      <c r="BS13" s="594">
        <v>15231</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400941</v>
      </c>
      <c r="CS13" s="589"/>
      <c r="CT13" s="589"/>
      <c r="CU13" s="589"/>
      <c r="CV13" s="589"/>
      <c r="CW13" s="589"/>
      <c r="CX13" s="589"/>
      <c r="CY13" s="590"/>
      <c r="CZ13" s="641">
        <v>10.5</v>
      </c>
      <c r="DA13" s="641"/>
      <c r="DB13" s="641"/>
      <c r="DC13" s="641"/>
      <c r="DD13" s="594">
        <v>364648</v>
      </c>
      <c r="DE13" s="589"/>
      <c r="DF13" s="589"/>
      <c r="DG13" s="589"/>
      <c r="DH13" s="589"/>
      <c r="DI13" s="589"/>
      <c r="DJ13" s="589"/>
      <c r="DK13" s="589"/>
      <c r="DL13" s="589"/>
      <c r="DM13" s="589"/>
      <c r="DN13" s="589"/>
      <c r="DO13" s="589"/>
      <c r="DP13" s="590"/>
      <c r="DQ13" s="594">
        <v>85218</v>
      </c>
      <c r="DR13" s="589"/>
      <c r="DS13" s="589"/>
      <c r="DT13" s="589"/>
      <c r="DU13" s="589"/>
      <c r="DV13" s="589"/>
      <c r="DW13" s="589"/>
      <c r="DX13" s="589"/>
      <c r="DY13" s="589"/>
      <c r="DZ13" s="589"/>
      <c r="EA13" s="589"/>
      <c r="EB13" s="589"/>
      <c r="EC13" s="624"/>
    </row>
    <row r="14" spans="2:143" ht="11.25" customHeight="1">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12955</v>
      </c>
      <c r="BH14" s="589"/>
      <c r="BI14" s="589"/>
      <c r="BJ14" s="589"/>
      <c r="BK14" s="589"/>
      <c r="BL14" s="589"/>
      <c r="BM14" s="589"/>
      <c r="BN14" s="590"/>
      <c r="BO14" s="641">
        <v>5.0999999999999996</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57368</v>
      </c>
      <c r="CS14" s="589"/>
      <c r="CT14" s="589"/>
      <c r="CU14" s="589"/>
      <c r="CV14" s="589"/>
      <c r="CW14" s="589"/>
      <c r="CX14" s="589"/>
      <c r="CY14" s="590"/>
      <c r="CZ14" s="641">
        <v>1.5</v>
      </c>
      <c r="DA14" s="641"/>
      <c r="DB14" s="641"/>
      <c r="DC14" s="641"/>
      <c r="DD14" s="594">
        <v>3901</v>
      </c>
      <c r="DE14" s="589"/>
      <c r="DF14" s="589"/>
      <c r="DG14" s="589"/>
      <c r="DH14" s="589"/>
      <c r="DI14" s="589"/>
      <c r="DJ14" s="589"/>
      <c r="DK14" s="589"/>
      <c r="DL14" s="589"/>
      <c r="DM14" s="589"/>
      <c r="DN14" s="589"/>
      <c r="DO14" s="589"/>
      <c r="DP14" s="590"/>
      <c r="DQ14" s="594">
        <v>52309</v>
      </c>
      <c r="DR14" s="589"/>
      <c r="DS14" s="589"/>
      <c r="DT14" s="589"/>
      <c r="DU14" s="589"/>
      <c r="DV14" s="589"/>
      <c r="DW14" s="589"/>
      <c r="DX14" s="589"/>
      <c r="DY14" s="589"/>
      <c r="DZ14" s="589"/>
      <c r="EA14" s="589"/>
      <c r="EB14" s="589"/>
      <c r="EC14" s="624"/>
    </row>
    <row r="15" spans="2:143" ht="11.25" customHeight="1">
      <c r="B15" s="585" t="s">
        <v>243</v>
      </c>
      <c r="C15" s="586"/>
      <c r="D15" s="586"/>
      <c r="E15" s="586"/>
      <c r="F15" s="586"/>
      <c r="G15" s="586"/>
      <c r="H15" s="586"/>
      <c r="I15" s="586"/>
      <c r="J15" s="586"/>
      <c r="K15" s="586"/>
      <c r="L15" s="586"/>
      <c r="M15" s="586"/>
      <c r="N15" s="586"/>
      <c r="O15" s="586"/>
      <c r="P15" s="586"/>
      <c r="Q15" s="587"/>
      <c r="R15" s="588">
        <v>292</v>
      </c>
      <c r="S15" s="589"/>
      <c r="T15" s="589"/>
      <c r="U15" s="589"/>
      <c r="V15" s="589"/>
      <c r="W15" s="589"/>
      <c r="X15" s="589"/>
      <c r="Y15" s="590"/>
      <c r="Z15" s="641">
        <v>0</v>
      </c>
      <c r="AA15" s="641"/>
      <c r="AB15" s="641"/>
      <c r="AC15" s="641"/>
      <c r="AD15" s="642">
        <v>292</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14106</v>
      </c>
      <c r="BH15" s="589"/>
      <c r="BI15" s="589"/>
      <c r="BJ15" s="589"/>
      <c r="BK15" s="589"/>
      <c r="BL15" s="589"/>
      <c r="BM15" s="589"/>
      <c r="BN15" s="590"/>
      <c r="BO15" s="641">
        <v>5.5</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268715</v>
      </c>
      <c r="CS15" s="589"/>
      <c r="CT15" s="589"/>
      <c r="CU15" s="589"/>
      <c r="CV15" s="589"/>
      <c r="CW15" s="589"/>
      <c r="CX15" s="589"/>
      <c r="CY15" s="590"/>
      <c r="CZ15" s="641">
        <v>7</v>
      </c>
      <c r="DA15" s="641"/>
      <c r="DB15" s="641"/>
      <c r="DC15" s="641"/>
      <c r="DD15" s="594">
        <v>24044</v>
      </c>
      <c r="DE15" s="589"/>
      <c r="DF15" s="589"/>
      <c r="DG15" s="589"/>
      <c r="DH15" s="589"/>
      <c r="DI15" s="589"/>
      <c r="DJ15" s="589"/>
      <c r="DK15" s="589"/>
      <c r="DL15" s="589"/>
      <c r="DM15" s="589"/>
      <c r="DN15" s="589"/>
      <c r="DO15" s="589"/>
      <c r="DP15" s="590"/>
      <c r="DQ15" s="594">
        <v>252973</v>
      </c>
      <c r="DR15" s="589"/>
      <c r="DS15" s="589"/>
      <c r="DT15" s="589"/>
      <c r="DU15" s="589"/>
      <c r="DV15" s="589"/>
      <c r="DW15" s="589"/>
      <c r="DX15" s="589"/>
      <c r="DY15" s="589"/>
      <c r="DZ15" s="589"/>
      <c r="EA15" s="589"/>
      <c r="EB15" s="589"/>
      <c r="EC15" s="624"/>
    </row>
    <row r="16" spans="2:143" ht="11.25" customHeight="1">
      <c r="B16" s="585" t="s">
        <v>246</v>
      </c>
      <c r="C16" s="586"/>
      <c r="D16" s="586"/>
      <c r="E16" s="586"/>
      <c r="F16" s="586"/>
      <c r="G16" s="586"/>
      <c r="H16" s="586"/>
      <c r="I16" s="586"/>
      <c r="J16" s="586"/>
      <c r="K16" s="586"/>
      <c r="L16" s="586"/>
      <c r="M16" s="586"/>
      <c r="N16" s="586"/>
      <c r="O16" s="586"/>
      <c r="P16" s="586"/>
      <c r="Q16" s="587"/>
      <c r="R16" s="588">
        <v>2175179</v>
      </c>
      <c r="S16" s="589"/>
      <c r="T16" s="589"/>
      <c r="U16" s="589"/>
      <c r="V16" s="589"/>
      <c r="W16" s="589"/>
      <c r="X16" s="589"/>
      <c r="Y16" s="590"/>
      <c r="Z16" s="641">
        <v>55.4</v>
      </c>
      <c r="AA16" s="641"/>
      <c r="AB16" s="641"/>
      <c r="AC16" s="641"/>
      <c r="AD16" s="642">
        <v>1940352</v>
      </c>
      <c r="AE16" s="642"/>
      <c r="AF16" s="642"/>
      <c r="AG16" s="642"/>
      <c r="AH16" s="642"/>
      <c r="AI16" s="642"/>
      <c r="AJ16" s="642"/>
      <c r="AK16" s="642"/>
      <c r="AL16" s="611">
        <v>84.4</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86542</v>
      </c>
      <c r="CS16" s="589"/>
      <c r="CT16" s="589"/>
      <c r="CU16" s="589"/>
      <c r="CV16" s="589"/>
      <c r="CW16" s="589"/>
      <c r="CX16" s="589"/>
      <c r="CY16" s="590"/>
      <c r="CZ16" s="641">
        <v>2.2999999999999998</v>
      </c>
      <c r="DA16" s="641"/>
      <c r="DB16" s="641"/>
      <c r="DC16" s="641"/>
      <c r="DD16" s="594" t="s">
        <v>223</v>
      </c>
      <c r="DE16" s="589"/>
      <c r="DF16" s="589"/>
      <c r="DG16" s="589"/>
      <c r="DH16" s="589"/>
      <c r="DI16" s="589"/>
      <c r="DJ16" s="589"/>
      <c r="DK16" s="589"/>
      <c r="DL16" s="589"/>
      <c r="DM16" s="589"/>
      <c r="DN16" s="589"/>
      <c r="DO16" s="589"/>
      <c r="DP16" s="590"/>
      <c r="DQ16" s="594">
        <v>13551</v>
      </c>
      <c r="DR16" s="589"/>
      <c r="DS16" s="589"/>
      <c r="DT16" s="589"/>
      <c r="DU16" s="589"/>
      <c r="DV16" s="589"/>
      <c r="DW16" s="589"/>
      <c r="DX16" s="589"/>
      <c r="DY16" s="589"/>
      <c r="DZ16" s="589"/>
      <c r="EA16" s="589"/>
      <c r="EB16" s="589"/>
      <c r="EC16" s="624"/>
    </row>
    <row r="17" spans="2:133" ht="11.25" customHeight="1">
      <c r="B17" s="585" t="s">
        <v>249</v>
      </c>
      <c r="C17" s="586"/>
      <c r="D17" s="586"/>
      <c r="E17" s="586"/>
      <c r="F17" s="586"/>
      <c r="G17" s="586"/>
      <c r="H17" s="586"/>
      <c r="I17" s="586"/>
      <c r="J17" s="586"/>
      <c r="K17" s="586"/>
      <c r="L17" s="586"/>
      <c r="M17" s="586"/>
      <c r="N17" s="586"/>
      <c r="O17" s="586"/>
      <c r="P17" s="586"/>
      <c r="Q17" s="587"/>
      <c r="R17" s="588">
        <v>1940352</v>
      </c>
      <c r="S17" s="589"/>
      <c r="T17" s="589"/>
      <c r="U17" s="589"/>
      <c r="V17" s="589"/>
      <c r="W17" s="589"/>
      <c r="X17" s="589"/>
      <c r="Y17" s="590"/>
      <c r="Z17" s="641">
        <v>49.4</v>
      </c>
      <c r="AA17" s="641"/>
      <c r="AB17" s="641"/>
      <c r="AC17" s="641"/>
      <c r="AD17" s="642">
        <v>1940352</v>
      </c>
      <c r="AE17" s="642"/>
      <c r="AF17" s="642"/>
      <c r="AG17" s="642"/>
      <c r="AH17" s="642"/>
      <c r="AI17" s="642"/>
      <c r="AJ17" s="642"/>
      <c r="AK17" s="642"/>
      <c r="AL17" s="611">
        <v>84.4</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373338</v>
      </c>
      <c r="CS17" s="589"/>
      <c r="CT17" s="589"/>
      <c r="CU17" s="589"/>
      <c r="CV17" s="589"/>
      <c r="CW17" s="589"/>
      <c r="CX17" s="589"/>
      <c r="CY17" s="590"/>
      <c r="CZ17" s="641">
        <v>9.8000000000000007</v>
      </c>
      <c r="DA17" s="641"/>
      <c r="DB17" s="641"/>
      <c r="DC17" s="641"/>
      <c r="DD17" s="594" t="s">
        <v>223</v>
      </c>
      <c r="DE17" s="589"/>
      <c r="DF17" s="589"/>
      <c r="DG17" s="589"/>
      <c r="DH17" s="589"/>
      <c r="DI17" s="589"/>
      <c r="DJ17" s="589"/>
      <c r="DK17" s="589"/>
      <c r="DL17" s="589"/>
      <c r="DM17" s="589"/>
      <c r="DN17" s="589"/>
      <c r="DO17" s="589"/>
      <c r="DP17" s="590"/>
      <c r="DQ17" s="594">
        <v>373087</v>
      </c>
      <c r="DR17" s="589"/>
      <c r="DS17" s="589"/>
      <c r="DT17" s="589"/>
      <c r="DU17" s="589"/>
      <c r="DV17" s="589"/>
      <c r="DW17" s="589"/>
      <c r="DX17" s="589"/>
      <c r="DY17" s="589"/>
      <c r="DZ17" s="589"/>
      <c r="EA17" s="589"/>
      <c r="EB17" s="589"/>
      <c r="EC17" s="624"/>
    </row>
    <row r="18" spans="2:133" ht="11.25" customHeight="1">
      <c r="B18" s="585" t="s">
        <v>252</v>
      </c>
      <c r="C18" s="586"/>
      <c r="D18" s="586"/>
      <c r="E18" s="586"/>
      <c r="F18" s="586"/>
      <c r="G18" s="586"/>
      <c r="H18" s="586"/>
      <c r="I18" s="586"/>
      <c r="J18" s="586"/>
      <c r="K18" s="586"/>
      <c r="L18" s="586"/>
      <c r="M18" s="586"/>
      <c r="N18" s="586"/>
      <c r="O18" s="586"/>
      <c r="P18" s="586"/>
      <c r="Q18" s="587"/>
      <c r="R18" s="588">
        <v>234827</v>
      </c>
      <c r="S18" s="589"/>
      <c r="T18" s="589"/>
      <c r="U18" s="589"/>
      <c r="V18" s="589"/>
      <c r="W18" s="589"/>
      <c r="X18" s="589"/>
      <c r="Y18" s="590"/>
      <c r="Z18" s="641">
        <v>6</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3632</v>
      </c>
      <c r="BH19" s="589"/>
      <c r="BI19" s="589"/>
      <c r="BJ19" s="589"/>
      <c r="BK19" s="589"/>
      <c r="BL19" s="589"/>
      <c r="BM19" s="589"/>
      <c r="BN19" s="590"/>
      <c r="BO19" s="641">
        <v>1.4</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c r="B20" s="585" t="s">
        <v>258</v>
      </c>
      <c r="C20" s="586"/>
      <c r="D20" s="586"/>
      <c r="E20" s="586"/>
      <c r="F20" s="586"/>
      <c r="G20" s="586"/>
      <c r="H20" s="586"/>
      <c r="I20" s="586"/>
      <c r="J20" s="586"/>
      <c r="K20" s="586"/>
      <c r="L20" s="586"/>
      <c r="M20" s="586"/>
      <c r="N20" s="586"/>
      <c r="O20" s="586"/>
      <c r="P20" s="586"/>
      <c r="Q20" s="587"/>
      <c r="R20" s="588">
        <v>2516996</v>
      </c>
      <c r="S20" s="589"/>
      <c r="T20" s="589"/>
      <c r="U20" s="589"/>
      <c r="V20" s="589"/>
      <c r="W20" s="589"/>
      <c r="X20" s="589"/>
      <c r="Y20" s="590"/>
      <c r="Z20" s="641">
        <v>64.099999999999994</v>
      </c>
      <c r="AA20" s="641"/>
      <c r="AB20" s="641"/>
      <c r="AC20" s="641"/>
      <c r="AD20" s="642">
        <v>2282169</v>
      </c>
      <c r="AE20" s="642"/>
      <c r="AF20" s="642"/>
      <c r="AG20" s="642"/>
      <c r="AH20" s="642"/>
      <c r="AI20" s="642"/>
      <c r="AJ20" s="642"/>
      <c r="AK20" s="642"/>
      <c r="AL20" s="611">
        <v>99.2</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3632</v>
      </c>
      <c r="BH20" s="589"/>
      <c r="BI20" s="589"/>
      <c r="BJ20" s="589"/>
      <c r="BK20" s="589"/>
      <c r="BL20" s="589"/>
      <c r="BM20" s="589"/>
      <c r="BN20" s="590"/>
      <c r="BO20" s="641">
        <v>1.4</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3821036</v>
      </c>
      <c r="CS20" s="589"/>
      <c r="CT20" s="589"/>
      <c r="CU20" s="589"/>
      <c r="CV20" s="589"/>
      <c r="CW20" s="589"/>
      <c r="CX20" s="589"/>
      <c r="CY20" s="590"/>
      <c r="CZ20" s="641">
        <v>100</v>
      </c>
      <c r="DA20" s="641"/>
      <c r="DB20" s="641"/>
      <c r="DC20" s="641"/>
      <c r="DD20" s="594">
        <v>822824</v>
      </c>
      <c r="DE20" s="589"/>
      <c r="DF20" s="589"/>
      <c r="DG20" s="589"/>
      <c r="DH20" s="589"/>
      <c r="DI20" s="589"/>
      <c r="DJ20" s="589"/>
      <c r="DK20" s="589"/>
      <c r="DL20" s="589"/>
      <c r="DM20" s="589"/>
      <c r="DN20" s="589"/>
      <c r="DO20" s="589"/>
      <c r="DP20" s="590"/>
      <c r="DQ20" s="594">
        <v>2640352</v>
      </c>
      <c r="DR20" s="589"/>
      <c r="DS20" s="589"/>
      <c r="DT20" s="589"/>
      <c r="DU20" s="589"/>
      <c r="DV20" s="589"/>
      <c r="DW20" s="589"/>
      <c r="DX20" s="589"/>
      <c r="DY20" s="589"/>
      <c r="DZ20" s="589"/>
      <c r="EA20" s="589"/>
      <c r="EB20" s="589"/>
      <c r="EC20" s="624"/>
    </row>
    <row r="21" spans="2:133" ht="11.25" customHeight="1">
      <c r="B21" s="585" t="s">
        <v>261</v>
      </c>
      <c r="C21" s="586"/>
      <c r="D21" s="586"/>
      <c r="E21" s="586"/>
      <c r="F21" s="586"/>
      <c r="G21" s="586"/>
      <c r="H21" s="586"/>
      <c r="I21" s="586"/>
      <c r="J21" s="586"/>
      <c r="K21" s="586"/>
      <c r="L21" s="586"/>
      <c r="M21" s="586"/>
      <c r="N21" s="586"/>
      <c r="O21" s="586"/>
      <c r="P21" s="586"/>
      <c r="Q21" s="587"/>
      <c r="R21" s="588" t="s">
        <v>223</v>
      </c>
      <c r="S21" s="589"/>
      <c r="T21" s="589"/>
      <c r="U21" s="589"/>
      <c r="V21" s="589"/>
      <c r="W21" s="589"/>
      <c r="X21" s="589"/>
      <c r="Y21" s="590"/>
      <c r="Z21" s="641" t="s">
        <v>223</v>
      </c>
      <c r="AA21" s="641"/>
      <c r="AB21" s="641"/>
      <c r="AC21" s="641"/>
      <c r="AD21" s="642" t="s">
        <v>223</v>
      </c>
      <c r="AE21" s="642"/>
      <c r="AF21" s="642"/>
      <c r="AG21" s="642"/>
      <c r="AH21" s="642"/>
      <c r="AI21" s="642"/>
      <c r="AJ21" s="642"/>
      <c r="AK21" s="642"/>
      <c r="AL21" s="611" t="s">
        <v>223</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v>3632</v>
      </c>
      <c r="BH21" s="589"/>
      <c r="BI21" s="589"/>
      <c r="BJ21" s="589"/>
      <c r="BK21" s="589"/>
      <c r="BL21" s="589"/>
      <c r="BM21" s="589"/>
      <c r="BN21" s="590"/>
      <c r="BO21" s="641">
        <v>1.4</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263</v>
      </c>
      <c r="C22" s="586"/>
      <c r="D22" s="586"/>
      <c r="E22" s="586"/>
      <c r="F22" s="586"/>
      <c r="G22" s="586"/>
      <c r="H22" s="586"/>
      <c r="I22" s="586"/>
      <c r="J22" s="586"/>
      <c r="K22" s="586"/>
      <c r="L22" s="586"/>
      <c r="M22" s="586"/>
      <c r="N22" s="586"/>
      <c r="O22" s="586"/>
      <c r="P22" s="586"/>
      <c r="Q22" s="587"/>
      <c r="R22" s="588">
        <v>19390</v>
      </c>
      <c r="S22" s="589"/>
      <c r="T22" s="589"/>
      <c r="U22" s="589"/>
      <c r="V22" s="589"/>
      <c r="W22" s="589"/>
      <c r="X22" s="589"/>
      <c r="Y22" s="590"/>
      <c r="Z22" s="641">
        <v>0.5</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266</v>
      </c>
      <c r="C23" s="586"/>
      <c r="D23" s="586"/>
      <c r="E23" s="586"/>
      <c r="F23" s="586"/>
      <c r="G23" s="586"/>
      <c r="H23" s="586"/>
      <c r="I23" s="586"/>
      <c r="J23" s="586"/>
      <c r="K23" s="586"/>
      <c r="L23" s="586"/>
      <c r="M23" s="586"/>
      <c r="N23" s="586"/>
      <c r="O23" s="586"/>
      <c r="P23" s="586"/>
      <c r="Q23" s="587"/>
      <c r="R23" s="588">
        <v>41495</v>
      </c>
      <c r="S23" s="589"/>
      <c r="T23" s="589"/>
      <c r="U23" s="589"/>
      <c r="V23" s="589"/>
      <c r="W23" s="589"/>
      <c r="X23" s="589"/>
      <c r="Y23" s="590"/>
      <c r="Z23" s="641">
        <v>1.1000000000000001</v>
      </c>
      <c r="AA23" s="641"/>
      <c r="AB23" s="641"/>
      <c r="AC23" s="641"/>
      <c r="AD23" s="642" t="s">
        <v>223</v>
      </c>
      <c r="AE23" s="642"/>
      <c r="AF23" s="642"/>
      <c r="AG23" s="642"/>
      <c r="AH23" s="642"/>
      <c r="AI23" s="642"/>
      <c r="AJ23" s="642"/>
      <c r="AK23" s="642"/>
      <c r="AL23" s="611" t="s">
        <v>223</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c r="B24" s="585" t="s">
        <v>273</v>
      </c>
      <c r="C24" s="586"/>
      <c r="D24" s="586"/>
      <c r="E24" s="586"/>
      <c r="F24" s="586"/>
      <c r="G24" s="586"/>
      <c r="H24" s="586"/>
      <c r="I24" s="586"/>
      <c r="J24" s="586"/>
      <c r="K24" s="586"/>
      <c r="L24" s="586"/>
      <c r="M24" s="586"/>
      <c r="N24" s="586"/>
      <c r="O24" s="586"/>
      <c r="P24" s="586"/>
      <c r="Q24" s="587"/>
      <c r="R24" s="588">
        <v>3179</v>
      </c>
      <c r="S24" s="589"/>
      <c r="T24" s="589"/>
      <c r="U24" s="589"/>
      <c r="V24" s="589"/>
      <c r="W24" s="589"/>
      <c r="X24" s="589"/>
      <c r="Y24" s="590"/>
      <c r="Z24" s="641">
        <v>0.1</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1369879</v>
      </c>
      <c r="CS24" s="639"/>
      <c r="CT24" s="639"/>
      <c r="CU24" s="639"/>
      <c r="CV24" s="639"/>
      <c r="CW24" s="639"/>
      <c r="CX24" s="639"/>
      <c r="CY24" s="686"/>
      <c r="CZ24" s="690">
        <v>35.9</v>
      </c>
      <c r="DA24" s="691"/>
      <c r="DB24" s="691"/>
      <c r="DC24" s="692"/>
      <c r="DD24" s="685">
        <v>1186602</v>
      </c>
      <c r="DE24" s="639"/>
      <c r="DF24" s="639"/>
      <c r="DG24" s="639"/>
      <c r="DH24" s="639"/>
      <c r="DI24" s="639"/>
      <c r="DJ24" s="639"/>
      <c r="DK24" s="686"/>
      <c r="DL24" s="685">
        <v>1184798</v>
      </c>
      <c r="DM24" s="639"/>
      <c r="DN24" s="639"/>
      <c r="DO24" s="639"/>
      <c r="DP24" s="639"/>
      <c r="DQ24" s="639"/>
      <c r="DR24" s="639"/>
      <c r="DS24" s="639"/>
      <c r="DT24" s="639"/>
      <c r="DU24" s="639"/>
      <c r="DV24" s="686"/>
      <c r="DW24" s="687">
        <v>49</v>
      </c>
      <c r="DX24" s="656"/>
      <c r="DY24" s="656"/>
      <c r="DZ24" s="656"/>
      <c r="EA24" s="656"/>
      <c r="EB24" s="656"/>
      <c r="EC24" s="688"/>
    </row>
    <row r="25" spans="2:133" ht="11.25" customHeight="1">
      <c r="B25" s="585" t="s">
        <v>276</v>
      </c>
      <c r="C25" s="586"/>
      <c r="D25" s="586"/>
      <c r="E25" s="586"/>
      <c r="F25" s="586"/>
      <c r="G25" s="586"/>
      <c r="H25" s="586"/>
      <c r="I25" s="586"/>
      <c r="J25" s="586"/>
      <c r="K25" s="586"/>
      <c r="L25" s="586"/>
      <c r="M25" s="586"/>
      <c r="N25" s="586"/>
      <c r="O25" s="586"/>
      <c r="P25" s="586"/>
      <c r="Q25" s="587"/>
      <c r="R25" s="588">
        <v>380140</v>
      </c>
      <c r="S25" s="589"/>
      <c r="T25" s="589"/>
      <c r="U25" s="589"/>
      <c r="V25" s="589"/>
      <c r="W25" s="589"/>
      <c r="X25" s="589"/>
      <c r="Y25" s="590"/>
      <c r="Z25" s="641">
        <v>9.6999999999999993</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779023</v>
      </c>
      <c r="CS25" s="607"/>
      <c r="CT25" s="607"/>
      <c r="CU25" s="607"/>
      <c r="CV25" s="607"/>
      <c r="CW25" s="607"/>
      <c r="CX25" s="607"/>
      <c r="CY25" s="608"/>
      <c r="CZ25" s="591">
        <v>20.399999999999999</v>
      </c>
      <c r="DA25" s="609"/>
      <c r="DB25" s="609"/>
      <c r="DC25" s="610"/>
      <c r="DD25" s="594">
        <v>753475</v>
      </c>
      <c r="DE25" s="607"/>
      <c r="DF25" s="607"/>
      <c r="DG25" s="607"/>
      <c r="DH25" s="607"/>
      <c r="DI25" s="607"/>
      <c r="DJ25" s="607"/>
      <c r="DK25" s="608"/>
      <c r="DL25" s="594">
        <v>752211</v>
      </c>
      <c r="DM25" s="607"/>
      <c r="DN25" s="607"/>
      <c r="DO25" s="607"/>
      <c r="DP25" s="607"/>
      <c r="DQ25" s="607"/>
      <c r="DR25" s="607"/>
      <c r="DS25" s="607"/>
      <c r="DT25" s="607"/>
      <c r="DU25" s="607"/>
      <c r="DV25" s="608"/>
      <c r="DW25" s="611">
        <v>31.1</v>
      </c>
      <c r="DX25" s="612"/>
      <c r="DY25" s="612"/>
      <c r="DZ25" s="612"/>
      <c r="EA25" s="612"/>
      <c r="EB25" s="612"/>
      <c r="EC25" s="613"/>
    </row>
    <row r="26" spans="2:133" ht="11.25" customHeight="1">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490069</v>
      </c>
      <c r="CS26" s="589"/>
      <c r="CT26" s="589"/>
      <c r="CU26" s="589"/>
      <c r="CV26" s="589"/>
      <c r="CW26" s="589"/>
      <c r="CX26" s="589"/>
      <c r="CY26" s="590"/>
      <c r="CZ26" s="591">
        <v>12.8</v>
      </c>
      <c r="DA26" s="609"/>
      <c r="DB26" s="609"/>
      <c r="DC26" s="610"/>
      <c r="DD26" s="594">
        <v>468728</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c r="B27" s="585" t="s">
        <v>282</v>
      </c>
      <c r="C27" s="586"/>
      <c r="D27" s="586"/>
      <c r="E27" s="586"/>
      <c r="F27" s="586"/>
      <c r="G27" s="586"/>
      <c r="H27" s="586"/>
      <c r="I27" s="586"/>
      <c r="J27" s="586"/>
      <c r="K27" s="586"/>
      <c r="L27" s="586"/>
      <c r="M27" s="586"/>
      <c r="N27" s="586"/>
      <c r="O27" s="586"/>
      <c r="P27" s="586"/>
      <c r="Q27" s="587"/>
      <c r="R27" s="588">
        <v>475488</v>
      </c>
      <c r="S27" s="589"/>
      <c r="T27" s="589"/>
      <c r="U27" s="589"/>
      <c r="V27" s="589"/>
      <c r="W27" s="589"/>
      <c r="X27" s="589"/>
      <c r="Y27" s="590"/>
      <c r="Z27" s="641">
        <v>12.1</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255376</v>
      </c>
      <c r="BH27" s="589"/>
      <c r="BI27" s="589"/>
      <c r="BJ27" s="589"/>
      <c r="BK27" s="589"/>
      <c r="BL27" s="589"/>
      <c r="BM27" s="589"/>
      <c r="BN27" s="590"/>
      <c r="BO27" s="641">
        <v>100</v>
      </c>
      <c r="BP27" s="641"/>
      <c r="BQ27" s="641"/>
      <c r="BR27" s="641"/>
      <c r="BS27" s="594">
        <v>16182</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217518</v>
      </c>
      <c r="CS27" s="607"/>
      <c r="CT27" s="607"/>
      <c r="CU27" s="607"/>
      <c r="CV27" s="607"/>
      <c r="CW27" s="607"/>
      <c r="CX27" s="607"/>
      <c r="CY27" s="608"/>
      <c r="CZ27" s="591">
        <v>5.7</v>
      </c>
      <c r="DA27" s="609"/>
      <c r="DB27" s="609"/>
      <c r="DC27" s="610"/>
      <c r="DD27" s="594">
        <v>60040</v>
      </c>
      <c r="DE27" s="607"/>
      <c r="DF27" s="607"/>
      <c r="DG27" s="607"/>
      <c r="DH27" s="607"/>
      <c r="DI27" s="607"/>
      <c r="DJ27" s="607"/>
      <c r="DK27" s="608"/>
      <c r="DL27" s="594">
        <v>59500</v>
      </c>
      <c r="DM27" s="607"/>
      <c r="DN27" s="607"/>
      <c r="DO27" s="607"/>
      <c r="DP27" s="607"/>
      <c r="DQ27" s="607"/>
      <c r="DR27" s="607"/>
      <c r="DS27" s="607"/>
      <c r="DT27" s="607"/>
      <c r="DU27" s="607"/>
      <c r="DV27" s="608"/>
      <c r="DW27" s="611">
        <v>2.5</v>
      </c>
      <c r="DX27" s="612"/>
      <c r="DY27" s="612"/>
      <c r="DZ27" s="612"/>
      <c r="EA27" s="612"/>
      <c r="EB27" s="612"/>
      <c r="EC27" s="613"/>
    </row>
    <row r="28" spans="2:133" ht="11.25" customHeight="1">
      <c r="B28" s="585" t="s">
        <v>285</v>
      </c>
      <c r="C28" s="586"/>
      <c r="D28" s="586"/>
      <c r="E28" s="586"/>
      <c r="F28" s="586"/>
      <c r="G28" s="586"/>
      <c r="H28" s="586"/>
      <c r="I28" s="586"/>
      <c r="J28" s="586"/>
      <c r="K28" s="586"/>
      <c r="L28" s="586"/>
      <c r="M28" s="586"/>
      <c r="N28" s="586"/>
      <c r="O28" s="586"/>
      <c r="P28" s="586"/>
      <c r="Q28" s="587"/>
      <c r="R28" s="588">
        <v>20534</v>
      </c>
      <c r="S28" s="589"/>
      <c r="T28" s="589"/>
      <c r="U28" s="589"/>
      <c r="V28" s="589"/>
      <c r="W28" s="589"/>
      <c r="X28" s="589"/>
      <c r="Y28" s="590"/>
      <c r="Z28" s="641">
        <v>0.5</v>
      </c>
      <c r="AA28" s="641"/>
      <c r="AB28" s="641"/>
      <c r="AC28" s="641"/>
      <c r="AD28" s="642">
        <v>14940</v>
      </c>
      <c r="AE28" s="642"/>
      <c r="AF28" s="642"/>
      <c r="AG28" s="642"/>
      <c r="AH28" s="642"/>
      <c r="AI28" s="642"/>
      <c r="AJ28" s="642"/>
      <c r="AK28" s="642"/>
      <c r="AL28" s="611">
        <v>0.6</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373338</v>
      </c>
      <c r="CS28" s="589"/>
      <c r="CT28" s="589"/>
      <c r="CU28" s="589"/>
      <c r="CV28" s="589"/>
      <c r="CW28" s="589"/>
      <c r="CX28" s="589"/>
      <c r="CY28" s="590"/>
      <c r="CZ28" s="591">
        <v>9.8000000000000007</v>
      </c>
      <c r="DA28" s="609"/>
      <c r="DB28" s="609"/>
      <c r="DC28" s="610"/>
      <c r="DD28" s="594">
        <v>373087</v>
      </c>
      <c r="DE28" s="589"/>
      <c r="DF28" s="589"/>
      <c r="DG28" s="589"/>
      <c r="DH28" s="589"/>
      <c r="DI28" s="589"/>
      <c r="DJ28" s="589"/>
      <c r="DK28" s="590"/>
      <c r="DL28" s="594">
        <v>373087</v>
      </c>
      <c r="DM28" s="589"/>
      <c r="DN28" s="589"/>
      <c r="DO28" s="589"/>
      <c r="DP28" s="589"/>
      <c r="DQ28" s="589"/>
      <c r="DR28" s="589"/>
      <c r="DS28" s="589"/>
      <c r="DT28" s="589"/>
      <c r="DU28" s="589"/>
      <c r="DV28" s="590"/>
      <c r="DW28" s="611">
        <v>15.4</v>
      </c>
      <c r="DX28" s="612"/>
      <c r="DY28" s="612"/>
      <c r="DZ28" s="612"/>
      <c r="EA28" s="612"/>
      <c r="EB28" s="612"/>
      <c r="EC28" s="613"/>
    </row>
    <row r="29" spans="2:133" ht="11.25" customHeight="1">
      <c r="B29" s="585" t="s">
        <v>287</v>
      </c>
      <c r="C29" s="586"/>
      <c r="D29" s="586"/>
      <c r="E29" s="586"/>
      <c r="F29" s="586"/>
      <c r="G29" s="586"/>
      <c r="H29" s="586"/>
      <c r="I29" s="586"/>
      <c r="J29" s="586"/>
      <c r="K29" s="586"/>
      <c r="L29" s="586"/>
      <c r="M29" s="586"/>
      <c r="N29" s="586"/>
      <c r="O29" s="586"/>
      <c r="P29" s="586"/>
      <c r="Q29" s="587"/>
      <c r="R29" s="588">
        <v>11670</v>
      </c>
      <c r="S29" s="589"/>
      <c r="T29" s="589"/>
      <c r="U29" s="589"/>
      <c r="V29" s="589"/>
      <c r="W29" s="589"/>
      <c r="X29" s="589"/>
      <c r="Y29" s="590"/>
      <c r="Z29" s="641">
        <v>0.3</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373338</v>
      </c>
      <c r="CS29" s="607"/>
      <c r="CT29" s="607"/>
      <c r="CU29" s="607"/>
      <c r="CV29" s="607"/>
      <c r="CW29" s="607"/>
      <c r="CX29" s="607"/>
      <c r="CY29" s="608"/>
      <c r="CZ29" s="591">
        <v>9.8000000000000007</v>
      </c>
      <c r="DA29" s="609"/>
      <c r="DB29" s="609"/>
      <c r="DC29" s="610"/>
      <c r="DD29" s="594">
        <v>373087</v>
      </c>
      <c r="DE29" s="607"/>
      <c r="DF29" s="607"/>
      <c r="DG29" s="607"/>
      <c r="DH29" s="607"/>
      <c r="DI29" s="607"/>
      <c r="DJ29" s="607"/>
      <c r="DK29" s="608"/>
      <c r="DL29" s="594">
        <v>373087</v>
      </c>
      <c r="DM29" s="607"/>
      <c r="DN29" s="607"/>
      <c r="DO29" s="607"/>
      <c r="DP29" s="607"/>
      <c r="DQ29" s="607"/>
      <c r="DR29" s="607"/>
      <c r="DS29" s="607"/>
      <c r="DT29" s="607"/>
      <c r="DU29" s="607"/>
      <c r="DV29" s="608"/>
      <c r="DW29" s="611">
        <v>15.4</v>
      </c>
      <c r="DX29" s="612"/>
      <c r="DY29" s="612"/>
      <c r="DZ29" s="612"/>
      <c r="EA29" s="612"/>
      <c r="EB29" s="612"/>
      <c r="EC29" s="613"/>
    </row>
    <row r="30" spans="2:133" ht="11.25" customHeight="1">
      <c r="B30" s="585" t="s">
        <v>292</v>
      </c>
      <c r="C30" s="586"/>
      <c r="D30" s="586"/>
      <c r="E30" s="586"/>
      <c r="F30" s="586"/>
      <c r="G30" s="586"/>
      <c r="H30" s="586"/>
      <c r="I30" s="586"/>
      <c r="J30" s="586"/>
      <c r="K30" s="586"/>
      <c r="L30" s="586"/>
      <c r="M30" s="586"/>
      <c r="N30" s="586"/>
      <c r="O30" s="586"/>
      <c r="P30" s="586"/>
      <c r="Q30" s="587"/>
      <c r="R30" s="588">
        <v>20642</v>
      </c>
      <c r="S30" s="589"/>
      <c r="T30" s="589"/>
      <c r="U30" s="589"/>
      <c r="V30" s="589"/>
      <c r="W30" s="589"/>
      <c r="X30" s="589"/>
      <c r="Y30" s="590"/>
      <c r="Z30" s="641">
        <v>0.5</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98.3</v>
      </c>
      <c r="BH30" s="655"/>
      <c r="BI30" s="655"/>
      <c r="BJ30" s="655"/>
      <c r="BK30" s="655"/>
      <c r="BL30" s="655"/>
      <c r="BM30" s="656">
        <v>92.8</v>
      </c>
      <c r="BN30" s="655"/>
      <c r="BO30" s="655"/>
      <c r="BP30" s="655"/>
      <c r="BQ30" s="657"/>
      <c r="BR30" s="654">
        <v>97.8</v>
      </c>
      <c r="BS30" s="655"/>
      <c r="BT30" s="655"/>
      <c r="BU30" s="655"/>
      <c r="BV30" s="655"/>
      <c r="BW30" s="655"/>
      <c r="BX30" s="656">
        <v>92.8</v>
      </c>
      <c r="BY30" s="655"/>
      <c r="BZ30" s="655"/>
      <c r="CA30" s="655"/>
      <c r="CB30" s="657"/>
      <c r="CD30" s="660"/>
      <c r="CE30" s="661"/>
      <c r="CF30" s="625" t="s">
        <v>295</v>
      </c>
      <c r="CG30" s="622"/>
      <c r="CH30" s="622"/>
      <c r="CI30" s="622"/>
      <c r="CJ30" s="622"/>
      <c r="CK30" s="622"/>
      <c r="CL30" s="622"/>
      <c r="CM30" s="622"/>
      <c r="CN30" s="622"/>
      <c r="CO30" s="622"/>
      <c r="CP30" s="622"/>
      <c r="CQ30" s="623"/>
      <c r="CR30" s="588">
        <v>341498</v>
      </c>
      <c r="CS30" s="589"/>
      <c r="CT30" s="589"/>
      <c r="CU30" s="589"/>
      <c r="CV30" s="589"/>
      <c r="CW30" s="589"/>
      <c r="CX30" s="589"/>
      <c r="CY30" s="590"/>
      <c r="CZ30" s="591">
        <v>8.9</v>
      </c>
      <c r="DA30" s="609"/>
      <c r="DB30" s="609"/>
      <c r="DC30" s="610"/>
      <c r="DD30" s="594">
        <v>341296</v>
      </c>
      <c r="DE30" s="589"/>
      <c r="DF30" s="589"/>
      <c r="DG30" s="589"/>
      <c r="DH30" s="589"/>
      <c r="DI30" s="589"/>
      <c r="DJ30" s="589"/>
      <c r="DK30" s="590"/>
      <c r="DL30" s="594">
        <v>341296</v>
      </c>
      <c r="DM30" s="589"/>
      <c r="DN30" s="589"/>
      <c r="DO30" s="589"/>
      <c r="DP30" s="589"/>
      <c r="DQ30" s="589"/>
      <c r="DR30" s="589"/>
      <c r="DS30" s="589"/>
      <c r="DT30" s="589"/>
      <c r="DU30" s="589"/>
      <c r="DV30" s="590"/>
      <c r="DW30" s="611">
        <v>14.1</v>
      </c>
      <c r="DX30" s="612"/>
      <c r="DY30" s="612"/>
      <c r="DZ30" s="612"/>
      <c r="EA30" s="612"/>
      <c r="EB30" s="612"/>
      <c r="EC30" s="613"/>
    </row>
    <row r="31" spans="2:133" ht="11.25" customHeight="1">
      <c r="B31" s="585" t="s">
        <v>296</v>
      </c>
      <c r="C31" s="586"/>
      <c r="D31" s="586"/>
      <c r="E31" s="586"/>
      <c r="F31" s="586"/>
      <c r="G31" s="586"/>
      <c r="H31" s="586"/>
      <c r="I31" s="586"/>
      <c r="J31" s="586"/>
      <c r="K31" s="586"/>
      <c r="L31" s="586"/>
      <c r="M31" s="586"/>
      <c r="N31" s="586"/>
      <c r="O31" s="586"/>
      <c r="P31" s="586"/>
      <c r="Q31" s="587"/>
      <c r="R31" s="588">
        <v>79816</v>
      </c>
      <c r="S31" s="589"/>
      <c r="T31" s="589"/>
      <c r="U31" s="589"/>
      <c r="V31" s="589"/>
      <c r="W31" s="589"/>
      <c r="X31" s="589"/>
      <c r="Y31" s="590"/>
      <c r="Z31" s="641">
        <v>2</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98.6</v>
      </c>
      <c r="BH31" s="607"/>
      <c r="BI31" s="607"/>
      <c r="BJ31" s="607"/>
      <c r="BK31" s="607"/>
      <c r="BL31" s="607"/>
      <c r="BM31" s="643">
        <v>93.3</v>
      </c>
      <c r="BN31" s="653"/>
      <c r="BO31" s="653"/>
      <c r="BP31" s="653"/>
      <c r="BQ31" s="617"/>
      <c r="BR31" s="652">
        <v>98</v>
      </c>
      <c r="BS31" s="607"/>
      <c r="BT31" s="607"/>
      <c r="BU31" s="607"/>
      <c r="BV31" s="607"/>
      <c r="BW31" s="607"/>
      <c r="BX31" s="643">
        <v>92</v>
      </c>
      <c r="BY31" s="653"/>
      <c r="BZ31" s="653"/>
      <c r="CA31" s="653"/>
      <c r="CB31" s="617"/>
      <c r="CD31" s="660"/>
      <c r="CE31" s="661"/>
      <c r="CF31" s="625" t="s">
        <v>299</v>
      </c>
      <c r="CG31" s="622"/>
      <c r="CH31" s="622"/>
      <c r="CI31" s="622"/>
      <c r="CJ31" s="622"/>
      <c r="CK31" s="622"/>
      <c r="CL31" s="622"/>
      <c r="CM31" s="622"/>
      <c r="CN31" s="622"/>
      <c r="CO31" s="622"/>
      <c r="CP31" s="622"/>
      <c r="CQ31" s="623"/>
      <c r="CR31" s="588">
        <v>31840</v>
      </c>
      <c r="CS31" s="607"/>
      <c r="CT31" s="607"/>
      <c r="CU31" s="607"/>
      <c r="CV31" s="607"/>
      <c r="CW31" s="607"/>
      <c r="CX31" s="607"/>
      <c r="CY31" s="608"/>
      <c r="CZ31" s="591">
        <v>0.8</v>
      </c>
      <c r="DA31" s="609"/>
      <c r="DB31" s="609"/>
      <c r="DC31" s="610"/>
      <c r="DD31" s="594">
        <v>31791</v>
      </c>
      <c r="DE31" s="607"/>
      <c r="DF31" s="607"/>
      <c r="DG31" s="607"/>
      <c r="DH31" s="607"/>
      <c r="DI31" s="607"/>
      <c r="DJ31" s="607"/>
      <c r="DK31" s="608"/>
      <c r="DL31" s="594">
        <v>31791</v>
      </c>
      <c r="DM31" s="607"/>
      <c r="DN31" s="607"/>
      <c r="DO31" s="607"/>
      <c r="DP31" s="607"/>
      <c r="DQ31" s="607"/>
      <c r="DR31" s="607"/>
      <c r="DS31" s="607"/>
      <c r="DT31" s="607"/>
      <c r="DU31" s="607"/>
      <c r="DV31" s="608"/>
      <c r="DW31" s="611">
        <v>1.3</v>
      </c>
      <c r="DX31" s="612"/>
      <c r="DY31" s="612"/>
      <c r="DZ31" s="612"/>
      <c r="EA31" s="612"/>
      <c r="EB31" s="612"/>
      <c r="EC31" s="613"/>
    </row>
    <row r="32" spans="2:133" ht="11.25" customHeight="1">
      <c r="B32" s="585" t="s">
        <v>300</v>
      </c>
      <c r="C32" s="586"/>
      <c r="D32" s="586"/>
      <c r="E32" s="586"/>
      <c r="F32" s="586"/>
      <c r="G32" s="586"/>
      <c r="H32" s="586"/>
      <c r="I32" s="586"/>
      <c r="J32" s="586"/>
      <c r="K32" s="586"/>
      <c r="L32" s="586"/>
      <c r="M32" s="586"/>
      <c r="N32" s="586"/>
      <c r="O32" s="586"/>
      <c r="P32" s="586"/>
      <c r="Q32" s="587"/>
      <c r="R32" s="588">
        <v>85637</v>
      </c>
      <c r="S32" s="589"/>
      <c r="T32" s="589"/>
      <c r="U32" s="589"/>
      <c r="V32" s="589"/>
      <c r="W32" s="589"/>
      <c r="X32" s="589"/>
      <c r="Y32" s="590"/>
      <c r="Z32" s="641">
        <v>2.2000000000000002</v>
      </c>
      <c r="AA32" s="641"/>
      <c r="AB32" s="641"/>
      <c r="AC32" s="641"/>
      <c r="AD32" s="642">
        <v>2528</v>
      </c>
      <c r="AE32" s="642"/>
      <c r="AF32" s="642"/>
      <c r="AG32" s="642"/>
      <c r="AH32" s="642"/>
      <c r="AI32" s="642"/>
      <c r="AJ32" s="642"/>
      <c r="AK32" s="642"/>
      <c r="AL32" s="611">
        <v>0.1</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97.9</v>
      </c>
      <c r="BH32" s="573"/>
      <c r="BI32" s="573"/>
      <c r="BJ32" s="573"/>
      <c r="BK32" s="573"/>
      <c r="BL32" s="573"/>
      <c r="BM32" s="636">
        <v>91.3</v>
      </c>
      <c r="BN32" s="573"/>
      <c r="BO32" s="573"/>
      <c r="BP32" s="573"/>
      <c r="BQ32" s="630"/>
      <c r="BR32" s="651">
        <v>97.4</v>
      </c>
      <c r="BS32" s="573"/>
      <c r="BT32" s="573"/>
      <c r="BU32" s="573"/>
      <c r="BV32" s="573"/>
      <c r="BW32" s="573"/>
      <c r="BX32" s="636">
        <v>92.1</v>
      </c>
      <c r="BY32" s="573"/>
      <c r="BZ32" s="573"/>
      <c r="CA32" s="573"/>
      <c r="CB32" s="630"/>
      <c r="CD32" s="662"/>
      <c r="CE32" s="663"/>
      <c r="CF32" s="625" t="s">
        <v>302</v>
      </c>
      <c r="CG32" s="622"/>
      <c r="CH32" s="622"/>
      <c r="CI32" s="622"/>
      <c r="CJ32" s="622"/>
      <c r="CK32" s="622"/>
      <c r="CL32" s="622"/>
      <c r="CM32" s="622"/>
      <c r="CN32" s="622"/>
      <c r="CO32" s="622"/>
      <c r="CP32" s="622"/>
      <c r="CQ32" s="623"/>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c r="B33" s="585" t="s">
        <v>303</v>
      </c>
      <c r="C33" s="586"/>
      <c r="D33" s="586"/>
      <c r="E33" s="586"/>
      <c r="F33" s="586"/>
      <c r="G33" s="586"/>
      <c r="H33" s="586"/>
      <c r="I33" s="586"/>
      <c r="J33" s="586"/>
      <c r="K33" s="586"/>
      <c r="L33" s="586"/>
      <c r="M33" s="586"/>
      <c r="N33" s="586"/>
      <c r="O33" s="586"/>
      <c r="P33" s="586"/>
      <c r="Q33" s="587"/>
      <c r="R33" s="588">
        <v>271505</v>
      </c>
      <c r="S33" s="589"/>
      <c r="T33" s="589"/>
      <c r="U33" s="589"/>
      <c r="V33" s="589"/>
      <c r="W33" s="589"/>
      <c r="X33" s="589"/>
      <c r="Y33" s="590"/>
      <c r="Z33" s="641">
        <v>6.9</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1541791</v>
      </c>
      <c r="CS33" s="607"/>
      <c r="CT33" s="607"/>
      <c r="CU33" s="607"/>
      <c r="CV33" s="607"/>
      <c r="CW33" s="607"/>
      <c r="CX33" s="607"/>
      <c r="CY33" s="608"/>
      <c r="CZ33" s="591">
        <v>40.4</v>
      </c>
      <c r="DA33" s="609"/>
      <c r="DB33" s="609"/>
      <c r="DC33" s="610"/>
      <c r="DD33" s="594">
        <v>1190152</v>
      </c>
      <c r="DE33" s="607"/>
      <c r="DF33" s="607"/>
      <c r="DG33" s="607"/>
      <c r="DH33" s="607"/>
      <c r="DI33" s="607"/>
      <c r="DJ33" s="607"/>
      <c r="DK33" s="608"/>
      <c r="DL33" s="594">
        <v>800152</v>
      </c>
      <c r="DM33" s="607"/>
      <c r="DN33" s="607"/>
      <c r="DO33" s="607"/>
      <c r="DP33" s="607"/>
      <c r="DQ33" s="607"/>
      <c r="DR33" s="607"/>
      <c r="DS33" s="607"/>
      <c r="DT33" s="607"/>
      <c r="DU33" s="607"/>
      <c r="DV33" s="608"/>
      <c r="DW33" s="611">
        <v>33.1</v>
      </c>
      <c r="DX33" s="612"/>
      <c r="DY33" s="612"/>
      <c r="DZ33" s="612"/>
      <c r="EA33" s="612"/>
      <c r="EB33" s="612"/>
      <c r="EC33" s="613"/>
    </row>
    <row r="34" spans="2:133" ht="11.25" customHeight="1">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491831</v>
      </c>
      <c r="CS34" s="589"/>
      <c r="CT34" s="589"/>
      <c r="CU34" s="589"/>
      <c r="CV34" s="589"/>
      <c r="CW34" s="589"/>
      <c r="CX34" s="589"/>
      <c r="CY34" s="590"/>
      <c r="CZ34" s="591">
        <v>12.9</v>
      </c>
      <c r="DA34" s="609"/>
      <c r="DB34" s="609"/>
      <c r="DC34" s="610"/>
      <c r="DD34" s="594">
        <v>371441</v>
      </c>
      <c r="DE34" s="589"/>
      <c r="DF34" s="589"/>
      <c r="DG34" s="589"/>
      <c r="DH34" s="589"/>
      <c r="DI34" s="589"/>
      <c r="DJ34" s="589"/>
      <c r="DK34" s="590"/>
      <c r="DL34" s="594">
        <v>273454</v>
      </c>
      <c r="DM34" s="589"/>
      <c r="DN34" s="589"/>
      <c r="DO34" s="589"/>
      <c r="DP34" s="589"/>
      <c r="DQ34" s="589"/>
      <c r="DR34" s="589"/>
      <c r="DS34" s="589"/>
      <c r="DT34" s="589"/>
      <c r="DU34" s="589"/>
      <c r="DV34" s="590"/>
      <c r="DW34" s="611">
        <v>11.3</v>
      </c>
      <c r="DX34" s="612"/>
      <c r="DY34" s="612"/>
      <c r="DZ34" s="612"/>
      <c r="EA34" s="612"/>
      <c r="EB34" s="612"/>
      <c r="EC34" s="613"/>
    </row>
    <row r="35" spans="2:133" ht="11.25" customHeight="1">
      <c r="B35" s="585" t="s">
        <v>309</v>
      </c>
      <c r="C35" s="586"/>
      <c r="D35" s="586"/>
      <c r="E35" s="586"/>
      <c r="F35" s="586"/>
      <c r="G35" s="586"/>
      <c r="H35" s="586"/>
      <c r="I35" s="586"/>
      <c r="J35" s="586"/>
      <c r="K35" s="586"/>
      <c r="L35" s="586"/>
      <c r="M35" s="586"/>
      <c r="N35" s="586"/>
      <c r="O35" s="586"/>
      <c r="P35" s="586"/>
      <c r="Q35" s="587"/>
      <c r="R35" s="588">
        <v>116505</v>
      </c>
      <c r="S35" s="589"/>
      <c r="T35" s="589"/>
      <c r="U35" s="589"/>
      <c r="V35" s="589"/>
      <c r="W35" s="589"/>
      <c r="X35" s="589"/>
      <c r="Y35" s="590"/>
      <c r="Z35" s="641">
        <v>3</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401587</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27241</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22015</v>
      </c>
      <c r="CS35" s="607"/>
      <c r="CT35" s="607"/>
      <c r="CU35" s="607"/>
      <c r="CV35" s="607"/>
      <c r="CW35" s="607"/>
      <c r="CX35" s="607"/>
      <c r="CY35" s="608"/>
      <c r="CZ35" s="591">
        <v>0.6</v>
      </c>
      <c r="DA35" s="609"/>
      <c r="DB35" s="609"/>
      <c r="DC35" s="610"/>
      <c r="DD35" s="594">
        <v>19208</v>
      </c>
      <c r="DE35" s="607"/>
      <c r="DF35" s="607"/>
      <c r="DG35" s="607"/>
      <c r="DH35" s="607"/>
      <c r="DI35" s="607"/>
      <c r="DJ35" s="607"/>
      <c r="DK35" s="608"/>
      <c r="DL35" s="594">
        <v>19208</v>
      </c>
      <c r="DM35" s="607"/>
      <c r="DN35" s="607"/>
      <c r="DO35" s="607"/>
      <c r="DP35" s="607"/>
      <c r="DQ35" s="607"/>
      <c r="DR35" s="607"/>
      <c r="DS35" s="607"/>
      <c r="DT35" s="607"/>
      <c r="DU35" s="607"/>
      <c r="DV35" s="608"/>
      <c r="DW35" s="611">
        <v>0.8</v>
      </c>
      <c r="DX35" s="612"/>
      <c r="DY35" s="612"/>
      <c r="DZ35" s="612"/>
      <c r="EA35" s="612"/>
      <c r="EB35" s="612"/>
      <c r="EC35" s="613"/>
    </row>
    <row r="36" spans="2:133" ht="11.25" customHeight="1">
      <c r="B36" s="569" t="s">
        <v>313</v>
      </c>
      <c r="C36" s="570"/>
      <c r="D36" s="570"/>
      <c r="E36" s="570"/>
      <c r="F36" s="570"/>
      <c r="G36" s="570"/>
      <c r="H36" s="570"/>
      <c r="I36" s="570"/>
      <c r="J36" s="570"/>
      <c r="K36" s="570"/>
      <c r="L36" s="570"/>
      <c r="M36" s="570"/>
      <c r="N36" s="570"/>
      <c r="O36" s="570"/>
      <c r="P36" s="570"/>
      <c r="Q36" s="571"/>
      <c r="R36" s="572">
        <v>3926492</v>
      </c>
      <c r="S36" s="629"/>
      <c r="T36" s="629"/>
      <c r="U36" s="629"/>
      <c r="V36" s="629"/>
      <c r="W36" s="629"/>
      <c r="X36" s="629"/>
      <c r="Y36" s="632"/>
      <c r="Z36" s="633">
        <v>100</v>
      </c>
      <c r="AA36" s="633"/>
      <c r="AB36" s="633"/>
      <c r="AC36" s="633"/>
      <c r="AD36" s="634">
        <v>2299637</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150000</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28651</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575425</v>
      </c>
      <c r="CS36" s="589"/>
      <c r="CT36" s="589"/>
      <c r="CU36" s="589"/>
      <c r="CV36" s="589"/>
      <c r="CW36" s="589"/>
      <c r="CX36" s="589"/>
      <c r="CY36" s="590"/>
      <c r="CZ36" s="591">
        <v>15.1</v>
      </c>
      <c r="DA36" s="609"/>
      <c r="DB36" s="609"/>
      <c r="DC36" s="610"/>
      <c r="DD36" s="594">
        <v>437936</v>
      </c>
      <c r="DE36" s="589"/>
      <c r="DF36" s="589"/>
      <c r="DG36" s="589"/>
      <c r="DH36" s="589"/>
      <c r="DI36" s="589"/>
      <c r="DJ36" s="589"/>
      <c r="DK36" s="590"/>
      <c r="DL36" s="594">
        <v>312066</v>
      </c>
      <c r="DM36" s="589"/>
      <c r="DN36" s="589"/>
      <c r="DO36" s="589"/>
      <c r="DP36" s="589"/>
      <c r="DQ36" s="589"/>
      <c r="DR36" s="589"/>
      <c r="DS36" s="589"/>
      <c r="DT36" s="589"/>
      <c r="DU36" s="589"/>
      <c r="DV36" s="590"/>
      <c r="DW36" s="611">
        <v>12.9</v>
      </c>
      <c r="DX36" s="612"/>
      <c r="DY36" s="612"/>
      <c r="DZ36" s="612"/>
      <c r="EA36" s="612"/>
      <c r="EB36" s="612"/>
      <c r="EC36" s="613"/>
    </row>
    <row r="37" spans="2:133" ht="11.25" customHeight="1">
      <c r="AQ37" s="614" t="s">
        <v>317</v>
      </c>
      <c r="AR37" s="615"/>
      <c r="AS37" s="615"/>
      <c r="AT37" s="615"/>
      <c r="AU37" s="615"/>
      <c r="AV37" s="615"/>
      <c r="AW37" s="615"/>
      <c r="AX37" s="615"/>
      <c r="AY37" s="616"/>
      <c r="AZ37" s="588">
        <v>26334</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698</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109546</v>
      </c>
      <c r="CS37" s="607"/>
      <c r="CT37" s="607"/>
      <c r="CU37" s="607"/>
      <c r="CV37" s="607"/>
      <c r="CW37" s="607"/>
      <c r="CX37" s="607"/>
      <c r="CY37" s="608"/>
      <c r="CZ37" s="591">
        <v>2.9</v>
      </c>
      <c r="DA37" s="609"/>
      <c r="DB37" s="609"/>
      <c r="DC37" s="610"/>
      <c r="DD37" s="594">
        <v>106922</v>
      </c>
      <c r="DE37" s="607"/>
      <c r="DF37" s="607"/>
      <c r="DG37" s="607"/>
      <c r="DH37" s="607"/>
      <c r="DI37" s="607"/>
      <c r="DJ37" s="607"/>
      <c r="DK37" s="608"/>
      <c r="DL37" s="594">
        <v>74507</v>
      </c>
      <c r="DM37" s="607"/>
      <c r="DN37" s="607"/>
      <c r="DO37" s="607"/>
      <c r="DP37" s="607"/>
      <c r="DQ37" s="607"/>
      <c r="DR37" s="607"/>
      <c r="DS37" s="607"/>
      <c r="DT37" s="607"/>
      <c r="DU37" s="607"/>
      <c r="DV37" s="608"/>
      <c r="DW37" s="611">
        <v>3.1</v>
      </c>
      <c r="DX37" s="612"/>
      <c r="DY37" s="612"/>
      <c r="DZ37" s="612"/>
      <c r="EA37" s="612"/>
      <c r="EB37" s="612"/>
      <c r="EC37" s="613"/>
    </row>
    <row r="38" spans="2:133" ht="11.25" customHeight="1">
      <c r="AQ38" s="614" t="s">
        <v>320</v>
      </c>
      <c r="AR38" s="615"/>
      <c r="AS38" s="615"/>
      <c r="AT38" s="615"/>
      <c r="AU38" s="615"/>
      <c r="AV38" s="615"/>
      <c r="AW38" s="615"/>
      <c r="AX38" s="615"/>
      <c r="AY38" s="616"/>
      <c r="AZ38" s="588" t="s">
        <v>223</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1383</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251587</v>
      </c>
      <c r="CS38" s="589"/>
      <c r="CT38" s="589"/>
      <c r="CU38" s="589"/>
      <c r="CV38" s="589"/>
      <c r="CW38" s="589"/>
      <c r="CX38" s="589"/>
      <c r="CY38" s="590"/>
      <c r="CZ38" s="591">
        <v>6.6</v>
      </c>
      <c r="DA38" s="609"/>
      <c r="DB38" s="609"/>
      <c r="DC38" s="610"/>
      <c r="DD38" s="594">
        <v>217829</v>
      </c>
      <c r="DE38" s="589"/>
      <c r="DF38" s="589"/>
      <c r="DG38" s="589"/>
      <c r="DH38" s="589"/>
      <c r="DI38" s="589"/>
      <c r="DJ38" s="589"/>
      <c r="DK38" s="590"/>
      <c r="DL38" s="594">
        <v>195424</v>
      </c>
      <c r="DM38" s="589"/>
      <c r="DN38" s="589"/>
      <c r="DO38" s="589"/>
      <c r="DP38" s="589"/>
      <c r="DQ38" s="589"/>
      <c r="DR38" s="589"/>
      <c r="DS38" s="589"/>
      <c r="DT38" s="589"/>
      <c r="DU38" s="589"/>
      <c r="DV38" s="590"/>
      <c r="DW38" s="611">
        <v>8.1</v>
      </c>
      <c r="DX38" s="612"/>
      <c r="DY38" s="612"/>
      <c r="DZ38" s="612"/>
      <c r="EA38" s="612"/>
      <c r="EB38" s="612"/>
      <c r="EC38" s="613"/>
    </row>
    <row r="39" spans="2:133" ht="11.25" customHeight="1">
      <c r="AQ39" s="614" t="s">
        <v>323</v>
      </c>
      <c r="AR39" s="615"/>
      <c r="AS39" s="615"/>
      <c r="AT39" s="615"/>
      <c r="AU39" s="615"/>
      <c r="AV39" s="615"/>
      <c r="AW39" s="615"/>
      <c r="AX39" s="615"/>
      <c r="AY39" s="616"/>
      <c r="AZ39" s="588" t="s">
        <v>223</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79</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7195</v>
      </c>
      <c r="CS39" s="607"/>
      <c r="CT39" s="607"/>
      <c r="CU39" s="607"/>
      <c r="CV39" s="607"/>
      <c r="CW39" s="607"/>
      <c r="CX39" s="607"/>
      <c r="CY39" s="608"/>
      <c r="CZ39" s="591">
        <v>0.2</v>
      </c>
      <c r="DA39" s="609"/>
      <c r="DB39" s="609"/>
      <c r="DC39" s="610"/>
      <c r="DD39" s="594" t="s">
        <v>223</v>
      </c>
      <c r="DE39" s="607"/>
      <c r="DF39" s="607"/>
      <c r="DG39" s="607"/>
      <c r="DH39" s="607"/>
      <c r="DI39" s="607"/>
      <c r="DJ39" s="607"/>
      <c r="DK39" s="608"/>
      <c r="DL39" s="594" t="s">
        <v>223</v>
      </c>
      <c r="DM39" s="607"/>
      <c r="DN39" s="607"/>
      <c r="DO39" s="607"/>
      <c r="DP39" s="607"/>
      <c r="DQ39" s="607"/>
      <c r="DR39" s="607"/>
      <c r="DS39" s="607"/>
      <c r="DT39" s="607"/>
      <c r="DU39" s="607"/>
      <c r="DV39" s="608"/>
      <c r="DW39" s="611" t="s">
        <v>223</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327</v>
      </c>
      <c r="AR40" s="615"/>
      <c r="AS40" s="615"/>
      <c r="AT40" s="615"/>
      <c r="AU40" s="615"/>
      <c r="AV40" s="615"/>
      <c r="AW40" s="615"/>
      <c r="AX40" s="615"/>
      <c r="AY40" s="616"/>
      <c r="AZ40" s="588">
        <v>47061</v>
      </c>
      <c r="BA40" s="589"/>
      <c r="BB40" s="589"/>
      <c r="BC40" s="589"/>
      <c r="BD40" s="607"/>
      <c r="BE40" s="607"/>
      <c r="BF40" s="617"/>
      <c r="BG40" s="618"/>
      <c r="BH40" s="619"/>
      <c r="BI40" s="619"/>
      <c r="BJ40" s="619"/>
      <c r="BK40" s="619"/>
      <c r="BL40" s="187"/>
      <c r="BM40" s="622" t="s">
        <v>328</v>
      </c>
      <c r="BN40" s="622"/>
      <c r="BO40" s="622"/>
      <c r="BP40" s="622"/>
      <c r="BQ40" s="622"/>
      <c r="BR40" s="622"/>
      <c r="BS40" s="622"/>
      <c r="BT40" s="622"/>
      <c r="BU40" s="623"/>
      <c r="BV40" s="588">
        <v>156</v>
      </c>
      <c r="BW40" s="589"/>
      <c r="BX40" s="589"/>
      <c r="BY40" s="589"/>
      <c r="BZ40" s="589"/>
      <c r="CA40" s="589"/>
      <c r="CB40" s="624"/>
      <c r="CD40" s="625" t="s">
        <v>329</v>
      </c>
      <c r="CE40" s="622"/>
      <c r="CF40" s="622"/>
      <c r="CG40" s="622"/>
      <c r="CH40" s="622"/>
      <c r="CI40" s="622"/>
      <c r="CJ40" s="622"/>
      <c r="CK40" s="622"/>
      <c r="CL40" s="622"/>
      <c r="CM40" s="622"/>
      <c r="CN40" s="622"/>
      <c r="CO40" s="622"/>
      <c r="CP40" s="622"/>
      <c r="CQ40" s="623"/>
      <c r="CR40" s="588">
        <v>193738</v>
      </c>
      <c r="CS40" s="589"/>
      <c r="CT40" s="589"/>
      <c r="CU40" s="589"/>
      <c r="CV40" s="589"/>
      <c r="CW40" s="589"/>
      <c r="CX40" s="589"/>
      <c r="CY40" s="590"/>
      <c r="CZ40" s="591">
        <v>5.0999999999999996</v>
      </c>
      <c r="DA40" s="609"/>
      <c r="DB40" s="609"/>
      <c r="DC40" s="610"/>
      <c r="DD40" s="594">
        <v>143738</v>
      </c>
      <c r="DE40" s="589"/>
      <c r="DF40" s="589"/>
      <c r="DG40" s="589"/>
      <c r="DH40" s="589"/>
      <c r="DI40" s="589"/>
      <c r="DJ40" s="589"/>
      <c r="DK40" s="590"/>
      <c r="DL40" s="594" t="s">
        <v>223</v>
      </c>
      <c r="DM40" s="589"/>
      <c r="DN40" s="589"/>
      <c r="DO40" s="589"/>
      <c r="DP40" s="589"/>
      <c r="DQ40" s="589"/>
      <c r="DR40" s="589"/>
      <c r="DS40" s="589"/>
      <c r="DT40" s="589"/>
      <c r="DU40" s="589"/>
      <c r="DV40" s="590"/>
      <c r="DW40" s="611" t="s">
        <v>223</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330</v>
      </c>
      <c r="AR41" s="627"/>
      <c r="AS41" s="627"/>
      <c r="AT41" s="627"/>
      <c r="AU41" s="627"/>
      <c r="AV41" s="627"/>
      <c r="AW41" s="627"/>
      <c r="AX41" s="627"/>
      <c r="AY41" s="628"/>
      <c r="AZ41" s="572">
        <v>178192</v>
      </c>
      <c r="BA41" s="629"/>
      <c r="BB41" s="629"/>
      <c r="BC41" s="629"/>
      <c r="BD41" s="573"/>
      <c r="BE41" s="573"/>
      <c r="BF41" s="630"/>
      <c r="BG41" s="620"/>
      <c r="BH41" s="621"/>
      <c r="BI41" s="621"/>
      <c r="BJ41" s="621"/>
      <c r="BK41" s="621"/>
      <c r="BL41" s="189"/>
      <c r="BM41" s="627" t="s">
        <v>331</v>
      </c>
      <c r="BN41" s="627"/>
      <c r="BO41" s="627"/>
      <c r="BP41" s="627"/>
      <c r="BQ41" s="627"/>
      <c r="BR41" s="627"/>
      <c r="BS41" s="627"/>
      <c r="BT41" s="627"/>
      <c r="BU41" s="628"/>
      <c r="BV41" s="572">
        <v>298</v>
      </c>
      <c r="BW41" s="629"/>
      <c r="BX41" s="629"/>
      <c r="BY41" s="629"/>
      <c r="BZ41" s="629"/>
      <c r="CA41" s="629"/>
      <c r="CB41" s="631"/>
      <c r="CD41" s="625" t="s">
        <v>332</v>
      </c>
      <c r="CE41" s="622"/>
      <c r="CF41" s="622"/>
      <c r="CG41" s="622"/>
      <c r="CH41" s="622"/>
      <c r="CI41" s="622"/>
      <c r="CJ41" s="622"/>
      <c r="CK41" s="622"/>
      <c r="CL41" s="622"/>
      <c r="CM41" s="622"/>
      <c r="CN41" s="622"/>
      <c r="CO41" s="622"/>
      <c r="CP41" s="622"/>
      <c r="CQ41" s="623"/>
      <c r="CR41" s="588" t="s">
        <v>217</v>
      </c>
      <c r="CS41" s="607"/>
      <c r="CT41" s="607"/>
      <c r="CU41" s="607"/>
      <c r="CV41" s="607"/>
      <c r="CW41" s="607"/>
      <c r="CX41" s="607"/>
      <c r="CY41" s="608"/>
      <c r="CZ41" s="591" t="s">
        <v>217</v>
      </c>
      <c r="DA41" s="609"/>
      <c r="DB41" s="609"/>
      <c r="DC41" s="610"/>
      <c r="DD41" s="594" t="s">
        <v>217</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334</v>
      </c>
      <c r="CE42" s="586"/>
      <c r="CF42" s="586"/>
      <c r="CG42" s="586"/>
      <c r="CH42" s="586"/>
      <c r="CI42" s="586"/>
      <c r="CJ42" s="586"/>
      <c r="CK42" s="586"/>
      <c r="CL42" s="586"/>
      <c r="CM42" s="586"/>
      <c r="CN42" s="586"/>
      <c r="CO42" s="586"/>
      <c r="CP42" s="586"/>
      <c r="CQ42" s="587"/>
      <c r="CR42" s="588">
        <v>909366</v>
      </c>
      <c r="CS42" s="589"/>
      <c r="CT42" s="589"/>
      <c r="CU42" s="589"/>
      <c r="CV42" s="589"/>
      <c r="CW42" s="589"/>
      <c r="CX42" s="589"/>
      <c r="CY42" s="590"/>
      <c r="CZ42" s="591">
        <v>23.8</v>
      </c>
      <c r="DA42" s="592"/>
      <c r="DB42" s="592"/>
      <c r="DC42" s="593"/>
      <c r="DD42" s="594">
        <v>263598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336</v>
      </c>
      <c r="CE43" s="586"/>
      <c r="CF43" s="586"/>
      <c r="CG43" s="586"/>
      <c r="CH43" s="586"/>
      <c r="CI43" s="586"/>
      <c r="CJ43" s="586"/>
      <c r="CK43" s="586"/>
      <c r="CL43" s="586"/>
      <c r="CM43" s="586"/>
      <c r="CN43" s="586"/>
      <c r="CO43" s="586"/>
      <c r="CP43" s="586"/>
      <c r="CQ43" s="587"/>
      <c r="CR43" s="588">
        <v>22952</v>
      </c>
      <c r="CS43" s="607"/>
      <c r="CT43" s="607"/>
      <c r="CU43" s="607"/>
      <c r="CV43" s="607"/>
      <c r="CW43" s="607"/>
      <c r="CX43" s="607"/>
      <c r="CY43" s="608"/>
      <c r="CZ43" s="591">
        <v>0.6</v>
      </c>
      <c r="DA43" s="609"/>
      <c r="DB43" s="609"/>
      <c r="DC43" s="610"/>
      <c r="DD43" s="594">
        <v>22952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337</v>
      </c>
      <c r="CD44" s="601" t="s">
        <v>290</v>
      </c>
      <c r="CE44" s="602"/>
      <c r="CF44" s="585" t="s">
        <v>338</v>
      </c>
      <c r="CG44" s="586"/>
      <c r="CH44" s="586"/>
      <c r="CI44" s="586"/>
      <c r="CJ44" s="586"/>
      <c r="CK44" s="586"/>
      <c r="CL44" s="586"/>
      <c r="CM44" s="586"/>
      <c r="CN44" s="586"/>
      <c r="CO44" s="586"/>
      <c r="CP44" s="586"/>
      <c r="CQ44" s="587"/>
      <c r="CR44" s="588">
        <v>822824</v>
      </c>
      <c r="CS44" s="589"/>
      <c r="CT44" s="589"/>
      <c r="CU44" s="589"/>
      <c r="CV44" s="589"/>
      <c r="CW44" s="589"/>
      <c r="CX44" s="589"/>
      <c r="CY44" s="590"/>
      <c r="CZ44" s="591">
        <v>21.5</v>
      </c>
      <c r="DA44" s="592"/>
      <c r="DB44" s="592"/>
      <c r="DC44" s="593"/>
      <c r="DD44" s="594">
        <v>250047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339</v>
      </c>
      <c r="CG45" s="586"/>
      <c r="CH45" s="586"/>
      <c r="CI45" s="586"/>
      <c r="CJ45" s="586"/>
      <c r="CK45" s="586"/>
      <c r="CL45" s="586"/>
      <c r="CM45" s="586"/>
      <c r="CN45" s="586"/>
      <c r="CO45" s="586"/>
      <c r="CP45" s="586"/>
      <c r="CQ45" s="587"/>
      <c r="CR45" s="588">
        <v>505260</v>
      </c>
      <c r="CS45" s="607"/>
      <c r="CT45" s="607"/>
      <c r="CU45" s="607"/>
      <c r="CV45" s="607"/>
      <c r="CW45" s="607"/>
      <c r="CX45" s="607"/>
      <c r="CY45" s="608"/>
      <c r="CZ45" s="591">
        <v>13.2</v>
      </c>
      <c r="DA45" s="609"/>
      <c r="DB45" s="609"/>
      <c r="DC45" s="610"/>
      <c r="DD45" s="594">
        <v>46581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340</v>
      </c>
      <c r="CG46" s="586"/>
      <c r="CH46" s="586"/>
      <c r="CI46" s="586"/>
      <c r="CJ46" s="586"/>
      <c r="CK46" s="586"/>
      <c r="CL46" s="586"/>
      <c r="CM46" s="586"/>
      <c r="CN46" s="586"/>
      <c r="CO46" s="586"/>
      <c r="CP46" s="586"/>
      <c r="CQ46" s="587"/>
      <c r="CR46" s="588">
        <v>305459</v>
      </c>
      <c r="CS46" s="589"/>
      <c r="CT46" s="589"/>
      <c r="CU46" s="589"/>
      <c r="CV46" s="589"/>
      <c r="CW46" s="589"/>
      <c r="CX46" s="589"/>
      <c r="CY46" s="590"/>
      <c r="CZ46" s="591">
        <v>8</v>
      </c>
      <c r="DA46" s="592"/>
      <c r="DB46" s="592"/>
      <c r="DC46" s="593"/>
      <c r="DD46" s="594">
        <v>198450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341</v>
      </c>
      <c r="CG47" s="586"/>
      <c r="CH47" s="586"/>
      <c r="CI47" s="586"/>
      <c r="CJ47" s="586"/>
      <c r="CK47" s="586"/>
      <c r="CL47" s="586"/>
      <c r="CM47" s="586"/>
      <c r="CN47" s="586"/>
      <c r="CO47" s="586"/>
      <c r="CP47" s="586"/>
      <c r="CQ47" s="587"/>
      <c r="CR47" s="588">
        <v>86542</v>
      </c>
      <c r="CS47" s="607"/>
      <c r="CT47" s="607"/>
      <c r="CU47" s="607"/>
      <c r="CV47" s="607"/>
      <c r="CW47" s="607"/>
      <c r="CX47" s="607"/>
      <c r="CY47" s="608"/>
      <c r="CZ47" s="591">
        <v>2.2999999999999998</v>
      </c>
      <c r="DA47" s="609"/>
      <c r="DB47" s="609"/>
      <c r="DC47" s="610"/>
      <c r="DD47" s="594">
        <v>13551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342</v>
      </c>
      <c r="CG48" s="586"/>
      <c r="CH48" s="586"/>
      <c r="CI48" s="586"/>
      <c r="CJ48" s="586"/>
      <c r="CK48" s="586"/>
      <c r="CL48" s="586"/>
      <c r="CM48" s="586"/>
      <c r="CN48" s="586"/>
      <c r="CO48" s="586"/>
      <c r="CP48" s="586"/>
      <c r="CQ48" s="587"/>
      <c r="CR48" s="588" t="s">
        <v>223</v>
      </c>
      <c r="CS48" s="589"/>
      <c r="CT48" s="589"/>
      <c r="CU48" s="589"/>
      <c r="CV48" s="589"/>
      <c r="CW48" s="589"/>
      <c r="CX48" s="589"/>
      <c r="CY48" s="590"/>
      <c r="CZ48" s="591" t="s">
        <v>223</v>
      </c>
      <c r="DA48" s="592"/>
      <c r="DB48" s="592"/>
      <c r="DC48" s="593"/>
      <c r="DD48" s="594" t="s">
        <v>223</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343</v>
      </c>
      <c r="CE49" s="570"/>
      <c r="CF49" s="570"/>
      <c r="CG49" s="570"/>
      <c r="CH49" s="570"/>
      <c r="CI49" s="570"/>
      <c r="CJ49" s="570"/>
      <c r="CK49" s="570"/>
      <c r="CL49" s="570"/>
      <c r="CM49" s="570"/>
      <c r="CN49" s="570"/>
      <c r="CO49" s="570"/>
      <c r="CP49" s="570"/>
      <c r="CQ49" s="571"/>
      <c r="CR49" s="572">
        <v>3821036</v>
      </c>
      <c r="CS49" s="573"/>
      <c r="CT49" s="573"/>
      <c r="CU49" s="573"/>
      <c r="CV49" s="573"/>
      <c r="CW49" s="573"/>
      <c r="CX49" s="573"/>
      <c r="CY49" s="574"/>
      <c r="CZ49" s="575">
        <v>100</v>
      </c>
      <c r="DA49" s="576"/>
      <c r="DB49" s="576"/>
      <c r="DC49" s="577"/>
      <c r="DD49" s="578">
        <v>2640352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5" zoomScaleNormal="6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366</v>
      </c>
      <c r="C7" s="1047"/>
      <c r="D7" s="1047"/>
      <c r="E7" s="1047"/>
      <c r="F7" s="1047"/>
      <c r="G7" s="1047"/>
      <c r="H7" s="1047"/>
      <c r="I7" s="1047"/>
      <c r="J7" s="1047"/>
      <c r="K7" s="1047"/>
      <c r="L7" s="1047"/>
      <c r="M7" s="1047"/>
      <c r="N7" s="1047"/>
      <c r="O7" s="1047"/>
      <c r="P7" s="1048"/>
      <c r="Q7" s="1100">
        <v>3926</v>
      </c>
      <c r="R7" s="1101"/>
      <c r="S7" s="1101"/>
      <c r="T7" s="1101"/>
      <c r="U7" s="1101"/>
      <c r="V7" s="1101">
        <v>3821</v>
      </c>
      <c r="W7" s="1101"/>
      <c r="X7" s="1101"/>
      <c r="Y7" s="1101"/>
      <c r="Z7" s="1101"/>
      <c r="AA7" s="1101">
        <v>105</v>
      </c>
      <c r="AB7" s="1101"/>
      <c r="AC7" s="1101"/>
      <c r="AD7" s="1101"/>
      <c r="AE7" s="1102"/>
      <c r="AF7" s="1103">
        <v>52</v>
      </c>
      <c r="AG7" s="1104"/>
      <c r="AH7" s="1104"/>
      <c r="AI7" s="1104"/>
      <c r="AJ7" s="1105"/>
      <c r="AK7" s="1087">
        <v>21</v>
      </c>
      <c r="AL7" s="1088"/>
      <c r="AM7" s="1088"/>
      <c r="AN7" s="1088"/>
      <c r="AO7" s="1088"/>
      <c r="AP7" s="1088">
        <v>2884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536</v>
      </c>
      <c r="BT7" s="1092"/>
      <c r="BU7" s="1092"/>
      <c r="BV7" s="1092"/>
      <c r="BW7" s="1092"/>
      <c r="BX7" s="1092"/>
      <c r="BY7" s="1092"/>
      <c r="BZ7" s="1092"/>
      <c r="CA7" s="1092"/>
      <c r="CB7" s="1092"/>
      <c r="CC7" s="1092"/>
      <c r="CD7" s="1092"/>
      <c r="CE7" s="1092"/>
      <c r="CF7" s="1092"/>
      <c r="CG7" s="1093"/>
      <c r="CH7" s="1084">
        <v>10</v>
      </c>
      <c r="CI7" s="1085"/>
      <c r="CJ7" s="1085"/>
      <c r="CK7" s="1085"/>
      <c r="CL7" s="1086"/>
      <c r="CM7" s="1084">
        <v>-71</v>
      </c>
      <c r="CN7" s="1085"/>
      <c r="CO7" s="1085"/>
      <c r="CP7" s="1085"/>
      <c r="CQ7" s="1086"/>
      <c r="CR7" s="1084">
        <v>160</v>
      </c>
      <c r="CS7" s="1085"/>
      <c r="CT7" s="1085"/>
      <c r="CU7" s="1085"/>
      <c r="CV7" s="1086"/>
      <c r="CW7" s="1084" t="s">
        <v>538</v>
      </c>
      <c r="CX7" s="1085"/>
      <c r="CY7" s="1085"/>
      <c r="CZ7" s="1085"/>
      <c r="DA7" s="1086"/>
      <c r="DB7" s="1084" t="s">
        <v>538</v>
      </c>
      <c r="DC7" s="1085"/>
      <c r="DD7" s="1085"/>
      <c r="DE7" s="1085"/>
      <c r="DF7" s="1086"/>
      <c r="DG7" s="1084" t="s">
        <v>538</v>
      </c>
      <c r="DH7" s="1085"/>
      <c r="DI7" s="1085"/>
      <c r="DJ7" s="1085"/>
      <c r="DK7" s="1086"/>
      <c r="DL7" s="1084">
        <v>20</v>
      </c>
      <c r="DM7" s="1085"/>
      <c r="DN7" s="1085"/>
      <c r="DO7" s="1085"/>
      <c r="DP7" s="1086"/>
      <c r="DQ7" s="1084">
        <v>18</v>
      </c>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v>3926</v>
      </c>
      <c r="R23" s="1065"/>
      <c r="S23" s="1065"/>
      <c r="T23" s="1065"/>
      <c r="U23" s="1065"/>
      <c r="V23" s="1065">
        <v>3821</v>
      </c>
      <c r="W23" s="1065"/>
      <c r="X23" s="1065"/>
      <c r="Y23" s="1065"/>
      <c r="Z23" s="1065"/>
      <c r="AA23" s="1065">
        <v>105</v>
      </c>
      <c r="AB23" s="1065"/>
      <c r="AC23" s="1065"/>
      <c r="AD23" s="1065"/>
      <c r="AE23" s="1066"/>
      <c r="AF23" s="1067">
        <v>52</v>
      </c>
      <c r="AG23" s="1065"/>
      <c r="AH23" s="1065"/>
      <c r="AI23" s="1065"/>
      <c r="AJ23" s="1068"/>
      <c r="AK23" s="1069"/>
      <c r="AL23" s="1070"/>
      <c r="AM23" s="1070"/>
      <c r="AN23" s="1070"/>
      <c r="AO23" s="1070"/>
      <c r="AP23" s="1065">
        <v>2884</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349</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380</v>
      </c>
      <c r="C28" s="1047"/>
      <c r="D28" s="1047"/>
      <c r="E28" s="1047"/>
      <c r="F28" s="1047"/>
      <c r="G28" s="1047"/>
      <c r="H28" s="1047"/>
      <c r="I28" s="1047"/>
      <c r="J28" s="1047"/>
      <c r="K28" s="1047"/>
      <c r="L28" s="1047"/>
      <c r="M28" s="1047"/>
      <c r="N28" s="1047"/>
      <c r="O28" s="1047"/>
      <c r="P28" s="1048"/>
      <c r="Q28" s="1049">
        <v>686</v>
      </c>
      <c r="R28" s="1050"/>
      <c r="S28" s="1050"/>
      <c r="T28" s="1050"/>
      <c r="U28" s="1050"/>
      <c r="V28" s="1050">
        <v>659</v>
      </c>
      <c r="W28" s="1050"/>
      <c r="X28" s="1050"/>
      <c r="Y28" s="1050"/>
      <c r="Z28" s="1050"/>
      <c r="AA28" s="1050">
        <v>27</v>
      </c>
      <c r="AB28" s="1050"/>
      <c r="AC28" s="1050"/>
      <c r="AD28" s="1050"/>
      <c r="AE28" s="1051"/>
      <c r="AF28" s="1052">
        <v>27</v>
      </c>
      <c r="AG28" s="1050"/>
      <c r="AH28" s="1050"/>
      <c r="AI28" s="1050"/>
      <c r="AJ28" s="1053"/>
      <c r="AK28" s="1054">
        <v>47</v>
      </c>
      <c r="AL28" s="1042"/>
      <c r="AM28" s="1042"/>
      <c r="AN28" s="1042"/>
      <c r="AO28" s="1042"/>
      <c r="AP28" s="1042" t="s">
        <v>538</v>
      </c>
      <c r="AQ28" s="1042"/>
      <c r="AR28" s="1042"/>
      <c r="AS28" s="1042"/>
      <c r="AT28" s="1042"/>
      <c r="AU28" s="1042" t="s">
        <v>538</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381</v>
      </c>
      <c r="C29" s="1028"/>
      <c r="D29" s="1028"/>
      <c r="E29" s="1028"/>
      <c r="F29" s="1028"/>
      <c r="G29" s="1028"/>
      <c r="H29" s="1028"/>
      <c r="I29" s="1028"/>
      <c r="J29" s="1028"/>
      <c r="K29" s="1028"/>
      <c r="L29" s="1028"/>
      <c r="M29" s="1028"/>
      <c r="N29" s="1028"/>
      <c r="O29" s="1028"/>
      <c r="P29" s="1029"/>
      <c r="Q29" s="1039">
        <v>473</v>
      </c>
      <c r="R29" s="1040"/>
      <c r="S29" s="1040"/>
      <c r="T29" s="1040"/>
      <c r="U29" s="1040"/>
      <c r="V29" s="1040">
        <v>463</v>
      </c>
      <c r="W29" s="1040"/>
      <c r="X29" s="1040"/>
      <c r="Y29" s="1040"/>
      <c r="Z29" s="1040"/>
      <c r="AA29" s="1040">
        <v>10</v>
      </c>
      <c r="AB29" s="1040"/>
      <c r="AC29" s="1040"/>
      <c r="AD29" s="1040"/>
      <c r="AE29" s="1041"/>
      <c r="AF29" s="1033">
        <v>10</v>
      </c>
      <c r="AG29" s="1034"/>
      <c r="AH29" s="1034"/>
      <c r="AI29" s="1034"/>
      <c r="AJ29" s="1035"/>
      <c r="AK29" s="976">
        <v>78</v>
      </c>
      <c r="AL29" s="967"/>
      <c r="AM29" s="967"/>
      <c r="AN29" s="967"/>
      <c r="AO29" s="967"/>
      <c r="AP29" s="967" t="s">
        <v>538</v>
      </c>
      <c r="AQ29" s="967"/>
      <c r="AR29" s="967"/>
      <c r="AS29" s="967"/>
      <c r="AT29" s="967"/>
      <c r="AU29" s="967" t="s">
        <v>538</v>
      </c>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382</v>
      </c>
      <c r="C30" s="1028"/>
      <c r="D30" s="1028"/>
      <c r="E30" s="1028"/>
      <c r="F30" s="1028"/>
      <c r="G30" s="1028"/>
      <c r="H30" s="1028"/>
      <c r="I30" s="1028"/>
      <c r="J30" s="1028"/>
      <c r="K30" s="1028"/>
      <c r="L30" s="1028"/>
      <c r="M30" s="1028"/>
      <c r="N30" s="1028"/>
      <c r="O30" s="1028"/>
      <c r="P30" s="1029"/>
      <c r="Q30" s="1039">
        <v>49</v>
      </c>
      <c r="R30" s="1040"/>
      <c r="S30" s="1040"/>
      <c r="T30" s="1040"/>
      <c r="U30" s="1040"/>
      <c r="V30" s="1040">
        <v>49</v>
      </c>
      <c r="W30" s="1040"/>
      <c r="X30" s="1040"/>
      <c r="Y30" s="1040"/>
      <c r="Z30" s="1040"/>
      <c r="AA30" s="1040">
        <v>0</v>
      </c>
      <c r="AB30" s="1040"/>
      <c r="AC30" s="1040"/>
      <c r="AD30" s="1040"/>
      <c r="AE30" s="1041"/>
      <c r="AF30" s="1033">
        <v>0</v>
      </c>
      <c r="AG30" s="1034"/>
      <c r="AH30" s="1034"/>
      <c r="AI30" s="1034"/>
      <c r="AJ30" s="1035"/>
      <c r="AK30" s="976">
        <v>25</v>
      </c>
      <c r="AL30" s="967"/>
      <c r="AM30" s="967"/>
      <c r="AN30" s="967"/>
      <c r="AO30" s="967"/>
      <c r="AP30" s="967" t="s">
        <v>538</v>
      </c>
      <c r="AQ30" s="967"/>
      <c r="AR30" s="967"/>
      <c r="AS30" s="967"/>
      <c r="AT30" s="967"/>
      <c r="AU30" s="967" t="s">
        <v>538</v>
      </c>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383</v>
      </c>
      <c r="C31" s="1028"/>
      <c r="D31" s="1028"/>
      <c r="E31" s="1028"/>
      <c r="F31" s="1028"/>
      <c r="G31" s="1028"/>
      <c r="H31" s="1028"/>
      <c r="I31" s="1028"/>
      <c r="J31" s="1028"/>
      <c r="K31" s="1028"/>
      <c r="L31" s="1028"/>
      <c r="M31" s="1028"/>
      <c r="N31" s="1028"/>
      <c r="O31" s="1028"/>
      <c r="P31" s="1029"/>
      <c r="Q31" s="1039">
        <v>8</v>
      </c>
      <c r="R31" s="1040"/>
      <c r="S31" s="1040"/>
      <c r="T31" s="1040"/>
      <c r="U31" s="1040"/>
      <c r="V31" s="1040">
        <v>8</v>
      </c>
      <c r="W31" s="1040"/>
      <c r="X31" s="1040"/>
      <c r="Y31" s="1040"/>
      <c r="Z31" s="1040"/>
      <c r="AA31" s="1040">
        <v>0</v>
      </c>
      <c r="AB31" s="1040"/>
      <c r="AC31" s="1040"/>
      <c r="AD31" s="1040"/>
      <c r="AE31" s="1041"/>
      <c r="AF31" s="1033" t="s">
        <v>112</v>
      </c>
      <c r="AG31" s="1034"/>
      <c r="AH31" s="1034"/>
      <c r="AI31" s="1034"/>
      <c r="AJ31" s="1035"/>
      <c r="AK31" s="976">
        <v>5</v>
      </c>
      <c r="AL31" s="967"/>
      <c r="AM31" s="967"/>
      <c r="AN31" s="967"/>
      <c r="AO31" s="967"/>
      <c r="AP31" s="967" t="s">
        <v>539</v>
      </c>
      <c r="AQ31" s="967"/>
      <c r="AR31" s="967"/>
      <c r="AS31" s="967"/>
      <c r="AT31" s="967"/>
      <c r="AU31" s="967" t="s">
        <v>538</v>
      </c>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384</v>
      </c>
      <c r="C32" s="1028"/>
      <c r="D32" s="1028"/>
      <c r="E32" s="1028"/>
      <c r="F32" s="1028"/>
      <c r="G32" s="1028"/>
      <c r="H32" s="1028"/>
      <c r="I32" s="1028"/>
      <c r="J32" s="1028"/>
      <c r="K32" s="1028"/>
      <c r="L32" s="1028"/>
      <c r="M32" s="1028"/>
      <c r="N32" s="1028"/>
      <c r="O32" s="1028"/>
      <c r="P32" s="1029"/>
      <c r="Q32" s="1039">
        <v>625</v>
      </c>
      <c r="R32" s="1040"/>
      <c r="S32" s="1040"/>
      <c r="T32" s="1040"/>
      <c r="U32" s="1040"/>
      <c r="V32" s="1040">
        <v>27</v>
      </c>
      <c r="W32" s="1040"/>
      <c r="X32" s="1040"/>
      <c r="Y32" s="1040"/>
      <c r="Z32" s="1040"/>
      <c r="AA32" s="1040">
        <v>598</v>
      </c>
      <c r="AB32" s="1040"/>
      <c r="AC32" s="1040"/>
      <c r="AD32" s="1040"/>
      <c r="AE32" s="1041"/>
      <c r="AF32" s="1033">
        <v>598</v>
      </c>
      <c r="AG32" s="1034"/>
      <c r="AH32" s="1034"/>
      <c r="AI32" s="1034"/>
      <c r="AJ32" s="1035"/>
      <c r="AK32" s="976">
        <v>150</v>
      </c>
      <c r="AL32" s="967"/>
      <c r="AM32" s="967"/>
      <c r="AN32" s="967"/>
      <c r="AO32" s="967"/>
      <c r="AP32" s="967">
        <v>693</v>
      </c>
      <c r="AQ32" s="967"/>
      <c r="AR32" s="967"/>
      <c r="AS32" s="967"/>
      <c r="AT32" s="967"/>
      <c r="AU32" s="967">
        <v>203</v>
      </c>
      <c r="AV32" s="967"/>
      <c r="AW32" s="967"/>
      <c r="AX32" s="967"/>
      <c r="AY32" s="967"/>
      <c r="AZ32" s="1038" t="s">
        <v>538</v>
      </c>
      <c r="BA32" s="1038"/>
      <c r="BB32" s="1038"/>
      <c r="BC32" s="1038"/>
      <c r="BD32" s="1038"/>
      <c r="BE32" s="1022" t="s">
        <v>385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386</v>
      </c>
      <c r="C33" s="1028"/>
      <c r="D33" s="1028"/>
      <c r="E33" s="1028"/>
      <c r="F33" s="1028"/>
      <c r="G33" s="1028"/>
      <c r="H33" s="1028"/>
      <c r="I33" s="1028"/>
      <c r="J33" s="1028"/>
      <c r="K33" s="1028"/>
      <c r="L33" s="1028"/>
      <c r="M33" s="1028"/>
      <c r="N33" s="1028"/>
      <c r="O33" s="1028"/>
      <c r="P33" s="1029"/>
      <c r="Q33" s="1039">
        <v>114</v>
      </c>
      <c r="R33" s="1040"/>
      <c r="S33" s="1040"/>
      <c r="T33" s="1040"/>
      <c r="U33" s="1040"/>
      <c r="V33" s="1040">
        <v>114</v>
      </c>
      <c r="W33" s="1040"/>
      <c r="X33" s="1040"/>
      <c r="Y33" s="1040"/>
      <c r="Z33" s="1040"/>
      <c r="AA33" s="1040">
        <v>0</v>
      </c>
      <c r="AB33" s="1040"/>
      <c r="AC33" s="1040"/>
      <c r="AD33" s="1040"/>
      <c r="AE33" s="1041"/>
      <c r="AF33" s="1033">
        <v>0</v>
      </c>
      <c r="AG33" s="1034"/>
      <c r="AH33" s="1034"/>
      <c r="AI33" s="1034"/>
      <c r="AJ33" s="1035"/>
      <c r="AK33" s="976">
        <v>26</v>
      </c>
      <c r="AL33" s="967"/>
      <c r="AM33" s="967"/>
      <c r="AN33" s="967"/>
      <c r="AO33" s="967"/>
      <c r="AP33" s="967">
        <v>44</v>
      </c>
      <c r="AQ33" s="967"/>
      <c r="AR33" s="967"/>
      <c r="AS33" s="967"/>
      <c r="AT33" s="967"/>
      <c r="AU33" s="967">
        <v>29</v>
      </c>
      <c r="AV33" s="967"/>
      <c r="AW33" s="967"/>
      <c r="AX33" s="967"/>
      <c r="AY33" s="967"/>
      <c r="AZ33" s="1038" t="s">
        <v>538</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635</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391</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392</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530</v>
      </c>
      <c r="C68" s="982"/>
      <c r="D68" s="982"/>
      <c r="E68" s="982"/>
      <c r="F68" s="982"/>
      <c r="G68" s="982"/>
      <c r="H68" s="982"/>
      <c r="I68" s="982"/>
      <c r="J68" s="982"/>
      <c r="K68" s="982"/>
      <c r="L68" s="982"/>
      <c r="M68" s="982"/>
      <c r="N68" s="982"/>
      <c r="O68" s="982"/>
      <c r="P68" s="983"/>
      <c r="Q68" s="984">
        <v>1889</v>
      </c>
      <c r="R68" s="978"/>
      <c r="S68" s="978"/>
      <c r="T68" s="978"/>
      <c r="U68" s="978"/>
      <c r="V68" s="978">
        <v>1865</v>
      </c>
      <c r="W68" s="978"/>
      <c r="X68" s="978"/>
      <c r="Y68" s="978"/>
      <c r="Z68" s="978"/>
      <c r="AA68" s="978">
        <v>23</v>
      </c>
      <c r="AB68" s="978"/>
      <c r="AC68" s="978"/>
      <c r="AD68" s="978"/>
      <c r="AE68" s="978"/>
      <c r="AF68" s="978">
        <v>23</v>
      </c>
      <c r="AG68" s="978"/>
      <c r="AH68" s="978"/>
      <c r="AI68" s="978"/>
      <c r="AJ68" s="978"/>
      <c r="AK68" s="978">
        <v>15</v>
      </c>
      <c r="AL68" s="978"/>
      <c r="AM68" s="978"/>
      <c r="AN68" s="978"/>
      <c r="AO68" s="978"/>
      <c r="AP68" s="978">
        <v>1575</v>
      </c>
      <c r="AQ68" s="978"/>
      <c r="AR68" s="978"/>
      <c r="AS68" s="978"/>
      <c r="AT68" s="978"/>
      <c r="AU68" s="978">
        <v>365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533</v>
      </c>
      <c r="C69" s="971"/>
      <c r="D69" s="971"/>
      <c r="E69" s="971"/>
      <c r="F69" s="971"/>
      <c r="G69" s="971"/>
      <c r="H69" s="971"/>
      <c r="I69" s="971"/>
      <c r="J69" s="971"/>
      <c r="K69" s="971"/>
      <c r="L69" s="971"/>
      <c r="M69" s="971"/>
      <c r="N69" s="971"/>
      <c r="O69" s="971"/>
      <c r="P69" s="972"/>
      <c r="Q69" s="973">
        <v>2655</v>
      </c>
      <c r="R69" s="967"/>
      <c r="S69" s="967"/>
      <c r="T69" s="967"/>
      <c r="U69" s="967"/>
      <c r="V69" s="967">
        <v>2321</v>
      </c>
      <c r="W69" s="967"/>
      <c r="X69" s="967"/>
      <c r="Y69" s="967"/>
      <c r="Z69" s="967"/>
      <c r="AA69" s="967">
        <v>334</v>
      </c>
      <c r="AB69" s="967"/>
      <c r="AC69" s="967"/>
      <c r="AD69" s="967"/>
      <c r="AE69" s="967"/>
      <c r="AF69" s="967">
        <v>334</v>
      </c>
      <c r="AG69" s="967"/>
      <c r="AH69" s="967"/>
      <c r="AI69" s="967"/>
      <c r="AJ69" s="967"/>
      <c r="AK69" s="967" t="s">
        <v>540</v>
      </c>
      <c r="AL69" s="967"/>
      <c r="AM69" s="967"/>
      <c r="AN69" s="967"/>
      <c r="AO69" s="967"/>
      <c r="AP69" s="967" t="s">
        <v>538</v>
      </c>
      <c r="AQ69" s="967"/>
      <c r="AR69" s="967"/>
      <c r="AS69" s="967"/>
      <c r="AT69" s="967"/>
      <c r="AU69" s="967" t="s">
        <v>538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534</v>
      </c>
      <c r="C70" s="971"/>
      <c r="D70" s="971"/>
      <c r="E70" s="971"/>
      <c r="F70" s="971"/>
      <c r="G70" s="971"/>
      <c r="H70" s="971"/>
      <c r="I70" s="971"/>
      <c r="J70" s="971"/>
      <c r="K70" s="971"/>
      <c r="L70" s="971"/>
      <c r="M70" s="971"/>
      <c r="N70" s="971"/>
      <c r="O70" s="971"/>
      <c r="P70" s="972"/>
      <c r="Q70" s="973">
        <v>28</v>
      </c>
      <c r="R70" s="967"/>
      <c r="S70" s="967"/>
      <c r="T70" s="967"/>
      <c r="U70" s="967"/>
      <c r="V70" s="967">
        <v>22</v>
      </c>
      <c r="W70" s="967"/>
      <c r="X70" s="967"/>
      <c r="Y70" s="967"/>
      <c r="Z70" s="967"/>
      <c r="AA70" s="967">
        <v>6</v>
      </c>
      <c r="AB70" s="967"/>
      <c r="AC70" s="967"/>
      <c r="AD70" s="967"/>
      <c r="AE70" s="967"/>
      <c r="AF70" s="967">
        <v>6</v>
      </c>
      <c r="AG70" s="967"/>
      <c r="AH70" s="967"/>
      <c r="AI70" s="967"/>
      <c r="AJ70" s="967"/>
      <c r="AK70" s="967" t="s">
        <v>540</v>
      </c>
      <c r="AL70" s="967"/>
      <c r="AM70" s="967"/>
      <c r="AN70" s="967"/>
      <c r="AO70" s="967"/>
      <c r="AP70" s="967" t="s">
        <v>539</v>
      </c>
      <c r="AQ70" s="967"/>
      <c r="AR70" s="967"/>
      <c r="AS70" s="967"/>
      <c r="AT70" s="967"/>
      <c r="AU70" s="967" t="s">
        <v>538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531</v>
      </c>
      <c r="C71" s="971"/>
      <c r="D71" s="971"/>
      <c r="E71" s="971"/>
      <c r="F71" s="971"/>
      <c r="G71" s="971"/>
      <c r="H71" s="971"/>
      <c r="I71" s="971"/>
      <c r="J71" s="971"/>
      <c r="K71" s="971"/>
      <c r="L71" s="971"/>
      <c r="M71" s="971"/>
      <c r="N71" s="971"/>
      <c r="O71" s="971"/>
      <c r="P71" s="972"/>
      <c r="Q71" s="973">
        <v>72</v>
      </c>
      <c r="R71" s="967"/>
      <c r="S71" s="967"/>
      <c r="T71" s="967"/>
      <c r="U71" s="967"/>
      <c r="V71" s="967">
        <v>69</v>
      </c>
      <c r="W71" s="967"/>
      <c r="X71" s="967"/>
      <c r="Y71" s="967"/>
      <c r="Z71" s="967"/>
      <c r="AA71" s="967">
        <v>3</v>
      </c>
      <c r="AB71" s="967"/>
      <c r="AC71" s="967"/>
      <c r="AD71" s="967"/>
      <c r="AE71" s="967"/>
      <c r="AF71" s="967">
        <v>3</v>
      </c>
      <c r="AG71" s="967"/>
      <c r="AH71" s="967"/>
      <c r="AI71" s="967"/>
      <c r="AJ71" s="967"/>
      <c r="AK71" s="967" t="s">
        <v>540</v>
      </c>
      <c r="AL71" s="967"/>
      <c r="AM71" s="967"/>
      <c r="AN71" s="967"/>
      <c r="AO71" s="967"/>
      <c r="AP71" s="967" t="s">
        <v>538</v>
      </c>
      <c r="AQ71" s="967"/>
      <c r="AR71" s="967"/>
      <c r="AS71" s="967"/>
      <c r="AT71" s="967"/>
      <c r="AU71" s="967" t="s">
        <v>539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535</v>
      </c>
      <c r="C72" s="971"/>
      <c r="D72" s="971"/>
      <c r="E72" s="971"/>
      <c r="F72" s="971"/>
      <c r="G72" s="971"/>
      <c r="H72" s="971"/>
      <c r="I72" s="971"/>
      <c r="J72" s="971"/>
      <c r="K72" s="971"/>
      <c r="L72" s="971"/>
      <c r="M72" s="971"/>
      <c r="N72" s="971"/>
      <c r="O72" s="971"/>
      <c r="P72" s="972"/>
      <c r="Q72" s="973">
        <v>1175</v>
      </c>
      <c r="R72" s="967"/>
      <c r="S72" s="967"/>
      <c r="T72" s="967"/>
      <c r="U72" s="967"/>
      <c r="V72" s="967">
        <v>1172</v>
      </c>
      <c r="W72" s="967"/>
      <c r="X72" s="967"/>
      <c r="Y72" s="967"/>
      <c r="Z72" s="967"/>
      <c r="AA72" s="967">
        <v>3</v>
      </c>
      <c r="AB72" s="967"/>
      <c r="AC72" s="967"/>
      <c r="AD72" s="967"/>
      <c r="AE72" s="967"/>
      <c r="AF72" s="967">
        <v>3</v>
      </c>
      <c r="AG72" s="967"/>
      <c r="AH72" s="967"/>
      <c r="AI72" s="967"/>
      <c r="AJ72" s="967"/>
      <c r="AK72" s="967" t="s">
        <v>541</v>
      </c>
      <c r="AL72" s="967"/>
      <c r="AM72" s="967"/>
      <c r="AN72" s="967"/>
      <c r="AO72" s="967"/>
      <c r="AP72" s="967" t="s">
        <v>538</v>
      </c>
      <c r="AQ72" s="967"/>
      <c r="AR72" s="967"/>
      <c r="AS72" s="967"/>
      <c r="AT72" s="967"/>
      <c r="AU72" s="967" t="s">
        <v>538</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532</v>
      </c>
      <c r="C73" s="971"/>
      <c r="D73" s="971"/>
      <c r="E73" s="971"/>
      <c r="F73" s="971"/>
      <c r="G73" s="971"/>
      <c r="H73" s="971"/>
      <c r="I73" s="971"/>
      <c r="J73" s="971"/>
      <c r="K73" s="971"/>
      <c r="L73" s="971"/>
      <c r="M73" s="971"/>
      <c r="N73" s="971"/>
      <c r="O73" s="971"/>
      <c r="P73" s="972"/>
      <c r="Q73" s="973">
        <v>156650</v>
      </c>
      <c r="R73" s="967"/>
      <c r="S73" s="967"/>
      <c r="T73" s="967"/>
      <c r="U73" s="967"/>
      <c r="V73" s="967">
        <v>149844</v>
      </c>
      <c r="W73" s="967"/>
      <c r="X73" s="967"/>
      <c r="Y73" s="967"/>
      <c r="Z73" s="967"/>
      <c r="AA73" s="967">
        <v>6805</v>
      </c>
      <c r="AB73" s="967"/>
      <c r="AC73" s="967"/>
      <c r="AD73" s="967"/>
      <c r="AE73" s="967"/>
      <c r="AF73" s="967">
        <v>6805</v>
      </c>
      <c r="AG73" s="967"/>
      <c r="AH73" s="967"/>
      <c r="AI73" s="967"/>
      <c r="AJ73" s="967"/>
      <c r="AK73" s="967" t="s">
        <v>541</v>
      </c>
      <c r="AL73" s="967"/>
      <c r="AM73" s="967"/>
      <c r="AN73" s="967"/>
      <c r="AO73" s="967"/>
      <c r="AP73" s="967" t="s">
        <v>538</v>
      </c>
      <c r="AQ73" s="967"/>
      <c r="AR73" s="967"/>
      <c r="AS73" s="967"/>
      <c r="AT73" s="967"/>
      <c r="AU73" s="967" t="s">
        <v>539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537</v>
      </c>
      <c r="C74" s="971"/>
      <c r="D74" s="971"/>
      <c r="E74" s="971"/>
      <c r="F74" s="971"/>
      <c r="G74" s="971"/>
      <c r="H74" s="971"/>
      <c r="I74" s="971"/>
      <c r="J74" s="971"/>
      <c r="K74" s="971"/>
      <c r="L74" s="971"/>
      <c r="M74" s="971"/>
      <c r="N74" s="971"/>
      <c r="O74" s="971"/>
      <c r="P74" s="972"/>
      <c r="Q74" s="973">
        <v>124</v>
      </c>
      <c r="R74" s="967"/>
      <c r="S74" s="967"/>
      <c r="T74" s="967"/>
      <c r="U74" s="967"/>
      <c r="V74" s="967">
        <v>119</v>
      </c>
      <c r="W74" s="967"/>
      <c r="X74" s="967"/>
      <c r="Y74" s="967"/>
      <c r="Z74" s="967"/>
      <c r="AA74" s="967">
        <v>4</v>
      </c>
      <c r="AB74" s="967"/>
      <c r="AC74" s="967"/>
      <c r="AD74" s="967"/>
      <c r="AE74" s="967"/>
      <c r="AF74" s="967">
        <v>4</v>
      </c>
      <c r="AG74" s="967"/>
      <c r="AH74" s="967"/>
      <c r="AI74" s="967"/>
      <c r="AJ74" s="967"/>
      <c r="AK74" s="967">
        <v>69</v>
      </c>
      <c r="AL74" s="967"/>
      <c r="AM74" s="967"/>
      <c r="AN74" s="967"/>
      <c r="AO74" s="967"/>
      <c r="AP74" s="967" t="s">
        <v>538</v>
      </c>
      <c r="AQ74" s="967"/>
      <c r="AR74" s="967"/>
      <c r="AS74" s="967"/>
      <c r="AT74" s="967"/>
      <c r="AU74" s="967" t="s">
        <v>538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289</v>
      </c>
      <c r="AG109" s="888"/>
      <c r="AH109" s="888"/>
      <c r="AI109" s="888"/>
      <c r="AJ109" s="889"/>
      <c r="AK109" s="890" t="s">
        <v>288</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289</v>
      </c>
      <c r="BW109" s="888"/>
      <c r="BX109" s="888"/>
      <c r="BY109" s="888"/>
      <c r="BZ109" s="889"/>
      <c r="CA109" s="890" t="s">
        <v>288</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289</v>
      </c>
      <c r="DM109" s="888"/>
      <c r="DN109" s="888"/>
      <c r="DO109" s="888"/>
      <c r="DP109" s="889"/>
      <c r="DQ109" s="890" t="s">
        <v>288</v>
      </c>
      <c r="DR109" s="888"/>
      <c r="DS109" s="888"/>
      <c r="DT109" s="888"/>
      <c r="DU109" s="889"/>
      <c r="DV109" s="890" t="s">
        <v>403</v>
      </c>
      <c r="DW109" s="888"/>
      <c r="DX109" s="888"/>
      <c r="DY109" s="888"/>
      <c r="DZ109" s="919"/>
    </row>
    <row r="110" spans="1:131" s="197" customFormat="1" ht="26.25" customHeight="1">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431542</v>
      </c>
      <c r="AB110" s="873"/>
      <c r="AC110" s="873"/>
      <c r="AD110" s="873"/>
      <c r="AE110" s="874"/>
      <c r="AF110" s="875">
        <v>406015</v>
      </c>
      <c r="AG110" s="873"/>
      <c r="AH110" s="873"/>
      <c r="AI110" s="873"/>
      <c r="AJ110" s="874"/>
      <c r="AK110" s="875">
        <v>373338</v>
      </c>
      <c r="AL110" s="873"/>
      <c r="AM110" s="873"/>
      <c r="AN110" s="873"/>
      <c r="AO110" s="874"/>
      <c r="AP110" s="876">
        <v>18.399999999999999</v>
      </c>
      <c r="AQ110" s="877"/>
      <c r="AR110" s="877"/>
      <c r="AS110" s="877"/>
      <c r="AT110" s="878"/>
      <c r="AU110" s="920" t="s">
        <v>60</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3088265</v>
      </c>
      <c r="BR110" s="800"/>
      <c r="BS110" s="800"/>
      <c r="BT110" s="800"/>
      <c r="BU110" s="800"/>
      <c r="BV110" s="800">
        <v>2953989</v>
      </c>
      <c r="BW110" s="800"/>
      <c r="BX110" s="800"/>
      <c r="BY110" s="800"/>
      <c r="BZ110" s="800"/>
      <c r="CA110" s="800">
        <v>2883997</v>
      </c>
      <c r="CB110" s="800"/>
      <c r="CC110" s="800"/>
      <c r="CD110" s="800"/>
      <c r="CE110" s="800"/>
      <c r="CF110" s="861">
        <v>141.9</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14580</v>
      </c>
      <c r="BR111" s="771"/>
      <c r="BS111" s="771"/>
      <c r="BT111" s="771"/>
      <c r="BU111" s="771"/>
      <c r="BV111" s="771">
        <v>12960</v>
      </c>
      <c r="BW111" s="771"/>
      <c r="BX111" s="771"/>
      <c r="BY111" s="771"/>
      <c r="BZ111" s="771"/>
      <c r="CA111" s="771">
        <v>11340</v>
      </c>
      <c r="CB111" s="771"/>
      <c r="CC111" s="771"/>
      <c r="CD111" s="771"/>
      <c r="CE111" s="771"/>
      <c r="CF111" s="848">
        <v>0.6</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556643</v>
      </c>
      <c r="BR112" s="771"/>
      <c r="BS112" s="771"/>
      <c r="BT112" s="771"/>
      <c r="BU112" s="771"/>
      <c r="BV112" s="771">
        <v>524457</v>
      </c>
      <c r="BW112" s="771"/>
      <c r="BX112" s="771"/>
      <c r="BY112" s="771"/>
      <c r="BZ112" s="771"/>
      <c r="CA112" s="771">
        <v>232556</v>
      </c>
      <c r="CB112" s="771"/>
      <c r="CC112" s="771"/>
      <c r="CD112" s="771"/>
      <c r="CE112" s="771"/>
      <c r="CF112" s="848">
        <v>11.4</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21833</v>
      </c>
      <c r="AB113" s="909"/>
      <c r="AC113" s="909"/>
      <c r="AD113" s="909"/>
      <c r="AE113" s="910"/>
      <c r="AF113" s="911">
        <v>24047</v>
      </c>
      <c r="AG113" s="909"/>
      <c r="AH113" s="909"/>
      <c r="AI113" s="909"/>
      <c r="AJ113" s="910"/>
      <c r="AK113" s="911">
        <v>27420</v>
      </c>
      <c r="AL113" s="909"/>
      <c r="AM113" s="909"/>
      <c r="AN113" s="909"/>
      <c r="AO113" s="910"/>
      <c r="AP113" s="912">
        <v>1.3</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48821</v>
      </c>
      <c r="BR113" s="771"/>
      <c r="BS113" s="771"/>
      <c r="BT113" s="771"/>
      <c r="BU113" s="771"/>
      <c r="BV113" s="771">
        <v>117976</v>
      </c>
      <c r="BW113" s="771"/>
      <c r="BX113" s="771"/>
      <c r="BY113" s="771"/>
      <c r="BZ113" s="771"/>
      <c r="CA113" s="771">
        <v>365449</v>
      </c>
      <c r="CB113" s="771"/>
      <c r="CC113" s="771"/>
      <c r="CD113" s="771"/>
      <c r="CE113" s="771"/>
      <c r="CF113" s="848">
        <v>18</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6680</v>
      </c>
      <c r="AB114" s="784"/>
      <c r="AC114" s="784"/>
      <c r="AD114" s="784"/>
      <c r="AE114" s="785"/>
      <c r="AF114" s="786">
        <v>7103</v>
      </c>
      <c r="AG114" s="784"/>
      <c r="AH114" s="784"/>
      <c r="AI114" s="784"/>
      <c r="AJ114" s="785"/>
      <c r="AK114" s="786">
        <v>9070</v>
      </c>
      <c r="AL114" s="784"/>
      <c r="AM114" s="784"/>
      <c r="AN114" s="784"/>
      <c r="AO114" s="785"/>
      <c r="AP114" s="754">
        <v>0.4</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757789</v>
      </c>
      <c r="BR114" s="771"/>
      <c r="BS114" s="771"/>
      <c r="BT114" s="771"/>
      <c r="BU114" s="771"/>
      <c r="BV114" s="771">
        <v>812582</v>
      </c>
      <c r="BW114" s="771"/>
      <c r="BX114" s="771"/>
      <c r="BY114" s="771"/>
      <c r="BZ114" s="771"/>
      <c r="CA114" s="771">
        <v>742556</v>
      </c>
      <c r="CB114" s="771"/>
      <c r="CC114" s="771"/>
      <c r="CD114" s="771"/>
      <c r="CE114" s="771"/>
      <c r="CF114" s="848">
        <v>36.5</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3870</v>
      </c>
      <c r="AB115" s="909"/>
      <c r="AC115" s="909"/>
      <c r="AD115" s="909"/>
      <c r="AE115" s="910"/>
      <c r="AF115" s="911">
        <v>3743</v>
      </c>
      <c r="AG115" s="909"/>
      <c r="AH115" s="909"/>
      <c r="AI115" s="909"/>
      <c r="AJ115" s="910"/>
      <c r="AK115" s="911">
        <v>3681</v>
      </c>
      <c r="AL115" s="909"/>
      <c r="AM115" s="909"/>
      <c r="AN115" s="909"/>
      <c r="AO115" s="910"/>
      <c r="AP115" s="912">
        <v>0.2</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v>90000</v>
      </c>
      <c r="BR115" s="771"/>
      <c r="BS115" s="771"/>
      <c r="BT115" s="771"/>
      <c r="BU115" s="771"/>
      <c r="BV115" s="771">
        <v>54000</v>
      </c>
      <c r="BW115" s="771"/>
      <c r="BX115" s="771"/>
      <c r="BY115" s="771"/>
      <c r="BZ115" s="771"/>
      <c r="CA115" s="771">
        <v>18000</v>
      </c>
      <c r="CB115" s="771"/>
      <c r="CC115" s="771"/>
      <c r="CD115" s="771"/>
      <c r="CE115" s="771"/>
      <c r="CF115" s="848">
        <v>0.9</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14580</v>
      </c>
      <c r="DH116" s="784"/>
      <c r="DI116" s="784"/>
      <c r="DJ116" s="784"/>
      <c r="DK116" s="785"/>
      <c r="DL116" s="786">
        <v>12960</v>
      </c>
      <c r="DM116" s="784"/>
      <c r="DN116" s="784"/>
      <c r="DO116" s="784"/>
      <c r="DP116" s="785"/>
      <c r="DQ116" s="786">
        <v>11340</v>
      </c>
      <c r="DR116" s="784"/>
      <c r="DS116" s="784"/>
      <c r="DT116" s="784"/>
      <c r="DU116" s="785"/>
      <c r="DV116" s="754">
        <v>0.6</v>
      </c>
      <c r="DW116" s="755"/>
      <c r="DX116" s="755"/>
      <c r="DY116" s="755"/>
      <c r="DZ116" s="756"/>
    </row>
    <row r="117" spans="1:130" s="197" customFormat="1" ht="26.25" customHeight="1">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463925</v>
      </c>
      <c r="AB117" s="895"/>
      <c r="AC117" s="895"/>
      <c r="AD117" s="895"/>
      <c r="AE117" s="896"/>
      <c r="AF117" s="898">
        <v>440908</v>
      </c>
      <c r="AG117" s="895"/>
      <c r="AH117" s="895"/>
      <c r="AI117" s="895"/>
      <c r="AJ117" s="896"/>
      <c r="AK117" s="898">
        <v>413509</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289</v>
      </c>
      <c r="AG118" s="888"/>
      <c r="AH118" s="888"/>
      <c r="AI118" s="888"/>
      <c r="AJ118" s="889"/>
      <c r="AK118" s="890" t="s">
        <v>288</v>
      </c>
      <c r="AL118" s="888"/>
      <c r="AM118" s="888"/>
      <c r="AN118" s="888"/>
      <c r="AO118" s="889"/>
      <c r="AP118" s="891" t="s">
        <v>403</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431</v>
      </c>
      <c r="BP118" s="838"/>
      <c r="BQ118" s="857">
        <v>4556098</v>
      </c>
      <c r="BR118" s="858"/>
      <c r="BS118" s="858"/>
      <c r="BT118" s="858"/>
      <c r="BU118" s="858"/>
      <c r="BV118" s="858">
        <v>4475964</v>
      </c>
      <c r="BW118" s="858"/>
      <c r="BX118" s="858"/>
      <c r="BY118" s="858"/>
      <c r="BZ118" s="858"/>
      <c r="CA118" s="858">
        <v>4253898</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2891502</v>
      </c>
      <c r="BR119" s="800"/>
      <c r="BS119" s="800"/>
      <c r="BT119" s="800"/>
      <c r="BU119" s="800"/>
      <c r="BV119" s="800">
        <v>3143339</v>
      </c>
      <c r="BW119" s="800"/>
      <c r="BX119" s="800"/>
      <c r="BY119" s="800"/>
      <c r="BZ119" s="800"/>
      <c r="CA119" s="800">
        <v>3125572</v>
      </c>
      <c r="CB119" s="800"/>
      <c r="CC119" s="800"/>
      <c r="CD119" s="800"/>
      <c r="CE119" s="800"/>
      <c r="CF119" s="861">
        <v>153.80000000000001</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1526</v>
      </c>
      <c r="BR120" s="771"/>
      <c r="BS120" s="771"/>
      <c r="BT120" s="771"/>
      <c r="BU120" s="771"/>
      <c r="BV120" s="771">
        <v>1332</v>
      </c>
      <c r="BW120" s="771"/>
      <c r="BX120" s="771"/>
      <c r="BY120" s="771"/>
      <c r="BZ120" s="771"/>
      <c r="CA120" s="771">
        <v>1132</v>
      </c>
      <c r="CB120" s="771"/>
      <c r="CC120" s="771"/>
      <c r="CD120" s="771"/>
      <c r="CE120" s="771"/>
      <c r="CF120" s="848">
        <v>0.1</v>
      </c>
      <c r="CG120" s="849"/>
      <c r="CH120" s="849"/>
      <c r="CI120" s="849"/>
      <c r="CJ120" s="849"/>
      <c r="CK120" s="850" t="s">
        <v>437</v>
      </c>
      <c r="CL120" s="810"/>
      <c r="CM120" s="810"/>
      <c r="CN120" s="810"/>
      <c r="CO120" s="811"/>
      <c r="CP120" s="854" t="s">
        <v>384</v>
      </c>
      <c r="CQ120" s="855"/>
      <c r="CR120" s="855"/>
      <c r="CS120" s="855"/>
      <c r="CT120" s="855"/>
      <c r="CU120" s="855"/>
      <c r="CV120" s="855"/>
      <c r="CW120" s="855"/>
      <c r="CX120" s="855"/>
      <c r="CY120" s="855"/>
      <c r="CZ120" s="855"/>
      <c r="DA120" s="855"/>
      <c r="DB120" s="855"/>
      <c r="DC120" s="855"/>
      <c r="DD120" s="855"/>
      <c r="DE120" s="855"/>
      <c r="DF120" s="856"/>
      <c r="DG120" s="799">
        <v>525594</v>
      </c>
      <c r="DH120" s="800"/>
      <c r="DI120" s="800"/>
      <c r="DJ120" s="800"/>
      <c r="DK120" s="800"/>
      <c r="DL120" s="800">
        <v>494278</v>
      </c>
      <c r="DM120" s="800"/>
      <c r="DN120" s="800"/>
      <c r="DO120" s="800"/>
      <c r="DP120" s="800"/>
      <c r="DQ120" s="800">
        <v>203276</v>
      </c>
      <c r="DR120" s="800"/>
      <c r="DS120" s="800"/>
      <c r="DT120" s="800"/>
      <c r="DU120" s="800"/>
      <c r="DV120" s="801">
        <v>10</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2968212</v>
      </c>
      <c r="BR121" s="858"/>
      <c r="BS121" s="858"/>
      <c r="BT121" s="858"/>
      <c r="BU121" s="858"/>
      <c r="BV121" s="858">
        <v>2836989</v>
      </c>
      <c r="BW121" s="858"/>
      <c r="BX121" s="858"/>
      <c r="BY121" s="858"/>
      <c r="BZ121" s="858"/>
      <c r="CA121" s="858">
        <v>2670932</v>
      </c>
      <c r="CB121" s="858"/>
      <c r="CC121" s="858"/>
      <c r="CD121" s="858"/>
      <c r="CE121" s="858"/>
      <c r="CF121" s="859">
        <v>131.4</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31049</v>
      </c>
      <c r="DH121" s="771"/>
      <c r="DI121" s="771"/>
      <c r="DJ121" s="771"/>
      <c r="DK121" s="771"/>
      <c r="DL121" s="771">
        <v>30179</v>
      </c>
      <c r="DM121" s="771"/>
      <c r="DN121" s="771"/>
      <c r="DO121" s="771"/>
      <c r="DP121" s="771"/>
      <c r="DQ121" s="771">
        <v>29280</v>
      </c>
      <c r="DR121" s="771"/>
      <c r="DS121" s="771"/>
      <c r="DT121" s="771"/>
      <c r="DU121" s="771"/>
      <c r="DV121" s="823">
        <v>1.4</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440</v>
      </c>
      <c r="BP122" s="838"/>
      <c r="BQ122" s="839">
        <v>5861240</v>
      </c>
      <c r="BR122" s="840"/>
      <c r="BS122" s="840"/>
      <c r="BT122" s="840"/>
      <c r="BU122" s="840"/>
      <c r="BV122" s="840">
        <v>5981660</v>
      </c>
      <c r="BW122" s="840"/>
      <c r="BX122" s="840"/>
      <c r="BY122" s="840"/>
      <c r="BZ122" s="840"/>
      <c r="CA122" s="840">
        <v>5797636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441</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112</v>
      </c>
      <c r="BR123" s="832"/>
      <c r="BS123" s="832"/>
      <c r="BT123" s="832"/>
      <c r="BU123" s="832"/>
      <c r="BV123" s="832" t="s">
        <v>112</v>
      </c>
      <c r="BW123" s="832"/>
      <c r="BX123" s="832"/>
      <c r="BY123" s="832"/>
      <c r="BZ123" s="832"/>
      <c r="CA123" s="832" t="s">
        <v>112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442</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443</v>
      </c>
      <c r="CL125" s="810"/>
      <c r="CM125" s="810"/>
      <c r="CN125" s="810"/>
      <c r="CO125" s="811"/>
      <c r="CP125" s="816" t="s">
        <v>444</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445</v>
      </c>
      <c r="AY126" s="764"/>
      <c r="AZ126" s="764"/>
      <c r="BA126" s="764"/>
      <c r="BB126" s="764"/>
      <c r="BC126" s="764"/>
      <c r="BD126" s="764"/>
      <c r="BE126" s="765"/>
      <c r="BF126" s="763" t="s">
        <v>446</v>
      </c>
      <c r="BG126" s="764"/>
      <c r="BH126" s="764"/>
      <c r="BI126" s="764"/>
      <c r="BJ126" s="764"/>
      <c r="BK126" s="764"/>
      <c r="BL126" s="765"/>
      <c r="BM126" s="763" t="s">
        <v>447</v>
      </c>
      <c r="BN126" s="764"/>
      <c r="BO126" s="764"/>
      <c r="BP126" s="764"/>
      <c r="BQ126" s="764"/>
      <c r="BR126" s="764"/>
      <c r="BS126" s="765"/>
      <c r="BT126" s="763" t="s">
        <v>448</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449</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c r="A127" s="867"/>
      <c r="B127" s="868"/>
      <c r="C127" s="825" t="s">
        <v>450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3870</v>
      </c>
      <c r="AB127" s="784"/>
      <c r="AC127" s="784"/>
      <c r="AD127" s="784"/>
      <c r="AE127" s="785"/>
      <c r="AF127" s="786">
        <v>3743</v>
      </c>
      <c r="AG127" s="784"/>
      <c r="AH127" s="784"/>
      <c r="AI127" s="784"/>
      <c r="AJ127" s="785"/>
      <c r="AK127" s="786">
        <v>3681</v>
      </c>
      <c r="AL127" s="784"/>
      <c r="AM127" s="784"/>
      <c r="AN127" s="784"/>
      <c r="AO127" s="785"/>
      <c r="AP127" s="754">
        <v>0.2</v>
      </c>
      <c r="AQ127" s="755"/>
      <c r="AR127" s="755"/>
      <c r="AS127" s="755"/>
      <c r="AT127" s="756"/>
      <c r="AU127" s="233"/>
      <c r="AV127" s="233"/>
      <c r="AW127" s="233"/>
      <c r="AX127" s="757" t="s">
        <v>451</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452</v>
      </c>
      <c r="CQ127" s="752"/>
      <c r="CR127" s="752"/>
      <c r="CS127" s="752"/>
      <c r="CT127" s="752"/>
      <c r="CU127" s="752"/>
      <c r="CV127" s="752"/>
      <c r="CW127" s="752"/>
      <c r="CX127" s="752"/>
      <c r="CY127" s="752"/>
      <c r="CZ127" s="752"/>
      <c r="DA127" s="752"/>
      <c r="DB127" s="752"/>
      <c r="DC127" s="752"/>
      <c r="DD127" s="752"/>
      <c r="DE127" s="752"/>
      <c r="DF127" s="753"/>
      <c r="DG127" s="819">
        <v>90000</v>
      </c>
      <c r="DH127" s="820"/>
      <c r="DI127" s="820"/>
      <c r="DJ127" s="820"/>
      <c r="DK127" s="820"/>
      <c r="DL127" s="820">
        <v>54000</v>
      </c>
      <c r="DM127" s="820"/>
      <c r="DN127" s="820"/>
      <c r="DO127" s="820"/>
      <c r="DP127" s="820"/>
      <c r="DQ127" s="820">
        <v>18000</v>
      </c>
      <c r="DR127" s="820"/>
      <c r="DS127" s="820"/>
      <c r="DT127" s="820"/>
      <c r="DU127" s="820"/>
      <c r="DV127" s="821">
        <v>0.9</v>
      </c>
      <c r="DW127" s="821"/>
      <c r="DX127" s="821"/>
      <c r="DY127" s="821"/>
      <c r="DZ127" s="822"/>
    </row>
    <row r="128" spans="1:130" s="197" customFormat="1" ht="26.25" customHeight="1">
      <c r="A128" s="795" t="s">
        <v>453</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454</v>
      </c>
      <c r="X128" s="797"/>
      <c r="Y128" s="797"/>
      <c r="Z128" s="798"/>
      <c r="AA128" s="723">
        <v>417</v>
      </c>
      <c r="AB128" s="724"/>
      <c r="AC128" s="724"/>
      <c r="AD128" s="724"/>
      <c r="AE128" s="725"/>
      <c r="AF128" s="726">
        <v>323</v>
      </c>
      <c r="AG128" s="724"/>
      <c r="AH128" s="724"/>
      <c r="AI128" s="724"/>
      <c r="AJ128" s="725"/>
      <c r="AK128" s="726">
        <v>251</v>
      </c>
      <c r="AL128" s="724"/>
      <c r="AM128" s="724"/>
      <c r="AN128" s="724"/>
      <c r="AO128" s="725"/>
      <c r="AP128" s="727"/>
      <c r="AQ128" s="728"/>
      <c r="AR128" s="728"/>
      <c r="AS128" s="728"/>
      <c r="AT128" s="729"/>
      <c r="AU128" s="235"/>
      <c r="AV128" s="235"/>
      <c r="AW128" s="235"/>
      <c r="AX128" s="772" t="s">
        <v>455</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2447393</v>
      </c>
      <c r="AB129" s="784"/>
      <c r="AC129" s="784"/>
      <c r="AD129" s="784"/>
      <c r="AE129" s="785"/>
      <c r="AF129" s="786">
        <v>2433651</v>
      </c>
      <c r="AG129" s="784"/>
      <c r="AH129" s="784"/>
      <c r="AI129" s="784"/>
      <c r="AJ129" s="785"/>
      <c r="AK129" s="786">
        <v>2379142</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3.9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365951</v>
      </c>
      <c r="AB130" s="784"/>
      <c r="AC130" s="784"/>
      <c r="AD130" s="784"/>
      <c r="AE130" s="785"/>
      <c r="AF130" s="786">
        <v>360301</v>
      </c>
      <c r="AG130" s="784"/>
      <c r="AH130" s="784"/>
      <c r="AI130" s="784"/>
      <c r="AJ130" s="785"/>
      <c r="AK130" s="786">
        <v>346310</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t="s">
        <v>112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2081442</v>
      </c>
      <c r="AB131" s="717"/>
      <c r="AC131" s="717"/>
      <c r="AD131" s="717"/>
      <c r="AE131" s="718"/>
      <c r="AF131" s="719">
        <v>2073350</v>
      </c>
      <c r="AG131" s="717"/>
      <c r="AH131" s="717"/>
      <c r="AI131" s="717"/>
      <c r="AJ131" s="718"/>
      <c r="AK131" s="719">
        <v>2032832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4.6869910380000004</v>
      </c>
      <c r="AB132" s="740"/>
      <c r="AC132" s="740"/>
      <c r="AD132" s="740"/>
      <c r="AE132" s="741"/>
      <c r="AF132" s="742">
        <v>3.872187523</v>
      </c>
      <c r="AG132" s="740"/>
      <c r="AH132" s="740"/>
      <c r="AI132" s="740"/>
      <c r="AJ132" s="741"/>
      <c r="AK132" s="742">
        <v>3.2933365870000002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7.7</v>
      </c>
      <c r="AB133" s="749"/>
      <c r="AC133" s="749"/>
      <c r="AD133" s="749"/>
      <c r="AE133" s="750"/>
      <c r="AF133" s="748">
        <v>5.6</v>
      </c>
      <c r="AG133" s="749"/>
      <c r="AH133" s="749"/>
      <c r="AI133" s="749"/>
      <c r="AJ133" s="750"/>
      <c r="AK133" s="748">
        <v>3.9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9" t="s">
        <v>467</v>
      </c>
      <c r="L7" s="254"/>
      <c r="M7" s="255" t="s">
        <v>468</v>
      </c>
      <c r="N7" s="256"/>
    </row>
    <row r="8" spans="1:16">
      <c r="A8" s="248"/>
      <c r="B8" s="244"/>
      <c r="C8" s="244"/>
      <c r="D8" s="244"/>
      <c r="E8" s="244"/>
      <c r="F8" s="244"/>
      <c r="G8" s="257"/>
      <c r="H8" s="258"/>
      <c r="I8" s="258"/>
      <c r="J8" s="259"/>
      <c r="K8" s="1120"/>
      <c r="L8" s="260" t="s">
        <v>469</v>
      </c>
      <c r="M8" s="261" t="s">
        <v>470</v>
      </c>
      <c r="N8" s="262" t="s">
        <v>471</v>
      </c>
    </row>
    <row r="9" spans="1:16">
      <c r="A9" s="248"/>
      <c r="B9" s="244"/>
      <c r="C9" s="244"/>
      <c r="D9" s="244"/>
      <c r="E9" s="244"/>
      <c r="F9" s="244"/>
      <c r="G9" s="1133" t="s">
        <v>472</v>
      </c>
      <c r="H9" s="1134"/>
      <c r="I9" s="1134"/>
      <c r="J9" s="1135"/>
      <c r="K9" s="263">
        <v>779023</v>
      </c>
      <c r="L9" s="264">
        <v>183213</v>
      </c>
      <c r="M9" s="265">
        <v>189429</v>
      </c>
      <c r="N9" s="266">
        <v>-3.3</v>
      </c>
    </row>
    <row r="10" spans="1:16">
      <c r="A10" s="248"/>
      <c r="B10" s="244"/>
      <c r="C10" s="244"/>
      <c r="D10" s="244"/>
      <c r="E10" s="244"/>
      <c r="F10" s="244"/>
      <c r="G10" s="1133" t="s">
        <v>473</v>
      </c>
      <c r="H10" s="1134"/>
      <c r="I10" s="1134"/>
      <c r="J10" s="1135"/>
      <c r="K10" s="267">
        <v>58476</v>
      </c>
      <c r="L10" s="268">
        <v>13753</v>
      </c>
      <c r="M10" s="269">
        <v>18027</v>
      </c>
      <c r="N10" s="270">
        <v>-23.7</v>
      </c>
    </row>
    <row r="11" spans="1:16" ht="13.5" customHeight="1">
      <c r="A11" s="248"/>
      <c r="B11" s="244"/>
      <c r="C11" s="244"/>
      <c r="D11" s="244"/>
      <c r="E11" s="244"/>
      <c r="F11" s="244"/>
      <c r="G11" s="1133" t="s">
        <v>474</v>
      </c>
      <c r="H11" s="1134"/>
      <c r="I11" s="1134"/>
      <c r="J11" s="1135"/>
      <c r="K11" s="267">
        <v>23245</v>
      </c>
      <c r="L11" s="268">
        <v>5467</v>
      </c>
      <c r="M11" s="269">
        <v>27251</v>
      </c>
      <c r="N11" s="270">
        <v>-79.900000000000006</v>
      </c>
    </row>
    <row r="12" spans="1:16" ht="13.5" customHeight="1">
      <c r="A12" s="248"/>
      <c r="B12" s="244"/>
      <c r="C12" s="244"/>
      <c r="D12" s="244"/>
      <c r="E12" s="244"/>
      <c r="F12" s="244"/>
      <c r="G12" s="1133" t="s">
        <v>475</v>
      </c>
      <c r="H12" s="1134"/>
      <c r="I12" s="1134"/>
      <c r="J12" s="1135"/>
      <c r="K12" s="267">
        <v>5635</v>
      </c>
      <c r="L12" s="268">
        <v>1325</v>
      </c>
      <c r="M12" s="269">
        <v>4133</v>
      </c>
      <c r="N12" s="270">
        <v>-67.900000000000006</v>
      </c>
    </row>
    <row r="13" spans="1:16" ht="13.5" customHeight="1">
      <c r="A13" s="248"/>
      <c r="B13" s="244"/>
      <c r="C13" s="244"/>
      <c r="D13" s="244"/>
      <c r="E13" s="244"/>
      <c r="F13" s="244"/>
      <c r="G13" s="1133" t="s">
        <v>476</v>
      </c>
      <c r="H13" s="1134"/>
      <c r="I13" s="1134"/>
      <c r="J13" s="1135"/>
      <c r="K13" s="267" t="s">
        <v>477</v>
      </c>
      <c r="L13" s="268" t="s">
        <v>477</v>
      </c>
      <c r="M13" s="269" t="s">
        <v>477</v>
      </c>
      <c r="N13" s="270" t="s">
        <v>477</v>
      </c>
    </row>
    <row r="14" spans="1:16" ht="13.5" customHeight="1">
      <c r="A14" s="248"/>
      <c r="B14" s="244"/>
      <c r="C14" s="244"/>
      <c r="D14" s="244"/>
      <c r="E14" s="244"/>
      <c r="F14" s="244"/>
      <c r="G14" s="1133" t="s">
        <v>478</v>
      </c>
      <c r="H14" s="1134"/>
      <c r="I14" s="1134"/>
      <c r="J14" s="1135"/>
      <c r="K14" s="267">
        <v>35232</v>
      </c>
      <c r="L14" s="268">
        <v>8286</v>
      </c>
      <c r="M14" s="269">
        <v>9019</v>
      </c>
      <c r="N14" s="270">
        <v>-8.1</v>
      </c>
    </row>
    <row r="15" spans="1:16" ht="13.5" customHeight="1">
      <c r="A15" s="248"/>
      <c r="B15" s="244"/>
      <c r="C15" s="244"/>
      <c r="D15" s="244"/>
      <c r="E15" s="244"/>
      <c r="F15" s="244"/>
      <c r="G15" s="1133" t="s">
        <v>479</v>
      </c>
      <c r="H15" s="1134"/>
      <c r="I15" s="1134"/>
      <c r="J15" s="1135"/>
      <c r="K15" s="267">
        <v>22952</v>
      </c>
      <c r="L15" s="268">
        <v>5398</v>
      </c>
      <c r="M15" s="269">
        <v>5105</v>
      </c>
      <c r="N15" s="270">
        <v>5.7</v>
      </c>
    </row>
    <row r="16" spans="1:16">
      <c r="A16" s="248"/>
      <c r="B16" s="244"/>
      <c r="C16" s="244"/>
      <c r="D16" s="244"/>
      <c r="E16" s="244"/>
      <c r="F16" s="244"/>
      <c r="G16" s="1136" t="s">
        <v>480</v>
      </c>
      <c r="H16" s="1137"/>
      <c r="I16" s="1137"/>
      <c r="J16" s="1138"/>
      <c r="K16" s="268">
        <v>-68450</v>
      </c>
      <c r="L16" s="268">
        <v>-16098</v>
      </c>
      <c r="M16" s="269">
        <v>-20971</v>
      </c>
      <c r="N16" s="270">
        <v>-23.2</v>
      </c>
    </row>
    <row r="17" spans="1:16">
      <c r="A17" s="248"/>
      <c r="B17" s="244"/>
      <c r="C17" s="244"/>
      <c r="D17" s="244"/>
      <c r="E17" s="244"/>
      <c r="F17" s="244"/>
      <c r="G17" s="1136" t="s">
        <v>172</v>
      </c>
      <c r="H17" s="1137"/>
      <c r="I17" s="1137"/>
      <c r="J17" s="1138"/>
      <c r="K17" s="268">
        <v>856113</v>
      </c>
      <c r="L17" s="268">
        <v>201344</v>
      </c>
      <c r="M17" s="269">
        <v>231994</v>
      </c>
      <c r="N17" s="270">
        <v>-13.2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30" t="s">
        <v>485</v>
      </c>
      <c r="H21" s="1131"/>
      <c r="I21" s="1131"/>
      <c r="J21" s="1132"/>
      <c r="K21" s="280">
        <v>21.17</v>
      </c>
      <c r="L21" s="281">
        <v>21.1</v>
      </c>
      <c r="M21" s="282">
        <v>7.0000000000000007E-2</v>
      </c>
      <c r="N21" s="249"/>
      <c r="O21" s="283"/>
      <c r="P21" s="279"/>
    </row>
    <row r="22" spans="1:16" s="284" customFormat="1">
      <c r="A22" s="279"/>
      <c r="B22" s="249"/>
      <c r="C22" s="249"/>
      <c r="D22" s="249"/>
      <c r="E22" s="249"/>
      <c r="F22" s="249"/>
      <c r="G22" s="1130" t="s">
        <v>486</v>
      </c>
      <c r="H22" s="1131"/>
      <c r="I22" s="1131"/>
      <c r="J22" s="1132"/>
      <c r="K22" s="285">
        <v>99.8</v>
      </c>
      <c r="L22" s="286">
        <v>95</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9" t="s">
        <v>467</v>
      </c>
      <c r="L30" s="254"/>
      <c r="M30" s="255" t="s">
        <v>468</v>
      </c>
      <c r="N30" s="256"/>
    </row>
    <row r="31" spans="1:16">
      <c r="A31" s="248"/>
      <c r="B31" s="244"/>
      <c r="C31" s="244"/>
      <c r="D31" s="244"/>
      <c r="E31" s="244"/>
      <c r="F31" s="244"/>
      <c r="G31" s="257"/>
      <c r="H31" s="258"/>
      <c r="I31" s="258"/>
      <c r="J31" s="259"/>
      <c r="K31" s="1120"/>
      <c r="L31" s="260" t="s">
        <v>469</v>
      </c>
      <c r="M31" s="261" t="s">
        <v>470</v>
      </c>
      <c r="N31" s="262" t="s">
        <v>471</v>
      </c>
    </row>
    <row r="32" spans="1:16" ht="27" customHeight="1">
      <c r="A32" s="248"/>
      <c r="B32" s="244"/>
      <c r="C32" s="244"/>
      <c r="D32" s="244"/>
      <c r="E32" s="244"/>
      <c r="F32" s="244"/>
      <c r="G32" s="1121" t="s">
        <v>489</v>
      </c>
      <c r="H32" s="1122"/>
      <c r="I32" s="1122"/>
      <c r="J32" s="1123"/>
      <c r="K32" s="294">
        <v>373338</v>
      </c>
      <c r="L32" s="294">
        <v>87803</v>
      </c>
      <c r="M32" s="295">
        <v>144190</v>
      </c>
      <c r="N32" s="296">
        <v>-39.1</v>
      </c>
    </row>
    <row r="33" spans="1:16" ht="13.5" customHeight="1">
      <c r="A33" s="248"/>
      <c r="B33" s="244"/>
      <c r="C33" s="244"/>
      <c r="D33" s="244"/>
      <c r="E33" s="244"/>
      <c r="F33" s="244"/>
      <c r="G33" s="1121" t="s">
        <v>490</v>
      </c>
      <c r="H33" s="1122"/>
      <c r="I33" s="1122"/>
      <c r="J33" s="1123"/>
      <c r="K33" s="294" t="s">
        <v>477</v>
      </c>
      <c r="L33" s="294" t="s">
        <v>477</v>
      </c>
      <c r="M33" s="295" t="s">
        <v>477</v>
      </c>
      <c r="N33" s="296" t="s">
        <v>477</v>
      </c>
    </row>
    <row r="34" spans="1:16" ht="27" customHeight="1">
      <c r="A34" s="248"/>
      <c r="B34" s="244"/>
      <c r="C34" s="244"/>
      <c r="D34" s="244"/>
      <c r="E34" s="244"/>
      <c r="F34" s="244"/>
      <c r="G34" s="1121" t="s">
        <v>491</v>
      </c>
      <c r="H34" s="1122"/>
      <c r="I34" s="1122"/>
      <c r="J34" s="1123"/>
      <c r="K34" s="294" t="s">
        <v>477</v>
      </c>
      <c r="L34" s="294" t="s">
        <v>477</v>
      </c>
      <c r="M34" s="295" t="s">
        <v>477</v>
      </c>
      <c r="N34" s="296" t="s">
        <v>477</v>
      </c>
    </row>
    <row r="35" spans="1:16" ht="27" customHeight="1">
      <c r="A35" s="248"/>
      <c r="B35" s="244"/>
      <c r="C35" s="244"/>
      <c r="D35" s="244"/>
      <c r="E35" s="244"/>
      <c r="F35" s="244"/>
      <c r="G35" s="1121" t="s">
        <v>492</v>
      </c>
      <c r="H35" s="1122"/>
      <c r="I35" s="1122"/>
      <c r="J35" s="1123"/>
      <c r="K35" s="294">
        <v>27420</v>
      </c>
      <c r="L35" s="294">
        <v>6449</v>
      </c>
      <c r="M35" s="295">
        <v>29858</v>
      </c>
      <c r="N35" s="296">
        <v>-78.400000000000006</v>
      </c>
    </row>
    <row r="36" spans="1:16" ht="27" customHeight="1">
      <c r="A36" s="248"/>
      <c r="B36" s="244"/>
      <c r="C36" s="244"/>
      <c r="D36" s="244"/>
      <c r="E36" s="244"/>
      <c r="F36" s="244"/>
      <c r="G36" s="1121" t="s">
        <v>493</v>
      </c>
      <c r="H36" s="1122"/>
      <c r="I36" s="1122"/>
      <c r="J36" s="1123"/>
      <c r="K36" s="294">
        <v>9070</v>
      </c>
      <c r="L36" s="294">
        <v>2133</v>
      </c>
      <c r="M36" s="295">
        <v>6079</v>
      </c>
      <c r="N36" s="296">
        <v>-64.900000000000006</v>
      </c>
    </row>
    <row r="37" spans="1:16" ht="13.5" customHeight="1">
      <c r="A37" s="248"/>
      <c r="B37" s="244"/>
      <c r="C37" s="244"/>
      <c r="D37" s="244"/>
      <c r="E37" s="244"/>
      <c r="F37" s="244"/>
      <c r="G37" s="1121" t="s">
        <v>494</v>
      </c>
      <c r="H37" s="1122"/>
      <c r="I37" s="1122"/>
      <c r="J37" s="1123"/>
      <c r="K37" s="294">
        <v>3681</v>
      </c>
      <c r="L37" s="294">
        <v>866</v>
      </c>
      <c r="M37" s="295">
        <v>2554</v>
      </c>
      <c r="N37" s="296">
        <v>-66.099999999999994</v>
      </c>
    </row>
    <row r="38" spans="1:16" ht="27" customHeight="1">
      <c r="A38" s="248"/>
      <c r="B38" s="244"/>
      <c r="C38" s="244"/>
      <c r="D38" s="244"/>
      <c r="E38" s="244"/>
      <c r="F38" s="244"/>
      <c r="G38" s="1124" t="s">
        <v>495</v>
      </c>
      <c r="H38" s="1125"/>
      <c r="I38" s="1125"/>
      <c r="J38" s="1126"/>
      <c r="K38" s="297" t="s">
        <v>477</v>
      </c>
      <c r="L38" s="297" t="s">
        <v>477</v>
      </c>
      <c r="M38" s="298">
        <v>44</v>
      </c>
      <c r="N38" s="299" t="s">
        <v>477</v>
      </c>
      <c r="O38" s="293"/>
    </row>
    <row r="39" spans="1:16">
      <c r="A39" s="248"/>
      <c r="B39" s="244"/>
      <c r="C39" s="244"/>
      <c r="D39" s="244"/>
      <c r="E39" s="244"/>
      <c r="F39" s="244"/>
      <c r="G39" s="1124" t="s">
        <v>496</v>
      </c>
      <c r="H39" s="1125"/>
      <c r="I39" s="1125"/>
      <c r="J39" s="1126"/>
      <c r="K39" s="300">
        <v>-251</v>
      </c>
      <c r="L39" s="300">
        <v>-59</v>
      </c>
      <c r="M39" s="301">
        <v>-7957</v>
      </c>
      <c r="N39" s="302">
        <v>-99.3</v>
      </c>
      <c r="O39" s="293"/>
    </row>
    <row r="40" spans="1:16" ht="27" customHeight="1">
      <c r="A40" s="248"/>
      <c r="B40" s="244"/>
      <c r="C40" s="244"/>
      <c r="D40" s="244"/>
      <c r="E40" s="244"/>
      <c r="F40" s="244"/>
      <c r="G40" s="1121" t="s">
        <v>497</v>
      </c>
      <c r="H40" s="1122"/>
      <c r="I40" s="1122"/>
      <c r="J40" s="1123"/>
      <c r="K40" s="300">
        <v>-346310</v>
      </c>
      <c r="L40" s="300">
        <v>-81446</v>
      </c>
      <c r="M40" s="301">
        <v>-129245</v>
      </c>
      <c r="N40" s="302">
        <v>-37</v>
      </c>
      <c r="O40" s="293"/>
    </row>
    <row r="41" spans="1:16">
      <c r="A41" s="248"/>
      <c r="B41" s="244"/>
      <c r="C41" s="244"/>
      <c r="D41" s="244"/>
      <c r="E41" s="244"/>
      <c r="F41" s="244"/>
      <c r="G41" s="1127" t="s">
        <v>283</v>
      </c>
      <c r="H41" s="1128"/>
      <c r="I41" s="1128"/>
      <c r="J41" s="1129"/>
      <c r="K41" s="294">
        <v>66948</v>
      </c>
      <c r="L41" s="300">
        <v>15745</v>
      </c>
      <c r="M41" s="301">
        <v>45523</v>
      </c>
      <c r="N41" s="302">
        <v>-65.400000000000006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4" t="s">
        <v>467</v>
      </c>
      <c r="J49" s="1116" t="s">
        <v>501</v>
      </c>
      <c r="K49" s="1117"/>
      <c r="L49" s="1117"/>
      <c r="M49" s="1117"/>
      <c r="N49" s="1118"/>
    </row>
    <row r="50" spans="1:14">
      <c r="A50" s="248"/>
      <c r="B50" s="244"/>
      <c r="C50" s="244"/>
      <c r="D50" s="244"/>
      <c r="E50" s="244"/>
      <c r="F50" s="244"/>
      <c r="G50" s="312"/>
      <c r="H50" s="313"/>
      <c r="I50" s="1115"/>
      <c r="J50" s="314" t="s">
        <v>502</v>
      </c>
      <c r="K50" s="315" t="s">
        <v>503</v>
      </c>
      <c r="L50" s="316" t="s">
        <v>504</v>
      </c>
      <c r="M50" s="317" t="s">
        <v>505</v>
      </c>
      <c r="N50" s="318" t="s">
        <v>506</v>
      </c>
    </row>
    <row r="51" spans="1:14">
      <c r="A51" s="248"/>
      <c r="B51" s="244"/>
      <c r="C51" s="244"/>
      <c r="D51" s="244"/>
      <c r="E51" s="244"/>
      <c r="F51" s="244"/>
      <c r="G51" s="310" t="s">
        <v>507</v>
      </c>
      <c r="H51" s="311"/>
      <c r="I51" s="319">
        <v>770092</v>
      </c>
      <c r="J51" s="320">
        <v>171132</v>
      </c>
      <c r="K51" s="321">
        <v>9.8000000000000007</v>
      </c>
      <c r="L51" s="322">
        <v>334234</v>
      </c>
      <c r="M51" s="323">
        <v>27.2</v>
      </c>
      <c r="N51" s="324">
        <v>-17.399999999999999</v>
      </c>
    </row>
    <row r="52" spans="1:14">
      <c r="A52" s="248"/>
      <c r="B52" s="244"/>
      <c r="C52" s="244"/>
      <c r="D52" s="244"/>
      <c r="E52" s="244"/>
      <c r="F52" s="244"/>
      <c r="G52" s="325"/>
      <c r="H52" s="326" t="s">
        <v>508</v>
      </c>
      <c r="I52" s="327">
        <v>341079</v>
      </c>
      <c r="J52" s="328">
        <v>75795</v>
      </c>
      <c r="K52" s="329">
        <v>-43.1</v>
      </c>
      <c r="L52" s="330">
        <v>135366</v>
      </c>
      <c r="M52" s="331">
        <v>-8.1999999999999993</v>
      </c>
      <c r="N52" s="332">
        <v>-34.9</v>
      </c>
    </row>
    <row r="53" spans="1:14">
      <c r="A53" s="248"/>
      <c r="B53" s="244"/>
      <c r="C53" s="244"/>
      <c r="D53" s="244"/>
      <c r="E53" s="244"/>
      <c r="F53" s="244"/>
      <c r="G53" s="310" t="s">
        <v>509</v>
      </c>
      <c r="H53" s="311"/>
      <c r="I53" s="319">
        <v>1050569</v>
      </c>
      <c r="J53" s="320">
        <v>238062</v>
      </c>
      <c r="K53" s="321">
        <v>39.1</v>
      </c>
      <c r="L53" s="322">
        <v>216155</v>
      </c>
      <c r="M53" s="323">
        <v>-35.299999999999997</v>
      </c>
      <c r="N53" s="324">
        <v>74.400000000000006</v>
      </c>
    </row>
    <row r="54" spans="1:14">
      <c r="A54" s="248"/>
      <c r="B54" s="244"/>
      <c r="C54" s="244"/>
      <c r="D54" s="244"/>
      <c r="E54" s="244"/>
      <c r="F54" s="244"/>
      <c r="G54" s="325"/>
      <c r="H54" s="326" t="s">
        <v>508</v>
      </c>
      <c r="I54" s="327">
        <v>374778</v>
      </c>
      <c r="J54" s="328">
        <v>84926</v>
      </c>
      <c r="K54" s="329">
        <v>12</v>
      </c>
      <c r="L54" s="330">
        <v>108827</v>
      </c>
      <c r="M54" s="331">
        <v>-19.600000000000001</v>
      </c>
      <c r="N54" s="332">
        <v>31.6</v>
      </c>
    </row>
    <row r="55" spans="1:14">
      <c r="A55" s="248"/>
      <c r="B55" s="244"/>
      <c r="C55" s="244"/>
      <c r="D55" s="244"/>
      <c r="E55" s="244"/>
      <c r="F55" s="244"/>
      <c r="G55" s="310" t="s">
        <v>510</v>
      </c>
      <c r="H55" s="311"/>
      <c r="I55" s="319">
        <v>612119</v>
      </c>
      <c r="J55" s="320">
        <v>141498</v>
      </c>
      <c r="K55" s="321">
        <v>-40.6</v>
      </c>
      <c r="L55" s="322">
        <v>228305</v>
      </c>
      <c r="M55" s="323">
        <v>5.6</v>
      </c>
      <c r="N55" s="324">
        <v>-46.2</v>
      </c>
    </row>
    <row r="56" spans="1:14">
      <c r="A56" s="248"/>
      <c r="B56" s="244"/>
      <c r="C56" s="244"/>
      <c r="D56" s="244"/>
      <c r="E56" s="244"/>
      <c r="F56" s="244"/>
      <c r="G56" s="325"/>
      <c r="H56" s="326" t="s">
        <v>508</v>
      </c>
      <c r="I56" s="327">
        <v>280044</v>
      </c>
      <c r="J56" s="328">
        <v>64735</v>
      </c>
      <c r="K56" s="329">
        <v>-23.8</v>
      </c>
      <c r="L56" s="330">
        <v>86611</v>
      </c>
      <c r="M56" s="331">
        <v>-20.399999999999999</v>
      </c>
      <c r="N56" s="332">
        <v>-3.4</v>
      </c>
    </row>
    <row r="57" spans="1:14">
      <c r="A57" s="248"/>
      <c r="B57" s="244"/>
      <c r="C57" s="244"/>
      <c r="D57" s="244"/>
      <c r="E57" s="244"/>
      <c r="F57" s="244"/>
      <c r="G57" s="310" t="s">
        <v>511</v>
      </c>
      <c r="H57" s="311"/>
      <c r="I57" s="319">
        <v>778157</v>
      </c>
      <c r="J57" s="320">
        <v>179879</v>
      </c>
      <c r="K57" s="321">
        <v>27.1</v>
      </c>
      <c r="L57" s="322">
        <v>316331</v>
      </c>
      <c r="M57" s="323">
        <v>38.6</v>
      </c>
      <c r="N57" s="324">
        <v>-11.5</v>
      </c>
    </row>
    <row r="58" spans="1:14">
      <c r="A58" s="248"/>
      <c r="B58" s="244"/>
      <c r="C58" s="244"/>
      <c r="D58" s="244"/>
      <c r="E58" s="244"/>
      <c r="F58" s="244"/>
      <c r="G58" s="325"/>
      <c r="H58" s="326" t="s">
        <v>508</v>
      </c>
      <c r="I58" s="327">
        <v>323982</v>
      </c>
      <c r="J58" s="328">
        <v>74892</v>
      </c>
      <c r="K58" s="329">
        <v>15.7</v>
      </c>
      <c r="L58" s="330">
        <v>106387</v>
      </c>
      <c r="M58" s="331">
        <v>22.8</v>
      </c>
      <c r="N58" s="332">
        <v>-7.1</v>
      </c>
    </row>
    <row r="59" spans="1:14">
      <c r="A59" s="248"/>
      <c r="B59" s="244"/>
      <c r="C59" s="244"/>
      <c r="D59" s="244"/>
      <c r="E59" s="244"/>
      <c r="F59" s="244"/>
      <c r="G59" s="310" t="s">
        <v>512</v>
      </c>
      <c r="H59" s="311"/>
      <c r="I59" s="319">
        <v>822824</v>
      </c>
      <c r="J59" s="320">
        <v>193515</v>
      </c>
      <c r="K59" s="321">
        <v>7.6</v>
      </c>
      <c r="L59" s="322">
        <v>333013</v>
      </c>
      <c r="M59" s="323">
        <v>5.3</v>
      </c>
      <c r="N59" s="324">
        <v>2.2999999999999998</v>
      </c>
    </row>
    <row r="60" spans="1:14">
      <c r="A60" s="248"/>
      <c r="B60" s="244"/>
      <c r="C60" s="244"/>
      <c r="D60" s="244"/>
      <c r="E60" s="244"/>
      <c r="F60" s="244"/>
      <c r="G60" s="325"/>
      <c r="H60" s="326" t="s">
        <v>508</v>
      </c>
      <c r="I60" s="333">
        <v>305459</v>
      </c>
      <c r="J60" s="328">
        <v>71839</v>
      </c>
      <c r="K60" s="329">
        <v>-4.0999999999999996</v>
      </c>
      <c r="L60" s="330">
        <v>126732</v>
      </c>
      <c r="M60" s="331">
        <v>19.100000000000001</v>
      </c>
      <c r="N60" s="332">
        <v>-23.2</v>
      </c>
    </row>
    <row r="61" spans="1:14">
      <c r="A61" s="248"/>
      <c r="B61" s="244"/>
      <c r="C61" s="244"/>
      <c r="D61" s="244"/>
      <c r="E61" s="244"/>
      <c r="F61" s="244"/>
      <c r="G61" s="310" t="s">
        <v>513</v>
      </c>
      <c r="H61" s="334"/>
      <c r="I61" s="335">
        <v>806752</v>
      </c>
      <c r="J61" s="336">
        <v>184817</v>
      </c>
      <c r="K61" s="337">
        <v>8.6</v>
      </c>
      <c r="L61" s="338">
        <v>285608</v>
      </c>
      <c r="M61" s="339">
        <v>8.3000000000000007</v>
      </c>
      <c r="N61" s="324">
        <v>0.3</v>
      </c>
    </row>
    <row r="62" spans="1:14">
      <c r="A62" s="248"/>
      <c r="B62" s="244"/>
      <c r="C62" s="244"/>
      <c r="D62" s="244"/>
      <c r="E62" s="244"/>
      <c r="F62" s="244"/>
      <c r="G62" s="325"/>
      <c r="H62" s="326" t="s">
        <v>508</v>
      </c>
      <c r="I62" s="327">
        <v>325068</v>
      </c>
      <c r="J62" s="328">
        <v>74437</v>
      </c>
      <c r="K62" s="329">
        <v>-8.6999999999999993</v>
      </c>
      <c r="L62" s="330">
        <v>112785</v>
      </c>
      <c r="M62" s="331">
        <v>-1.3</v>
      </c>
      <c r="N62" s="332">
        <v>-7.4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45.02</v>
      </c>
      <c r="G47" s="12">
        <v>57.47</v>
      </c>
      <c r="H47" s="12">
        <v>65.62</v>
      </c>
      <c r="I47" s="12">
        <v>70.09</v>
      </c>
      <c r="J47" s="13">
        <v>71.7</v>
      </c>
    </row>
    <row r="48" spans="2:10" ht="57.75" customHeight="1">
      <c r="B48" s="14"/>
      <c r="C48" s="1141" t="s">
        <v>4</v>
      </c>
      <c r="D48" s="1141"/>
      <c r="E48" s="1142"/>
      <c r="F48" s="15">
        <v>2.2400000000000002</v>
      </c>
      <c r="G48" s="16">
        <v>2.2400000000000002</v>
      </c>
      <c r="H48" s="16">
        <v>2.39</v>
      </c>
      <c r="I48" s="16">
        <v>2.2999999999999998</v>
      </c>
      <c r="J48" s="17">
        <v>2.1800000000000002</v>
      </c>
    </row>
    <row r="49" spans="2:10" ht="57.75" customHeight="1" thickBot="1">
      <c r="B49" s="18"/>
      <c r="C49" s="1143" t="s">
        <v>5</v>
      </c>
      <c r="D49" s="1143"/>
      <c r="E49" s="1144"/>
      <c r="F49" s="19">
        <v>12.93</v>
      </c>
      <c r="G49" s="20">
        <v>10.52</v>
      </c>
      <c r="H49" s="20">
        <v>7.05</v>
      </c>
      <c r="I49" s="20">
        <v>4</v>
      </c>
      <c r="J49" s="21" t="s">
        <v>520</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23.07</v>
      </c>
      <c r="G34" s="33">
        <v>25.78</v>
      </c>
      <c r="H34" s="33">
        <v>25.24</v>
      </c>
      <c r="I34" s="33">
        <v>24.4</v>
      </c>
      <c r="J34" s="34">
        <v>25.14</v>
      </c>
      <c r="K34" s="22"/>
      <c r="L34" s="22"/>
      <c r="M34" s="22"/>
      <c r="N34" s="22"/>
      <c r="O34" s="22"/>
      <c r="P34" s="22"/>
    </row>
    <row r="35" spans="1:16" ht="39" customHeight="1">
      <c r="A35" s="22"/>
      <c r="B35" s="35"/>
      <c r="C35" s="1145" t="s">
        <v>522</v>
      </c>
      <c r="D35" s="1146"/>
      <c r="E35" s="1147"/>
      <c r="F35" s="36">
        <v>2.2400000000000002</v>
      </c>
      <c r="G35" s="37">
        <v>2.2400000000000002</v>
      </c>
      <c r="H35" s="37">
        <v>2.39</v>
      </c>
      <c r="I35" s="37">
        <v>2.29</v>
      </c>
      <c r="J35" s="38">
        <v>2.17</v>
      </c>
      <c r="K35" s="22"/>
      <c r="L35" s="22"/>
      <c r="M35" s="22"/>
      <c r="N35" s="22"/>
      <c r="O35" s="22"/>
      <c r="P35" s="22"/>
    </row>
    <row r="36" spans="1:16" ht="39" customHeight="1">
      <c r="A36" s="22"/>
      <c r="B36" s="35"/>
      <c r="C36" s="1145" t="s">
        <v>523</v>
      </c>
      <c r="D36" s="1146"/>
      <c r="E36" s="1147"/>
      <c r="F36" s="36">
        <v>0.75</v>
      </c>
      <c r="G36" s="37">
        <v>0.84</v>
      </c>
      <c r="H36" s="37">
        <v>0.87</v>
      </c>
      <c r="I36" s="37">
        <v>1</v>
      </c>
      <c r="J36" s="38">
        <v>1.1399999999999999</v>
      </c>
      <c r="K36" s="22"/>
      <c r="L36" s="22"/>
      <c r="M36" s="22"/>
      <c r="N36" s="22"/>
      <c r="O36" s="22"/>
      <c r="P36" s="22"/>
    </row>
    <row r="37" spans="1:16" ht="39" customHeight="1">
      <c r="A37" s="22"/>
      <c r="B37" s="35"/>
      <c r="C37" s="1145" t="s">
        <v>524</v>
      </c>
      <c r="D37" s="1146"/>
      <c r="E37" s="1147"/>
      <c r="F37" s="36" t="s">
        <v>477</v>
      </c>
      <c r="G37" s="37" t="s">
        <v>477</v>
      </c>
      <c r="H37" s="37" t="s">
        <v>477</v>
      </c>
      <c r="I37" s="37">
        <v>0.45</v>
      </c>
      <c r="J37" s="38">
        <v>0.4</v>
      </c>
      <c r="K37" s="22"/>
      <c r="L37" s="22"/>
      <c r="M37" s="22"/>
      <c r="N37" s="22"/>
      <c r="O37" s="22"/>
      <c r="P37" s="22"/>
    </row>
    <row r="38" spans="1:16" ht="39" customHeight="1">
      <c r="A38" s="22"/>
      <c r="B38" s="35"/>
      <c r="C38" s="1145" t="s">
        <v>525</v>
      </c>
      <c r="D38" s="1146"/>
      <c r="E38" s="1147"/>
      <c r="F38" s="36">
        <v>0.01</v>
      </c>
      <c r="G38" s="37">
        <v>0</v>
      </c>
      <c r="H38" s="37">
        <v>0.01</v>
      </c>
      <c r="I38" s="37">
        <v>0.01</v>
      </c>
      <c r="J38" s="38">
        <v>0</v>
      </c>
      <c r="K38" s="22"/>
      <c r="L38" s="22"/>
      <c r="M38" s="22"/>
      <c r="N38" s="22"/>
      <c r="O38" s="22"/>
      <c r="P38" s="22"/>
    </row>
    <row r="39" spans="1:16" ht="39" customHeight="1">
      <c r="A39" s="22"/>
      <c r="B39" s="35"/>
      <c r="C39" s="1145" t="s">
        <v>526</v>
      </c>
      <c r="D39" s="1146"/>
      <c r="E39" s="1147"/>
      <c r="F39" s="36">
        <v>0.01</v>
      </c>
      <c r="G39" s="37">
        <v>0</v>
      </c>
      <c r="H39" s="37">
        <v>0</v>
      </c>
      <c r="I39" s="37">
        <v>0</v>
      </c>
      <c r="J39" s="38">
        <v>0</v>
      </c>
      <c r="K39" s="22"/>
      <c r="L39" s="22"/>
      <c r="M39" s="22"/>
      <c r="N39" s="22"/>
      <c r="O39" s="22"/>
      <c r="P39" s="22"/>
    </row>
    <row r="40" spans="1:16" ht="39" customHeight="1">
      <c r="A40" s="22"/>
      <c r="B40" s="35"/>
      <c r="C40" s="1145" t="s">
        <v>527</v>
      </c>
      <c r="D40" s="1146"/>
      <c r="E40" s="1147"/>
      <c r="F40" s="36" t="s">
        <v>477</v>
      </c>
      <c r="G40" s="37" t="s">
        <v>477</v>
      </c>
      <c r="H40" s="37" t="s">
        <v>477</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528</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529</v>
      </c>
      <c r="D43" s="1149"/>
      <c r="E43" s="1150"/>
      <c r="F43" s="41">
        <v>0.39</v>
      </c>
      <c r="G43" s="42">
        <v>0.16</v>
      </c>
      <c r="H43" s="42">
        <v>0.38</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566</v>
      </c>
      <c r="L45" s="60">
        <v>495</v>
      </c>
      <c r="M45" s="60">
        <v>432</v>
      </c>
      <c r="N45" s="60">
        <v>406</v>
      </c>
      <c r="O45" s="61">
        <v>373</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50</v>
      </c>
      <c r="L48" s="64">
        <v>50</v>
      </c>
      <c r="M48" s="64">
        <v>22</v>
      </c>
      <c r="N48" s="64">
        <v>24</v>
      </c>
      <c r="O48" s="65">
        <v>27</v>
      </c>
      <c r="P48" s="48"/>
      <c r="Q48" s="48"/>
      <c r="R48" s="48"/>
      <c r="S48" s="48"/>
      <c r="T48" s="48"/>
      <c r="U48" s="48"/>
    </row>
    <row r="49" spans="1:21" ht="30.75" customHeight="1">
      <c r="A49" s="48"/>
      <c r="B49" s="1163"/>
      <c r="C49" s="1164"/>
      <c r="D49" s="62"/>
      <c r="E49" s="1155" t="s">
        <v>16</v>
      </c>
      <c r="F49" s="1155"/>
      <c r="G49" s="1155"/>
      <c r="H49" s="1155"/>
      <c r="I49" s="1155"/>
      <c r="J49" s="1156"/>
      <c r="K49" s="63">
        <v>35</v>
      </c>
      <c r="L49" s="64">
        <v>26</v>
      </c>
      <c r="M49" s="64">
        <v>7</v>
      </c>
      <c r="N49" s="64">
        <v>7</v>
      </c>
      <c r="O49" s="65">
        <v>9</v>
      </c>
      <c r="P49" s="48"/>
      <c r="Q49" s="48"/>
      <c r="R49" s="48"/>
      <c r="S49" s="48"/>
      <c r="T49" s="48"/>
      <c r="U49" s="48"/>
    </row>
    <row r="50" spans="1:21" ht="30.75" customHeight="1">
      <c r="A50" s="48"/>
      <c r="B50" s="1163"/>
      <c r="C50" s="1164"/>
      <c r="D50" s="62"/>
      <c r="E50" s="1155" t="s">
        <v>17</v>
      </c>
      <c r="F50" s="1155"/>
      <c r="G50" s="1155"/>
      <c r="H50" s="1155"/>
      <c r="I50" s="1155"/>
      <c r="J50" s="1156"/>
      <c r="K50" s="63">
        <v>4</v>
      </c>
      <c r="L50" s="64">
        <v>4</v>
      </c>
      <c r="M50" s="64">
        <v>4</v>
      </c>
      <c r="N50" s="64">
        <v>4</v>
      </c>
      <c r="O50" s="65">
        <v>4</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t="s">
        <v>477</v>
      </c>
      <c r="P51" s="48"/>
      <c r="Q51" s="48"/>
      <c r="R51" s="48"/>
      <c r="S51" s="48"/>
      <c r="T51" s="48"/>
      <c r="U51" s="48"/>
    </row>
    <row r="52" spans="1:21" ht="30.75" customHeight="1">
      <c r="A52" s="48"/>
      <c r="B52" s="1153" t="s">
        <v>19</v>
      </c>
      <c r="C52" s="1154"/>
      <c r="D52" s="66"/>
      <c r="E52" s="1155" t="s">
        <v>20</v>
      </c>
      <c r="F52" s="1155"/>
      <c r="G52" s="1155"/>
      <c r="H52" s="1155"/>
      <c r="I52" s="1155"/>
      <c r="J52" s="1156"/>
      <c r="K52" s="63">
        <v>436</v>
      </c>
      <c r="L52" s="64">
        <v>401</v>
      </c>
      <c r="M52" s="64">
        <v>366</v>
      </c>
      <c r="N52" s="64">
        <v>361</v>
      </c>
      <c r="O52" s="65">
        <v>346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219</v>
      </c>
      <c r="L53" s="69">
        <v>174</v>
      </c>
      <c r="M53" s="69">
        <v>99</v>
      </c>
      <c r="N53" s="69">
        <v>80</v>
      </c>
      <c r="O53" s="70">
        <v>67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米田 友己</cp:lastModifiedBy>
  <dcterms:created xsi:type="dcterms:W3CDTF">2016-02-15T02:26:28Z</dcterms:created>
  <dcterms:modified xsi:type="dcterms:W3CDTF">2016-04-28T00:43:16Z</dcterms:modified>
  <cp:category/>
</cp:coreProperties>
</file>