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7950" windowWidth="19230" windowHeight="35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W35" i="9"/>
  <c r="BW36" i="9" s="1"/>
  <c r="BW37" i="9" s="1"/>
  <c r="BW38" i="9" s="1"/>
  <c r="AM35" i="9"/>
  <c r="C35" i="9"/>
  <c r="BW34" i="9"/>
  <c r="AM34" i="9"/>
  <c r="U34" i="9"/>
  <c r="U35" i="9" s="1"/>
  <c r="U36" i="9" s="1"/>
  <c r="U37" i="9" s="1"/>
  <c r="C34" i="9"/>
  <c r="BE34" i="9" s="1"/>
  <c r="BE35" i="9" s="1"/>
  <c r="BW39" i="9" l="1"/>
  <c r="BW40" i="9" s="1"/>
  <c r="BW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<sst xmlns="http://schemas.openxmlformats.org/spreadsheetml/2006/main" count="1031" uniqueCount="546">
  <si>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</si>
  <si>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</si>
  <si>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</si>
  <si>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</si>
  <si>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</si>
  <si>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</si>
  <si>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</si>
  <si>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</si>
  <si>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</si>
  <si>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</si>
  <si>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</si>
  <si>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</si>
  <si>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</si>
  <si>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</si>
  <si>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</si>
  <si>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</si>
  <si>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</si>
  <si>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</si>
  <si>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</si>
  <si>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</si>
  <si>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</si>
  <si>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</si>
  <si>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</si>
  <si>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</si>
  <si>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</si>
  <si>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</si>
  <si>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</si>
  <si>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</si>
  <si>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</si>
  <si>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</si>
  <si>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</si>
  <si>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</si>
  <si>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</si>
  <si>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</si>
  <si>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</si>
  <si>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</si>
  <si>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</si>
  <si>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</si>
  <si>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</si>
  <si>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</si>
  <si>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</si>
  <si>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</si>
  <si>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</si>
  <si>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</si>
  <si>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</si>
  <si>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</si>
  <si>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</si>
  <si>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</si>
  <si>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</si>
  <si>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</si>
  <si>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</si>
  <si>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</si>
  <si>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</si>
  <si>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</si>
  <si>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</si>
  <si>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</si>
  <si>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</si>
  <si>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</si>
  <si>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</si>
  <si>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</si>
  <si>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</si>
  <si>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</si>
  <si>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</si>
  <si>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</si>
  <si>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</si>
  <si>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</si>
  <si>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</si>
  <si>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</si>
  <si>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</si>
  <si>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</si>
  <si>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</si>
  <si>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</si>
  <si>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</si>
  <si>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</si>
  <si>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</si>
  <si>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</si>
  <si>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</si>
  <si>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</si>
  <si>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</si>
  <si>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</si>
  <si>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</si>
  <si>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</si>
  <si>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</si>
  <si>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</si>
  <si>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</si>
  <si>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</si>
  <si>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</si>
  <si>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</si>
  <si>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</si>
  <si>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</si>
  <si>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</si>
  <si>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</si>
  <si>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</si>
  <si>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</si>
  <si>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</si>
  <si>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</si>
  <si>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</si>
  <si>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</si>
  <si>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</si>
  <si>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</si>
  <si>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</si>
  <si>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</si>
  <si>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</si>
  <si>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</si>
  <si>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</si>
  <si>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</si>
  <si>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</si>
  <si>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</si>
  <si>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</si>
  <si>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</si>
  <si>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</si>
  <si>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</si>
  <si>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</si>
  <si>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</si>
  <si>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</si>
  <si>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</si>
  <si>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</si>
  <si>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</si>
  <si>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</si>
  <si>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</si>
  <si>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</si>
  <si>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</si>
  <si>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</si>
  <si>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</si>
  <si>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</si>
  <si>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</si>
  <si>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</si>
  <si>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</si>
  <si>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</si>
  <si>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</si>
  <si>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</si>
  <si>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</si>
  <si>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</si>
  <si>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</si>
  <si>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</si>
  <si>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</si>
  <si>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</si>
  <si>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</si>
  <si>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</si>
  <si>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</si>
  <si>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</si>
  <si>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</si>
  <si>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</si>
  <si>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</si>
  <si>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</si>
  <si>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</si>
  <si>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</si>
  <si>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</si>
  <si>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</si>
  <si>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</si>
  <si>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</si>
  <si>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</si>
  <si>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</si>
  <si>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</si>
  <si>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</si>
  <si>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</si>
  <si>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</si>
  <si>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</si>
  <si>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</si>
  <si>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</si>
  <si>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</si>
  <si>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</si>
  <si>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</si>
  <si>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</si>
  <si>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</si>
  <si>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</si>
  <si>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</si>
  <si>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</si>
  <si>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</si>
  <si>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</si>
  <si>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</si>
  <si>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</si>
  <si>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</si>
  <si>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</si>
  <si>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</si>
  <si>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</si>
  <si>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</si>
  <si>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</si>
  <si>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</si>
  <si>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</si>
  <si>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</si>
  <si>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</si>
  <si>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</si>
  <si>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</si>
  <si>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</si>
  <si>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</si>
  <si>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</si>
  <si>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</si>
  <si>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</si>
  <si>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</si>
  <si>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</si>
  <si>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</si>
  <si>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</si>
  <si>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</si>
  <si>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</si>
  <si>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</si>
  <si>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宮崎県諸塚村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</si>
  <si>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</si>
  <si>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</si>
  <si>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</si>
  <si>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</si>
  <si>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</si>
  <si>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</si>
  <si>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</si>
  <si>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</si>
  <si>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</si>
  <si>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</si>
  <si>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</si>
  <si>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</si>
  <si>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</si>
  <si>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</si>
  <si>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</si>
  <si>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</si>
  <si>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</si>
  <si>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</si>
  <si>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</si>
  <si>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</si>
  <si>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</si>
  <si>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</si>
  <si>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</si>
  <si>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</si>
  <si>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</si>
  <si>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</si>
  <si>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</si>
  <si>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</si>
  <si>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</si>
  <si>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</si>
  <si>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</si>
  <si>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</si>
  <si>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</si>
  <si>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</si>
  <si>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</si>
  <si>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</si>
  <si>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</si>
  <si>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</si>
  <si>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</si>
  <si>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</si>
  <si>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</si>
  <si>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</si>
  <si>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</si>
  <si>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</si>
  <si>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</si>
  <si>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</si>
  <si>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</si>
  <si>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</si>
  <si>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</si>
  <si>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</si>
  <si>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</si>
  <si>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</si>
  <si>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</si>
  <si>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</si>
  <si>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</si>
  <si>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</si>
  <si>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</si>
  <si>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</si>
  <si>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</si>
  <si>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</si>
  <si>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</si>
  <si>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</si>
  <si>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</si>
  <si>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</si>
  <si>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</si>
  <si>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</si>
  <si>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</si>
  <si>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</si>
  <si>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</si>
  <si>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</si>
  <si>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</si>
  <si>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</si>
  <si>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</si>
  <si>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</si>
  <si>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</si>
  <si>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</si>
  <si>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</si>
  <si>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</si>
  <si>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</si>
  <si>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</si>
  <si>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</si>
  <si>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</si>
  <si>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</si>
  <si>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</si>
  <si>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</si>
  <si>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</si>
  <si>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</si>
  <si>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</si>
  <si>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</si>
  <si>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</si>
  <si>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</si>
  <si>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</si>
  <si>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</si>
  <si>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</si>
  <si>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</si>
  <si>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</si>
  <si>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</si>
  <si>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</si>
  <si>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</si>
  <si>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</si>
  <si>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</si>
  <si>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</si>
  <si>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</si>
  <si>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</si>
  <si>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</si>
  <si>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</si>
  <si>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</si>
  <si>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</si>
  <si>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</si>
  <si>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</si>
  <si>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</si>
  <si>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</si>
  <si>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</si>
  <si>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</si>
  <si>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</si>
  <si>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</si>
  <si>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</si>
  <si>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</si>
  <si>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</si>
  <si>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</si>
  <si>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</si>
  <si>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</si>
  <si>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</si>
  <si>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</si>
  <si>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</si>
  <si>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</si>
  <si>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</si>
  <si>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</si>
  <si>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</si>
  <si>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</si>
  <si>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</si>
  <si>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</si>
  <si>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</si>
  <si>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</si>
  <si>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</si>
  <si>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</si>
  <si>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</si>
  <si>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</si>
  <si>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</si>
  <si>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</si>
  <si>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</si>
  <si>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</si>
  <si>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</si>
  <si>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</si>
  <si>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</si>
  <si>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</si>
  <si>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</si>
  <si>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</si>
  <si>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</si>
  <si>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</si>
  <si>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宮崎県諸塚村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</si>
  <si>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</si>
  <si>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</si>
  <si>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</si>
  <si>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</si>
  <si>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</si>
  <si>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</si>
  <si>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</si>
  <si>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</si>
  <si>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</si>
  <si>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</si>
  <si>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</si>
  <si>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</si>
  <si>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</si>
  <si>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</si>
  <si>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</si>
  <si>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</si>
  <si>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</si>
  <si>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</si>
  <si>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</si>
  <si>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</si>
  <si>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</si>
  <si>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</si>
  <si>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</si>
  <si>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</si>
  <si>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</si>
  <si>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</si>
  <si>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</si>
  <si>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</si>
  <si>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</si>
  <si>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</si>
  <si>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</si>
  <si>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</si>
  <si>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</si>
  <si>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</si>
  <si>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</si>
  <si>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</si>
  <si>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</si>
  <si>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</si>
  <si>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</si>
  <si>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</si>
  <si>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</si>
  <si>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</si>
  <si>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</si>
  <si>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</si>
  <si>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</si>
  <si>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</si>
  <si>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</si>
  <si>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</si>
  <si>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</si>
  <si>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</si>
  <si>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</si>
  <si>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</si>
  <si>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</si>
  <si>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</si>
  <si>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</si>
  <si>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</si>
  <si>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</si>
  <si>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</si>
  <si>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</si>
  <si>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</si>
  <si>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</si>
  <si>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</si>
  <si>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</si>
  <si>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</si>
  <si>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</si>
  <si>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</si>
  <si>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</si>
  <si>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</si>
  <si>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</si>
  <si>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</si>
  <si>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</si>
  <si>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</si>
  <si>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</si>
  <si>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</si>
  <si>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</si>
  <si>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</si>
  <si>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</si>
  <si>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</si>
  <si>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</si>
  <si>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</si>
  <si>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</si>
  <si>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</si>
  <si>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</si>
  <si>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</si>
  <si>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</si>
  <si>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</si>
  <si>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</si>
  <si>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</si>
  <si>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</si>
  <si>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</si>
  <si>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</si>
  <si>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</si>
  <si>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</si>
  <si>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</si>
  <si>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</si>
  <si>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</si>
  <si>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</si>
  <si>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</si>
  <si>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</si>
  <si>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</si>
  <si>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</si>
  <si>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</si>
  <si>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</si>
  <si>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</si>
  <si>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</si>
  <si>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</si>
  <si>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</si>
  <si>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</si>
  <si>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</si>
  <si>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</si>
  <si>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</si>
  <si>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</si>
  <si>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</si>
  <si>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</si>
  <si>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</si>
  <si>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</si>
  <si>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</si>
  <si>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</si>
  <si>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</si>
  <si>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</si>
  <si>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</si>
  <si>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</si>
  <si>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</si>
  <si>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</si>
  <si>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</si>
  <si>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</si>
  <si>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</si>
  <si>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</si>
  <si>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</si>
  <si>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</si>
  <si>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</si>
  <si>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</si>
  <si>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</si>
  <si>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</si>
  <si>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</si>
  <si>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</si>
  <si>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</si>
  <si>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</si>
  <si>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</si>
  <si>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</si>
  <si>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</si>
  <si>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</si>
  <si>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</si>
  <si>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</si>
  <si>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</si>
  <si>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</si>
  <si>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</si>
  <si>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</si>
  <si>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</si>
  <si>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</si>
  <si>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</si>
  <si>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</si>
  <si>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</si>
  <si>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</si>
  <si>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</si>
  <si>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</si>
  <si>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</si>
  <si>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</si>
  <si>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</si>
  <si>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</si>
  <si>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</si>
  <si>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</si>
  <si>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</si>
  <si>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</si>
  <si>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</si>
  <si>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</si>
  <si>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</si>
  <si>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</si>
  <si>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</si>
  <si>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</si>
  <si>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</si>
  <si>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</si>
  <si>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</si>
  <si>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9.61</t>
  </si>
  <si>
    <t>▲ 0.32</t>
  </si>
  <si>
    <t>一般会計</t>
  </si>
  <si>
    <t>国民健康保険特別会計</t>
  </si>
  <si>
    <t>国民健康保険診療所事業特別会計</t>
  </si>
  <si>
    <t>介護保険特別会計</t>
  </si>
  <si>
    <t>公共下水道事業特別会計</t>
  </si>
  <si>
    <t>簡易水道事業特別会計</t>
  </si>
  <si>
    <t>後期高齢者医療特別会計</t>
  </si>
  <si>
    <t>その他会計（赤字）</t>
  </si>
  <si>
    <t>その他会計（黒字）</t>
  </si>
  <si>
    <t>-</t>
    <phoneticPr fontId="2"/>
  </si>
  <si>
    <t>-</t>
    <phoneticPr fontId="2"/>
  </si>
  <si>
    <t>宮崎県北部広域事務組合</t>
    <rPh sb="0" eb="3">
      <t>ミヤザキケン</t>
    </rPh>
    <rPh sb="3" eb="5">
      <t>ホクブ</t>
    </rPh>
    <rPh sb="5" eb="7">
      <t>コウイキ</t>
    </rPh>
    <rPh sb="7" eb="9">
      <t>ジム</t>
    </rPh>
    <rPh sb="9" eb="11">
      <t>クミアイ</t>
    </rPh>
    <phoneticPr fontId="2"/>
  </si>
  <si>
    <t>入郷地区衛生組合</t>
    <rPh sb="0" eb="2">
      <t>イリゴウ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</si>
  <si>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</si>
  <si>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日向東臼杵南部広域連合</t>
    <rPh sb="0" eb="2">
      <t>ヒュウガ</t>
    </rPh>
    <rPh sb="2" eb="5">
      <t>ヒガシウスキ</t>
    </rPh>
    <rPh sb="5" eb="7">
      <t>ナンブ</t>
    </rPh>
    <rPh sb="7" eb="9">
      <t>コウイキ</t>
    </rPh>
    <rPh sb="9" eb="11">
      <t>レンゴウ</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</si>
  <si>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</si>
  <si>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t>
    <phoneticPr fontId="2"/>
  </si>
  <si>
    <t>－</t>
    <phoneticPr fontId="2"/>
  </si>
  <si>
    <t>有限会社　エバーグリーン</t>
    <rPh sb="0" eb="2">
      <t>ユウゲン</t>
    </rPh>
    <rPh sb="2" eb="4">
      <t>カイシャ</t>
    </rPh>
    <phoneticPr fontId="2"/>
  </si>
  <si>
    <t>一般社団法人　ウッドピア諸塚</t>
    <rPh sb="0" eb="2">
      <t>イッパン</t>
    </rPh>
    <rPh sb="2" eb="6">
      <t>シャダンホウジン</t>
    </rPh>
    <rPh sb="12" eb="14">
      <t>モロツカ</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</si>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</sst>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586716</c:v>
                </c:pt>
                <c:pt idx="1">
                  <c:v>344390</c:v>
                </c:pt>
                <c:pt idx="2">
                  <c:v>369547</c:v>
                </c:pt>
                <c:pt idx="3">
                  <c:v>576533</c:v>
                </c:pt>
                <c:pt idx="4">
                  <c:v>620304</c:v>
                </c:pt>
              </c:numCache>
            </c:numRef>
          </c:val>
          <c:smooth val="0"/>
        </c:ser>
        <c:dLbls>
          <c:showLegendKey val="0"/>
          <c:showVal val="0"/>
          <c:showCatName val="0"/>
          <c:showSerName val="0"/>
          <c:showPercent val="0"/>
          <c:showBubbleSize val="0"/>
        </c:dLbls>
        <c:marker val="1"/>
        <c:smooth val="0"/>
        <c:axId val="159249536"/>
        <c:axId val="159251456"/>
      </c:lineChart>
      <c:catAx>
        <c:axId val="159249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251456"/>
        <c:crosses val="autoZero"/>
        <c:auto val="1"/>
        <c:lblAlgn val="ctr"/>
        <c:lblOffset val="100"/>
        <c:tickLblSkip val="1"/>
        <c:tickMarkSkip val="1"/>
        <c:noMultiLvlLbl val="0"/>
      </c:catAx>
      <c:valAx>
        <c:axId val="15925145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24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6.59</c:v>
                </c:pt>
                <c:pt idx="1">
                  <c:v>13.56</c:v>
                </c:pt>
                <c:pt idx="2">
                  <c:v>13.96</c:v>
                </c:pt>
                <c:pt idx="3">
                  <c:v>4.57</c:v>
                </c:pt>
                <c:pt idx="4">
                  <c:v>4.3499999999999996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46.31</c:v>
                </c:pt>
                <c:pt idx="1">
                  <c:v>48.32</c:v>
                </c:pt>
                <c:pt idx="2">
                  <c:v>45.96</c:v>
                </c:pt>
                <c:pt idx="3">
                  <c:v>47.1</c:v>
                </c:pt>
                <c:pt idx="4">
                  <c:v>49.92</c:v>
                </c:pt>
              </c:numCache>
            </c:numRef>
          </c:val>
        </c:ser>
        <c:dLbls>
          <c:showLegendKey val="0"/>
          <c:showVal val="0"/>
          <c:showCatName val="0"/>
          <c:showSerName val="0"/>
          <c:showPercent val="0"/>
          <c:showBubbleSize val="0"/>
        </c:dLbls>
        <c:gapWidth val="250"/>
        <c:overlap val="100"/>
        <c:axId val="170904576"/>
        <c:axId val="17134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13.4</c:v>
                </c:pt>
                <c:pt idx="1">
                  <c:v>6.71</c:v>
                </c:pt>
                <c:pt idx="2">
                  <c:v>1.1000000000000001</c:v>
                </c:pt>
                <c:pt idx="3">
                  <c:v>-9.61</c:v>
                </c:pt>
                <c:pt idx="4">
                  <c:v>-0.32</c:v>
                </c:pt>
              </c:numCache>
            </c:numRef>
          </c:val>
          <c:smooth val="0"/>
        </c:ser>
        <c:dLbls>
          <c:showLegendKey val="0"/>
          <c:showVal val="0"/>
          <c:showCatName val="0"/>
          <c:showSerName val="0"/>
          <c:showPercent val="0"/>
          <c:showBubbleSize val="0"/>
        </c:dLbls>
        <c:marker val="1"/>
        <c:smooth val="0"/>
        <c:axId val="170904576"/>
        <c:axId val="171340928"/>
      </c:lineChart>
      <c:catAx>
        <c:axId val="1709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340928"/>
        <c:crosses val="autoZero"/>
        <c:auto val="1"/>
        <c:lblAlgn val="ctr"/>
        <c:lblOffset val="100"/>
        <c:tickLblSkip val="1"/>
        <c:tickMarkSkip val="1"/>
        <c:noMultiLvlLbl val="0"/>
      </c:catAx>
      <c:valAx>
        <c:axId val="17134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90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10.55</c:v>
                </c:pt>
                <c:pt idx="2">
                  <c:v>#N/A</c:v>
                </c:pt>
                <c:pt idx="3">
                  <c:v>9.5299999999999994</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0.08</c:v>
                </c:pt>
                <c:pt idx="4">
                  <c:v>#N/A</c:v>
                </c:pt>
                <c:pt idx="5">
                  <c:v>0.03</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0.05</c:v>
                </c:pt>
                <c:pt idx="4">
                  <c:v>#N/A</c:v>
                </c:pt>
                <c:pt idx="5">
                  <c:v>0.08</c:v>
                </c:pt>
                <c:pt idx="6">
                  <c:v>#N/A</c:v>
                </c:pt>
                <c:pt idx="7">
                  <c:v>7.0000000000000007E-2</c:v>
                </c:pt>
                <c:pt idx="8">
                  <c:v>#N/A</c:v>
                </c:pt>
                <c:pt idx="9">
                  <c:v>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0.16</c:v>
                </c:pt>
                <c:pt idx="4">
                  <c:v>#N/A</c:v>
                </c:pt>
                <c:pt idx="5">
                  <c:v>0.09</c:v>
                </c:pt>
                <c:pt idx="6">
                  <c:v>#N/A</c:v>
                </c:pt>
                <c:pt idx="7">
                  <c:v>0.05</c:v>
                </c:pt>
                <c:pt idx="8">
                  <c:v>#N/A</c:v>
                </c:pt>
                <c:pt idx="9">
                  <c:v>0.48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0.15</c:v>
                </c:pt>
                <c:pt idx="4">
                  <c:v>#N/A</c:v>
                </c:pt>
                <c:pt idx="5">
                  <c:v>0.23</c:v>
                </c:pt>
                <c:pt idx="6">
                  <c:v>#N/A</c:v>
                </c:pt>
                <c:pt idx="7">
                  <c:v>0.33</c:v>
                </c:pt>
                <c:pt idx="8">
                  <c:v>#N/A</c:v>
                </c:pt>
                <c:pt idx="9">
                  <c:v>0.65</c:v>
                </c:pt>
              </c:numCache>
            </c:numRef>
          </c:val>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#N/A</c:v>
                </c:pt>
                <c:pt idx="5">
                  <c:v>0.95</c:v>
                </c:pt>
                <c:pt idx="6">
                  <c:v>#N/A</c:v>
                </c:pt>
                <c:pt idx="7">
                  <c:v>1</c:v>
                </c:pt>
                <c:pt idx="8">
                  <c:v>#N/A</c:v>
                </c:pt>
                <c:pt idx="9">
                  <c:v>0.65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0.83</c:v>
                </c:pt>
                <c:pt idx="2">
                  <c:v>#N/A</c:v>
                </c:pt>
                <c:pt idx="3">
                  <c:v>0</c:v>
                </c:pt>
                <c:pt idx="4">
                  <c:v>#N/A</c:v>
                </c:pt>
                <c:pt idx="5">
                  <c:v>1.33</c:v>
                </c:pt>
                <c:pt idx="6">
                  <c:v>#N/A</c:v>
                </c:pt>
                <c:pt idx="7">
                  <c:v>1.61</c:v>
                </c:pt>
                <c:pt idx="8">
                  <c:v>#N/A</c:v>
                </c:pt>
                <c:pt idx="9">
                  <c:v>1.34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12.97</c:v>
                </c:pt>
                <c:pt idx="2">
                  <c:v>#N/A</c:v>
                </c:pt>
                <c:pt idx="3">
                  <c:v>13.55</c:v>
                </c:pt>
                <c:pt idx="4">
                  <c:v>#N/A</c:v>
                </c:pt>
                <c:pt idx="5">
                  <c:v>13.96</c:v>
                </c:pt>
                <c:pt idx="6">
                  <c:v>#N/A</c:v>
                </c:pt>
                <c:pt idx="7">
                  <c:v>4.57</c:v>
                </c:pt>
                <c:pt idx="8">
                  <c:v>#N/A</c:v>
                </c:pt>
                <c:pt idx="9">
                  <c:v>4.34</c:v>
                </c:pt>
              </c:numCache>
            </c:numRef>
          </c:val>
        </c:ser>
        <c:dLbls>
          <c:showLegendKey val="0"/>
          <c:showVal val="0"/>
          <c:showCatName val="0"/>
          <c:showSerName val="0"/>
          <c:showPercent val="0"/>
          <c:showBubbleSize val="0"/>
        </c:dLbls>
        <c:gapWidth val="150"/>
        <c:overlap val="100"/>
        <c:axId val="171177088"/>
        <c:axId val="171178624"/>
      </c:barChart>
      <c:catAx>
        <c:axId val="1711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178624"/>
        <c:crosses val="autoZero"/>
        <c:auto val="1"/>
        <c:lblAlgn val="ctr"/>
        <c:lblOffset val="100"/>
        <c:tickLblSkip val="1"/>
        <c:tickMarkSkip val="1"/>
        <c:noMultiLvlLbl val="0"/>
      </c:catAx>
      <c:valAx>
        <c:axId val="17117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17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442</c:v>
                </c:pt>
                <c:pt idx="5">
                  <c:v>436</c:v>
                </c:pt>
                <c:pt idx="8">
                  <c:v>412</c:v>
                </c:pt>
                <c:pt idx="11">
                  <c:v>386</c:v>
                </c:pt>
                <c:pt idx="14">
                  <c:v>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20</c:v>
                </c:pt>
                <c:pt idx="6">
                  <c:v>19</c:v>
                </c:pt>
                <c:pt idx="9">
                  <c:v>17</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27</c:v>
                </c:pt>
                <c:pt idx="6">
                  <c:v>25</c:v>
                </c:pt>
                <c:pt idx="9">
                  <c:v>25</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45</c:v>
                </c:pt>
                <c:pt idx="3">
                  <c:v>49</c:v>
                </c:pt>
                <c:pt idx="6">
                  <c:v>42</c:v>
                </c:pt>
                <c:pt idx="9">
                  <c:v>38</c:v>
                </c:pt>
                <c:pt idx="12">
                  <c:v>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558</c:v>
                </c:pt>
                <c:pt idx="3">
                  <c:v>539</c:v>
                </c:pt>
                <c:pt idx="6">
                  <c:v>485</c:v>
                </c:pt>
                <c:pt idx="9">
                  <c:v>458</c:v>
                </c:pt>
                <c:pt idx="12">
                  <c:v>443</c:v>
                </c:pt>
              </c:numCache>
            </c:numRef>
          </c:val>
        </c:ser>
        <c:dLbls>
          <c:showLegendKey val="0"/>
          <c:showVal val="0"/>
          <c:showCatName val="0"/>
          <c:showSerName val="0"/>
          <c:showPercent val="0"/>
          <c:showBubbleSize val="0"/>
        </c:dLbls>
        <c:gapWidth val="100"/>
        <c:overlap val="100"/>
        <c:axId val="163541376"/>
        <c:axId val="16354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209</c:v>
                </c:pt>
                <c:pt idx="2">
                  <c:v>#N/A</c:v>
                </c:pt>
                <c:pt idx="3">
                  <c:v>#N/A</c:v>
                </c:pt>
                <c:pt idx="4">
                  <c:v>199</c:v>
                </c:pt>
                <c:pt idx="5">
                  <c:v>#N/A</c:v>
                </c:pt>
                <c:pt idx="6">
                  <c:v>#N/A</c:v>
                </c:pt>
                <c:pt idx="7">
                  <c:v>159</c:v>
                </c:pt>
                <c:pt idx="8">
                  <c:v>#N/A</c:v>
                </c:pt>
                <c:pt idx="9">
                  <c:v>#N/A</c:v>
                </c:pt>
                <c:pt idx="10">
                  <c:v>152</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163541376"/>
        <c:axId val="163543296"/>
      </c:lineChart>
      <c:catAx>
        <c:axId val="1635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543296"/>
        <c:crosses val="autoZero"/>
        <c:auto val="1"/>
        <c:lblAlgn val="ctr"/>
        <c:lblOffset val="100"/>
        <c:tickLblSkip val="1"/>
        <c:tickMarkSkip val="1"/>
        <c:noMultiLvlLbl val="0"/>
      </c:catAx>
      <c:valAx>
        <c:axId val="16354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4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3001</c:v>
                </c:pt>
                <c:pt idx="5">
                  <c:v>2688</c:v>
                </c:pt>
                <c:pt idx="8">
                  <c:v>2529</c:v>
                </c:pt>
                <c:pt idx="11">
                  <c:v>2529</c:v>
                </c:pt>
                <c:pt idx="14">
                  <c:v>2379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2446</c:v>
                </c:pt>
                <c:pt idx="5">
                  <c:v>2410</c:v>
                </c:pt>
                <c:pt idx="8">
                  <c:v>2966</c:v>
                </c:pt>
                <c:pt idx="11">
                  <c:v>3322</c:v>
                </c:pt>
                <c:pt idx="14">
                  <c:v>3446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310</c:v>
                </c:pt>
                <c:pt idx="3">
                  <c:v>286</c:v>
                </c:pt>
                <c:pt idx="6">
                  <c:v>191</c:v>
                </c:pt>
                <c:pt idx="9">
                  <c:v>270</c:v>
                </c:pt>
                <c:pt idx="12">
                  <c:v>276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158</c:v>
                </c:pt>
                <c:pt idx="3">
                  <c:v>138</c:v>
                </c:pt>
                <c:pt idx="6">
                  <c:v>131</c:v>
                </c:pt>
                <c:pt idx="9">
                  <c:v>113</c:v>
                </c:pt>
                <c:pt idx="12">
                  <c:v>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329</c:v>
                </c:pt>
                <c:pt idx="3">
                  <c:v>299</c:v>
                </c:pt>
                <c:pt idx="6">
                  <c:v>267</c:v>
                </c:pt>
                <c:pt idx="9">
                  <c:v>235</c:v>
                </c:pt>
                <c:pt idx="12">
                  <c:v>184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157</c:v>
                </c:pt>
                <c:pt idx="3">
                  <c:v>137</c:v>
                </c:pt>
                <c:pt idx="6">
                  <c:v>119</c:v>
                </c:pt>
                <c:pt idx="9">
                  <c:v>102</c:v>
                </c:pt>
                <c:pt idx="12">
                  <c:v>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3653</c:v>
                </c:pt>
                <c:pt idx="3">
                  <c:v>3437</c:v>
                </c:pt>
                <c:pt idx="6">
                  <c:v>3000</c:v>
                </c:pt>
                <c:pt idx="9">
                  <c:v>2949</c:v>
                </c:pt>
                <c:pt idx="12">
                  <c:v>2920</c:v>
                </c:pt>
              </c:numCache>
            </c:numRef>
          </c:val>
        </c:ser>
        <c:dLbls>
          <c:showLegendKey val="0"/>
          <c:showVal val="0"/>
          <c:showCatName val="0"/>
          <c:showSerName val="0"/>
          <c:showPercent val="0"/>
          <c:showBubbleSize val="0"/>
        </c:dLbls>
        <c:gapWidth val="100"/>
        <c:overlap val="100"/>
        <c:axId val="170954752"/>
        <c:axId val="17095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0954752"/>
        <c:axId val="170956672"/>
      </c:lineChart>
      <c:catAx>
        <c:axId val="1709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956672"/>
        <c:crosses val="autoZero"/>
        <c:auto val="1"/>
        <c:lblAlgn val="ctr"/>
        <c:lblOffset val="100"/>
        <c:tickLblSkip val="1"/>
        <c:tickMarkSkip val="1"/>
        <c:noMultiLvlLbl val="0"/>
      </c:catAx>
      <c:valAx>
        <c:axId val="17095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95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1,914
1,909
187.56
3,966,541
3,695,066
87,868
2,021,980
2,920,313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横ばいの状態で推移しており、類似団体平均値と同数値となっている。他に漏れず人口減少・高齢化の影響が税収減の要因と思われ、軟弱な財政基盤となっているが、財政規模に見合った経費への適正な抑制と今後更なる歳入確保のために総合的な施策の展開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8" name="直線コネクタ 67"/>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4" name="直線コネクタ 73"/>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7" name="直線コネクタ 76"/>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8"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5" name="円/楕円 94"/>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6" name="テキスト ボックス 95"/>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年度の</a:t>
          </a:r>
          <a:r>
            <a:rPr kumimoji="1" lang="en-US" altLang="ja-JP" sz="1300">
              <a:latin typeface="ＭＳ Ｐゴシック"/>
            </a:rPr>
            <a:t>82.3</a:t>
          </a:r>
          <a:r>
            <a:rPr kumimoji="1" lang="ja-JP" altLang="en-US" sz="1300">
              <a:latin typeface="ＭＳ Ｐゴシック"/>
            </a:rPr>
            <a:t>％と比較し、</a:t>
          </a:r>
          <a:r>
            <a:rPr kumimoji="1" lang="en-US" altLang="ja-JP" sz="1300">
              <a:latin typeface="ＭＳ Ｐゴシック"/>
            </a:rPr>
            <a:t>3.5</a:t>
          </a:r>
          <a:r>
            <a:rPr kumimoji="1" lang="ja-JP" altLang="en-US" sz="1300">
              <a:latin typeface="ＭＳ Ｐゴシック"/>
            </a:rPr>
            <a:t>ポイント低い数値となり、且つ類似団体の平均数値より</a:t>
          </a:r>
          <a:r>
            <a:rPr kumimoji="1" lang="en-US" altLang="ja-JP" sz="1300">
              <a:latin typeface="ＭＳ Ｐゴシック"/>
            </a:rPr>
            <a:t>3.1</a:t>
          </a:r>
          <a:r>
            <a:rPr kumimoji="1" lang="ja-JP" altLang="en-US" sz="1300">
              <a:latin typeface="ＭＳ Ｐゴシック"/>
            </a:rPr>
            <a:t>ポイント低い結果となっており、前年度から類似団体平均値よりポイントが下がっている。住民ニーズのバランスをとりつつ身の丈にあった事業展開を行い、地方債抑制の成果が近年の公債費削減</a:t>
          </a:r>
          <a:r>
            <a:rPr kumimoji="1" lang="en-US" altLang="ja-JP" sz="1300">
              <a:latin typeface="ＭＳ Ｐゴシック"/>
            </a:rPr>
            <a:t>(H22</a:t>
          </a:r>
          <a:r>
            <a:rPr kumimoji="1" lang="ja-JP" altLang="en-US" sz="1300">
              <a:latin typeface="ＭＳ Ｐゴシック"/>
            </a:rPr>
            <a:t>対比：</a:t>
          </a:r>
          <a:r>
            <a:rPr kumimoji="1" lang="en-US" altLang="ja-JP" sz="1300">
              <a:latin typeface="ＭＳ Ｐゴシック"/>
            </a:rPr>
            <a:t>75.2</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となっており、要因であるが、小規模自治体であるため、依存財源である</a:t>
          </a:r>
          <a:r>
            <a:rPr kumimoji="1" lang="en-US" altLang="ja-JP" sz="1300">
              <a:latin typeface="ＭＳ Ｐゴシック"/>
            </a:rPr>
            <a:t>[</a:t>
          </a:r>
          <a:r>
            <a:rPr kumimoji="1" lang="ja-JP" altLang="en-US" sz="1300">
              <a:latin typeface="ＭＳ Ｐゴシック"/>
            </a:rPr>
            <a:t>地方交付税</a:t>
          </a:r>
          <a:r>
            <a:rPr kumimoji="1" lang="en-US" altLang="ja-JP" sz="1300">
              <a:latin typeface="ＭＳ Ｐゴシック"/>
            </a:rPr>
            <a:t>]</a:t>
          </a:r>
          <a:r>
            <a:rPr kumimoji="1" lang="ja-JP" altLang="en-US" sz="1300">
              <a:latin typeface="ＭＳ Ｐゴシック"/>
            </a:rPr>
            <a:t>の数値変動に大きく影響される。</a:t>
          </a:r>
          <a:endParaRPr kumimoji="1" lang="en-US" altLang="ja-JP" sz="1300">
            <a:latin typeface="ＭＳ Ｐゴシック"/>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105591</xdr:rowOff>
    </xdr:from>
    <xdr:to>
      <xdr:col>7</xdr:col>
      <xdr:colOff>152400</xdr:colOff>
      <xdr:row>61</xdr:row>
      <xdr:rowOff>122827</xdr:rowOff>
    </xdr:to>
    <xdr:cxnSp macro="">
      <xdr:nvCxnSpPr>
        <xdr:cNvPr id="133" name="直線コネクタ 132"/>
        <xdr:cNvCxnSpPr/>
      </xdr:nvCxnSpPr>
      <xdr:spPr>
        <a:xfrm>
          <a:off x="4114800" y="1056404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105591</xdr:rowOff>
    </xdr:from>
    <xdr:to>
      <xdr:col>6</xdr:col>
      <xdr:colOff>0</xdr:colOff>
      <xdr:row>62</xdr:row>
      <xdr:rowOff>54791</xdr:rowOff>
    </xdr:to>
    <xdr:cxnSp macro="">
      <xdr:nvCxnSpPr>
        <xdr:cNvPr id="136" name="直線コネクタ 135"/>
        <xdr:cNvCxnSpPr/>
      </xdr:nvCxnSpPr>
      <xdr:spPr>
        <a:xfrm flipV="1">
          <a:off x="3225800" y="105640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54791</xdr:rowOff>
    </xdr:from>
    <xdr:to>
      <xdr:col>4</xdr:col>
      <xdr:colOff>482600</xdr:colOff>
      <xdr:row>62</xdr:row>
      <xdr:rowOff>72027</xdr:rowOff>
    </xdr:to>
    <xdr:cxnSp macro="">
      <xdr:nvCxnSpPr>
        <xdr:cNvPr id="139" name="直線コネクタ 138"/>
        <xdr:cNvCxnSpPr/>
      </xdr:nvCxnSpPr>
      <xdr:spPr>
        <a:xfrm flipV="1">
          <a:off x="2336800" y="106846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98697</xdr:rowOff>
    </xdr:from>
    <xdr:to>
      <xdr:col>3</xdr:col>
      <xdr:colOff>279400</xdr:colOff>
      <xdr:row>62</xdr:row>
      <xdr:rowOff>72027</xdr:rowOff>
    </xdr:to>
    <xdr:cxnSp macro="">
      <xdr:nvCxnSpPr>
        <xdr:cNvPr id="142" name="直線コネクタ 141"/>
        <xdr:cNvCxnSpPr/>
      </xdr:nvCxnSpPr>
      <xdr:spPr>
        <a:xfrm>
          <a:off x="1447800" y="1055714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72027</xdr:rowOff>
    </xdr:from>
    <xdr:to>
      <xdr:col>7</xdr:col>
      <xdr:colOff>203200</xdr:colOff>
      <xdr:row>62</xdr:row>
      <xdr:rowOff>2177</xdr:rowOff>
    </xdr:to>
    <xdr:sp macro="" textlink="">
      <xdr:nvSpPr>
        <xdr:cNvPr id="152" name="円/楕円 151"/>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88554</xdr:rowOff>
    </xdr:from>
    <xdr:ext cx="762000" cy="259045"/>
    <xdr:sp macro="" textlink="">
      <xdr:nvSpPr>
        <xdr:cNvPr id="153" name="財政構造の弾力性該当値テキスト"/>
        <xdr:cNvSpPr txBox="1"/>
      </xdr:nvSpPr>
      <xdr:spPr>
        <a:xfrm>
          <a:off x="50419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54791</xdr:rowOff>
    </xdr:from>
    <xdr:to>
      <xdr:col>6</xdr:col>
      <xdr:colOff>50800</xdr:colOff>
      <xdr:row>61</xdr:row>
      <xdr:rowOff>156391</xdr:rowOff>
    </xdr:to>
    <xdr:sp macro="" textlink="">
      <xdr:nvSpPr>
        <xdr:cNvPr id="154" name="円/楕円 153"/>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166568</xdr:rowOff>
    </xdr:from>
    <xdr:ext cx="736600" cy="259045"/>
    <xdr:sp macro="" textlink="">
      <xdr:nvSpPr>
        <xdr:cNvPr id="155" name="テキスト ボックス 154"/>
        <xdr:cNvSpPr txBox="1"/>
      </xdr:nvSpPr>
      <xdr:spPr>
        <a:xfrm>
          <a:off x="3733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6" name="円/楕円 155"/>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90368</xdr:rowOff>
    </xdr:from>
    <xdr:ext cx="762000" cy="259045"/>
    <xdr:sp macro="" textlink="">
      <xdr:nvSpPr>
        <xdr:cNvPr id="157" name="テキスト ボックス 156"/>
        <xdr:cNvSpPr txBox="1"/>
      </xdr:nvSpPr>
      <xdr:spPr>
        <a:xfrm>
          <a:off x="2844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21227</xdr:rowOff>
    </xdr:from>
    <xdr:to>
      <xdr:col>3</xdr:col>
      <xdr:colOff>330200</xdr:colOff>
      <xdr:row>62</xdr:row>
      <xdr:rowOff>122827</xdr:rowOff>
    </xdr:to>
    <xdr:sp macro="" textlink="">
      <xdr:nvSpPr>
        <xdr:cNvPr id="158" name="円/楕円 157"/>
        <xdr:cNvSpPr/>
      </xdr:nvSpPr>
      <xdr:spPr>
        <a:xfrm>
          <a:off x="2286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107604</xdr:rowOff>
    </xdr:from>
    <xdr:ext cx="762000" cy="259045"/>
    <xdr:sp macro="" textlink="">
      <xdr:nvSpPr>
        <xdr:cNvPr id="159" name="テキスト ボックス 158"/>
        <xdr:cNvSpPr txBox="1"/>
      </xdr:nvSpPr>
      <xdr:spPr>
        <a:xfrm>
          <a:off x="1955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47897</xdr:rowOff>
    </xdr:from>
    <xdr:to>
      <xdr:col>2</xdr:col>
      <xdr:colOff>127000</xdr:colOff>
      <xdr:row>61</xdr:row>
      <xdr:rowOff>149497</xdr:rowOff>
    </xdr:to>
    <xdr:sp macro="" textlink="">
      <xdr:nvSpPr>
        <xdr:cNvPr id="160" name="円/楕円 159"/>
        <xdr:cNvSpPr/>
      </xdr:nvSpPr>
      <xdr:spPr>
        <a:xfrm>
          <a:off x="1397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134274</xdr:rowOff>
    </xdr:from>
    <xdr:ext cx="762000" cy="259045"/>
    <xdr:sp macro="" textlink="">
      <xdr:nvSpPr>
        <xdr:cNvPr id="161" name="テキスト ボックス 160"/>
        <xdr:cNvSpPr txBox="1"/>
      </xdr:nvSpPr>
      <xdr:spPr>
        <a:xfrm>
          <a:off x="1066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a:t>
          </a:r>
          <a:r>
            <a:rPr kumimoji="1" lang="en-US" altLang="ja-JP" sz="1300">
              <a:latin typeface="ＭＳ Ｐゴシック"/>
            </a:rPr>
            <a:t>3.6%</a:t>
          </a:r>
          <a:r>
            <a:rPr kumimoji="1" lang="ja-JP" altLang="en-US" sz="1300">
              <a:latin typeface="ＭＳ Ｐゴシック"/>
            </a:rPr>
            <a:t>増の</a:t>
          </a:r>
          <a:r>
            <a:rPr kumimoji="1" lang="en-US" altLang="ja-JP" sz="1300">
              <a:latin typeface="ＭＳ Ｐゴシック"/>
            </a:rPr>
            <a:t>15,903</a:t>
          </a:r>
          <a:r>
            <a:rPr kumimoji="1" lang="ja-JP" altLang="en-US" sz="1300">
              <a:latin typeface="ＭＳ Ｐゴシック"/>
            </a:rPr>
            <a:t>円増となり、類似団体の平均においても例年どおり増となった。ただし、類似団体平均値との差異は近年最も低い結果となった。</a:t>
          </a:r>
          <a:endParaRPr kumimoji="1" lang="en-US" altLang="ja-JP" sz="1300">
            <a:latin typeface="ＭＳ Ｐゴシック"/>
          </a:endParaRPr>
        </a:p>
        <a:p>
          <a:r>
            <a:rPr kumimoji="1" lang="ja-JP" altLang="en-US" sz="1300">
              <a:latin typeface="ＭＳ Ｐゴシック"/>
            </a:rPr>
            <a:t>　人件費は前年対比</a:t>
          </a:r>
          <a:r>
            <a:rPr kumimoji="1" lang="en-US" altLang="ja-JP" sz="1300">
              <a:latin typeface="ＭＳ Ｐゴシック"/>
            </a:rPr>
            <a:t>0.1</a:t>
          </a:r>
          <a:r>
            <a:rPr kumimoji="1" lang="ja-JP" altLang="en-US" sz="1300">
              <a:latin typeface="ＭＳ Ｐゴシック"/>
            </a:rPr>
            <a:t>％増で、物件費はﾏｲﾅﾝﾊﾞｰ制度、子育て支援制度等のｼｽﾃﾑ導入・委託経費となっており、</a:t>
          </a:r>
          <a:r>
            <a:rPr kumimoji="1" lang="en-US" altLang="ja-JP" sz="1300">
              <a:latin typeface="ＭＳ Ｐゴシック"/>
            </a:rPr>
            <a:t>7.2</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　今後、人件費においては適正定員管理、物件費においても必要最小限の支出に努め、経常経費における住民負担の軽減を図るものとする。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159006</xdr:rowOff>
    </xdr:from>
    <xdr:to>
      <xdr:col>7</xdr:col>
      <xdr:colOff>152400</xdr:colOff>
      <xdr:row>84</xdr:row>
      <xdr:rowOff>8874</xdr:rowOff>
    </xdr:to>
    <xdr:cxnSp macro="">
      <xdr:nvCxnSpPr>
        <xdr:cNvPr id="195" name="直線コネクタ 194"/>
        <xdr:cNvCxnSpPr/>
      </xdr:nvCxnSpPr>
      <xdr:spPr>
        <a:xfrm>
          <a:off x="4114800" y="14389356"/>
          <a:ext cx="8382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159006</xdr:rowOff>
    </xdr:from>
    <xdr:to>
      <xdr:col>6</xdr:col>
      <xdr:colOff>0</xdr:colOff>
      <xdr:row>83</xdr:row>
      <xdr:rowOff>167677</xdr:rowOff>
    </xdr:to>
    <xdr:cxnSp macro="">
      <xdr:nvCxnSpPr>
        <xdr:cNvPr id="198" name="直線コネクタ 197"/>
        <xdr:cNvCxnSpPr/>
      </xdr:nvCxnSpPr>
      <xdr:spPr>
        <a:xfrm flipV="1">
          <a:off x="3225800" y="14389356"/>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167677</xdr:rowOff>
    </xdr:from>
    <xdr:to>
      <xdr:col>4</xdr:col>
      <xdr:colOff>482600</xdr:colOff>
      <xdr:row>84</xdr:row>
      <xdr:rowOff>5037</xdr:rowOff>
    </xdr:to>
    <xdr:cxnSp macro="">
      <xdr:nvCxnSpPr>
        <xdr:cNvPr id="201" name="直線コネクタ 200"/>
        <xdr:cNvCxnSpPr/>
      </xdr:nvCxnSpPr>
      <xdr:spPr>
        <a:xfrm flipV="1">
          <a:off x="2336800" y="14398027"/>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152177</xdr:rowOff>
    </xdr:from>
    <xdr:to>
      <xdr:col>3</xdr:col>
      <xdr:colOff>279400</xdr:colOff>
      <xdr:row>84</xdr:row>
      <xdr:rowOff>5037</xdr:rowOff>
    </xdr:to>
    <xdr:cxnSp macro="">
      <xdr:nvCxnSpPr>
        <xdr:cNvPr id="204" name="直線コネクタ 203"/>
        <xdr:cNvCxnSpPr/>
      </xdr:nvCxnSpPr>
      <xdr:spPr>
        <a:xfrm>
          <a:off x="1447800" y="14382527"/>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129524</xdr:rowOff>
    </xdr:from>
    <xdr:to>
      <xdr:col>7</xdr:col>
      <xdr:colOff>203200</xdr:colOff>
      <xdr:row>84</xdr:row>
      <xdr:rowOff>59674</xdr:rowOff>
    </xdr:to>
    <xdr:sp macro="" textlink="">
      <xdr:nvSpPr>
        <xdr:cNvPr id="214" name="円/楕円 213"/>
        <xdr:cNvSpPr/>
      </xdr:nvSpPr>
      <xdr:spPr>
        <a:xfrm>
          <a:off x="4902200" y="143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101601</xdr:rowOff>
    </xdr:from>
    <xdr:ext cx="762000" cy="259045"/>
    <xdr:sp macro="" textlink="">
      <xdr:nvSpPr>
        <xdr:cNvPr id="215" name="人件費・物件費等の状況該当値テキスト"/>
        <xdr:cNvSpPr txBox="1"/>
      </xdr:nvSpPr>
      <xdr:spPr>
        <a:xfrm>
          <a:off x="5041900" y="1433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455,041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108206</xdr:rowOff>
    </xdr:from>
    <xdr:to>
      <xdr:col>6</xdr:col>
      <xdr:colOff>50800</xdr:colOff>
      <xdr:row>84</xdr:row>
      <xdr:rowOff>38356</xdr:rowOff>
    </xdr:to>
    <xdr:sp macro="" textlink="">
      <xdr:nvSpPr>
        <xdr:cNvPr id="216" name="円/楕円 215"/>
        <xdr:cNvSpPr/>
      </xdr:nvSpPr>
      <xdr:spPr>
        <a:xfrm>
          <a:off x="4064000" y="14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23133</xdr:rowOff>
    </xdr:from>
    <xdr:ext cx="736600" cy="259045"/>
    <xdr:sp macro="" textlink="">
      <xdr:nvSpPr>
        <xdr:cNvPr id="217" name="テキスト ボックス 216"/>
        <xdr:cNvSpPr txBox="1"/>
      </xdr:nvSpPr>
      <xdr:spPr>
        <a:xfrm>
          <a:off x="3733800" y="14424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439,138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116877</xdr:rowOff>
    </xdr:from>
    <xdr:to>
      <xdr:col>4</xdr:col>
      <xdr:colOff>533400</xdr:colOff>
      <xdr:row>84</xdr:row>
      <xdr:rowOff>47027</xdr:rowOff>
    </xdr:to>
    <xdr:sp macro="" textlink="">
      <xdr:nvSpPr>
        <xdr:cNvPr id="218" name="円/楕円 217"/>
        <xdr:cNvSpPr/>
      </xdr:nvSpPr>
      <xdr:spPr>
        <a:xfrm>
          <a:off x="3175000" y="1434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31804</xdr:rowOff>
    </xdr:from>
    <xdr:ext cx="762000" cy="259045"/>
    <xdr:sp macro="" textlink="">
      <xdr:nvSpPr>
        <xdr:cNvPr id="219" name="テキスト ボックス 218"/>
        <xdr:cNvSpPr txBox="1"/>
      </xdr:nvSpPr>
      <xdr:spPr>
        <a:xfrm>
          <a:off x="2844800" y="1443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125687</xdr:rowOff>
    </xdr:from>
    <xdr:to>
      <xdr:col>3</xdr:col>
      <xdr:colOff>330200</xdr:colOff>
      <xdr:row>84</xdr:row>
      <xdr:rowOff>55837</xdr:rowOff>
    </xdr:to>
    <xdr:sp macro="" textlink="">
      <xdr:nvSpPr>
        <xdr:cNvPr id="220" name="円/楕円 219"/>
        <xdr:cNvSpPr/>
      </xdr:nvSpPr>
      <xdr:spPr>
        <a:xfrm>
          <a:off x="2286000" y="143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40614</xdr:rowOff>
    </xdr:from>
    <xdr:ext cx="762000" cy="259045"/>
    <xdr:sp macro="" textlink="">
      <xdr:nvSpPr>
        <xdr:cNvPr id="221" name="テキスト ボックス 220"/>
        <xdr:cNvSpPr txBox="1"/>
      </xdr:nvSpPr>
      <xdr:spPr>
        <a:xfrm>
          <a:off x="1955800" y="144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452,178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101377</xdr:rowOff>
    </xdr:from>
    <xdr:to>
      <xdr:col>2</xdr:col>
      <xdr:colOff>127000</xdr:colOff>
      <xdr:row>84</xdr:row>
      <xdr:rowOff>31527</xdr:rowOff>
    </xdr:to>
    <xdr:sp macro="" textlink="">
      <xdr:nvSpPr>
        <xdr:cNvPr id="222" name="円/楕円 221"/>
        <xdr:cNvSpPr/>
      </xdr:nvSpPr>
      <xdr:spPr>
        <a:xfrm>
          <a:off x="1397000" y="143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16304</xdr:rowOff>
    </xdr:from>
    <xdr:ext cx="762000" cy="259045"/>
    <xdr:sp macro="" textlink="">
      <xdr:nvSpPr>
        <xdr:cNvPr id="223" name="テキスト ボックス 222"/>
        <xdr:cNvSpPr txBox="1"/>
      </xdr:nvSpPr>
      <xdr:spPr>
        <a:xfrm>
          <a:off x="1066800" y="1441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434,044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1.0</a:t>
          </a:r>
          <a:r>
            <a:rPr kumimoji="1" lang="ja-JP" altLang="en-US" sz="1300">
              <a:latin typeface="ＭＳ Ｐゴシック"/>
            </a:rPr>
            <a:t>ﾎﾟｲﾝﾄ増となっているが、類似団体平均数値と比較すると例年低い数値となっている。</a:t>
          </a:r>
          <a:endParaRPr kumimoji="1" lang="en-US" altLang="ja-JP" sz="1300">
            <a:latin typeface="ＭＳ Ｐゴシック"/>
          </a:endParaRPr>
        </a:p>
        <a:p>
          <a:r>
            <a:rPr kumimoji="1" lang="ja-JP" altLang="en-US" sz="1300">
              <a:latin typeface="ＭＳ Ｐゴシック"/>
            </a:rPr>
            <a:t>　本村では、国の給与規定等に準じることを原則とし、基準外の特別昇給等もなく、更に勤務評価制度を昇給・昇格に反映しているため、例年低い数値となっている。</a:t>
          </a:r>
          <a:endParaRPr kumimoji="1" lang="en-US" altLang="ja-JP" sz="1300">
            <a:latin typeface="ＭＳ Ｐゴシック"/>
          </a:endParaRPr>
        </a:p>
        <a:p>
          <a:r>
            <a:rPr kumimoji="1" lang="ja-JP" altLang="en-US" sz="1300">
              <a:latin typeface="ＭＳ Ｐゴシック"/>
            </a:rPr>
            <a:t>　今後、通年比較し、定年退職者が増加傾向にあるため、低下数値となる見込みである。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96096</xdr:rowOff>
    </xdr:to>
    <xdr:cxnSp macro="">
      <xdr:nvCxnSpPr>
        <xdr:cNvPr id="257" name="直線コネクタ 256"/>
        <xdr:cNvCxnSpPr/>
      </xdr:nvCxnSpPr>
      <xdr:spPr>
        <a:xfrm>
          <a:off x="16179800" y="146291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87</xdr:row>
      <xdr:rowOff>78952</xdr:rowOff>
    </xdr:to>
    <xdr:cxnSp macro="">
      <xdr:nvCxnSpPr>
        <xdr:cNvPr id="260" name="直線コネクタ 259"/>
        <xdr:cNvCxnSpPr/>
      </xdr:nvCxnSpPr>
      <xdr:spPr>
        <a:xfrm flipV="1">
          <a:off x="15290800" y="14629130"/>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6562</xdr:rowOff>
    </xdr:from>
    <xdr:to>
      <xdr:col>22</xdr:col>
      <xdr:colOff>203200</xdr:colOff>
      <xdr:row>87</xdr:row>
      <xdr:rowOff>78952</xdr:rowOff>
    </xdr:to>
    <xdr:cxnSp macro="">
      <xdr:nvCxnSpPr>
        <xdr:cNvPr id="263" name="直線コネクタ 262"/>
        <xdr:cNvCxnSpPr/>
      </xdr:nvCxnSpPr>
      <xdr:spPr>
        <a:xfrm>
          <a:off x="14401800" y="149227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87</xdr:row>
      <xdr:rowOff>6562</xdr:rowOff>
    </xdr:to>
    <xdr:cxnSp macro="">
      <xdr:nvCxnSpPr>
        <xdr:cNvPr id="266" name="直線コネクタ 265"/>
        <xdr:cNvCxnSpPr/>
      </xdr:nvCxnSpPr>
      <xdr:spPr>
        <a:xfrm>
          <a:off x="13512800" y="14629130"/>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6" name="円/楕円 275"/>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7"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8" name="円/楕円 277"/>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79" name="テキスト ボックス 27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28152</xdr:rowOff>
    </xdr:from>
    <xdr:to>
      <xdr:col>22</xdr:col>
      <xdr:colOff>254000</xdr:colOff>
      <xdr:row>87</xdr:row>
      <xdr:rowOff>129752</xdr:rowOff>
    </xdr:to>
    <xdr:sp macro="" textlink="">
      <xdr:nvSpPr>
        <xdr:cNvPr id="280" name="円/楕円 279"/>
        <xdr:cNvSpPr/>
      </xdr:nvSpPr>
      <xdr:spPr>
        <a:xfrm>
          <a:off x="152400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139929</xdr:rowOff>
    </xdr:from>
    <xdr:ext cx="762000" cy="259045"/>
    <xdr:sp macro="" textlink="">
      <xdr:nvSpPr>
        <xdr:cNvPr id="281" name="テキスト ボックス 280"/>
        <xdr:cNvSpPr txBox="1"/>
      </xdr:nvSpPr>
      <xdr:spPr>
        <a:xfrm>
          <a:off x="14909800" y="1471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127212</xdr:rowOff>
    </xdr:from>
    <xdr:to>
      <xdr:col>21</xdr:col>
      <xdr:colOff>50800</xdr:colOff>
      <xdr:row>87</xdr:row>
      <xdr:rowOff>57362</xdr:rowOff>
    </xdr:to>
    <xdr:sp macro="" textlink="">
      <xdr:nvSpPr>
        <xdr:cNvPr id="282" name="円/楕円 281"/>
        <xdr:cNvSpPr/>
      </xdr:nvSpPr>
      <xdr:spPr>
        <a:xfrm>
          <a:off x="14351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67539</xdr:rowOff>
    </xdr:from>
    <xdr:ext cx="762000" cy="259045"/>
    <xdr:sp macro="" textlink="">
      <xdr:nvSpPr>
        <xdr:cNvPr id="283" name="テキスト ボックス 282"/>
        <xdr:cNvSpPr txBox="1"/>
      </xdr:nvSpPr>
      <xdr:spPr>
        <a:xfrm>
          <a:off x="14020800" y="1464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4" name="円/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5" name="テキスト ボックス 284"/>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前年度対比</a:t>
          </a:r>
          <a:r>
            <a:rPr kumimoji="1" lang="en-US" altLang="ja-JP" sz="1300">
              <a:solidFill>
                <a:sysClr val="windowText" lastClr="000000"/>
              </a:solidFill>
              <a:latin typeface="ＭＳ Ｐゴシック"/>
            </a:rPr>
            <a:t>1.24</a:t>
          </a:r>
          <a:r>
            <a:rPr kumimoji="1" lang="ja-JP" altLang="en-US" sz="1300">
              <a:solidFill>
                <a:sysClr val="windowText" lastClr="000000"/>
              </a:solidFill>
              <a:latin typeface="ＭＳ Ｐゴシック"/>
            </a:rPr>
            <a:t>人の増となり、前年度</a:t>
          </a:r>
          <a:r>
            <a:rPr kumimoji="1" lang="en-US" altLang="ja-JP" sz="1300">
              <a:solidFill>
                <a:sysClr val="windowText" lastClr="000000"/>
              </a:solidFill>
              <a:latin typeface="ＭＳ Ｐゴシック"/>
            </a:rPr>
            <a:t>5.32</a:t>
          </a:r>
          <a:r>
            <a:rPr kumimoji="1" lang="ja-JP" altLang="en-US" sz="1300">
              <a:solidFill>
                <a:sysClr val="windowText" lastClr="000000"/>
              </a:solidFill>
              <a:latin typeface="ＭＳ Ｐゴシック"/>
            </a:rPr>
            <a:t>ﾎﾟｲﾝﾄ増である類似団体平均数値と比較して、</a:t>
          </a:r>
          <a:r>
            <a:rPr kumimoji="1" lang="en-US" altLang="ja-JP" sz="1300">
              <a:solidFill>
                <a:sysClr val="windowText" lastClr="000000"/>
              </a:solidFill>
              <a:latin typeface="ＭＳ Ｐゴシック"/>
            </a:rPr>
            <a:t>6.07</a:t>
          </a:r>
          <a:r>
            <a:rPr kumimoji="1" lang="ja-JP" altLang="en-US" sz="1300">
              <a:solidFill>
                <a:sysClr val="windowText" lastClr="000000"/>
              </a:solidFill>
              <a:latin typeface="ＭＳ Ｐゴシック"/>
            </a:rPr>
            <a:t>ﾎﾟｲﾝﾄ増となった。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人口減少が著しい中山間地において、職員</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名の占める割合が高く、増減数値に大きく影響するため、</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名あたりの職員管理を徹底する必要がある。</a:t>
          </a:r>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66891</xdr:rowOff>
    </xdr:from>
    <xdr:to>
      <xdr:col>24</xdr:col>
      <xdr:colOff>558800</xdr:colOff>
      <xdr:row>62</xdr:row>
      <xdr:rowOff>96812</xdr:rowOff>
    </xdr:to>
    <xdr:cxnSp macro="">
      <xdr:nvCxnSpPr>
        <xdr:cNvPr id="317" name="直線コネクタ 316"/>
        <xdr:cNvCxnSpPr/>
      </xdr:nvCxnSpPr>
      <xdr:spPr>
        <a:xfrm>
          <a:off x="16179800" y="1069679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66891</xdr:rowOff>
    </xdr:from>
    <xdr:to>
      <xdr:col>23</xdr:col>
      <xdr:colOff>406400</xdr:colOff>
      <xdr:row>62</xdr:row>
      <xdr:rowOff>76784</xdr:rowOff>
    </xdr:to>
    <xdr:cxnSp macro="">
      <xdr:nvCxnSpPr>
        <xdr:cNvPr id="320" name="直線コネクタ 319"/>
        <xdr:cNvCxnSpPr/>
      </xdr:nvCxnSpPr>
      <xdr:spPr>
        <a:xfrm flipV="1">
          <a:off x="15290800" y="10696791"/>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76784</xdr:rowOff>
    </xdr:from>
    <xdr:to>
      <xdr:col>22</xdr:col>
      <xdr:colOff>203200</xdr:colOff>
      <xdr:row>62</xdr:row>
      <xdr:rowOff>92710</xdr:rowOff>
    </xdr:to>
    <xdr:cxnSp macro="">
      <xdr:nvCxnSpPr>
        <xdr:cNvPr id="323" name="直線コネクタ 322"/>
        <xdr:cNvCxnSpPr/>
      </xdr:nvCxnSpPr>
      <xdr:spPr>
        <a:xfrm flipV="1">
          <a:off x="14401800" y="1070668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90780</xdr:rowOff>
    </xdr:from>
    <xdr:to>
      <xdr:col>21</xdr:col>
      <xdr:colOff>0</xdr:colOff>
      <xdr:row>62</xdr:row>
      <xdr:rowOff>92710</xdr:rowOff>
    </xdr:to>
    <xdr:cxnSp macro="">
      <xdr:nvCxnSpPr>
        <xdr:cNvPr id="326" name="直線コネクタ 325"/>
        <xdr:cNvCxnSpPr/>
      </xdr:nvCxnSpPr>
      <xdr:spPr>
        <a:xfrm>
          <a:off x="13512800" y="1072068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46012</xdr:rowOff>
    </xdr:from>
    <xdr:to>
      <xdr:col>24</xdr:col>
      <xdr:colOff>609600</xdr:colOff>
      <xdr:row>62</xdr:row>
      <xdr:rowOff>147612</xdr:rowOff>
    </xdr:to>
    <xdr:sp macro="" textlink="">
      <xdr:nvSpPr>
        <xdr:cNvPr id="336" name="円/楕円 335"/>
        <xdr:cNvSpPr/>
      </xdr:nvSpPr>
      <xdr:spPr>
        <a:xfrm>
          <a:off x="16967200" y="10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18089</xdr:rowOff>
    </xdr:from>
    <xdr:ext cx="762000" cy="259045"/>
    <xdr:sp macro="" textlink="">
      <xdr:nvSpPr>
        <xdr:cNvPr id="337" name="定員管理の状況該当値テキスト"/>
        <xdr:cNvSpPr txBox="1"/>
      </xdr:nvSpPr>
      <xdr:spPr>
        <a:xfrm>
          <a:off x="17106900" y="106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16091</xdr:rowOff>
    </xdr:from>
    <xdr:to>
      <xdr:col>23</xdr:col>
      <xdr:colOff>457200</xdr:colOff>
      <xdr:row>62</xdr:row>
      <xdr:rowOff>117691</xdr:rowOff>
    </xdr:to>
    <xdr:sp macro="" textlink="">
      <xdr:nvSpPr>
        <xdr:cNvPr id="338" name="円/楕円 337"/>
        <xdr:cNvSpPr/>
      </xdr:nvSpPr>
      <xdr:spPr>
        <a:xfrm>
          <a:off x="16129000" y="106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102468</xdr:rowOff>
    </xdr:from>
    <xdr:ext cx="736600" cy="259045"/>
    <xdr:sp macro="" textlink="">
      <xdr:nvSpPr>
        <xdr:cNvPr id="339" name="テキスト ボックス 338"/>
        <xdr:cNvSpPr txBox="1"/>
      </xdr:nvSpPr>
      <xdr:spPr>
        <a:xfrm>
          <a:off x="15798800" y="1073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25984</xdr:rowOff>
    </xdr:from>
    <xdr:to>
      <xdr:col>22</xdr:col>
      <xdr:colOff>254000</xdr:colOff>
      <xdr:row>62</xdr:row>
      <xdr:rowOff>127584</xdr:rowOff>
    </xdr:to>
    <xdr:sp macro="" textlink="">
      <xdr:nvSpPr>
        <xdr:cNvPr id="340" name="円/楕円 339"/>
        <xdr:cNvSpPr/>
      </xdr:nvSpPr>
      <xdr:spPr>
        <a:xfrm>
          <a:off x="15240000" y="106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112361</xdr:rowOff>
    </xdr:from>
    <xdr:ext cx="762000" cy="259045"/>
    <xdr:sp macro="" textlink="">
      <xdr:nvSpPr>
        <xdr:cNvPr id="341" name="テキスト ボックス 340"/>
        <xdr:cNvSpPr txBox="1"/>
      </xdr:nvSpPr>
      <xdr:spPr>
        <a:xfrm>
          <a:off x="14909800" y="1074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2" name="円/楕円 341"/>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43" name="テキスト ボックス 342"/>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39980</xdr:rowOff>
    </xdr:from>
    <xdr:to>
      <xdr:col>19</xdr:col>
      <xdr:colOff>533400</xdr:colOff>
      <xdr:row>62</xdr:row>
      <xdr:rowOff>141580</xdr:rowOff>
    </xdr:to>
    <xdr:sp macro="" textlink="">
      <xdr:nvSpPr>
        <xdr:cNvPr id="344" name="円/楕円 343"/>
        <xdr:cNvSpPr/>
      </xdr:nvSpPr>
      <xdr:spPr>
        <a:xfrm>
          <a:off x="13462000" y="106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126357</xdr:rowOff>
    </xdr:from>
    <xdr:ext cx="762000" cy="259045"/>
    <xdr:sp macro="" textlink="">
      <xdr:nvSpPr>
        <xdr:cNvPr id="345" name="テキスト ボックス 344"/>
        <xdr:cNvSpPr txBox="1"/>
      </xdr:nvSpPr>
      <xdr:spPr>
        <a:xfrm>
          <a:off x="13131800" y="107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年度の</a:t>
          </a:r>
          <a:r>
            <a:rPr kumimoji="1" lang="en-US" altLang="ja-JP" sz="1300">
              <a:latin typeface="ＭＳ Ｐゴシック"/>
            </a:rPr>
            <a:t>17.6%</a:t>
          </a:r>
          <a:r>
            <a:rPr kumimoji="1" lang="ja-JP" altLang="en-US" sz="1300">
              <a:latin typeface="ＭＳ Ｐゴシック"/>
            </a:rPr>
            <a:t>をﾋﾟｰｸに前年度比減を継続している状況であり、後世への負担を残さないよう改善に努めているところである。</a:t>
          </a:r>
          <a:endParaRPr kumimoji="1" lang="en-US" altLang="ja-JP" sz="1300">
            <a:latin typeface="ＭＳ Ｐゴシック"/>
          </a:endParaRPr>
        </a:p>
        <a:p>
          <a:r>
            <a:rPr kumimoji="1" lang="ja-JP" altLang="en-US" sz="1300">
              <a:latin typeface="ＭＳ Ｐゴシック"/>
            </a:rPr>
            <a:t>　今後も減少傾向が予想されるが、分母の多くを占める普通交付税額に影響されることから、慎重な数値管理を行う必要がある。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20574</xdr:rowOff>
    </xdr:to>
    <xdr:cxnSp macro="">
      <xdr:nvCxnSpPr>
        <xdr:cNvPr id="376" name="直線コネクタ 375"/>
        <xdr:cNvCxnSpPr/>
      </xdr:nvCxnSpPr>
      <xdr:spPr>
        <a:xfrm flipV="1">
          <a:off x="16179800" y="715391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20574</xdr:rowOff>
    </xdr:from>
    <xdr:to>
      <xdr:col>23</xdr:col>
      <xdr:colOff>406400</xdr:colOff>
      <xdr:row>42</xdr:row>
      <xdr:rowOff>78486</xdr:rowOff>
    </xdr:to>
    <xdr:cxnSp macro="">
      <xdr:nvCxnSpPr>
        <xdr:cNvPr id="379" name="直線コネクタ 378"/>
        <xdr:cNvCxnSpPr/>
      </xdr:nvCxnSpPr>
      <xdr:spPr>
        <a:xfrm flipV="1">
          <a:off x="15290800" y="72214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78486</xdr:rowOff>
    </xdr:from>
    <xdr:to>
      <xdr:col>22</xdr:col>
      <xdr:colOff>203200</xdr:colOff>
      <xdr:row>42</xdr:row>
      <xdr:rowOff>160528</xdr:rowOff>
    </xdr:to>
    <xdr:cxnSp macro="">
      <xdr:nvCxnSpPr>
        <xdr:cNvPr id="382" name="直線コネクタ 381"/>
        <xdr:cNvCxnSpPr/>
      </xdr:nvCxnSpPr>
      <xdr:spPr>
        <a:xfrm flipV="1">
          <a:off x="14401800" y="72793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75946</xdr:rowOff>
    </xdr:to>
    <xdr:cxnSp macro="">
      <xdr:nvCxnSpPr>
        <xdr:cNvPr id="385" name="直線コネクタ 384"/>
        <xdr:cNvCxnSpPr/>
      </xdr:nvCxnSpPr>
      <xdr:spPr>
        <a:xfrm flipV="1">
          <a:off x="13512800" y="736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5" name="円/楕円 394"/>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6"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141224</xdr:rowOff>
    </xdr:from>
    <xdr:to>
      <xdr:col>23</xdr:col>
      <xdr:colOff>457200</xdr:colOff>
      <xdr:row>42</xdr:row>
      <xdr:rowOff>71374</xdr:rowOff>
    </xdr:to>
    <xdr:sp macro="" textlink="">
      <xdr:nvSpPr>
        <xdr:cNvPr id="397" name="円/楕円 396"/>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56151</xdr:rowOff>
    </xdr:from>
    <xdr:ext cx="736600" cy="259045"/>
    <xdr:sp macro="" textlink="">
      <xdr:nvSpPr>
        <xdr:cNvPr id="398" name="テキスト ボックス 397"/>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27686</xdr:rowOff>
    </xdr:from>
    <xdr:to>
      <xdr:col>22</xdr:col>
      <xdr:colOff>254000</xdr:colOff>
      <xdr:row>42</xdr:row>
      <xdr:rowOff>129286</xdr:rowOff>
    </xdr:to>
    <xdr:sp macro="" textlink="">
      <xdr:nvSpPr>
        <xdr:cNvPr id="399" name="円/楕円 398"/>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114063</xdr:rowOff>
    </xdr:from>
    <xdr:ext cx="762000" cy="259045"/>
    <xdr:sp macro="" textlink="">
      <xdr:nvSpPr>
        <xdr:cNvPr id="400" name="テキスト ボックス 399"/>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1" name="円/楕円 400"/>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2" name="テキスト ボックス 401"/>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3" name="円/楕円 402"/>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4" name="テキスト ボックス 403"/>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年度から当該数値は提示無しである。</a:t>
          </a:r>
          <a:endParaRPr kumimoji="1" lang="en-US" altLang="ja-JP" sz="1300">
            <a:latin typeface="ＭＳ Ｐゴシック"/>
          </a:endParaRPr>
        </a:p>
        <a:p>
          <a:r>
            <a:rPr kumimoji="1" lang="ja-JP" altLang="en-US" sz="1300">
              <a:latin typeface="ＭＳ Ｐゴシック"/>
            </a:rPr>
            <a:t>　地方債残高は年々減少傾向であるとともに、基金残高においては積み増しを継続している。ﾏｲﾅｽ要素が減少し、ﾌﾟﾗｽ要素が上回っている状況を今後も確保する。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1,914
1,909
187.56
3,966,541
3,695,066
87,868
2,021,980
2,920,313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a:t>
          </a:r>
          <a:r>
            <a:rPr kumimoji="1" lang="en-US" altLang="ja-JP" sz="1300">
              <a:latin typeface="ＭＳ Ｐゴシック"/>
            </a:rPr>
            <a:t>3.3</a:t>
          </a:r>
          <a:r>
            <a:rPr kumimoji="1" lang="ja-JP" altLang="en-US" sz="1300">
              <a:latin typeface="ＭＳ Ｐゴシック"/>
            </a:rPr>
            <a:t>ﾎﾟｲﾝﾄ低い水準にあり、近年の比較数値としては大きな結果となった。</a:t>
          </a:r>
          <a:endParaRPr kumimoji="1" lang="en-US" altLang="ja-JP" sz="1300">
            <a:latin typeface="ＭＳ Ｐゴシック"/>
          </a:endParaRPr>
        </a:p>
        <a:p>
          <a:r>
            <a:rPr kumimoji="1" lang="ja-JP" altLang="en-US" sz="1300">
              <a:latin typeface="ＭＳ Ｐゴシック"/>
            </a:rPr>
            <a:t>　原則として国の給与規則等に準じて給与管理を行い抑制に努めているが、人口対比では、高い数値となっているため、今後も過大とならないよう適正管理に努めるものである。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20320</xdr:rowOff>
    </xdr:from>
    <xdr:to>
      <xdr:col>7</xdr:col>
      <xdr:colOff>15875</xdr:colOff>
      <xdr:row>35</xdr:row>
      <xdr:rowOff>46990</xdr:rowOff>
    </xdr:to>
    <xdr:cxnSp macro="">
      <xdr:nvCxnSpPr>
        <xdr:cNvPr id="64" name="直線コネクタ 63"/>
        <xdr:cNvCxnSpPr/>
      </xdr:nvCxnSpPr>
      <xdr:spPr>
        <a:xfrm>
          <a:off x="3987800" y="60210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20320</xdr:rowOff>
    </xdr:from>
    <xdr:to>
      <xdr:col>5</xdr:col>
      <xdr:colOff>549275</xdr:colOff>
      <xdr:row>35</xdr:row>
      <xdr:rowOff>39370</xdr:rowOff>
    </xdr:to>
    <xdr:cxnSp macro="">
      <xdr:nvCxnSpPr>
        <xdr:cNvPr id="67" name="直線コネクタ 66"/>
        <xdr:cNvCxnSpPr/>
      </xdr:nvCxnSpPr>
      <xdr:spPr>
        <a:xfrm flipV="1">
          <a:off x="3098800" y="6021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88900</xdr:rowOff>
    </xdr:to>
    <xdr:cxnSp macro="">
      <xdr:nvCxnSpPr>
        <xdr:cNvPr id="70" name="直線コネクタ 69"/>
        <xdr:cNvCxnSpPr/>
      </xdr:nvCxnSpPr>
      <xdr:spPr>
        <a:xfrm flipV="1">
          <a:off x="2209800" y="6040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130810</xdr:rowOff>
    </xdr:from>
    <xdr:to>
      <xdr:col>3</xdr:col>
      <xdr:colOff>142875</xdr:colOff>
      <xdr:row>35</xdr:row>
      <xdr:rowOff>88900</xdr:rowOff>
    </xdr:to>
    <xdr:cxnSp macro="">
      <xdr:nvCxnSpPr>
        <xdr:cNvPr id="73" name="直線コネクタ 72"/>
        <xdr:cNvCxnSpPr/>
      </xdr:nvCxnSpPr>
      <xdr:spPr>
        <a:xfrm>
          <a:off x="1320800" y="59601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140970</xdr:rowOff>
    </xdr:from>
    <xdr:to>
      <xdr:col>5</xdr:col>
      <xdr:colOff>600075</xdr:colOff>
      <xdr:row>35</xdr:row>
      <xdr:rowOff>71120</xdr:rowOff>
    </xdr:to>
    <xdr:sp macro="" textlink="">
      <xdr:nvSpPr>
        <xdr:cNvPr id="85" name="円/楕円 84"/>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81297</xdr:rowOff>
    </xdr:from>
    <xdr:ext cx="736600" cy="259045"/>
    <xdr:sp macro="" textlink="">
      <xdr:nvSpPr>
        <xdr:cNvPr id="86" name="テキスト ボックス 85"/>
        <xdr:cNvSpPr txBox="1"/>
      </xdr:nvSpPr>
      <xdr:spPr>
        <a:xfrm>
          <a:off x="3606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7" name="円/楕円 86"/>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88" name="テキスト ボックス 87"/>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38100</xdr:rowOff>
    </xdr:from>
    <xdr:to>
      <xdr:col>3</xdr:col>
      <xdr:colOff>193675</xdr:colOff>
      <xdr:row>35</xdr:row>
      <xdr:rowOff>139700</xdr:rowOff>
    </xdr:to>
    <xdr:sp macro="" textlink="">
      <xdr:nvSpPr>
        <xdr:cNvPr id="89" name="円/楕円 88"/>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149877</xdr:rowOff>
    </xdr:from>
    <xdr:ext cx="762000" cy="259045"/>
    <xdr:sp macro="" textlink="">
      <xdr:nvSpPr>
        <xdr:cNvPr id="90" name="テキスト ボックス 89"/>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80010</xdr:rowOff>
    </xdr:from>
    <xdr:to>
      <xdr:col>1</xdr:col>
      <xdr:colOff>676275</xdr:colOff>
      <xdr:row>35</xdr:row>
      <xdr:rowOff>10160</xdr:rowOff>
    </xdr:to>
    <xdr:sp macro="" textlink="">
      <xdr:nvSpPr>
        <xdr:cNvPr id="91" name="円/楕円 90"/>
        <xdr:cNvSpPr/>
      </xdr:nvSpPr>
      <xdr:spPr>
        <a:xfrm>
          <a:off x="1270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20337</xdr:rowOff>
    </xdr:from>
    <xdr:ext cx="762000" cy="259045"/>
    <xdr:sp macro="" textlink="">
      <xdr:nvSpPr>
        <xdr:cNvPr id="92" name="テキスト ボックス 91"/>
        <xdr:cNvSpPr txBox="1"/>
      </xdr:nvSpPr>
      <xdr:spPr>
        <a:xfrm>
          <a:off x="939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財政規模が縮小している現状において、経常収支比率が年々高くなっている状況である。</a:t>
          </a:r>
          <a:endParaRPr kumimoji="1" lang="en-US" altLang="ja-JP" sz="1300">
            <a:latin typeface="ＭＳ Ｐゴシック"/>
          </a:endParaRPr>
        </a:p>
        <a:p>
          <a:r>
            <a:rPr kumimoji="1" lang="ja-JP" altLang="en-US" sz="1300">
              <a:latin typeface="ＭＳ Ｐゴシック"/>
            </a:rPr>
            <a:t>　人件費抑制のためのｼｽﾃﾑ導入や外部委託が増額の大きな要因となっており、今後も当該指数は増額傾向になる。</a:t>
          </a:r>
          <a:endParaRPr kumimoji="1" lang="en-US" altLang="ja-JP" sz="1300">
            <a:latin typeface="ＭＳ Ｐゴシック"/>
          </a:endParaRPr>
        </a:p>
        <a:p>
          <a:r>
            <a:rPr kumimoji="1" lang="ja-JP" altLang="en-US" sz="1300">
              <a:latin typeface="ＭＳ Ｐゴシック"/>
            </a:rPr>
            <a:t>　適時歳出の見直しを行い、指数維持の対策を図るところである。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100330</xdr:rowOff>
    </xdr:to>
    <xdr:cxnSp macro="">
      <xdr:nvCxnSpPr>
        <xdr:cNvPr id="125" name="直線コネクタ 124"/>
        <xdr:cNvCxnSpPr/>
      </xdr:nvCxnSpPr>
      <xdr:spPr>
        <a:xfrm>
          <a:off x="15671800" y="2915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111760</xdr:rowOff>
    </xdr:from>
    <xdr:to>
      <xdr:col>22</xdr:col>
      <xdr:colOff>565150</xdr:colOff>
      <xdr:row>17</xdr:row>
      <xdr:rowOff>1270</xdr:rowOff>
    </xdr:to>
    <xdr:cxnSp macro="">
      <xdr:nvCxnSpPr>
        <xdr:cNvPr id="128" name="直線コネクタ 127"/>
        <xdr:cNvCxnSpPr/>
      </xdr:nvCxnSpPr>
      <xdr:spPr>
        <a:xfrm>
          <a:off x="14782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111760</xdr:rowOff>
    </xdr:to>
    <xdr:cxnSp macro="">
      <xdr:nvCxnSpPr>
        <xdr:cNvPr id="131" name="直線コネクタ 130"/>
        <xdr:cNvCxnSpPr/>
      </xdr:nvCxnSpPr>
      <xdr:spPr>
        <a:xfrm>
          <a:off x="13893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81280</xdr:rowOff>
    </xdr:to>
    <xdr:cxnSp macro="">
      <xdr:nvCxnSpPr>
        <xdr:cNvPr id="134" name="直線コネクタ 133"/>
        <xdr:cNvCxnSpPr/>
      </xdr:nvCxnSpPr>
      <xdr:spPr>
        <a:xfrm>
          <a:off x="13004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8" name="円/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0" name="円/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類似団体平均値よりも例年低い数値となっている。</a:t>
          </a:r>
          <a:r>
            <a:rPr kumimoji="1" lang="en-US" altLang="ja-JP" sz="1300">
              <a:latin typeface="ＭＳ Ｐゴシック"/>
            </a:rPr>
            <a:t>65</a:t>
          </a:r>
          <a:r>
            <a:rPr kumimoji="1" lang="ja-JP" altLang="en-US" sz="1300">
              <a:latin typeface="ＭＳ Ｐゴシック"/>
            </a:rPr>
            <a:t>歳以上高齢比率</a:t>
          </a:r>
          <a:r>
            <a:rPr kumimoji="1" lang="en-US" altLang="ja-JP" sz="1300">
              <a:latin typeface="ＭＳ Ｐゴシック"/>
            </a:rPr>
            <a:t>41.3</a:t>
          </a:r>
          <a:r>
            <a:rPr kumimoji="1" lang="ja-JP" altLang="en-US" sz="1300">
              <a:latin typeface="ＭＳ Ｐゴシック"/>
            </a:rPr>
            <a:t>％と高い比率であるが、養護老人ﾎｰﾑ措置、子育て世帯臨時特例給付、障害者自立支援介護給付等、広範囲な経費が増額となり、今後も財政規模の構成比は高くなる見通しである。</a:t>
          </a:r>
          <a:endParaRPr kumimoji="1" lang="en-US" altLang="ja-JP" sz="1300">
            <a:latin typeface="ＭＳ Ｐゴシック"/>
          </a:endParaRPr>
        </a:p>
        <a:p>
          <a:r>
            <a:rPr kumimoji="1" lang="ja-JP" altLang="en-US" sz="1300">
              <a:latin typeface="ＭＳ Ｐゴシック"/>
            </a:rPr>
            <a:t>　住民ﾆｰｽﾞとのﾊﾞﾗﾝｽを図ると共に類似団体平均値を注視する。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87" name="直線コネクタ 186"/>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94343</xdr:rowOff>
    </xdr:to>
    <xdr:cxnSp macro="">
      <xdr:nvCxnSpPr>
        <xdr:cNvPr id="190" name="直線コネクタ 189"/>
        <xdr:cNvCxnSpPr/>
      </xdr:nvCxnSpPr>
      <xdr:spPr>
        <a:xfrm flipV="1">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94343</xdr:rowOff>
    </xdr:to>
    <xdr:cxnSp macro="">
      <xdr:nvCxnSpPr>
        <xdr:cNvPr id="193" name="直線コネクタ 192"/>
        <xdr:cNvCxnSpPr/>
      </xdr:nvCxnSpPr>
      <xdr:spPr>
        <a:xfrm>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45357</xdr:rowOff>
    </xdr:to>
    <xdr:cxnSp macro="">
      <xdr:nvCxnSpPr>
        <xdr:cNvPr id="196" name="直線コネクタ 195"/>
        <xdr:cNvCxnSpPr/>
      </xdr:nvCxnSpPr>
      <xdr:spPr>
        <a:xfrm>
          <a:off x="1320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2" name="円/楕円 211"/>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3" name="テキスト ボックス 212"/>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2.5</a:t>
          </a:r>
          <a:r>
            <a:rPr kumimoji="1" lang="ja-JP" altLang="en-US" sz="1300">
              <a:latin typeface="ＭＳ Ｐゴシック"/>
            </a:rPr>
            <a:t>ﾎﾟｲﾝﾄの減となり、類似団体平均値においても平成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年度と比較し、低い数値となった。前年、前々年度は</a:t>
          </a:r>
          <a:r>
            <a:rPr kumimoji="1" lang="en-US" altLang="ja-JP" sz="1300">
              <a:latin typeface="ＭＳ Ｐゴシック"/>
            </a:rPr>
            <a:t>(</a:t>
          </a:r>
          <a:r>
            <a:rPr kumimoji="1" lang="ja-JP" altLang="en-US" sz="1300">
              <a:latin typeface="ＭＳ Ｐゴシック"/>
            </a:rPr>
            <a:t>一社</a:t>
          </a:r>
          <a:r>
            <a:rPr kumimoji="1" lang="en-US" altLang="ja-JP" sz="1300">
              <a:latin typeface="ＭＳ Ｐゴシック"/>
            </a:rPr>
            <a:t>)</a:t>
          </a:r>
          <a:r>
            <a:rPr kumimoji="1" lang="ja-JP" altLang="en-US" sz="1300">
              <a:latin typeface="ＭＳ Ｐゴシック"/>
            </a:rPr>
            <a:t>ｳｯﾄﾞﾋﾟｱ諸塚法人移行に伴う多額の出損金・寄附金の流出の影響であり、本年度は通常に戻った傾向である。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30988</xdr:rowOff>
    </xdr:from>
    <xdr:to>
      <xdr:col>24</xdr:col>
      <xdr:colOff>31750</xdr:colOff>
      <xdr:row>56</xdr:row>
      <xdr:rowOff>145288</xdr:rowOff>
    </xdr:to>
    <xdr:cxnSp macro="">
      <xdr:nvCxnSpPr>
        <xdr:cNvPr id="245" name="直線コネクタ 244"/>
        <xdr:cNvCxnSpPr/>
      </xdr:nvCxnSpPr>
      <xdr:spPr>
        <a:xfrm flipV="1">
          <a:off x="15671800" y="96321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57</xdr:row>
      <xdr:rowOff>88138</xdr:rowOff>
    </xdr:to>
    <xdr:cxnSp macro="">
      <xdr:nvCxnSpPr>
        <xdr:cNvPr id="248" name="直線コネクタ 247"/>
        <xdr:cNvCxnSpPr/>
      </xdr:nvCxnSpPr>
      <xdr:spPr>
        <a:xfrm flipV="1">
          <a:off x="14782800" y="97464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57</xdr:row>
      <xdr:rowOff>88138</xdr:rowOff>
    </xdr:to>
    <xdr:cxnSp macro="">
      <xdr:nvCxnSpPr>
        <xdr:cNvPr id="251" name="直線コネクタ 250"/>
        <xdr:cNvCxnSpPr/>
      </xdr:nvCxnSpPr>
      <xdr:spPr>
        <a:xfrm>
          <a:off x="13893800" y="9453880"/>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24130</xdr:rowOff>
    </xdr:to>
    <xdr:cxnSp macro="">
      <xdr:nvCxnSpPr>
        <xdr:cNvPr id="254" name="直線コネクタ 253"/>
        <xdr:cNvCxnSpPr/>
      </xdr:nvCxnSpPr>
      <xdr:spPr>
        <a:xfrm>
          <a:off x="13004800" y="9412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151638</xdr:rowOff>
    </xdr:from>
    <xdr:to>
      <xdr:col>24</xdr:col>
      <xdr:colOff>82550</xdr:colOff>
      <xdr:row>56</xdr:row>
      <xdr:rowOff>81788</xdr:rowOff>
    </xdr:to>
    <xdr:sp macro="" textlink="">
      <xdr:nvSpPr>
        <xdr:cNvPr id="264" name="円/楕円 263"/>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168165</xdr:rowOff>
    </xdr:from>
    <xdr:ext cx="762000" cy="259045"/>
    <xdr:sp macro="" textlink="">
      <xdr:nvSpPr>
        <xdr:cNvPr id="265" name="その他該当値テキスト"/>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6" name="円/楕円 265"/>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9415</xdr:rowOff>
    </xdr:from>
    <xdr:ext cx="736600" cy="259045"/>
    <xdr:sp macro="" textlink="">
      <xdr:nvSpPr>
        <xdr:cNvPr id="267" name="テキスト ボックス 266"/>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37338</xdr:rowOff>
    </xdr:from>
    <xdr:to>
      <xdr:col>21</xdr:col>
      <xdr:colOff>412750</xdr:colOff>
      <xdr:row>57</xdr:row>
      <xdr:rowOff>138938</xdr:rowOff>
    </xdr:to>
    <xdr:sp macro="" textlink="">
      <xdr:nvSpPr>
        <xdr:cNvPr id="268" name="円/楕円 267"/>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69" name="テキスト ボックス 268"/>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0" name="円/楕円 269"/>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1" name="テキスト ボックス 270"/>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2" name="円/楕円 271"/>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3" name="テキスト ボックス 272"/>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年度から類似団体平均値を下回る状況となっている。補助費等については、産業等生産基盤への助成経費が占めており、経済情勢に左右される指数と言える。</a:t>
          </a:r>
          <a:endParaRPr kumimoji="1" lang="en-US" altLang="ja-JP" sz="1300">
            <a:latin typeface="ＭＳ Ｐゴシック"/>
          </a:endParaRPr>
        </a:p>
        <a:p>
          <a:r>
            <a:rPr kumimoji="1" lang="ja-JP" altLang="en-US" sz="1300">
              <a:latin typeface="ＭＳ Ｐゴシック"/>
            </a:rPr>
            <a:t>　今後も基盤弱体化の防止を図るため、当該指数の伸びが予想されるが、特定財源を積極的に導入し、財政運営の健全化を図るものである。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129286</xdr:rowOff>
    </xdr:to>
    <xdr:cxnSp macro="">
      <xdr:nvCxnSpPr>
        <xdr:cNvPr id="303" name="直線コネクタ 302"/>
        <xdr:cNvCxnSpPr/>
      </xdr:nvCxnSpPr>
      <xdr:spPr>
        <a:xfrm>
          <a:off x="15671800" y="6125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143002</xdr:rowOff>
    </xdr:to>
    <xdr:cxnSp macro="">
      <xdr:nvCxnSpPr>
        <xdr:cNvPr id="306" name="直線コネクタ 305"/>
        <xdr:cNvCxnSpPr/>
      </xdr:nvCxnSpPr>
      <xdr:spPr>
        <a:xfrm flipV="1">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37</xdr:row>
      <xdr:rowOff>42418</xdr:rowOff>
    </xdr:to>
    <xdr:cxnSp macro="">
      <xdr:nvCxnSpPr>
        <xdr:cNvPr id="309" name="直線コネクタ 308"/>
        <xdr:cNvCxnSpPr/>
      </xdr:nvCxnSpPr>
      <xdr:spPr>
        <a:xfrm flipV="1">
          <a:off x="13893800" y="614375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65278</xdr:rowOff>
    </xdr:to>
    <xdr:cxnSp macro="">
      <xdr:nvCxnSpPr>
        <xdr:cNvPr id="312" name="直線コネクタ 311"/>
        <xdr:cNvCxnSpPr/>
      </xdr:nvCxnSpPr>
      <xdr:spPr>
        <a:xfrm flipV="1">
          <a:off x="13004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2" name="円/楕円 321"/>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3"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4" name="円/楕円 32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5" name="テキスト ボックス 32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6" name="円/楕円 32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7" name="テキスト ボックス 32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8" name="円/楕円 327"/>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9" name="テキスト ボックス 32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0" name="円/楕円 329"/>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1" name="テキスト ボックス 330"/>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0.5</a:t>
          </a:r>
          <a:r>
            <a:rPr kumimoji="1" lang="ja-JP" altLang="en-US" sz="1300">
              <a:latin typeface="ＭＳ Ｐゴシック"/>
            </a:rPr>
            <a:t>ﾎﾟｲﾝﾄ増であり、類似団体平均値と比較しても</a:t>
          </a:r>
          <a:r>
            <a:rPr kumimoji="1" lang="en-US" altLang="ja-JP" sz="1300">
              <a:latin typeface="ＭＳ Ｐゴシック"/>
            </a:rPr>
            <a:t>2.8</a:t>
          </a:r>
          <a:r>
            <a:rPr kumimoji="1" lang="ja-JP" altLang="en-US" sz="1300">
              <a:latin typeface="ＭＳ Ｐゴシック"/>
            </a:rPr>
            <a:t>ﾎﾟｲﾝﾄと高い数値となっている。</a:t>
          </a:r>
          <a:endParaRPr kumimoji="1" lang="en-US" altLang="ja-JP" sz="1300">
            <a:latin typeface="ＭＳ Ｐゴシック"/>
          </a:endParaRPr>
        </a:p>
        <a:p>
          <a:r>
            <a:rPr kumimoji="1" lang="ja-JP" altLang="en-US" sz="1300">
              <a:latin typeface="ＭＳ Ｐゴシック"/>
            </a:rPr>
            <a:t>　しかしながら、元金償還額を超えない起債発行額の原則から年々起債残高は抑制されており、平成</a:t>
          </a:r>
          <a:r>
            <a:rPr kumimoji="1" lang="en-US" altLang="ja-JP" sz="1300">
              <a:latin typeface="ＭＳ Ｐゴシック"/>
            </a:rPr>
            <a:t>15</a:t>
          </a:r>
          <a:r>
            <a:rPr kumimoji="1" lang="ja-JP" altLang="en-US" sz="1300">
              <a:latin typeface="ＭＳ Ｐゴシック"/>
            </a:rPr>
            <a:t>年度の償還額</a:t>
          </a:r>
          <a:r>
            <a:rPr kumimoji="1" lang="en-US" altLang="ja-JP" sz="1300">
              <a:latin typeface="ＭＳ Ｐゴシック"/>
            </a:rPr>
            <a:t>775</a:t>
          </a:r>
          <a:r>
            <a:rPr kumimoji="1" lang="ja-JP" altLang="en-US" sz="1300">
              <a:latin typeface="ＭＳ Ｐゴシック"/>
            </a:rPr>
            <a:t>百万円をﾋﾟｰｸに</a:t>
          </a:r>
          <a:r>
            <a:rPr kumimoji="1" lang="en-US" altLang="ja-JP" sz="1300">
              <a:latin typeface="ＭＳ Ｐゴシック"/>
            </a:rPr>
            <a:t>442</a:t>
          </a:r>
          <a:r>
            <a:rPr kumimoji="1" lang="ja-JP" altLang="en-US" sz="1300">
              <a:latin typeface="ＭＳ Ｐゴシック"/>
            </a:rPr>
            <a:t>百万円となった。平成</a:t>
          </a:r>
          <a:r>
            <a:rPr kumimoji="1" lang="en-US" altLang="ja-JP" sz="1300">
              <a:latin typeface="ＭＳ Ｐゴシック"/>
            </a:rPr>
            <a:t>28</a:t>
          </a:r>
          <a:r>
            <a:rPr kumimoji="1" lang="ja-JP" altLang="en-US" sz="1300">
              <a:latin typeface="ＭＳ Ｐゴシック"/>
            </a:rPr>
            <a:t>年度は元金償還額が</a:t>
          </a:r>
          <a:r>
            <a:rPr kumimoji="1" lang="en-US" altLang="ja-JP" sz="1300">
              <a:latin typeface="ＭＳ Ｐゴシック"/>
            </a:rPr>
            <a:t>300</a:t>
          </a:r>
          <a:r>
            <a:rPr kumimoji="1" lang="ja-JP" altLang="en-US" sz="1300">
              <a:latin typeface="ＭＳ Ｐゴシック"/>
            </a:rPr>
            <a:t>百万円を下回る見込みであり、今後とも後世負担とならないよう抑制を図る。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111761</xdr:rowOff>
    </xdr:from>
    <xdr:to>
      <xdr:col>7</xdr:col>
      <xdr:colOff>15875</xdr:colOff>
      <xdr:row>77</xdr:row>
      <xdr:rowOff>130811</xdr:rowOff>
    </xdr:to>
    <xdr:cxnSp macro="">
      <xdr:nvCxnSpPr>
        <xdr:cNvPr id="363" name="直線コネクタ 362"/>
        <xdr:cNvCxnSpPr/>
      </xdr:nvCxnSpPr>
      <xdr:spPr>
        <a:xfrm>
          <a:off x="3987800" y="133134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138430</xdr:rowOff>
    </xdr:to>
    <xdr:cxnSp macro="">
      <xdr:nvCxnSpPr>
        <xdr:cNvPr id="366" name="直線コネクタ 365"/>
        <xdr:cNvCxnSpPr/>
      </xdr:nvCxnSpPr>
      <xdr:spPr>
        <a:xfrm flipV="1">
          <a:off x="3098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100330</xdr:rowOff>
    </xdr:to>
    <xdr:cxnSp macro="">
      <xdr:nvCxnSpPr>
        <xdr:cNvPr id="369" name="直線コネクタ 368"/>
        <xdr:cNvCxnSpPr/>
      </xdr:nvCxnSpPr>
      <xdr:spPr>
        <a:xfrm flipV="1">
          <a:off x="2209800" y="133400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100330</xdr:rowOff>
    </xdr:from>
    <xdr:to>
      <xdr:col>3</xdr:col>
      <xdr:colOff>142875</xdr:colOff>
      <xdr:row>78</xdr:row>
      <xdr:rowOff>111761</xdr:rowOff>
    </xdr:to>
    <xdr:cxnSp macro="">
      <xdr:nvCxnSpPr>
        <xdr:cNvPr id="372" name="直線コネクタ 371"/>
        <xdr:cNvCxnSpPr/>
      </xdr:nvCxnSpPr>
      <xdr:spPr>
        <a:xfrm flipV="1">
          <a:off x="1320800" y="13473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82" name="円/楕円 381"/>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83"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60961</xdr:rowOff>
    </xdr:from>
    <xdr:to>
      <xdr:col>5</xdr:col>
      <xdr:colOff>600075</xdr:colOff>
      <xdr:row>77</xdr:row>
      <xdr:rowOff>162561</xdr:rowOff>
    </xdr:to>
    <xdr:sp macro="" textlink="">
      <xdr:nvSpPr>
        <xdr:cNvPr id="384" name="円/楕円 383"/>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147338</xdr:rowOff>
    </xdr:from>
    <xdr:ext cx="736600" cy="259045"/>
    <xdr:sp macro="" textlink="">
      <xdr:nvSpPr>
        <xdr:cNvPr id="385" name="テキスト ボックス 384"/>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6" name="円/楕円 385"/>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87" name="テキスト ボックス 38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49530</xdr:rowOff>
    </xdr:from>
    <xdr:to>
      <xdr:col>3</xdr:col>
      <xdr:colOff>193675</xdr:colOff>
      <xdr:row>78</xdr:row>
      <xdr:rowOff>151130</xdr:rowOff>
    </xdr:to>
    <xdr:sp macro="" textlink="">
      <xdr:nvSpPr>
        <xdr:cNvPr id="388" name="円/楕円 387"/>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135907</xdr:rowOff>
    </xdr:from>
    <xdr:ext cx="762000" cy="259045"/>
    <xdr:sp macro="" textlink="">
      <xdr:nvSpPr>
        <xdr:cNvPr id="389" name="テキスト ボックス 388"/>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0" name="円/楕円 389"/>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91" name="テキスト ボックス 390"/>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公債費以外の経常経費は前年度同比と横ばいであるが、類似団体平均値の差額を比較した場合、前年度</a:t>
          </a:r>
          <a:r>
            <a:rPr kumimoji="1" lang="en-US" altLang="ja-JP" sz="1300">
              <a:latin typeface="ＭＳ Ｐゴシック"/>
            </a:rPr>
            <a:t>3.0</a:t>
          </a:r>
          <a:r>
            <a:rPr kumimoji="1" lang="ja-JP" altLang="en-US" sz="1300">
              <a:latin typeface="ＭＳ Ｐゴシック"/>
            </a:rPr>
            <a:t>ﾎﾟｲﾝﾄ差が</a:t>
          </a:r>
          <a:r>
            <a:rPr kumimoji="1" lang="en-US" altLang="ja-JP" sz="1300">
              <a:latin typeface="ＭＳ Ｐゴシック"/>
            </a:rPr>
            <a:t>5.9</a:t>
          </a:r>
          <a:r>
            <a:rPr kumimoji="1" lang="ja-JP" altLang="en-US" sz="1300">
              <a:latin typeface="ＭＳ Ｐゴシック"/>
            </a:rPr>
            <a:t>ﾎﾟｲﾝﾄと開き、弾力性のある健全化された数値結果となった。</a:t>
          </a:r>
          <a:endParaRPr kumimoji="1" lang="en-US" altLang="ja-JP" sz="1300">
            <a:latin typeface="ＭＳ Ｐゴシック"/>
          </a:endParaRPr>
        </a:p>
        <a:p>
          <a:r>
            <a:rPr kumimoji="1" lang="ja-JP" altLang="en-US" sz="1300">
              <a:latin typeface="ＭＳ Ｐゴシック"/>
            </a:rPr>
            <a:t>　しかしながら、今後、施設の維持管理経費や特別会計への繰り出しの増額が予想される。今後も財政運営を圧迫することのないよう過去の実績及び類似団体との比較を行い、健全化に努める。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158024</xdr:rowOff>
    </xdr:from>
    <xdr:to>
      <xdr:col>24</xdr:col>
      <xdr:colOff>31750</xdr:colOff>
      <xdr:row>75</xdr:row>
      <xdr:rowOff>158024</xdr:rowOff>
    </xdr:to>
    <xdr:cxnSp macro="">
      <xdr:nvCxnSpPr>
        <xdr:cNvPr id="426" name="直線コネクタ 425"/>
        <xdr:cNvCxnSpPr/>
      </xdr:nvCxnSpPr>
      <xdr:spPr>
        <a:xfrm>
          <a:off x="15671800" y="13016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158024</xdr:rowOff>
    </xdr:from>
    <xdr:to>
      <xdr:col>22</xdr:col>
      <xdr:colOff>565150</xdr:colOff>
      <xdr:row>76</xdr:row>
      <xdr:rowOff>78014</xdr:rowOff>
    </xdr:to>
    <xdr:cxnSp macro="">
      <xdr:nvCxnSpPr>
        <xdr:cNvPr id="429" name="直線コネクタ 428"/>
        <xdr:cNvCxnSpPr/>
      </xdr:nvCxnSpPr>
      <xdr:spPr>
        <a:xfrm flipV="1">
          <a:off x="14782800" y="130167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151493</xdr:rowOff>
    </xdr:from>
    <xdr:to>
      <xdr:col>21</xdr:col>
      <xdr:colOff>361950</xdr:colOff>
      <xdr:row>76</xdr:row>
      <xdr:rowOff>78014</xdr:rowOff>
    </xdr:to>
    <xdr:cxnSp macro="">
      <xdr:nvCxnSpPr>
        <xdr:cNvPr id="432" name="直線コネクタ 431"/>
        <xdr:cNvCxnSpPr/>
      </xdr:nvCxnSpPr>
      <xdr:spPr>
        <a:xfrm>
          <a:off x="13893800" y="13010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4535</xdr:rowOff>
    </xdr:from>
    <xdr:to>
      <xdr:col>20</xdr:col>
      <xdr:colOff>158750</xdr:colOff>
      <xdr:row>75</xdr:row>
      <xdr:rowOff>151493</xdr:rowOff>
    </xdr:to>
    <xdr:cxnSp macro="">
      <xdr:nvCxnSpPr>
        <xdr:cNvPr id="435" name="直線コネクタ 434"/>
        <xdr:cNvCxnSpPr/>
      </xdr:nvCxnSpPr>
      <xdr:spPr>
        <a:xfrm>
          <a:off x="13004800" y="128632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107224</xdr:rowOff>
    </xdr:from>
    <xdr:to>
      <xdr:col>24</xdr:col>
      <xdr:colOff>82550</xdr:colOff>
      <xdr:row>76</xdr:row>
      <xdr:rowOff>37374</xdr:rowOff>
    </xdr:to>
    <xdr:sp macro="" textlink="">
      <xdr:nvSpPr>
        <xdr:cNvPr id="445" name="円/楕円 444"/>
        <xdr:cNvSpPr/>
      </xdr:nvSpPr>
      <xdr:spPr>
        <a:xfrm>
          <a:off x="164592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123751</xdr:rowOff>
    </xdr:from>
    <xdr:ext cx="762000" cy="259045"/>
    <xdr:sp macro="" textlink="">
      <xdr:nvSpPr>
        <xdr:cNvPr id="446" name="公債費以外該当値テキスト"/>
        <xdr:cNvSpPr txBox="1"/>
      </xdr:nvSpPr>
      <xdr:spPr>
        <a:xfrm>
          <a:off x="16598900" y="1281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107224</xdr:rowOff>
    </xdr:from>
    <xdr:to>
      <xdr:col>22</xdr:col>
      <xdr:colOff>615950</xdr:colOff>
      <xdr:row>76</xdr:row>
      <xdr:rowOff>37374</xdr:rowOff>
    </xdr:to>
    <xdr:sp macro="" textlink="">
      <xdr:nvSpPr>
        <xdr:cNvPr id="447" name="円/楕円 446"/>
        <xdr:cNvSpPr/>
      </xdr:nvSpPr>
      <xdr:spPr>
        <a:xfrm>
          <a:off x="15621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47551</xdr:rowOff>
    </xdr:from>
    <xdr:ext cx="736600" cy="259045"/>
    <xdr:sp macro="" textlink="">
      <xdr:nvSpPr>
        <xdr:cNvPr id="448" name="テキスト ボックス 447"/>
        <xdr:cNvSpPr txBox="1"/>
      </xdr:nvSpPr>
      <xdr:spPr>
        <a:xfrm>
          <a:off x="15290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27214</xdr:rowOff>
    </xdr:from>
    <xdr:to>
      <xdr:col>21</xdr:col>
      <xdr:colOff>412750</xdr:colOff>
      <xdr:row>76</xdr:row>
      <xdr:rowOff>128814</xdr:rowOff>
    </xdr:to>
    <xdr:sp macro="" textlink="">
      <xdr:nvSpPr>
        <xdr:cNvPr id="449" name="円/楕円 448"/>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113591</xdr:rowOff>
    </xdr:from>
    <xdr:ext cx="762000" cy="259045"/>
    <xdr:sp macro="" textlink="">
      <xdr:nvSpPr>
        <xdr:cNvPr id="450" name="テキスト ボックス 449"/>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100693</xdr:rowOff>
    </xdr:from>
    <xdr:to>
      <xdr:col>20</xdr:col>
      <xdr:colOff>209550</xdr:colOff>
      <xdr:row>76</xdr:row>
      <xdr:rowOff>30843</xdr:rowOff>
    </xdr:to>
    <xdr:sp macro="" textlink="">
      <xdr:nvSpPr>
        <xdr:cNvPr id="451" name="円/楕円 450"/>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41020</xdr:rowOff>
    </xdr:from>
    <xdr:ext cx="762000" cy="259045"/>
    <xdr:sp macro="" textlink="">
      <xdr:nvSpPr>
        <xdr:cNvPr id="452" name="テキスト ボックス 451"/>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125185</xdr:rowOff>
    </xdr:from>
    <xdr:to>
      <xdr:col>19</xdr:col>
      <xdr:colOff>6350</xdr:colOff>
      <xdr:row>75</xdr:row>
      <xdr:rowOff>55335</xdr:rowOff>
    </xdr:to>
    <xdr:sp macro="" textlink="">
      <xdr:nvSpPr>
        <xdr:cNvPr id="453" name="円/楕円 452"/>
        <xdr:cNvSpPr/>
      </xdr:nvSpPr>
      <xdr:spPr>
        <a:xfrm>
          <a:off x="12954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65512</xdr:rowOff>
    </xdr:from>
    <xdr:ext cx="762000" cy="259045"/>
    <xdr:sp macro="" textlink="">
      <xdr:nvSpPr>
        <xdr:cNvPr id="454" name="テキスト ボックス 453"/>
        <xdr:cNvSpPr txBox="1"/>
      </xdr:nvSpPr>
      <xdr:spPr>
        <a:xfrm>
          <a:off x="12623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宮崎県諸塚村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135153</xdr:rowOff>
    </xdr:from>
    <xdr:to>
      <xdr:col>4</xdr:col>
      <xdr:colOff>1117600</xdr:colOff>
      <xdr:row>16</xdr:row>
      <xdr:rowOff>4387</xdr:rowOff>
    </xdr:to>
    <xdr:cxnSp macro="">
      <xdr:nvCxnSpPr>
        <xdr:cNvPr id="47" name="直線コネクタ 46"/>
        <xdr:cNvCxnSpPr/>
      </xdr:nvCxnSpPr>
      <xdr:spPr bwMode="auto">
        <a:xfrm>
          <a:off x="5003800" y="2754528"/>
          <a:ext cx="647700" cy="4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114071</xdr:rowOff>
    </xdr:from>
    <xdr:to>
      <xdr:col>4</xdr:col>
      <xdr:colOff>469900</xdr:colOff>
      <xdr:row>15</xdr:row>
      <xdr:rowOff>135153</xdr:rowOff>
    </xdr:to>
    <xdr:cxnSp macro="">
      <xdr:nvCxnSpPr>
        <xdr:cNvPr id="50" name="直線コネクタ 49"/>
        <xdr:cNvCxnSpPr/>
      </xdr:nvCxnSpPr>
      <xdr:spPr bwMode="auto">
        <a:xfrm>
          <a:off x="4305300" y="2733446"/>
          <a:ext cx="698500" cy="21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114071</xdr:rowOff>
    </xdr:from>
    <xdr:to>
      <xdr:col>3</xdr:col>
      <xdr:colOff>904875</xdr:colOff>
      <xdr:row>16</xdr:row>
      <xdr:rowOff>102566</xdr:rowOff>
    </xdr:to>
    <xdr:cxnSp macro="">
      <xdr:nvCxnSpPr>
        <xdr:cNvPr id="53" name="直線コネクタ 52"/>
        <xdr:cNvCxnSpPr/>
      </xdr:nvCxnSpPr>
      <xdr:spPr bwMode="auto">
        <a:xfrm flipV="1">
          <a:off x="3606800" y="2733446"/>
          <a:ext cx="698500" cy="159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102566</xdr:rowOff>
    </xdr:from>
    <xdr:to>
      <xdr:col>3</xdr:col>
      <xdr:colOff>206375</xdr:colOff>
      <xdr:row>16</xdr:row>
      <xdr:rowOff>130178</xdr:rowOff>
    </xdr:to>
    <xdr:cxnSp macro="">
      <xdr:nvCxnSpPr>
        <xdr:cNvPr id="56" name="直線コネクタ 55"/>
        <xdr:cNvCxnSpPr/>
      </xdr:nvCxnSpPr>
      <xdr:spPr bwMode="auto">
        <a:xfrm flipV="1">
          <a:off x="2908300" y="2893391"/>
          <a:ext cx="698500" cy="2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125037</xdr:rowOff>
    </xdr:from>
    <xdr:to>
      <xdr:col>5</xdr:col>
      <xdr:colOff>34925</xdr:colOff>
      <xdr:row>16</xdr:row>
      <xdr:rowOff>55187</xdr:rowOff>
    </xdr:to>
    <xdr:sp macro="" textlink="">
      <xdr:nvSpPr>
        <xdr:cNvPr id="66" name="円/楕円 65"/>
        <xdr:cNvSpPr/>
      </xdr:nvSpPr>
      <xdr:spPr bwMode="auto">
        <a:xfrm>
          <a:off x="5600700" y="274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141564</xdr:rowOff>
    </xdr:from>
    <xdr:ext cx="762000" cy="259045"/>
    <xdr:sp macro="" textlink="">
      <xdr:nvSpPr>
        <xdr:cNvPr id="67" name="人口1人当たり決算額の推移該当値テキスト130"/>
        <xdr:cNvSpPr txBox="1"/>
      </xdr:nvSpPr>
      <xdr:spPr>
        <a:xfrm>
          <a:off x="5740400" y="2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299,470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84353</xdr:rowOff>
    </xdr:from>
    <xdr:to>
      <xdr:col>4</xdr:col>
      <xdr:colOff>520700</xdr:colOff>
      <xdr:row>16</xdr:row>
      <xdr:rowOff>14503</xdr:rowOff>
    </xdr:to>
    <xdr:sp macro="" textlink="">
      <xdr:nvSpPr>
        <xdr:cNvPr id="68" name="円/楕円 67"/>
        <xdr:cNvSpPr/>
      </xdr:nvSpPr>
      <xdr:spPr bwMode="auto">
        <a:xfrm>
          <a:off x="4953000" y="270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24680</xdr:rowOff>
    </xdr:from>
    <xdr:ext cx="736600" cy="259045"/>
    <xdr:sp macro="" textlink="">
      <xdr:nvSpPr>
        <xdr:cNvPr id="69" name="テキスト ボックス 68"/>
        <xdr:cNvSpPr txBox="1"/>
      </xdr:nvSpPr>
      <xdr:spPr>
        <a:xfrm>
          <a:off x="4622800" y="247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317,267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63271</xdr:rowOff>
    </xdr:from>
    <xdr:to>
      <xdr:col>3</xdr:col>
      <xdr:colOff>955675</xdr:colOff>
      <xdr:row>15</xdr:row>
      <xdr:rowOff>164871</xdr:rowOff>
    </xdr:to>
    <xdr:sp macro="" textlink="">
      <xdr:nvSpPr>
        <xdr:cNvPr id="70" name="円/楕円 69"/>
        <xdr:cNvSpPr/>
      </xdr:nvSpPr>
      <xdr:spPr bwMode="auto">
        <a:xfrm>
          <a:off x="4254500" y="26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3598</xdr:rowOff>
    </xdr:from>
    <xdr:ext cx="762000" cy="259045"/>
    <xdr:sp macro="" textlink="">
      <xdr:nvSpPr>
        <xdr:cNvPr id="71" name="テキスト ボックス 70"/>
        <xdr:cNvSpPr txBox="1"/>
      </xdr:nvSpPr>
      <xdr:spPr>
        <a:xfrm>
          <a:off x="3924300" y="24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51766</xdr:rowOff>
    </xdr:from>
    <xdr:to>
      <xdr:col>3</xdr:col>
      <xdr:colOff>257175</xdr:colOff>
      <xdr:row>16</xdr:row>
      <xdr:rowOff>153366</xdr:rowOff>
    </xdr:to>
    <xdr:sp macro="" textlink="">
      <xdr:nvSpPr>
        <xdr:cNvPr id="72" name="円/楕円 71"/>
        <xdr:cNvSpPr/>
      </xdr:nvSpPr>
      <xdr:spPr bwMode="auto">
        <a:xfrm>
          <a:off x="3556000" y="284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163543</xdr:rowOff>
    </xdr:from>
    <xdr:ext cx="762000" cy="259045"/>
    <xdr:sp macro="" textlink="">
      <xdr:nvSpPr>
        <xdr:cNvPr id="73" name="テキスト ボックス 72"/>
        <xdr:cNvSpPr txBox="1"/>
      </xdr:nvSpPr>
      <xdr:spPr>
        <a:xfrm>
          <a:off x="3225800" y="261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79378</xdr:rowOff>
    </xdr:from>
    <xdr:to>
      <xdr:col>2</xdr:col>
      <xdr:colOff>692150</xdr:colOff>
      <xdr:row>17</xdr:row>
      <xdr:rowOff>9528</xdr:rowOff>
    </xdr:to>
    <xdr:sp macro="" textlink="">
      <xdr:nvSpPr>
        <xdr:cNvPr id="74" name="円/楕円 73"/>
        <xdr:cNvSpPr/>
      </xdr:nvSpPr>
      <xdr:spPr bwMode="auto">
        <a:xfrm>
          <a:off x="2857500" y="287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19705</xdr:rowOff>
    </xdr:from>
    <xdr:ext cx="762000" cy="259045"/>
    <xdr:sp macro="" textlink="">
      <xdr:nvSpPr>
        <xdr:cNvPr id="75" name="テキスト ボックス 74"/>
        <xdr:cNvSpPr txBox="1"/>
      </xdr:nvSpPr>
      <xdr:spPr>
        <a:xfrm>
          <a:off x="2527300" y="263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244,443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300378</xdr:rowOff>
    </xdr:from>
    <xdr:to>
      <xdr:col>4</xdr:col>
      <xdr:colOff>1117600</xdr:colOff>
      <xdr:row>35</xdr:row>
      <xdr:rowOff>34752</xdr:rowOff>
    </xdr:to>
    <xdr:cxnSp macro="">
      <xdr:nvCxnSpPr>
        <xdr:cNvPr id="108" name="直線コネクタ 107"/>
        <xdr:cNvCxnSpPr/>
      </xdr:nvCxnSpPr>
      <xdr:spPr bwMode="auto">
        <a:xfrm>
          <a:off x="5003800" y="6567828"/>
          <a:ext cx="647700" cy="77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284284</xdr:rowOff>
    </xdr:from>
    <xdr:to>
      <xdr:col>4</xdr:col>
      <xdr:colOff>469900</xdr:colOff>
      <xdr:row>34</xdr:row>
      <xdr:rowOff>300378</xdr:rowOff>
    </xdr:to>
    <xdr:cxnSp macro="">
      <xdr:nvCxnSpPr>
        <xdr:cNvPr id="111" name="直線コネクタ 110"/>
        <xdr:cNvCxnSpPr/>
      </xdr:nvCxnSpPr>
      <xdr:spPr bwMode="auto">
        <a:xfrm>
          <a:off x="4305300" y="6551734"/>
          <a:ext cx="698500" cy="1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133652</xdr:rowOff>
    </xdr:from>
    <xdr:to>
      <xdr:col>3</xdr:col>
      <xdr:colOff>904875</xdr:colOff>
      <xdr:row>34</xdr:row>
      <xdr:rowOff>284284</xdr:rowOff>
    </xdr:to>
    <xdr:cxnSp macro="">
      <xdr:nvCxnSpPr>
        <xdr:cNvPr id="114" name="直線コネクタ 113"/>
        <xdr:cNvCxnSpPr/>
      </xdr:nvCxnSpPr>
      <xdr:spPr bwMode="auto">
        <a:xfrm>
          <a:off x="3606800" y="6401102"/>
          <a:ext cx="698500" cy="15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93350</xdr:rowOff>
    </xdr:from>
    <xdr:to>
      <xdr:col>3</xdr:col>
      <xdr:colOff>206375</xdr:colOff>
      <xdr:row>34</xdr:row>
      <xdr:rowOff>133652</xdr:rowOff>
    </xdr:to>
    <xdr:cxnSp macro="">
      <xdr:nvCxnSpPr>
        <xdr:cNvPr id="117" name="直線コネクタ 116"/>
        <xdr:cNvCxnSpPr/>
      </xdr:nvCxnSpPr>
      <xdr:spPr bwMode="auto">
        <a:xfrm>
          <a:off x="2908300" y="6360800"/>
          <a:ext cx="698500" cy="4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326852</xdr:rowOff>
    </xdr:from>
    <xdr:to>
      <xdr:col>5</xdr:col>
      <xdr:colOff>34925</xdr:colOff>
      <xdr:row>35</xdr:row>
      <xdr:rowOff>85552</xdr:rowOff>
    </xdr:to>
    <xdr:sp macro="" textlink="">
      <xdr:nvSpPr>
        <xdr:cNvPr id="127" name="円/楕円 126"/>
        <xdr:cNvSpPr/>
      </xdr:nvSpPr>
      <xdr:spPr bwMode="auto">
        <a:xfrm>
          <a:off x="5600700" y="659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171929</xdr:rowOff>
    </xdr:from>
    <xdr:ext cx="762000" cy="259045"/>
    <xdr:sp macro="" textlink="">
      <xdr:nvSpPr>
        <xdr:cNvPr id="128" name="人口1人当たり決算額の推移該当値テキスト445"/>
        <xdr:cNvSpPr txBox="1"/>
      </xdr:nvSpPr>
      <xdr:spPr>
        <a:xfrm>
          <a:off x="5740400" y="643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69,606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249578</xdr:rowOff>
    </xdr:from>
    <xdr:to>
      <xdr:col>4</xdr:col>
      <xdr:colOff>520700</xdr:colOff>
      <xdr:row>35</xdr:row>
      <xdr:rowOff>8278</xdr:rowOff>
    </xdr:to>
    <xdr:sp macro="" textlink="">
      <xdr:nvSpPr>
        <xdr:cNvPr id="129" name="円/楕円 128"/>
        <xdr:cNvSpPr/>
      </xdr:nvSpPr>
      <xdr:spPr bwMode="auto">
        <a:xfrm>
          <a:off x="4953000" y="651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18455</xdr:rowOff>
    </xdr:from>
    <xdr:ext cx="736600" cy="259045"/>
    <xdr:sp macro="" textlink="">
      <xdr:nvSpPr>
        <xdr:cNvPr id="130" name="テキスト ボックス 129"/>
        <xdr:cNvSpPr txBox="1"/>
      </xdr:nvSpPr>
      <xdr:spPr>
        <a:xfrm>
          <a:off x="4622800" y="628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233485</xdr:rowOff>
    </xdr:from>
    <xdr:to>
      <xdr:col>3</xdr:col>
      <xdr:colOff>955675</xdr:colOff>
      <xdr:row>34</xdr:row>
      <xdr:rowOff>335085</xdr:rowOff>
    </xdr:to>
    <xdr:sp macro="" textlink="">
      <xdr:nvSpPr>
        <xdr:cNvPr id="131" name="円/楕円 130"/>
        <xdr:cNvSpPr/>
      </xdr:nvSpPr>
      <xdr:spPr bwMode="auto">
        <a:xfrm>
          <a:off x="4254500" y="650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2362</xdr:rowOff>
    </xdr:from>
    <xdr:ext cx="762000" cy="259045"/>
    <xdr:sp macro="" textlink="">
      <xdr:nvSpPr>
        <xdr:cNvPr id="132" name="テキスト ボックス 131"/>
        <xdr:cNvSpPr txBox="1"/>
      </xdr:nvSpPr>
      <xdr:spPr>
        <a:xfrm>
          <a:off x="3924300" y="62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82852</xdr:rowOff>
    </xdr:from>
    <xdr:to>
      <xdr:col>3</xdr:col>
      <xdr:colOff>257175</xdr:colOff>
      <xdr:row>34</xdr:row>
      <xdr:rowOff>184452</xdr:rowOff>
    </xdr:to>
    <xdr:sp macro="" textlink="">
      <xdr:nvSpPr>
        <xdr:cNvPr id="133" name="円/楕円 132"/>
        <xdr:cNvSpPr/>
      </xdr:nvSpPr>
      <xdr:spPr bwMode="auto">
        <a:xfrm>
          <a:off x="3556000" y="635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194629</xdr:rowOff>
    </xdr:from>
    <xdr:ext cx="762000" cy="259045"/>
    <xdr:sp macro="" textlink="">
      <xdr:nvSpPr>
        <xdr:cNvPr id="134" name="テキスト ボックス 133"/>
        <xdr:cNvSpPr txBox="1"/>
      </xdr:nvSpPr>
      <xdr:spPr>
        <a:xfrm>
          <a:off x="3225800" y="611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42550</xdr:rowOff>
    </xdr:from>
    <xdr:to>
      <xdr:col>2</xdr:col>
      <xdr:colOff>692150</xdr:colOff>
      <xdr:row>34</xdr:row>
      <xdr:rowOff>144150</xdr:rowOff>
    </xdr:to>
    <xdr:sp macro="" textlink="">
      <xdr:nvSpPr>
        <xdr:cNvPr id="135" name="円/楕円 134"/>
        <xdr:cNvSpPr/>
      </xdr:nvSpPr>
      <xdr:spPr bwMode="auto">
        <a:xfrm>
          <a:off x="2857500" y="631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154327</xdr:rowOff>
    </xdr:from>
    <xdr:ext cx="762000" cy="259045"/>
    <xdr:sp macro="" textlink="">
      <xdr:nvSpPr>
        <xdr:cNvPr id="136" name="テキスト ボックス 135"/>
        <xdr:cNvSpPr txBox="1"/>
      </xdr:nvSpPr>
      <xdr:spPr>
        <a:xfrm>
          <a:off x="2527300" y="60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例年、取り崩しを行わずに中期的な見通しをもとに決算剰余金を中心に積立を継続しているため増額傾向にある。実質収支額は住民ﾆｰｽﾞに対応した政策実行の度合いを考慮しても適正数値にて推移し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実質単年度収支については、前年度数値△</a:t>
          </a:r>
          <a:r>
            <a:rPr kumimoji="1" lang="en-US" altLang="ja-JP" sz="1400">
              <a:latin typeface="ＭＳ ゴシック" pitchFamily="49" charset="-128"/>
              <a:ea typeface="ＭＳ ゴシック" pitchFamily="49" charset="-128"/>
            </a:rPr>
            <a:t>9.61</a:t>
          </a:r>
          <a:r>
            <a:rPr kumimoji="1" lang="ja-JP" altLang="en-US" sz="1400">
              <a:latin typeface="ＭＳ ゴシック" pitchFamily="49" charset="-128"/>
              <a:ea typeface="ＭＳ ゴシック" pitchFamily="49" charset="-128"/>
            </a:rPr>
            <a:t>％が影響していると考えられ、当該年度△</a:t>
          </a:r>
          <a:r>
            <a:rPr kumimoji="1" lang="en-US" altLang="ja-JP" sz="1400">
              <a:latin typeface="ＭＳ ゴシック" pitchFamily="49" charset="-128"/>
              <a:ea typeface="ＭＳ ゴシック" pitchFamily="49" charset="-128"/>
            </a:rPr>
            <a:t>0.32</a:t>
          </a:r>
          <a:r>
            <a:rPr kumimoji="1" lang="ja-JP" altLang="en-US" sz="1400">
              <a:latin typeface="ＭＳ ゴシック" pitchFamily="49" charset="-128"/>
              <a:ea typeface="ＭＳ ゴシック" pitchFamily="49" charset="-128"/>
            </a:rPr>
            <a:t>％については、改善がみられたと分析する。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各会計とも赤字はなく、健全数値で推移していると考える。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一部住民のための事業実施であり、受益者負担に運営されるべきものであるが、</a:t>
          </a:r>
          <a:r>
            <a:rPr kumimoji="1" lang="ja-JP" altLang="en-US" sz="1400">
              <a:latin typeface="ＭＳ ゴシック" pitchFamily="49" charset="-128"/>
              <a:ea typeface="ＭＳ ゴシック" pitchFamily="49" charset="-128"/>
            </a:rPr>
            <a:t>過疎化の侵攻する中山間地域の事業経営は厳しく、一般会計からの繰入金に頼らざるを得ない実情にある。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今後も負担の公平性と均衡性、また妥当性を検証し、適正運営に努めていく必要がある。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林業が主産業である本村において、林内道路網・木材加工施設・椎茸生産施設等の基盤整備に起債発行にて事業推進してきた結果、ﾋﾟｰｸ時には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億円の起債残高であったが、近年財政規模ﾊﾞﾗﾝｽを考慮した発行額の抑制に努め、元利償還金がﾋﾟｰｸ時の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千万円程度となっている。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なお、公営企業並びに組合等への負担も減額傾向にあるが、施設の老朽化に伴う更新を目前に控え、対策が必要となってきている。今後はこのような施設における改善計画の策定と適格に実行が必要となる。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地方債の現在高の減少傾向と共にその他の将来負担額も減少している。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それに対し、起債償還額等の減により基準財政需要額算入見込み額も減少傾向の中、それを上回る充当可能基金への積み増しとなり、将来負担額を充当可能財源等の額が上回る結果となった。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よって、将来負担比率は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年度以降ﾏｲﾅｽ指数となっている。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3966541</v>
      </c>
      <c r="BO4" s="349"/>
      <c r="BP4" s="349"/>
      <c r="BQ4" s="349"/>
      <c r="BR4" s="349"/>
      <c r="BS4" s="349"/>
      <c r="BT4" s="349"/>
      <c r="BU4" s="350"/>
      <c r="BV4" s="348">
        <v>4538880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3695066</v>
      </c>
      <c r="BO5" s="386"/>
      <c r="BP5" s="386"/>
      <c r="BQ5" s="386"/>
      <c r="BR5" s="386"/>
      <c r="BS5" s="386"/>
      <c r="BT5" s="386"/>
      <c r="BU5" s="387"/>
      <c r="BV5" s="385">
        <v>4338734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78.8</v>
      </c>
      <c r="CU5" s="383"/>
      <c r="CV5" s="383"/>
      <c r="CW5" s="383"/>
      <c r="CX5" s="383"/>
      <c r="CY5" s="383"/>
      <c r="CZ5" s="383"/>
      <c r="DA5" s="384"/>
      <c r="DB5" s="382">
        <v>78.3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271475</v>
      </c>
      <c r="BO6" s="386"/>
      <c r="BP6" s="386"/>
      <c r="BQ6" s="386"/>
      <c r="BR6" s="386"/>
      <c r="BS6" s="386"/>
      <c r="BT6" s="386"/>
      <c r="BU6" s="387"/>
      <c r="BV6" s="385">
        <v>200146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v>
      </c>
      <c r="CU6" s="423"/>
      <c r="CV6" s="423"/>
      <c r="CW6" s="423"/>
      <c r="CX6" s="423"/>
      <c r="CY6" s="423"/>
      <c r="CZ6" s="423"/>
      <c r="DA6" s="424"/>
      <c r="DB6" s="422">
        <v>82.7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183607</v>
      </c>
      <c r="BO7" s="386"/>
      <c r="BP7" s="386"/>
      <c r="BQ7" s="386"/>
      <c r="BR7" s="386"/>
      <c r="BS7" s="386"/>
      <c r="BT7" s="386"/>
      <c r="BU7" s="387"/>
      <c r="BV7" s="385">
        <v>102461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2021980</v>
      </c>
      <c r="CU7" s="386"/>
      <c r="CV7" s="386"/>
      <c r="CW7" s="386"/>
      <c r="CX7" s="386"/>
      <c r="CY7" s="386"/>
      <c r="CZ7" s="386"/>
      <c r="DA7" s="387"/>
      <c r="DB7" s="385">
        <v>2135741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87868</v>
      </c>
      <c r="BO8" s="386"/>
      <c r="BP8" s="386"/>
      <c r="BQ8" s="386"/>
      <c r="BR8" s="386"/>
      <c r="BS8" s="386"/>
      <c r="BT8" s="386"/>
      <c r="BU8" s="387"/>
      <c r="BV8" s="385">
        <v>97685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1882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-9817</v>
      </c>
      <c r="BO9" s="386"/>
      <c r="BP9" s="386"/>
      <c r="BQ9" s="386"/>
      <c r="BR9" s="386"/>
      <c r="BS9" s="386"/>
      <c r="BT9" s="386"/>
      <c r="BU9" s="387"/>
      <c r="BV9" s="385">
        <v>-207315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2119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3403</v>
      </c>
      <c r="BO10" s="386"/>
      <c r="BP10" s="386"/>
      <c r="BQ10" s="386"/>
      <c r="BR10" s="386"/>
      <c r="BS10" s="386"/>
      <c r="BT10" s="386"/>
      <c r="BU10" s="387"/>
      <c r="BV10" s="385">
        <v>2083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1914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1909</v>
      </c>
      <c r="S13" s="467"/>
      <c r="T13" s="467"/>
      <c r="U13" s="467"/>
      <c r="V13" s="468"/>
      <c r="W13" s="401" t="s">
        <v>124</v>
      </c>
      <c r="X13" s="402"/>
      <c r="Y13" s="402"/>
      <c r="Z13" s="402"/>
      <c r="AA13" s="402"/>
      <c r="AB13" s="392"/>
      <c r="AC13" s="436">
        <v>392</v>
      </c>
      <c r="AD13" s="437"/>
      <c r="AE13" s="437"/>
      <c r="AF13" s="437"/>
      <c r="AG13" s="476"/>
      <c r="AH13" s="436">
        <v>409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-6414</v>
      </c>
      <c r="BO13" s="386"/>
      <c r="BP13" s="386"/>
      <c r="BQ13" s="386"/>
      <c r="BR13" s="386"/>
      <c r="BS13" s="386"/>
      <c r="BT13" s="386"/>
      <c r="BU13" s="387"/>
      <c r="BV13" s="385">
        <v>-205232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1928</v>
      </c>
      <c r="S14" s="467"/>
      <c r="T14" s="467"/>
      <c r="U14" s="467"/>
      <c r="V14" s="468"/>
      <c r="W14" s="375"/>
      <c r="X14" s="376"/>
      <c r="Y14" s="376"/>
      <c r="Z14" s="376"/>
      <c r="AA14" s="376"/>
      <c r="AB14" s="365"/>
      <c r="AC14" s="469">
        <v>41.4</v>
      </c>
      <c r="AD14" s="470"/>
      <c r="AE14" s="470"/>
      <c r="AF14" s="470"/>
      <c r="AG14" s="471"/>
      <c r="AH14" s="469">
        <v>37.4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1923</v>
      </c>
      <c r="S15" s="467"/>
      <c r="T15" s="467"/>
      <c r="U15" s="467"/>
      <c r="V15" s="468"/>
      <c r="W15" s="401" t="s">
        <v>131</v>
      </c>
      <c r="X15" s="402"/>
      <c r="Y15" s="402"/>
      <c r="Z15" s="402"/>
      <c r="AA15" s="402"/>
      <c r="AB15" s="392"/>
      <c r="AC15" s="436">
        <v>150</v>
      </c>
      <c r="AD15" s="437"/>
      <c r="AE15" s="437"/>
      <c r="AF15" s="437"/>
      <c r="AG15" s="476"/>
      <c r="AH15" s="436">
        <v>221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301052</v>
      </c>
      <c r="BO15" s="349"/>
      <c r="BP15" s="349"/>
      <c r="BQ15" s="349"/>
      <c r="BR15" s="349"/>
      <c r="BS15" s="349"/>
      <c r="BT15" s="349"/>
      <c r="BU15" s="350"/>
      <c r="BV15" s="348">
        <v>310378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15.8</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1860029</v>
      </c>
      <c r="BO16" s="386"/>
      <c r="BP16" s="386"/>
      <c r="BQ16" s="386"/>
      <c r="BR16" s="386"/>
      <c r="BS16" s="386"/>
      <c r="BT16" s="386"/>
      <c r="BU16" s="387"/>
      <c r="BV16" s="385">
        <v>1966896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405</v>
      </c>
      <c r="AD17" s="437"/>
      <c r="AE17" s="437"/>
      <c r="AF17" s="437"/>
      <c r="AG17" s="476"/>
      <c r="AH17" s="436">
        <v>461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358717</v>
      </c>
      <c r="BO17" s="386"/>
      <c r="BP17" s="386"/>
      <c r="BQ17" s="386"/>
      <c r="BR17" s="386"/>
      <c r="BS17" s="386"/>
      <c r="BT17" s="386"/>
      <c r="BU17" s="387"/>
      <c r="BV17" s="385">
        <v>371955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187.56</v>
      </c>
      <c r="M18" s="498"/>
      <c r="N18" s="498"/>
      <c r="O18" s="498"/>
      <c r="P18" s="498"/>
      <c r="Q18" s="498"/>
      <c r="R18" s="499"/>
      <c r="S18" s="499"/>
      <c r="T18" s="499"/>
      <c r="U18" s="499"/>
      <c r="V18" s="500"/>
      <c r="W18" s="403"/>
      <c r="X18" s="404"/>
      <c r="Y18" s="404"/>
      <c r="Z18" s="404"/>
      <c r="AA18" s="404"/>
      <c r="AB18" s="395"/>
      <c r="AC18" s="501">
        <v>42.8</v>
      </c>
      <c r="AD18" s="502"/>
      <c r="AE18" s="502"/>
      <c r="AF18" s="502"/>
      <c r="AG18" s="503"/>
      <c r="AH18" s="501">
        <v>42.2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1617851</v>
      </c>
      <c r="BO18" s="386"/>
      <c r="BP18" s="386"/>
      <c r="BQ18" s="386"/>
      <c r="BR18" s="386"/>
      <c r="BS18" s="386"/>
      <c r="BT18" s="386"/>
      <c r="BU18" s="387"/>
      <c r="BV18" s="385">
        <v>1701651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2624071</v>
      </c>
      <c r="BO19" s="386"/>
      <c r="BP19" s="386"/>
      <c r="BQ19" s="386"/>
      <c r="BR19" s="386"/>
      <c r="BS19" s="386"/>
      <c r="BT19" s="386"/>
      <c r="BU19" s="387"/>
      <c r="BV19" s="385">
        <v>2941646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2920313</v>
      </c>
      <c r="BO23" s="386"/>
      <c r="BP23" s="386"/>
      <c r="BQ23" s="386"/>
      <c r="BR23" s="386"/>
      <c r="BS23" s="386"/>
      <c r="BT23" s="386"/>
      <c r="BU23" s="387"/>
      <c r="BV23" s="385">
        <v>2948626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6560</v>
      </c>
      <c r="R24" s="437"/>
      <c r="S24" s="437"/>
      <c r="T24" s="437"/>
      <c r="U24" s="437"/>
      <c r="V24" s="476"/>
      <c r="W24" s="531"/>
      <c r="X24" s="519"/>
      <c r="Y24" s="520"/>
      <c r="Z24" s="435" t="s">
        <v>154</v>
      </c>
      <c r="AA24" s="415"/>
      <c r="AB24" s="415"/>
      <c r="AC24" s="415"/>
      <c r="AD24" s="415"/>
      <c r="AE24" s="415"/>
      <c r="AF24" s="415"/>
      <c r="AG24" s="416"/>
      <c r="AH24" s="436">
        <v>49</v>
      </c>
      <c r="AI24" s="437"/>
      <c r="AJ24" s="437"/>
      <c r="AK24" s="437"/>
      <c r="AL24" s="476"/>
      <c r="AM24" s="436">
        <v>152684</v>
      </c>
      <c r="AN24" s="437"/>
      <c r="AO24" s="437"/>
      <c r="AP24" s="437"/>
      <c r="AQ24" s="437"/>
      <c r="AR24" s="476"/>
      <c r="AS24" s="436">
        <v>3116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2856792</v>
      </c>
      <c r="BO24" s="386"/>
      <c r="BP24" s="386"/>
      <c r="BQ24" s="386"/>
      <c r="BR24" s="386"/>
      <c r="BS24" s="386"/>
      <c r="BT24" s="386"/>
      <c r="BU24" s="387"/>
      <c r="BV24" s="385">
        <v>2877786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5290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86545</v>
      </c>
      <c r="BO25" s="349"/>
      <c r="BP25" s="349"/>
      <c r="BQ25" s="349"/>
      <c r="BR25" s="349"/>
      <c r="BS25" s="349"/>
      <c r="BT25" s="349"/>
      <c r="BU25" s="350"/>
      <c r="BV25" s="348">
        <v>105592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5050</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2720</v>
      </c>
      <c r="R27" s="437"/>
      <c r="S27" s="437"/>
      <c r="T27" s="437"/>
      <c r="U27" s="437"/>
      <c r="V27" s="476"/>
      <c r="W27" s="531"/>
      <c r="X27" s="519"/>
      <c r="Y27" s="520"/>
      <c r="Z27" s="435" t="s">
        <v>164</v>
      </c>
      <c r="AA27" s="415"/>
      <c r="AB27" s="415"/>
      <c r="AC27" s="415"/>
      <c r="AD27" s="415"/>
      <c r="AE27" s="415"/>
      <c r="AF27" s="415"/>
      <c r="AG27" s="416"/>
      <c r="AH27" s="436">
        <v>3</v>
      </c>
      <c r="AI27" s="437"/>
      <c r="AJ27" s="437"/>
      <c r="AK27" s="437"/>
      <c r="AL27" s="476"/>
      <c r="AM27" s="436">
        <v>8532</v>
      </c>
      <c r="AN27" s="437"/>
      <c r="AO27" s="437"/>
      <c r="AP27" s="437"/>
      <c r="AQ27" s="437"/>
      <c r="AR27" s="476"/>
      <c r="AS27" s="436">
        <v>2844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123450</v>
      </c>
      <c r="BO27" s="555"/>
      <c r="BP27" s="555"/>
      <c r="BQ27" s="555"/>
      <c r="BR27" s="555"/>
      <c r="BS27" s="555"/>
      <c r="BT27" s="555"/>
      <c r="BU27" s="556"/>
      <c r="BV27" s="554">
        <v>123450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2030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1009413</v>
      </c>
      <c r="BO28" s="349"/>
      <c r="BP28" s="349"/>
      <c r="BQ28" s="349"/>
      <c r="BR28" s="349"/>
      <c r="BS28" s="349"/>
      <c r="BT28" s="349"/>
      <c r="BU28" s="350"/>
      <c r="BV28" s="348">
        <v>1006010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1880</v>
      </c>
      <c r="R29" s="437"/>
      <c r="S29" s="437"/>
      <c r="T29" s="437"/>
      <c r="U29" s="437"/>
      <c r="V29" s="476"/>
      <c r="W29" s="532"/>
      <c r="X29" s="533"/>
      <c r="Y29" s="534"/>
      <c r="Z29" s="435" t="s">
        <v>171</v>
      </c>
      <c r="AA29" s="415"/>
      <c r="AB29" s="415"/>
      <c r="AC29" s="415"/>
      <c r="AD29" s="415"/>
      <c r="AE29" s="415"/>
      <c r="AF29" s="415"/>
      <c r="AG29" s="416"/>
      <c r="AH29" s="436">
        <v>52</v>
      </c>
      <c r="AI29" s="437"/>
      <c r="AJ29" s="437"/>
      <c r="AK29" s="437"/>
      <c r="AL29" s="476"/>
      <c r="AM29" s="436">
        <v>161216</v>
      </c>
      <c r="AN29" s="437"/>
      <c r="AO29" s="437"/>
      <c r="AP29" s="437"/>
      <c r="AQ29" s="437"/>
      <c r="AR29" s="476"/>
      <c r="AS29" s="436">
        <v>3100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33032</v>
      </c>
      <c r="BO29" s="386"/>
      <c r="BP29" s="386"/>
      <c r="BQ29" s="386"/>
      <c r="BR29" s="386"/>
      <c r="BS29" s="386"/>
      <c r="BT29" s="386"/>
      <c r="BU29" s="387"/>
      <c r="BV29" s="385">
        <v>33015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2206454</v>
      </c>
      <c r="BO30" s="555"/>
      <c r="BP30" s="555"/>
      <c r="BQ30" s="555"/>
      <c r="BR30" s="555"/>
      <c r="BS30" s="555"/>
      <c r="BT30" s="555"/>
      <c r="BU30" s="556"/>
      <c r="BV30" s="554">
        <v>2092997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宮崎県北部広域事務組合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有限会社　エバーグリーン</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宮崎県北部広域事務組合(特別会計)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一般社団法人　ウッドピア諸塚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入郷地区衛生組合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国民健康保険診療所事業特別会計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宮崎県市町村総合事務組合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宮崎県市町村総合事務組合（特別会計）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日向東臼杵南部広域連合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宮崎県後期高齢者医療広域連合（特別会計）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2" t="s">
        <v>24</v>
      </c>
      <c r="C41" s="1173"/>
      <c r="D41" s="81"/>
      <c r="E41" s="1178" t="s">
        <v>25</v>
      </c>
      <c r="F41" s="1178"/>
      <c r="G41" s="1178"/>
      <c r="H41" s="1179"/>
      <c r="I41" s="82">
        <v>3653</v>
      </c>
      <c r="J41" s="83">
        <v>3437</v>
      </c>
      <c r="K41" s="83">
        <v>3000</v>
      </c>
      <c r="L41" s="83">
        <v>2949</v>
      </c>
      <c r="M41" s="84">
        <v>2920</v>
      </c>
    </row>
    <row r="42" spans="2:13" ht="27.75" customHeight="1">
      <c r="B42" s="1174"/>
      <c r="C42" s="1175"/>
      <c r="D42" s="85"/>
      <c r="E42" s="1180" t="s">
        <v>26</v>
      </c>
      <c r="F42" s="1180"/>
      <c r="G42" s="1180"/>
      <c r="H42" s="1181"/>
      <c r="I42" s="86">
        <v>157</v>
      </c>
      <c r="J42" s="87">
        <v>137</v>
      </c>
      <c r="K42" s="87">
        <v>119</v>
      </c>
      <c r="L42" s="87">
        <v>102</v>
      </c>
      <c r="M42" s="88">
        <v>87</v>
      </c>
    </row>
    <row r="43" spans="2:13" ht="27.75" customHeight="1">
      <c r="B43" s="1174"/>
      <c r="C43" s="1175"/>
      <c r="D43" s="85"/>
      <c r="E43" s="1180" t="s">
        <v>27</v>
      </c>
      <c r="F43" s="1180"/>
      <c r="G43" s="1180"/>
      <c r="H43" s="1181"/>
      <c r="I43" s="86">
        <v>329</v>
      </c>
      <c r="J43" s="87">
        <v>299</v>
      </c>
      <c r="K43" s="87">
        <v>267</v>
      </c>
      <c r="L43" s="87">
        <v>235</v>
      </c>
      <c r="M43" s="88">
        <v>184</v>
      </c>
    </row>
    <row r="44" spans="2:13" ht="27.75" customHeight="1">
      <c r="B44" s="1174"/>
      <c r="C44" s="1175"/>
      <c r="D44" s="85"/>
      <c r="E44" s="1180" t="s">
        <v>28</v>
      </c>
      <c r="F44" s="1180"/>
      <c r="G44" s="1180"/>
      <c r="H44" s="1181"/>
      <c r="I44" s="86">
        <v>158</v>
      </c>
      <c r="J44" s="87">
        <v>138</v>
      </c>
      <c r="K44" s="87">
        <v>131</v>
      </c>
      <c r="L44" s="87">
        <v>113</v>
      </c>
      <c r="M44" s="88">
        <v>93</v>
      </c>
    </row>
    <row r="45" spans="2:13" ht="27.75" customHeight="1">
      <c r="B45" s="1174"/>
      <c r="C45" s="1175"/>
      <c r="D45" s="85"/>
      <c r="E45" s="1180" t="s">
        <v>29</v>
      </c>
      <c r="F45" s="1180"/>
      <c r="G45" s="1180"/>
      <c r="H45" s="1181"/>
      <c r="I45" s="86">
        <v>310</v>
      </c>
      <c r="J45" s="87">
        <v>286</v>
      </c>
      <c r="K45" s="87">
        <v>191</v>
      </c>
      <c r="L45" s="87">
        <v>270</v>
      </c>
      <c r="M45" s="88">
        <v>276</v>
      </c>
    </row>
    <row r="46" spans="2:13" ht="27.75" customHeight="1">
      <c r="B46" s="1174"/>
      <c r="C46" s="1175"/>
      <c r="D46" s="85"/>
      <c r="E46" s="1180" t="s">
        <v>30</v>
      </c>
      <c r="F46" s="1180"/>
      <c r="G46" s="1180"/>
      <c r="H46" s="1181"/>
      <c r="I46" s="86" t="s">
        <v>477</v>
      </c>
      <c r="J46" s="87" t="s">
        <v>477</v>
      </c>
      <c r="K46" s="87" t="s">
        <v>477</v>
      </c>
      <c r="L46" s="87" t="s">
        <v>477</v>
      </c>
      <c r="M46" s="88" t="s">
        <v>477</v>
      </c>
    </row>
    <row r="47" spans="2:13" ht="27.75" customHeight="1">
      <c r="B47" s="1174"/>
      <c r="C47" s="1175"/>
      <c r="D47" s="85"/>
      <c r="E47" s="1180" t="s">
        <v>31</v>
      </c>
      <c r="F47" s="1180"/>
      <c r="G47" s="1180"/>
      <c r="H47" s="1181"/>
      <c r="I47" s="86" t="s">
        <v>477</v>
      </c>
      <c r="J47" s="87" t="s">
        <v>477</v>
      </c>
      <c r="K47" s="87" t="s">
        <v>477</v>
      </c>
      <c r="L47" s="87" t="s">
        <v>477</v>
      </c>
      <c r="M47" s="88" t="s">
        <v>477</v>
      </c>
    </row>
    <row r="48" spans="2:13" ht="27.75" customHeight="1">
      <c r="B48" s="1176"/>
      <c r="C48" s="1177"/>
      <c r="D48" s="85"/>
      <c r="E48" s="1180" t="s">
        <v>32</v>
      </c>
      <c r="F48" s="1180"/>
      <c r="G48" s="1180"/>
      <c r="H48" s="1181"/>
      <c r="I48" s="86" t="s">
        <v>477</v>
      </c>
      <c r="J48" s="87" t="s">
        <v>477</v>
      </c>
      <c r="K48" s="87" t="s">
        <v>477</v>
      </c>
      <c r="L48" s="87" t="s">
        <v>477</v>
      </c>
      <c r="M48" s="88" t="s">
        <v>477</v>
      </c>
    </row>
    <row r="49" spans="2:13" ht="27.75" customHeight="1">
      <c r="B49" s="1182" t="s">
        <v>33</v>
      </c>
      <c r="C49" s="1183"/>
      <c r="D49" s="89"/>
      <c r="E49" s="1180" t="s">
        <v>34</v>
      </c>
      <c r="F49" s="1180"/>
      <c r="G49" s="1180"/>
      <c r="H49" s="1181"/>
      <c r="I49" s="86">
        <v>2446</v>
      </c>
      <c r="J49" s="87">
        <v>2410</v>
      </c>
      <c r="K49" s="87">
        <v>2966</v>
      </c>
      <c r="L49" s="87">
        <v>3322</v>
      </c>
      <c r="M49" s="88">
        <v>3446</v>
      </c>
    </row>
    <row r="50" spans="2:13" ht="27.75" customHeight="1">
      <c r="B50" s="1174"/>
      <c r="C50" s="1175"/>
      <c r="D50" s="85"/>
      <c r="E50" s="1180" t="s">
        <v>35</v>
      </c>
      <c r="F50" s="1180"/>
      <c r="G50" s="1180"/>
      <c r="H50" s="1181"/>
      <c r="I50" s="86" t="s">
        <v>477</v>
      </c>
      <c r="J50" s="87" t="s">
        <v>477</v>
      </c>
      <c r="K50" s="87" t="s">
        <v>477</v>
      </c>
      <c r="L50" s="87" t="s">
        <v>477</v>
      </c>
      <c r="M50" s="88" t="s">
        <v>477</v>
      </c>
    </row>
    <row r="51" spans="2:13" ht="27.75" customHeight="1">
      <c r="B51" s="1176"/>
      <c r="C51" s="1177"/>
      <c r="D51" s="85"/>
      <c r="E51" s="1180" t="s">
        <v>36</v>
      </c>
      <c r="F51" s="1180"/>
      <c r="G51" s="1180"/>
      <c r="H51" s="1181"/>
      <c r="I51" s="86">
        <v>3001</v>
      </c>
      <c r="J51" s="87">
        <v>2688</v>
      </c>
      <c r="K51" s="87">
        <v>2529</v>
      </c>
      <c r="L51" s="87">
        <v>2529</v>
      </c>
      <c r="M51" s="88">
        <v>2379</v>
      </c>
    </row>
    <row r="52" spans="2:13" ht="27.75" customHeight="1" thickBot="1">
      <c r="B52" s="1184" t="s">
        <v>37</v>
      </c>
      <c r="C52" s="1185"/>
      <c r="D52" s="90"/>
      <c r="E52" s="1186" t="s">
        <v>38</v>
      </c>
      <c r="F52" s="1186"/>
      <c r="G52" s="1186"/>
      <c r="H52" s="1187"/>
      <c r="I52" s="91">
        <v>-840</v>
      </c>
      <c r="J52" s="92">
        <v>-801</v>
      </c>
      <c r="K52" s="92">
        <v>-1789</v>
      </c>
      <c r="L52" s="92">
        <v>-2184</v>
      </c>
      <c r="M52" s="93">
        <v>-2264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586716</v>
      </c>
      <c r="E3" s="116"/>
      <c r="F3" s="117">
        <v>334234</v>
      </c>
      <c r="G3" s="118"/>
      <c r="H3" s="119"/>
    </row>
    <row r="4" spans="1:8">
      <c r="A4" s="120"/>
      <c r="B4" s="121"/>
      <c r="C4" s="122"/>
      <c r="D4" s="123">
        <v>187473</v>
      </c>
      <c r="E4" s="124"/>
      <c r="F4" s="125">
        <v>135366</v>
      </c>
      <c r="G4" s="126"/>
      <c r="H4" s="127"/>
    </row>
    <row r="5" spans="1:8">
      <c r="A5" s="108" t="s">
        <v>510</v>
      </c>
      <c r="B5" s="113"/>
      <c r="C5" s="114"/>
      <c r="D5" s="115">
        <v>344390</v>
      </c>
      <c r="E5" s="116"/>
      <c r="F5" s="117">
        <v>216155</v>
      </c>
      <c r="G5" s="118"/>
      <c r="H5" s="119"/>
    </row>
    <row r="6" spans="1:8">
      <c r="A6" s="120"/>
      <c r="B6" s="121"/>
      <c r="C6" s="122"/>
      <c r="D6" s="123">
        <v>174521</v>
      </c>
      <c r="E6" s="124"/>
      <c r="F6" s="125">
        <v>108827</v>
      </c>
      <c r="G6" s="126"/>
      <c r="H6" s="127"/>
    </row>
    <row r="7" spans="1:8">
      <c r="A7" s="108" t="s">
        <v>511</v>
      </c>
      <c r="B7" s="113"/>
      <c r="C7" s="114"/>
      <c r="D7" s="115">
        <v>369547</v>
      </c>
      <c r="E7" s="116"/>
      <c r="F7" s="117">
        <v>228305</v>
      </c>
      <c r="G7" s="118"/>
      <c r="H7" s="119"/>
    </row>
    <row r="8" spans="1:8">
      <c r="A8" s="120"/>
      <c r="B8" s="121"/>
      <c r="C8" s="122"/>
      <c r="D8" s="123">
        <v>177945</v>
      </c>
      <c r="E8" s="124"/>
      <c r="F8" s="125">
        <v>86611</v>
      </c>
      <c r="G8" s="126"/>
      <c r="H8" s="127"/>
    </row>
    <row r="9" spans="1:8">
      <c r="A9" s="108" t="s">
        <v>512</v>
      </c>
      <c r="B9" s="113"/>
      <c r="C9" s="114"/>
      <c r="D9" s="115">
        <v>576533</v>
      </c>
      <c r="E9" s="116"/>
      <c r="F9" s="117">
        <v>316331</v>
      </c>
      <c r="G9" s="118"/>
      <c r="H9" s="119"/>
    </row>
    <row r="10" spans="1:8">
      <c r="A10" s="120"/>
      <c r="B10" s="121"/>
      <c r="C10" s="122"/>
      <c r="D10" s="123">
        <v>308856</v>
      </c>
      <c r="E10" s="124"/>
      <c r="F10" s="125">
        <v>106387</v>
      </c>
      <c r="G10" s="126"/>
      <c r="H10" s="127"/>
    </row>
    <row r="11" spans="1:8">
      <c r="A11" s="108" t="s">
        <v>513</v>
      </c>
      <c r="B11" s="113"/>
      <c r="C11" s="114"/>
      <c r="D11" s="115">
        <v>620304</v>
      </c>
      <c r="E11" s="116"/>
      <c r="F11" s="117">
        <v>333013</v>
      </c>
      <c r="G11" s="118"/>
      <c r="H11" s="119"/>
    </row>
    <row r="12" spans="1:8">
      <c r="A12" s="120"/>
      <c r="B12" s="121"/>
      <c r="C12" s="128"/>
      <c r="D12" s="123">
        <v>266823</v>
      </c>
      <c r="E12" s="124"/>
      <c r="F12" s="125">
        <v>126732</v>
      </c>
      <c r="G12" s="126"/>
      <c r="H12" s="127"/>
    </row>
    <row r="13" spans="1:8">
      <c r="A13" s="108"/>
      <c r="B13" s="113"/>
      <c r="C13" s="129"/>
      <c r="D13" s="130">
        <v>499498</v>
      </c>
      <c r="E13" s="131"/>
      <c r="F13" s="132">
        <v>285608</v>
      </c>
      <c r="G13" s="133"/>
      <c r="H13" s="119"/>
    </row>
    <row r="14" spans="1:8">
      <c r="A14" s="120"/>
      <c r="B14" s="121"/>
      <c r="C14" s="122"/>
      <c r="D14" s="123">
        <v>223124</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6.59</v>
      </c>
      <c r="C19" s="134">
        <f>ROUND(VALUE(SUBSTITUTE(実質収支比率等に係る経年分析!G$48,"▲","-")),2)</f>
        <v>13.56</v>
      </c>
      <c r="D19" s="134">
        <f>ROUND(VALUE(SUBSTITUTE(実質収支比率等に係る経年分析!H$48,"▲","-")),2)</f>
        <v>13.96</v>
      </c>
      <c r="E19" s="134">
        <f>ROUND(VALUE(SUBSTITUTE(実質収支比率等に係る経年分析!I$48,"▲","-")),2)</f>
        <v>4.57</v>
      </c>
      <c r="F19" s="134">
        <f>ROUND(VALUE(SUBSTITUTE(実質収支比率等に係る経年分析!J$48,"▲","-")),2)</f>
        <v>4.3499999999999996</v>
      </c>
    </row>
    <row r="20" spans="1:11">
      <c r="A20" s="134" t="s">
        <v>43</v>
      </c>
      <c r="B20" s="134">
        <f>ROUND(VALUE(SUBSTITUTE(実質収支比率等に係る経年分析!F$47,"▲","-")),2)</f>
        <v>46.31</v>
      </c>
      <c r="C20" s="134">
        <f>ROUND(VALUE(SUBSTITUTE(実質収支比率等に係る経年分析!G$47,"▲","-")),2)</f>
        <v>48.32</v>
      </c>
      <c r="D20" s="134">
        <f>ROUND(VALUE(SUBSTITUTE(実質収支比率等に係る経年分析!H$47,"▲","-")),2)</f>
        <v>45.96</v>
      </c>
      <c r="E20" s="134">
        <f>ROUND(VALUE(SUBSTITUTE(実質収支比率等に係る経年分析!I$47,"▲","-")),2)</f>
        <v>47.1</v>
      </c>
      <c r="F20" s="134">
        <f>ROUND(VALUE(SUBSTITUTE(実質収支比率等に係る経年分析!J$47,"▲","-")),2)</f>
        <v>49.92</v>
      </c>
    </row>
    <row r="21" spans="1:11">
      <c r="A21" s="134" t="s">
        <v>44</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6.71</v>
      </c>
      <c r="D21" s="134">
        <f>IF(ISNUMBER(VALUE(SUBSTITUTE(実質収支比率等に係る経年分析!H$49,"▲","-"))),ROUND(VALUE(SUBSTITUTE(実質収支比率等に係る経年分析!H$49,"▲","-")),2),NA())</f>
        <v>1.1000000000000001</v>
      </c>
      <c r="E21" s="134">
        <f>IF(ISNUMBER(VALUE(SUBSTITUTE(実質収支比率等に係る経年分析!I$49,"▲","-"))),ROUND(VALUE(SUBSTITUTE(実質収支比率等に係る経年分析!I$49,"▲","-")),2),NA())</f>
        <v>-9.61</v>
      </c>
      <c r="F21" s="134">
        <f>IF(ISNUMBER(VALUE(SUBSTITUTE(実質収支比率等に係る経年分析!J$49,"▲","-"))),ROUND(VALUE(SUBSTITUTE(実質収支比率等に係る経年分析!J$49,"▲","-")),2),NA())</f>
        <v>-0.32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10.55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9.5299999999999994</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442</v>
      </c>
      <c r="E42" s="136"/>
      <c r="F42" s="136"/>
      <c r="G42" s="136">
        <f>'実質公債費比率（分子）の構造'!L$52</f>
        <v>436</v>
      </c>
      <c r="H42" s="136"/>
      <c r="I42" s="136"/>
      <c r="J42" s="136">
        <f>'実質公債費比率（分子）の構造'!M$52</f>
        <v>412</v>
      </c>
      <c r="K42" s="136"/>
      <c r="L42" s="136"/>
      <c r="M42" s="136">
        <f>'実質公債費比率（分子）の構造'!N$52</f>
        <v>386</v>
      </c>
      <c r="N42" s="136"/>
      <c r="O42" s="136"/>
      <c r="P42" s="136">
        <f>'実質公債費比率（分子）の構造'!O$52</f>
        <v>371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20</v>
      </c>
      <c r="F44" s="136"/>
      <c r="G44" s="136"/>
      <c r="H44" s="136">
        <f>'実質公債費比率（分子）の構造'!M$50</f>
        <v>19</v>
      </c>
      <c r="I44" s="136"/>
      <c r="J44" s="136"/>
      <c r="K44" s="136">
        <f>'実質公債費比率（分子）の構造'!N$50</f>
        <v>17</v>
      </c>
      <c r="L44" s="136"/>
      <c r="M44" s="136"/>
      <c r="N44" s="136">
        <f>'実質公債費比率（分子）の構造'!O$50</f>
        <v>15</v>
      </c>
      <c r="O44" s="136"/>
      <c r="P44" s="136"/>
    </row>
    <row r="45" spans="1:16">
      <c r="A45" s="136" t="s">
        <v>54</v>
      </c>
      <c r="B45" s="136">
        <f>'実質公債費比率（分子）の構造'!K$49</f>
        <v>27</v>
      </c>
      <c r="C45" s="136"/>
      <c r="D45" s="136"/>
      <c r="E45" s="136">
        <f>'実質公債費比率（分子）の構造'!L$49</f>
        <v>27</v>
      </c>
      <c r="F45" s="136"/>
      <c r="G45" s="136"/>
      <c r="H45" s="136">
        <f>'実質公債費比率（分子）の構造'!M$49</f>
        <v>25</v>
      </c>
      <c r="I45" s="136"/>
      <c r="J45" s="136"/>
      <c r="K45" s="136">
        <f>'実質公債費比率（分子）の構造'!N$49</f>
        <v>25</v>
      </c>
      <c r="L45" s="136"/>
      <c r="M45" s="136"/>
      <c r="N45" s="136">
        <f>'実質公債費比率（分子）の構造'!O$49</f>
        <v>25</v>
      </c>
      <c r="O45" s="136"/>
      <c r="P45" s="136"/>
    </row>
    <row r="46" spans="1:16">
      <c r="A46" s="136" t="s">
        <v>55</v>
      </c>
      <c r="B46" s="136">
        <f>'実質公債費比率（分子）の構造'!K$48</f>
        <v>45</v>
      </c>
      <c r="C46" s="136"/>
      <c r="D46" s="136"/>
      <c r="E46" s="136">
        <f>'実質公債費比率（分子）の構造'!L$48</f>
        <v>49</v>
      </c>
      <c r="F46" s="136"/>
      <c r="G46" s="136"/>
      <c r="H46" s="136">
        <f>'実質公債費比率（分子）の構造'!M$48</f>
        <v>42</v>
      </c>
      <c r="I46" s="136"/>
      <c r="J46" s="136"/>
      <c r="K46" s="136">
        <f>'実質公債費比率（分子）の構造'!N$48</f>
        <v>38</v>
      </c>
      <c r="L46" s="136"/>
      <c r="M46" s="136"/>
      <c r="N46" s="136">
        <f>'実質公債費比率（分子）の構造'!O$48</f>
        <v>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558</v>
      </c>
      <c r="C49" s="136"/>
      <c r="D49" s="136"/>
      <c r="E49" s="136">
        <f>'実質公債費比率（分子）の構造'!L$45</f>
        <v>539</v>
      </c>
      <c r="F49" s="136"/>
      <c r="G49" s="136"/>
      <c r="H49" s="136">
        <f>'実質公債費比率（分子）の構造'!M$45</f>
        <v>485</v>
      </c>
      <c r="I49" s="136"/>
      <c r="J49" s="136"/>
      <c r="K49" s="136">
        <f>'実質公債費比率（分子）の構造'!N$45</f>
        <v>458</v>
      </c>
      <c r="L49" s="136"/>
      <c r="M49" s="136"/>
      <c r="N49" s="136">
        <f>'実質公債費比率（分子）の構造'!O$45</f>
        <v>443</v>
      </c>
      <c r="O49" s="136"/>
      <c r="P49" s="136"/>
    </row>
    <row r="50" spans="1:16">
      <c r="A50" s="136" t="s">
        <v>59</v>
      </c>
      <c r="B50" s="136" t="e">
        <f>NA()</f>
        <v>#N/A</v>
      </c>
      <c r="C50" s="136">
        <f>IF(ISNUMBER('実質公債費比率（分子）の構造'!K$53),'実質公債費比率（分子）の構造'!K$53,NA())</f>
        <v>209</v>
      </c>
      <c r="D50" s="136" t="e">
        <f>NA()</f>
        <v>#N/A</v>
      </c>
      <c r="E50" s="136" t="e">
        <f>NA()</f>
        <v>#N/A</v>
      </c>
      <c r="F50" s="136">
        <f>IF(ISNUMBER('実質公債費比率（分子）の構造'!L$53),'実質公債費比率（分子）の構造'!L$53,NA())</f>
        <v>199</v>
      </c>
      <c r="G50" s="136" t="e">
        <f>NA()</f>
        <v>#N/A</v>
      </c>
      <c r="H50" s="136" t="e">
        <f>NA()</f>
        <v>#N/A</v>
      </c>
      <c r="I50" s="136">
        <f>IF(ISNUMBER('実質公債費比率（分子）の構造'!M$53),'実質公債費比率（分子）の構造'!M$53,NA())</f>
        <v>159</v>
      </c>
      <c r="J50" s="136" t="e">
        <f>NA()</f>
        <v>#N/A</v>
      </c>
      <c r="K50" s="136" t="e">
        <f>NA()</f>
        <v>#N/A</v>
      </c>
      <c r="L50" s="136">
        <f>IF(ISNUMBER('実質公債費比率（分子）の構造'!N$53),'実質公債費比率（分子）の構造'!N$53,NA())</f>
        <v>152</v>
      </c>
      <c r="M50" s="136" t="e">
        <f>NA()</f>
        <v>#N/A</v>
      </c>
      <c r="N50" s="136" t="e">
        <f>NA()</f>
        <v>#N/A</v>
      </c>
      <c r="O50" s="136">
        <f>IF(ISNUMBER('実質公債費比率（分子）の構造'!O$53),'実質公債費比率（分子）の構造'!O$53,NA())</f>
        <v>132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3001</v>
      </c>
      <c r="E56" s="135"/>
      <c r="F56" s="135"/>
      <c r="G56" s="135">
        <f>'将来負担比率（分子）の構造'!J$51</f>
        <v>2688</v>
      </c>
      <c r="H56" s="135"/>
      <c r="I56" s="135"/>
      <c r="J56" s="135">
        <f>'将来負担比率（分子）の構造'!K$51</f>
        <v>2529</v>
      </c>
      <c r="K56" s="135"/>
      <c r="L56" s="135"/>
      <c r="M56" s="135">
        <f>'将来負担比率（分子）の構造'!L$51</f>
        <v>2529</v>
      </c>
      <c r="N56" s="135"/>
      <c r="O56" s="135"/>
      <c r="P56" s="135">
        <f>'将来負担比率（分子）の構造'!M$51</f>
        <v>2379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2446</v>
      </c>
      <c r="E58" s="135"/>
      <c r="F58" s="135"/>
      <c r="G58" s="135">
        <f>'将来負担比率（分子）の構造'!J$49</f>
        <v>2410</v>
      </c>
      <c r="H58" s="135"/>
      <c r="I58" s="135"/>
      <c r="J58" s="135">
        <f>'将来負担比率（分子）の構造'!K$49</f>
        <v>2966</v>
      </c>
      <c r="K58" s="135"/>
      <c r="L58" s="135"/>
      <c r="M58" s="135">
        <f>'将来負担比率（分子）の構造'!L$49</f>
        <v>3322</v>
      </c>
      <c r="N58" s="135"/>
      <c r="O58" s="135"/>
      <c r="P58" s="135">
        <f>'将来負担比率（分子）の構造'!M$49</f>
        <v>3446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310</v>
      </c>
      <c r="C62" s="135"/>
      <c r="D62" s="135"/>
      <c r="E62" s="135">
        <f>'将来負担比率（分子）の構造'!J$45</f>
        <v>286</v>
      </c>
      <c r="F62" s="135"/>
      <c r="G62" s="135"/>
      <c r="H62" s="135">
        <f>'将来負担比率（分子）の構造'!K$45</f>
        <v>191</v>
      </c>
      <c r="I62" s="135"/>
      <c r="J62" s="135"/>
      <c r="K62" s="135">
        <f>'将来負担比率（分子）の構造'!L$45</f>
        <v>270</v>
      </c>
      <c r="L62" s="135"/>
      <c r="M62" s="135"/>
      <c r="N62" s="135">
        <f>'将来負担比率（分子）の構造'!M$45</f>
        <v>276</v>
      </c>
      <c r="O62" s="135"/>
      <c r="P62" s="135"/>
    </row>
    <row r="63" spans="1:16">
      <c r="A63" s="135" t="s">
        <v>28</v>
      </c>
      <c r="B63" s="135">
        <f>'将来負担比率（分子）の構造'!I$44</f>
        <v>158</v>
      </c>
      <c r="C63" s="135"/>
      <c r="D63" s="135"/>
      <c r="E63" s="135">
        <f>'将来負担比率（分子）の構造'!J$44</f>
        <v>138</v>
      </c>
      <c r="F63" s="135"/>
      <c r="G63" s="135"/>
      <c r="H63" s="135">
        <f>'将来負担比率（分子）の構造'!K$44</f>
        <v>131</v>
      </c>
      <c r="I63" s="135"/>
      <c r="J63" s="135"/>
      <c r="K63" s="135">
        <f>'将来負担比率（分子）の構造'!L$44</f>
        <v>113</v>
      </c>
      <c r="L63" s="135"/>
      <c r="M63" s="135"/>
      <c r="N63" s="135">
        <f>'将来負担比率（分子）の構造'!M$44</f>
        <v>93</v>
      </c>
      <c r="O63" s="135"/>
      <c r="P63" s="135"/>
    </row>
    <row r="64" spans="1:16">
      <c r="A64" s="135" t="s">
        <v>27</v>
      </c>
      <c r="B64" s="135">
        <f>'将来負担比率（分子）の構造'!I$43</f>
        <v>329</v>
      </c>
      <c r="C64" s="135"/>
      <c r="D64" s="135"/>
      <c r="E64" s="135">
        <f>'将来負担比率（分子）の構造'!J$43</f>
        <v>299</v>
      </c>
      <c r="F64" s="135"/>
      <c r="G64" s="135"/>
      <c r="H64" s="135">
        <f>'将来負担比率（分子）の構造'!K$43</f>
        <v>267</v>
      </c>
      <c r="I64" s="135"/>
      <c r="J64" s="135"/>
      <c r="K64" s="135">
        <f>'将来負担比率（分子）の構造'!L$43</f>
        <v>235</v>
      </c>
      <c r="L64" s="135"/>
      <c r="M64" s="135"/>
      <c r="N64" s="135">
        <f>'将来負担比率（分子）の構造'!M$43</f>
        <v>184</v>
      </c>
      <c r="O64" s="135"/>
      <c r="P64" s="135"/>
    </row>
    <row r="65" spans="1:16">
      <c r="A65" s="135" t="s">
        <v>26</v>
      </c>
      <c r="B65" s="135">
        <f>'将来負担比率（分子）の構造'!I$42</f>
        <v>157</v>
      </c>
      <c r="C65" s="135"/>
      <c r="D65" s="135"/>
      <c r="E65" s="135">
        <f>'将来負担比率（分子）の構造'!J$42</f>
        <v>137</v>
      </c>
      <c r="F65" s="135"/>
      <c r="G65" s="135"/>
      <c r="H65" s="135">
        <f>'将来負担比率（分子）の構造'!K$42</f>
        <v>119</v>
      </c>
      <c r="I65" s="135"/>
      <c r="J65" s="135"/>
      <c r="K65" s="135">
        <f>'将来負担比率（分子）の構造'!L$42</f>
        <v>102</v>
      </c>
      <c r="L65" s="135"/>
      <c r="M65" s="135"/>
      <c r="N65" s="135">
        <f>'将来負担比率（分子）の構造'!M$42</f>
        <v>87</v>
      </c>
      <c r="O65" s="135"/>
      <c r="P65" s="135"/>
    </row>
    <row r="66" spans="1:16">
      <c r="A66" s="135" t="s">
        <v>25</v>
      </c>
      <c r="B66" s="135">
        <f>'将来負担比率（分子）の構造'!I$41</f>
        <v>3653</v>
      </c>
      <c r="C66" s="135"/>
      <c r="D66" s="135"/>
      <c r="E66" s="135">
        <f>'将来負担比率（分子）の構造'!J$41</f>
        <v>3437</v>
      </c>
      <c r="F66" s="135"/>
      <c r="G66" s="135"/>
      <c r="H66" s="135">
        <f>'将来負担比率（分子）の構造'!K$41</f>
        <v>3000</v>
      </c>
      <c r="I66" s="135"/>
      <c r="J66" s="135"/>
      <c r="K66" s="135">
        <f>'将来負担比率（分子）の構造'!L$41</f>
        <v>2949</v>
      </c>
      <c r="L66" s="135"/>
      <c r="M66" s="135"/>
      <c r="N66" s="135">
        <f>'将来負担比率（分子）の構造'!M$41</f>
        <v>2920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250511</v>
      </c>
      <c r="S5" s="583"/>
      <c r="T5" s="583"/>
      <c r="U5" s="583"/>
      <c r="V5" s="583"/>
      <c r="W5" s="583"/>
      <c r="X5" s="583"/>
      <c r="Y5" s="584"/>
      <c r="Z5" s="585">
        <v>6.3</v>
      </c>
      <c r="AA5" s="585"/>
      <c r="AB5" s="585"/>
      <c r="AC5" s="585"/>
      <c r="AD5" s="586">
        <v>250511</v>
      </c>
      <c r="AE5" s="586"/>
      <c r="AF5" s="586"/>
      <c r="AG5" s="586"/>
      <c r="AH5" s="586"/>
      <c r="AI5" s="586"/>
      <c r="AJ5" s="586"/>
      <c r="AK5" s="586"/>
      <c r="AL5" s="587">
        <v>12.9</v>
      </c>
      <c r="AM5" s="588"/>
      <c r="AN5" s="588"/>
      <c r="AO5" s="589"/>
      <c r="AP5" s="579" t="s">
        <v>209</v>
      </c>
      <c r="AQ5" s="580"/>
      <c r="AR5" s="580"/>
      <c r="AS5" s="580"/>
      <c r="AT5" s="580"/>
      <c r="AU5" s="580"/>
      <c r="AV5" s="580"/>
      <c r="AW5" s="580"/>
      <c r="AX5" s="580"/>
      <c r="AY5" s="580"/>
      <c r="AZ5" s="580"/>
      <c r="BA5" s="580"/>
      <c r="BB5" s="580"/>
      <c r="BC5" s="580"/>
      <c r="BD5" s="580"/>
      <c r="BE5" s="580"/>
      <c r="BF5" s="581"/>
      <c r="BG5" s="593">
        <v>250511</v>
      </c>
      <c r="BH5" s="594"/>
      <c r="BI5" s="594"/>
      <c r="BJ5" s="594"/>
      <c r="BK5" s="594"/>
      <c r="BL5" s="594"/>
      <c r="BM5" s="594"/>
      <c r="BN5" s="595"/>
      <c r="BO5" s="596">
        <v>100</v>
      </c>
      <c r="BP5" s="596"/>
      <c r="BQ5" s="596"/>
      <c r="BR5" s="596"/>
      <c r="BS5" s="597">
        <v>33827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107349</v>
      </c>
      <c r="S6" s="594"/>
      <c r="T6" s="594"/>
      <c r="U6" s="594"/>
      <c r="V6" s="594"/>
      <c r="W6" s="594"/>
      <c r="X6" s="594"/>
      <c r="Y6" s="595"/>
      <c r="Z6" s="596">
        <v>2.7</v>
      </c>
      <c r="AA6" s="596"/>
      <c r="AB6" s="596"/>
      <c r="AC6" s="596"/>
      <c r="AD6" s="597">
        <v>107349</v>
      </c>
      <c r="AE6" s="597"/>
      <c r="AF6" s="597"/>
      <c r="AG6" s="597"/>
      <c r="AH6" s="597"/>
      <c r="AI6" s="597"/>
      <c r="AJ6" s="597"/>
      <c r="AK6" s="597"/>
      <c r="AL6" s="598">
        <v>5.5</v>
      </c>
      <c r="AM6" s="599"/>
      <c r="AN6" s="599"/>
      <c r="AO6" s="600"/>
      <c r="AP6" s="590" t="s">
        <v>214</v>
      </c>
      <c r="AQ6" s="591"/>
      <c r="AR6" s="591"/>
      <c r="AS6" s="591"/>
      <c r="AT6" s="591"/>
      <c r="AU6" s="591"/>
      <c r="AV6" s="591"/>
      <c r="AW6" s="591"/>
      <c r="AX6" s="591"/>
      <c r="AY6" s="591"/>
      <c r="AZ6" s="591"/>
      <c r="BA6" s="591"/>
      <c r="BB6" s="591"/>
      <c r="BC6" s="591"/>
      <c r="BD6" s="591"/>
      <c r="BE6" s="591"/>
      <c r="BF6" s="592"/>
      <c r="BG6" s="593">
        <v>250511</v>
      </c>
      <c r="BH6" s="594"/>
      <c r="BI6" s="594"/>
      <c r="BJ6" s="594"/>
      <c r="BK6" s="594"/>
      <c r="BL6" s="594"/>
      <c r="BM6" s="594"/>
      <c r="BN6" s="595"/>
      <c r="BO6" s="596">
        <v>100</v>
      </c>
      <c r="BP6" s="596"/>
      <c r="BQ6" s="596"/>
      <c r="BR6" s="596"/>
      <c r="BS6" s="597">
        <v>33827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47485</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47485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176</v>
      </c>
      <c r="S7" s="594"/>
      <c r="T7" s="594"/>
      <c r="U7" s="594"/>
      <c r="V7" s="594"/>
      <c r="W7" s="594"/>
      <c r="X7" s="594"/>
      <c r="Y7" s="595"/>
      <c r="Z7" s="596">
        <v>0</v>
      </c>
      <c r="AA7" s="596"/>
      <c r="AB7" s="596"/>
      <c r="AC7" s="596"/>
      <c r="AD7" s="597">
        <v>176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52098</v>
      </c>
      <c r="BH7" s="594"/>
      <c r="BI7" s="594"/>
      <c r="BJ7" s="594"/>
      <c r="BK7" s="594"/>
      <c r="BL7" s="594"/>
      <c r="BM7" s="594"/>
      <c r="BN7" s="595"/>
      <c r="BO7" s="596">
        <v>20.8</v>
      </c>
      <c r="BP7" s="596"/>
      <c r="BQ7" s="596"/>
      <c r="BR7" s="596"/>
      <c r="BS7" s="597">
        <v>1350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644658</v>
      </c>
      <c r="CS7" s="594"/>
      <c r="CT7" s="594"/>
      <c r="CU7" s="594"/>
      <c r="CV7" s="594"/>
      <c r="CW7" s="594"/>
      <c r="CX7" s="594"/>
      <c r="CY7" s="595"/>
      <c r="CZ7" s="596">
        <v>17.399999999999999</v>
      </c>
      <c r="DA7" s="596"/>
      <c r="DB7" s="596"/>
      <c r="DC7" s="596"/>
      <c r="DD7" s="602">
        <v>25698</v>
      </c>
      <c r="DE7" s="594"/>
      <c r="DF7" s="594"/>
      <c r="DG7" s="594"/>
      <c r="DH7" s="594"/>
      <c r="DI7" s="594"/>
      <c r="DJ7" s="594"/>
      <c r="DK7" s="594"/>
      <c r="DL7" s="594"/>
      <c r="DM7" s="594"/>
      <c r="DN7" s="594"/>
      <c r="DO7" s="594"/>
      <c r="DP7" s="595"/>
      <c r="DQ7" s="602">
        <v>576592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610</v>
      </c>
      <c r="S8" s="594"/>
      <c r="T8" s="594"/>
      <c r="U8" s="594"/>
      <c r="V8" s="594"/>
      <c r="W8" s="594"/>
      <c r="X8" s="594"/>
      <c r="Y8" s="595"/>
      <c r="Z8" s="596">
        <v>0</v>
      </c>
      <c r="AA8" s="596"/>
      <c r="AB8" s="596"/>
      <c r="AC8" s="596"/>
      <c r="AD8" s="597">
        <v>610</v>
      </c>
      <c r="AE8" s="597"/>
      <c r="AF8" s="597"/>
      <c r="AG8" s="597"/>
      <c r="AH8" s="597"/>
      <c r="AI8" s="597"/>
      <c r="AJ8" s="597"/>
      <c r="AK8" s="597"/>
      <c r="AL8" s="598">
        <v>0</v>
      </c>
      <c r="AM8" s="599"/>
      <c r="AN8" s="599"/>
      <c r="AO8" s="600"/>
      <c r="AP8" s="590" t="s">
        <v>221</v>
      </c>
      <c r="AQ8" s="591"/>
      <c r="AR8" s="591"/>
      <c r="AS8" s="591"/>
      <c r="AT8" s="591"/>
      <c r="AU8" s="591"/>
      <c r="AV8" s="591"/>
      <c r="AW8" s="591"/>
      <c r="AX8" s="591"/>
      <c r="AY8" s="591"/>
      <c r="AZ8" s="591"/>
      <c r="BA8" s="591"/>
      <c r="BB8" s="591"/>
      <c r="BC8" s="591"/>
      <c r="BD8" s="591"/>
      <c r="BE8" s="591"/>
      <c r="BF8" s="592"/>
      <c r="BG8" s="593">
        <v>2240</v>
      </c>
      <c r="BH8" s="594"/>
      <c r="BI8" s="594"/>
      <c r="BJ8" s="594"/>
      <c r="BK8" s="594"/>
      <c r="BL8" s="594"/>
      <c r="BM8" s="594"/>
      <c r="BN8" s="595"/>
      <c r="BO8" s="596">
        <v>0.9</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500848</v>
      </c>
      <c r="CS8" s="594"/>
      <c r="CT8" s="594"/>
      <c r="CU8" s="594"/>
      <c r="CV8" s="594"/>
      <c r="CW8" s="594"/>
      <c r="CX8" s="594"/>
      <c r="CY8" s="595"/>
      <c r="CZ8" s="596">
        <v>13.6</v>
      </c>
      <c r="DA8" s="596"/>
      <c r="DB8" s="596"/>
      <c r="DC8" s="596"/>
      <c r="DD8" s="602">
        <v>91880</v>
      </c>
      <c r="DE8" s="594"/>
      <c r="DF8" s="594"/>
      <c r="DG8" s="594"/>
      <c r="DH8" s="594"/>
      <c r="DI8" s="594"/>
      <c r="DJ8" s="594"/>
      <c r="DK8" s="594"/>
      <c r="DL8" s="594"/>
      <c r="DM8" s="594"/>
      <c r="DN8" s="594"/>
      <c r="DO8" s="594"/>
      <c r="DP8" s="595"/>
      <c r="DQ8" s="602">
        <v>263974</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351</v>
      </c>
      <c r="S9" s="594"/>
      <c r="T9" s="594"/>
      <c r="U9" s="594"/>
      <c r="V9" s="594"/>
      <c r="W9" s="594"/>
      <c r="X9" s="594"/>
      <c r="Y9" s="595"/>
      <c r="Z9" s="596">
        <v>0</v>
      </c>
      <c r="AA9" s="596"/>
      <c r="AB9" s="596"/>
      <c r="AC9" s="596"/>
      <c r="AD9" s="597">
        <v>351</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41697</v>
      </c>
      <c r="BH9" s="594"/>
      <c r="BI9" s="594"/>
      <c r="BJ9" s="594"/>
      <c r="BK9" s="594"/>
      <c r="BL9" s="594"/>
      <c r="BM9" s="594"/>
      <c r="BN9" s="595"/>
      <c r="BO9" s="596">
        <v>16.600000000000001</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323454</v>
      </c>
      <c r="CS9" s="594"/>
      <c r="CT9" s="594"/>
      <c r="CU9" s="594"/>
      <c r="CV9" s="594"/>
      <c r="CW9" s="594"/>
      <c r="CX9" s="594"/>
      <c r="CY9" s="595"/>
      <c r="CZ9" s="596">
        <v>8.8000000000000007</v>
      </c>
      <c r="DA9" s="596"/>
      <c r="DB9" s="596"/>
      <c r="DC9" s="596"/>
      <c r="DD9" s="602">
        <v>51900</v>
      </c>
      <c r="DE9" s="594"/>
      <c r="DF9" s="594"/>
      <c r="DG9" s="594"/>
      <c r="DH9" s="594"/>
      <c r="DI9" s="594"/>
      <c r="DJ9" s="594"/>
      <c r="DK9" s="594"/>
      <c r="DL9" s="594"/>
      <c r="DM9" s="594"/>
      <c r="DN9" s="594"/>
      <c r="DO9" s="594"/>
      <c r="DP9" s="595"/>
      <c r="DQ9" s="602">
        <v>290371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20247</v>
      </c>
      <c r="S10" s="594"/>
      <c r="T10" s="594"/>
      <c r="U10" s="594"/>
      <c r="V10" s="594"/>
      <c r="W10" s="594"/>
      <c r="X10" s="594"/>
      <c r="Y10" s="595"/>
      <c r="Z10" s="596">
        <v>0.5</v>
      </c>
      <c r="AA10" s="596"/>
      <c r="AB10" s="596"/>
      <c r="AC10" s="596"/>
      <c r="AD10" s="597">
        <v>20247</v>
      </c>
      <c r="AE10" s="597"/>
      <c r="AF10" s="597"/>
      <c r="AG10" s="597"/>
      <c r="AH10" s="597"/>
      <c r="AI10" s="597"/>
      <c r="AJ10" s="597"/>
      <c r="AK10" s="597"/>
      <c r="AL10" s="598">
        <v>1</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5259</v>
      </c>
      <c r="BH10" s="594"/>
      <c r="BI10" s="594"/>
      <c r="BJ10" s="594"/>
      <c r="BK10" s="594"/>
      <c r="BL10" s="594"/>
      <c r="BM10" s="594"/>
      <c r="BN10" s="595"/>
      <c r="BO10" s="596">
        <v>2.1</v>
      </c>
      <c r="BP10" s="596"/>
      <c r="BQ10" s="596"/>
      <c r="BR10" s="596"/>
      <c r="BS10" s="602">
        <v>877</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13384</v>
      </c>
      <c r="CS10" s="594"/>
      <c r="CT10" s="594"/>
      <c r="CU10" s="594"/>
      <c r="CV10" s="594"/>
      <c r="CW10" s="594"/>
      <c r="CX10" s="594"/>
      <c r="CY10" s="595"/>
      <c r="CZ10" s="596">
        <v>0.4</v>
      </c>
      <c r="DA10" s="596"/>
      <c r="DB10" s="596"/>
      <c r="DC10" s="596"/>
      <c r="DD10" s="602" t="s">
        <v>222</v>
      </c>
      <c r="DE10" s="594"/>
      <c r="DF10" s="594"/>
      <c r="DG10" s="594"/>
      <c r="DH10" s="594"/>
      <c r="DI10" s="594"/>
      <c r="DJ10" s="594"/>
      <c r="DK10" s="594"/>
      <c r="DL10" s="594"/>
      <c r="DM10" s="594"/>
      <c r="DN10" s="594"/>
      <c r="DO10" s="594"/>
      <c r="DP10" s="595"/>
      <c r="DQ10" s="602">
        <v>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2902</v>
      </c>
      <c r="BH11" s="594"/>
      <c r="BI11" s="594"/>
      <c r="BJ11" s="594"/>
      <c r="BK11" s="594"/>
      <c r="BL11" s="594"/>
      <c r="BM11" s="594"/>
      <c r="BN11" s="595"/>
      <c r="BO11" s="596">
        <v>1.2</v>
      </c>
      <c r="BP11" s="596"/>
      <c r="BQ11" s="596"/>
      <c r="BR11" s="596"/>
      <c r="BS11" s="602">
        <v>473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800037</v>
      </c>
      <c r="CS11" s="594"/>
      <c r="CT11" s="594"/>
      <c r="CU11" s="594"/>
      <c r="CV11" s="594"/>
      <c r="CW11" s="594"/>
      <c r="CX11" s="594"/>
      <c r="CY11" s="595"/>
      <c r="CZ11" s="596">
        <v>21.7</v>
      </c>
      <c r="DA11" s="596"/>
      <c r="DB11" s="596"/>
      <c r="DC11" s="596"/>
      <c r="DD11" s="602">
        <v>544758</v>
      </c>
      <c r="DE11" s="594"/>
      <c r="DF11" s="594"/>
      <c r="DG11" s="594"/>
      <c r="DH11" s="594"/>
      <c r="DI11" s="594"/>
      <c r="DJ11" s="594"/>
      <c r="DK11" s="594"/>
      <c r="DL11" s="594"/>
      <c r="DM11" s="594"/>
      <c r="DN11" s="594"/>
      <c r="DO11" s="594"/>
      <c r="DP11" s="595"/>
      <c r="DQ11" s="602">
        <v>212989</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184578</v>
      </c>
      <c r="BH12" s="594"/>
      <c r="BI12" s="594"/>
      <c r="BJ12" s="594"/>
      <c r="BK12" s="594"/>
      <c r="BL12" s="594"/>
      <c r="BM12" s="594"/>
      <c r="BN12" s="595"/>
      <c r="BO12" s="596">
        <v>73.7</v>
      </c>
      <c r="BP12" s="596"/>
      <c r="BQ12" s="596"/>
      <c r="BR12" s="596"/>
      <c r="BS12" s="602">
        <v>32477</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65897</v>
      </c>
      <c r="CS12" s="594"/>
      <c r="CT12" s="594"/>
      <c r="CU12" s="594"/>
      <c r="CV12" s="594"/>
      <c r="CW12" s="594"/>
      <c r="CX12" s="594"/>
      <c r="CY12" s="595"/>
      <c r="CZ12" s="596">
        <v>1.8</v>
      </c>
      <c r="DA12" s="596"/>
      <c r="DB12" s="596"/>
      <c r="DC12" s="596"/>
      <c r="DD12" s="602">
        <v>15515</v>
      </c>
      <c r="DE12" s="594"/>
      <c r="DF12" s="594"/>
      <c r="DG12" s="594"/>
      <c r="DH12" s="594"/>
      <c r="DI12" s="594"/>
      <c r="DJ12" s="594"/>
      <c r="DK12" s="594"/>
      <c r="DL12" s="594"/>
      <c r="DM12" s="594"/>
      <c r="DN12" s="594"/>
      <c r="DO12" s="594"/>
      <c r="DP12" s="595"/>
      <c r="DQ12" s="602">
        <v>61228</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7526</v>
      </c>
      <c r="S13" s="594"/>
      <c r="T13" s="594"/>
      <c r="U13" s="594"/>
      <c r="V13" s="594"/>
      <c r="W13" s="594"/>
      <c r="X13" s="594"/>
      <c r="Y13" s="595"/>
      <c r="Z13" s="596">
        <v>0.2</v>
      </c>
      <c r="AA13" s="596"/>
      <c r="AB13" s="596"/>
      <c r="AC13" s="596"/>
      <c r="AD13" s="597">
        <v>7526</v>
      </c>
      <c r="AE13" s="597"/>
      <c r="AF13" s="597"/>
      <c r="AG13" s="597"/>
      <c r="AH13" s="597"/>
      <c r="AI13" s="597"/>
      <c r="AJ13" s="597"/>
      <c r="AK13" s="597"/>
      <c r="AL13" s="598">
        <v>0.4</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184042</v>
      </c>
      <c r="BH13" s="594"/>
      <c r="BI13" s="594"/>
      <c r="BJ13" s="594"/>
      <c r="BK13" s="594"/>
      <c r="BL13" s="594"/>
      <c r="BM13" s="594"/>
      <c r="BN13" s="595"/>
      <c r="BO13" s="596">
        <v>73.5</v>
      </c>
      <c r="BP13" s="596"/>
      <c r="BQ13" s="596"/>
      <c r="BR13" s="596"/>
      <c r="BS13" s="602">
        <v>32477</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446591</v>
      </c>
      <c r="CS13" s="594"/>
      <c r="CT13" s="594"/>
      <c r="CU13" s="594"/>
      <c r="CV13" s="594"/>
      <c r="CW13" s="594"/>
      <c r="CX13" s="594"/>
      <c r="CY13" s="595"/>
      <c r="CZ13" s="596">
        <v>12.1</v>
      </c>
      <c r="DA13" s="596"/>
      <c r="DB13" s="596"/>
      <c r="DC13" s="596"/>
      <c r="DD13" s="602">
        <v>389340</v>
      </c>
      <c r="DE13" s="594"/>
      <c r="DF13" s="594"/>
      <c r="DG13" s="594"/>
      <c r="DH13" s="594"/>
      <c r="DI13" s="594"/>
      <c r="DJ13" s="594"/>
      <c r="DK13" s="594"/>
      <c r="DL13" s="594"/>
      <c r="DM13" s="594"/>
      <c r="DN13" s="594"/>
      <c r="DO13" s="594"/>
      <c r="DP13" s="595"/>
      <c r="DQ13" s="602">
        <v>219708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5615</v>
      </c>
      <c r="BH14" s="594"/>
      <c r="BI14" s="594"/>
      <c r="BJ14" s="594"/>
      <c r="BK14" s="594"/>
      <c r="BL14" s="594"/>
      <c r="BM14" s="594"/>
      <c r="BN14" s="595"/>
      <c r="BO14" s="596">
        <v>2.2000000000000002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50241</v>
      </c>
      <c r="CS14" s="594"/>
      <c r="CT14" s="594"/>
      <c r="CU14" s="594"/>
      <c r="CV14" s="594"/>
      <c r="CW14" s="594"/>
      <c r="CX14" s="594"/>
      <c r="CY14" s="595"/>
      <c r="CZ14" s="596">
        <v>1.4</v>
      </c>
      <c r="DA14" s="596"/>
      <c r="DB14" s="596"/>
      <c r="DC14" s="596"/>
      <c r="DD14" s="602">
        <v>9597</v>
      </c>
      <c r="DE14" s="594"/>
      <c r="DF14" s="594"/>
      <c r="DG14" s="594"/>
      <c r="DH14" s="594"/>
      <c r="DI14" s="594"/>
      <c r="DJ14" s="594"/>
      <c r="DK14" s="594"/>
      <c r="DL14" s="594"/>
      <c r="DM14" s="594"/>
      <c r="DN14" s="594"/>
      <c r="DO14" s="594"/>
      <c r="DP14" s="595"/>
      <c r="DQ14" s="602">
        <v>36750</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33</v>
      </c>
      <c r="S15" s="594"/>
      <c r="T15" s="594"/>
      <c r="U15" s="594"/>
      <c r="V15" s="594"/>
      <c r="W15" s="594"/>
      <c r="X15" s="594"/>
      <c r="Y15" s="595"/>
      <c r="Z15" s="596">
        <v>0</v>
      </c>
      <c r="AA15" s="596"/>
      <c r="AB15" s="596"/>
      <c r="AC15" s="596"/>
      <c r="AD15" s="597">
        <v>33</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8220</v>
      </c>
      <c r="BH15" s="594"/>
      <c r="BI15" s="594"/>
      <c r="BJ15" s="594"/>
      <c r="BK15" s="594"/>
      <c r="BL15" s="594"/>
      <c r="BM15" s="594"/>
      <c r="BN15" s="595"/>
      <c r="BO15" s="596">
        <v>3.3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249085</v>
      </c>
      <c r="CS15" s="594"/>
      <c r="CT15" s="594"/>
      <c r="CU15" s="594"/>
      <c r="CV15" s="594"/>
      <c r="CW15" s="594"/>
      <c r="CX15" s="594"/>
      <c r="CY15" s="595"/>
      <c r="CZ15" s="596">
        <v>6.7</v>
      </c>
      <c r="DA15" s="596"/>
      <c r="DB15" s="596"/>
      <c r="DC15" s="596"/>
      <c r="DD15" s="602">
        <v>58574</v>
      </c>
      <c r="DE15" s="594"/>
      <c r="DF15" s="594"/>
      <c r="DG15" s="594"/>
      <c r="DH15" s="594"/>
      <c r="DI15" s="594"/>
      <c r="DJ15" s="594"/>
      <c r="DK15" s="594"/>
      <c r="DL15" s="594"/>
      <c r="DM15" s="594"/>
      <c r="DN15" s="594"/>
      <c r="DO15" s="594"/>
      <c r="DP15" s="595"/>
      <c r="DQ15" s="602">
        <v>182191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1884168</v>
      </c>
      <c r="S16" s="594"/>
      <c r="T16" s="594"/>
      <c r="U16" s="594"/>
      <c r="V16" s="594"/>
      <c r="W16" s="594"/>
      <c r="X16" s="594"/>
      <c r="Y16" s="595"/>
      <c r="Z16" s="596">
        <v>47.5</v>
      </c>
      <c r="AA16" s="596"/>
      <c r="AB16" s="596"/>
      <c r="AC16" s="596"/>
      <c r="AD16" s="597">
        <v>1558652</v>
      </c>
      <c r="AE16" s="597"/>
      <c r="AF16" s="597"/>
      <c r="AG16" s="597"/>
      <c r="AH16" s="597"/>
      <c r="AI16" s="597"/>
      <c r="AJ16" s="597"/>
      <c r="AK16" s="597"/>
      <c r="AL16" s="598">
        <v>80</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110772</v>
      </c>
      <c r="CS16" s="594"/>
      <c r="CT16" s="594"/>
      <c r="CU16" s="594"/>
      <c r="CV16" s="594"/>
      <c r="CW16" s="594"/>
      <c r="CX16" s="594"/>
      <c r="CY16" s="595"/>
      <c r="CZ16" s="596">
        <v>3</v>
      </c>
      <c r="DA16" s="596"/>
      <c r="DB16" s="596"/>
      <c r="DC16" s="596"/>
      <c r="DD16" s="602" t="s">
        <v>222</v>
      </c>
      <c r="DE16" s="594"/>
      <c r="DF16" s="594"/>
      <c r="DG16" s="594"/>
      <c r="DH16" s="594"/>
      <c r="DI16" s="594"/>
      <c r="DJ16" s="594"/>
      <c r="DK16" s="594"/>
      <c r="DL16" s="594"/>
      <c r="DM16" s="594"/>
      <c r="DN16" s="594"/>
      <c r="DO16" s="594"/>
      <c r="DP16" s="595"/>
      <c r="DQ16" s="602">
        <v>18693</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1558652</v>
      </c>
      <c r="S17" s="594"/>
      <c r="T17" s="594"/>
      <c r="U17" s="594"/>
      <c r="V17" s="594"/>
      <c r="W17" s="594"/>
      <c r="X17" s="594"/>
      <c r="Y17" s="595"/>
      <c r="Z17" s="596">
        <v>39.299999999999997</v>
      </c>
      <c r="AA17" s="596"/>
      <c r="AB17" s="596"/>
      <c r="AC17" s="596"/>
      <c r="AD17" s="597">
        <v>1558652</v>
      </c>
      <c r="AE17" s="597"/>
      <c r="AF17" s="597"/>
      <c r="AG17" s="597"/>
      <c r="AH17" s="597"/>
      <c r="AI17" s="597"/>
      <c r="AJ17" s="597"/>
      <c r="AK17" s="597"/>
      <c r="AL17" s="598">
        <v>80</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442614</v>
      </c>
      <c r="CS17" s="594"/>
      <c r="CT17" s="594"/>
      <c r="CU17" s="594"/>
      <c r="CV17" s="594"/>
      <c r="CW17" s="594"/>
      <c r="CX17" s="594"/>
      <c r="CY17" s="595"/>
      <c r="CZ17" s="596">
        <v>12</v>
      </c>
      <c r="DA17" s="596"/>
      <c r="DB17" s="596"/>
      <c r="DC17" s="596"/>
      <c r="DD17" s="602" t="s">
        <v>222</v>
      </c>
      <c r="DE17" s="594"/>
      <c r="DF17" s="594"/>
      <c r="DG17" s="594"/>
      <c r="DH17" s="594"/>
      <c r="DI17" s="594"/>
      <c r="DJ17" s="594"/>
      <c r="DK17" s="594"/>
      <c r="DL17" s="594"/>
      <c r="DM17" s="594"/>
      <c r="DN17" s="594"/>
      <c r="DO17" s="594"/>
      <c r="DP17" s="595"/>
      <c r="DQ17" s="602">
        <v>442614</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325516</v>
      </c>
      <c r="S18" s="594"/>
      <c r="T18" s="594"/>
      <c r="U18" s="594"/>
      <c r="V18" s="594"/>
      <c r="W18" s="594"/>
      <c r="X18" s="594"/>
      <c r="Y18" s="595"/>
      <c r="Z18" s="596">
        <v>8.1999999999999993</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2270971</v>
      </c>
      <c r="S20" s="594"/>
      <c r="T20" s="594"/>
      <c r="U20" s="594"/>
      <c r="V20" s="594"/>
      <c r="W20" s="594"/>
      <c r="X20" s="594"/>
      <c r="Y20" s="595"/>
      <c r="Z20" s="596">
        <v>57.3</v>
      </c>
      <c r="AA20" s="596"/>
      <c r="AB20" s="596"/>
      <c r="AC20" s="596"/>
      <c r="AD20" s="597">
        <v>1945455</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3695066</v>
      </c>
      <c r="CS20" s="594"/>
      <c r="CT20" s="594"/>
      <c r="CU20" s="594"/>
      <c r="CV20" s="594"/>
      <c r="CW20" s="594"/>
      <c r="CX20" s="594"/>
      <c r="CY20" s="595"/>
      <c r="CZ20" s="596">
        <v>100</v>
      </c>
      <c r="DA20" s="596"/>
      <c r="DB20" s="596"/>
      <c r="DC20" s="596"/>
      <c r="DD20" s="602">
        <v>1187262</v>
      </c>
      <c r="DE20" s="594"/>
      <c r="DF20" s="594"/>
      <c r="DG20" s="594"/>
      <c r="DH20" s="594"/>
      <c r="DI20" s="594"/>
      <c r="DJ20" s="594"/>
      <c r="DK20" s="594"/>
      <c r="DL20" s="594"/>
      <c r="DM20" s="594"/>
      <c r="DN20" s="594"/>
      <c r="DO20" s="594"/>
      <c r="DP20" s="595"/>
      <c r="DQ20" s="602">
        <v>2352596</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222</v>
      </c>
      <c r="S21" s="594"/>
      <c r="T21" s="594"/>
      <c r="U21" s="594"/>
      <c r="V21" s="594"/>
      <c r="W21" s="594"/>
      <c r="X21" s="594"/>
      <c r="Y21" s="595"/>
      <c r="Z21" s="596" t="s">
        <v>222</v>
      </c>
      <c r="AA21" s="596"/>
      <c r="AB21" s="596"/>
      <c r="AC21" s="596"/>
      <c r="AD21" s="597" t="s">
        <v>222</v>
      </c>
      <c r="AE21" s="597"/>
      <c r="AF21" s="597"/>
      <c r="AG21" s="597"/>
      <c r="AH21" s="597"/>
      <c r="AI21" s="597"/>
      <c r="AJ21" s="597"/>
      <c r="AK21" s="597"/>
      <c r="AL21" s="598" t="s">
        <v>222</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12653</v>
      </c>
      <c r="S22" s="594"/>
      <c r="T22" s="594"/>
      <c r="U22" s="594"/>
      <c r="V22" s="594"/>
      <c r="W22" s="594"/>
      <c r="X22" s="594"/>
      <c r="Y22" s="595"/>
      <c r="Z22" s="596">
        <v>0.3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33700</v>
      </c>
      <c r="S23" s="594"/>
      <c r="T23" s="594"/>
      <c r="U23" s="594"/>
      <c r="V23" s="594"/>
      <c r="W23" s="594"/>
      <c r="X23" s="594"/>
      <c r="Y23" s="595"/>
      <c r="Z23" s="596">
        <v>0.8</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1788</v>
      </c>
      <c r="S24" s="594"/>
      <c r="T24" s="594"/>
      <c r="U24" s="594"/>
      <c r="V24" s="594"/>
      <c r="W24" s="594"/>
      <c r="X24" s="594"/>
      <c r="Y24" s="595"/>
      <c r="Z24" s="596">
        <v>0</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1010396</v>
      </c>
      <c r="CS24" s="583"/>
      <c r="CT24" s="583"/>
      <c r="CU24" s="583"/>
      <c r="CV24" s="583"/>
      <c r="CW24" s="583"/>
      <c r="CX24" s="583"/>
      <c r="CY24" s="584"/>
      <c r="CZ24" s="620">
        <v>27.3</v>
      </c>
      <c r="DA24" s="621"/>
      <c r="DB24" s="621"/>
      <c r="DC24" s="622"/>
      <c r="DD24" s="619">
        <v>906242</v>
      </c>
      <c r="DE24" s="583"/>
      <c r="DF24" s="583"/>
      <c r="DG24" s="583"/>
      <c r="DH24" s="583"/>
      <c r="DI24" s="583"/>
      <c r="DJ24" s="583"/>
      <c r="DK24" s="584"/>
      <c r="DL24" s="619">
        <v>906119</v>
      </c>
      <c r="DM24" s="583"/>
      <c r="DN24" s="583"/>
      <c r="DO24" s="583"/>
      <c r="DP24" s="583"/>
      <c r="DQ24" s="583"/>
      <c r="DR24" s="583"/>
      <c r="DS24" s="583"/>
      <c r="DT24" s="583"/>
      <c r="DU24" s="583"/>
      <c r="DV24" s="584"/>
      <c r="DW24" s="587">
        <v>44.1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295531</v>
      </c>
      <c r="S25" s="594"/>
      <c r="T25" s="594"/>
      <c r="U25" s="594"/>
      <c r="V25" s="594"/>
      <c r="W25" s="594"/>
      <c r="X25" s="594"/>
      <c r="Y25" s="595"/>
      <c r="Z25" s="596">
        <v>7.5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441012</v>
      </c>
      <c r="CS25" s="625"/>
      <c r="CT25" s="625"/>
      <c r="CU25" s="625"/>
      <c r="CV25" s="625"/>
      <c r="CW25" s="625"/>
      <c r="CX25" s="625"/>
      <c r="CY25" s="626"/>
      <c r="CZ25" s="627">
        <v>11.9</v>
      </c>
      <c r="DA25" s="628"/>
      <c r="DB25" s="628"/>
      <c r="DC25" s="629"/>
      <c r="DD25" s="602">
        <v>419007</v>
      </c>
      <c r="DE25" s="625"/>
      <c r="DF25" s="625"/>
      <c r="DG25" s="625"/>
      <c r="DH25" s="625"/>
      <c r="DI25" s="625"/>
      <c r="DJ25" s="625"/>
      <c r="DK25" s="626"/>
      <c r="DL25" s="602">
        <v>418977</v>
      </c>
      <c r="DM25" s="625"/>
      <c r="DN25" s="625"/>
      <c r="DO25" s="625"/>
      <c r="DP25" s="625"/>
      <c r="DQ25" s="625"/>
      <c r="DR25" s="625"/>
      <c r="DS25" s="625"/>
      <c r="DT25" s="625"/>
      <c r="DU25" s="625"/>
      <c r="DV25" s="626"/>
      <c r="DW25" s="598">
        <v>20.399999999999999</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244302</v>
      </c>
      <c r="CS26" s="594"/>
      <c r="CT26" s="594"/>
      <c r="CU26" s="594"/>
      <c r="CV26" s="594"/>
      <c r="CW26" s="594"/>
      <c r="CX26" s="594"/>
      <c r="CY26" s="595"/>
      <c r="CZ26" s="627">
        <v>6.6</v>
      </c>
      <c r="DA26" s="628"/>
      <c r="DB26" s="628"/>
      <c r="DC26" s="629"/>
      <c r="DD26" s="602">
        <v>228567</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492941</v>
      </c>
      <c r="S27" s="594"/>
      <c r="T27" s="594"/>
      <c r="U27" s="594"/>
      <c r="V27" s="594"/>
      <c r="W27" s="594"/>
      <c r="X27" s="594"/>
      <c r="Y27" s="595"/>
      <c r="Z27" s="596">
        <v>12.4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250511</v>
      </c>
      <c r="BH27" s="594"/>
      <c r="BI27" s="594"/>
      <c r="BJ27" s="594"/>
      <c r="BK27" s="594"/>
      <c r="BL27" s="594"/>
      <c r="BM27" s="594"/>
      <c r="BN27" s="595"/>
      <c r="BO27" s="596">
        <v>100</v>
      </c>
      <c r="BP27" s="596"/>
      <c r="BQ27" s="596"/>
      <c r="BR27" s="596"/>
      <c r="BS27" s="602">
        <v>33827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126770</v>
      </c>
      <c r="CS27" s="625"/>
      <c r="CT27" s="625"/>
      <c r="CU27" s="625"/>
      <c r="CV27" s="625"/>
      <c r="CW27" s="625"/>
      <c r="CX27" s="625"/>
      <c r="CY27" s="626"/>
      <c r="CZ27" s="627">
        <v>3.4</v>
      </c>
      <c r="DA27" s="628"/>
      <c r="DB27" s="628"/>
      <c r="DC27" s="629"/>
      <c r="DD27" s="602">
        <v>44621</v>
      </c>
      <c r="DE27" s="625"/>
      <c r="DF27" s="625"/>
      <c r="DG27" s="625"/>
      <c r="DH27" s="625"/>
      <c r="DI27" s="625"/>
      <c r="DJ27" s="625"/>
      <c r="DK27" s="626"/>
      <c r="DL27" s="602">
        <v>44528</v>
      </c>
      <c r="DM27" s="625"/>
      <c r="DN27" s="625"/>
      <c r="DO27" s="625"/>
      <c r="DP27" s="625"/>
      <c r="DQ27" s="625"/>
      <c r="DR27" s="625"/>
      <c r="DS27" s="625"/>
      <c r="DT27" s="625"/>
      <c r="DU27" s="625"/>
      <c r="DV27" s="626"/>
      <c r="DW27" s="598">
        <v>2.2000000000000002</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37422</v>
      </c>
      <c r="S28" s="594"/>
      <c r="T28" s="594"/>
      <c r="U28" s="594"/>
      <c r="V28" s="594"/>
      <c r="W28" s="594"/>
      <c r="X28" s="594"/>
      <c r="Y28" s="595"/>
      <c r="Z28" s="596">
        <v>0.9</v>
      </c>
      <c r="AA28" s="596"/>
      <c r="AB28" s="596"/>
      <c r="AC28" s="596"/>
      <c r="AD28" s="597">
        <v>2919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442614</v>
      </c>
      <c r="CS28" s="594"/>
      <c r="CT28" s="594"/>
      <c r="CU28" s="594"/>
      <c r="CV28" s="594"/>
      <c r="CW28" s="594"/>
      <c r="CX28" s="594"/>
      <c r="CY28" s="595"/>
      <c r="CZ28" s="627">
        <v>12</v>
      </c>
      <c r="DA28" s="628"/>
      <c r="DB28" s="628"/>
      <c r="DC28" s="629"/>
      <c r="DD28" s="602">
        <v>442614</v>
      </c>
      <c r="DE28" s="594"/>
      <c r="DF28" s="594"/>
      <c r="DG28" s="594"/>
      <c r="DH28" s="594"/>
      <c r="DI28" s="594"/>
      <c r="DJ28" s="594"/>
      <c r="DK28" s="595"/>
      <c r="DL28" s="602">
        <v>442614</v>
      </c>
      <c r="DM28" s="594"/>
      <c r="DN28" s="594"/>
      <c r="DO28" s="594"/>
      <c r="DP28" s="594"/>
      <c r="DQ28" s="594"/>
      <c r="DR28" s="594"/>
      <c r="DS28" s="594"/>
      <c r="DT28" s="594"/>
      <c r="DU28" s="594"/>
      <c r="DV28" s="595"/>
      <c r="DW28" s="598">
        <v>21.6</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580</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442614</v>
      </c>
      <c r="CS29" s="625"/>
      <c r="CT29" s="625"/>
      <c r="CU29" s="625"/>
      <c r="CV29" s="625"/>
      <c r="CW29" s="625"/>
      <c r="CX29" s="625"/>
      <c r="CY29" s="626"/>
      <c r="CZ29" s="627">
        <v>12</v>
      </c>
      <c r="DA29" s="628"/>
      <c r="DB29" s="628"/>
      <c r="DC29" s="629"/>
      <c r="DD29" s="602">
        <v>442614</v>
      </c>
      <c r="DE29" s="625"/>
      <c r="DF29" s="625"/>
      <c r="DG29" s="625"/>
      <c r="DH29" s="625"/>
      <c r="DI29" s="625"/>
      <c r="DJ29" s="625"/>
      <c r="DK29" s="626"/>
      <c r="DL29" s="602">
        <v>442614</v>
      </c>
      <c r="DM29" s="625"/>
      <c r="DN29" s="625"/>
      <c r="DO29" s="625"/>
      <c r="DP29" s="625"/>
      <c r="DQ29" s="625"/>
      <c r="DR29" s="625"/>
      <c r="DS29" s="625"/>
      <c r="DT29" s="625"/>
      <c r="DU29" s="625"/>
      <c r="DV29" s="626"/>
      <c r="DW29" s="598">
        <v>21.6</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100000</v>
      </c>
      <c r="S30" s="594"/>
      <c r="T30" s="594"/>
      <c r="U30" s="594"/>
      <c r="V30" s="594"/>
      <c r="W30" s="594"/>
      <c r="X30" s="594"/>
      <c r="Y30" s="595"/>
      <c r="Z30" s="596">
        <v>2.5</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100</v>
      </c>
      <c r="BH30" s="652"/>
      <c r="BI30" s="652"/>
      <c r="BJ30" s="652"/>
      <c r="BK30" s="652"/>
      <c r="BL30" s="652"/>
      <c r="BM30" s="588">
        <v>100</v>
      </c>
      <c r="BN30" s="652"/>
      <c r="BO30" s="652"/>
      <c r="BP30" s="652"/>
      <c r="BQ30" s="653"/>
      <c r="BR30" s="651">
        <v>100</v>
      </c>
      <c r="BS30" s="652"/>
      <c r="BT30" s="652"/>
      <c r="BU30" s="652"/>
      <c r="BV30" s="652"/>
      <c r="BW30" s="652"/>
      <c r="BX30" s="588">
        <v>100</v>
      </c>
      <c r="BY30" s="652"/>
      <c r="BZ30" s="652"/>
      <c r="CA30" s="652"/>
      <c r="CB30" s="653"/>
      <c r="CD30" s="656"/>
      <c r="CE30" s="657"/>
      <c r="CF30" s="607" t="s">
        <v>294</v>
      </c>
      <c r="CG30" s="608"/>
      <c r="CH30" s="608"/>
      <c r="CI30" s="608"/>
      <c r="CJ30" s="608"/>
      <c r="CK30" s="608"/>
      <c r="CL30" s="608"/>
      <c r="CM30" s="608"/>
      <c r="CN30" s="608"/>
      <c r="CO30" s="608"/>
      <c r="CP30" s="608"/>
      <c r="CQ30" s="609"/>
      <c r="CR30" s="593">
        <v>406024</v>
      </c>
      <c r="CS30" s="594"/>
      <c r="CT30" s="594"/>
      <c r="CU30" s="594"/>
      <c r="CV30" s="594"/>
      <c r="CW30" s="594"/>
      <c r="CX30" s="594"/>
      <c r="CY30" s="595"/>
      <c r="CZ30" s="627">
        <v>11</v>
      </c>
      <c r="DA30" s="628"/>
      <c r="DB30" s="628"/>
      <c r="DC30" s="629"/>
      <c r="DD30" s="602">
        <v>406024</v>
      </c>
      <c r="DE30" s="594"/>
      <c r="DF30" s="594"/>
      <c r="DG30" s="594"/>
      <c r="DH30" s="594"/>
      <c r="DI30" s="594"/>
      <c r="DJ30" s="594"/>
      <c r="DK30" s="595"/>
      <c r="DL30" s="602">
        <v>406024</v>
      </c>
      <c r="DM30" s="594"/>
      <c r="DN30" s="594"/>
      <c r="DO30" s="594"/>
      <c r="DP30" s="594"/>
      <c r="DQ30" s="594"/>
      <c r="DR30" s="594"/>
      <c r="DS30" s="594"/>
      <c r="DT30" s="594"/>
      <c r="DU30" s="594"/>
      <c r="DV30" s="595"/>
      <c r="DW30" s="598">
        <v>19.8</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200146</v>
      </c>
      <c r="S31" s="594"/>
      <c r="T31" s="594"/>
      <c r="U31" s="594"/>
      <c r="V31" s="594"/>
      <c r="W31" s="594"/>
      <c r="X31" s="594"/>
      <c r="Y31" s="595"/>
      <c r="Z31" s="596">
        <v>5</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100</v>
      </c>
      <c r="BH31" s="625"/>
      <c r="BI31" s="625"/>
      <c r="BJ31" s="625"/>
      <c r="BK31" s="625"/>
      <c r="BL31" s="625"/>
      <c r="BM31" s="599">
        <v>100</v>
      </c>
      <c r="BN31" s="649"/>
      <c r="BO31" s="649"/>
      <c r="BP31" s="649"/>
      <c r="BQ31" s="650"/>
      <c r="BR31" s="648">
        <v>100</v>
      </c>
      <c r="BS31" s="625"/>
      <c r="BT31" s="625"/>
      <c r="BU31" s="625"/>
      <c r="BV31" s="625"/>
      <c r="BW31" s="625"/>
      <c r="BX31" s="599">
        <v>100</v>
      </c>
      <c r="BY31" s="649"/>
      <c r="BZ31" s="649"/>
      <c r="CA31" s="649"/>
      <c r="CB31" s="650"/>
      <c r="CD31" s="656"/>
      <c r="CE31" s="657"/>
      <c r="CF31" s="607" t="s">
        <v>298</v>
      </c>
      <c r="CG31" s="608"/>
      <c r="CH31" s="608"/>
      <c r="CI31" s="608"/>
      <c r="CJ31" s="608"/>
      <c r="CK31" s="608"/>
      <c r="CL31" s="608"/>
      <c r="CM31" s="608"/>
      <c r="CN31" s="608"/>
      <c r="CO31" s="608"/>
      <c r="CP31" s="608"/>
      <c r="CQ31" s="609"/>
      <c r="CR31" s="593">
        <v>36590</v>
      </c>
      <c r="CS31" s="625"/>
      <c r="CT31" s="625"/>
      <c r="CU31" s="625"/>
      <c r="CV31" s="625"/>
      <c r="CW31" s="625"/>
      <c r="CX31" s="625"/>
      <c r="CY31" s="626"/>
      <c r="CZ31" s="627">
        <v>1</v>
      </c>
      <c r="DA31" s="628"/>
      <c r="DB31" s="628"/>
      <c r="DC31" s="629"/>
      <c r="DD31" s="602">
        <v>36590</v>
      </c>
      <c r="DE31" s="625"/>
      <c r="DF31" s="625"/>
      <c r="DG31" s="625"/>
      <c r="DH31" s="625"/>
      <c r="DI31" s="625"/>
      <c r="DJ31" s="625"/>
      <c r="DK31" s="626"/>
      <c r="DL31" s="602">
        <v>36590</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143098</v>
      </c>
      <c r="S32" s="594"/>
      <c r="T32" s="594"/>
      <c r="U32" s="594"/>
      <c r="V32" s="594"/>
      <c r="W32" s="594"/>
      <c r="X32" s="594"/>
      <c r="Y32" s="595"/>
      <c r="Z32" s="596">
        <v>3.6</v>
      </c>
      <c r="AA32" s="596"/>
      <c r="AB32" s="596"/>
      <c r="AC32" s="596"/>
      <c r="AD32" s="597" t="s">
        <v>222</v>
      </c>
      <c r="AE32" s="597"/>
      <c r="AF32" s="597"/>
      <c r="AG32" s="597"/>
      <c r="AH32" s="597"/>
      <c r="AI32" s="597"/>
      <c r="AJ32" s="597"/>
      <c r="AK32" s="597"/>
      <c r="AL32" s="598" t="s">
        <v>222</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100</v>
      </c>
      <c r="BH32" s="661"/>
      <c r="BI32" s="661"/>
      <c r="BJ32" s="661"/>
      <c r="BK32" s="661"/>
      <c r="BL32" s="661"/>
      <c r="BM32" s="662">
        <v>100</v>
      </c>
      <c r="BN32" s="661"/>
      <c r="BO32" s="661"/>
      <c r="BP32" s="661"/>
      <c r="BQ32" s="663"/>
      <c r="BR32" s="660">
        <v>100</v>
      </c>
      <c r="BS32" s="661"/>
      <c r="BT32" s="661"/>
      <c r="BU32" s="661"/>
      <c r="BV32" s="661"/>
      <c r="BW32" s="661"/>
      <c r="BX32" s="662">
        <v>100</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377711</v>
      </c>
      <c r="S33" s="594"/>
      <c r="T33" s="594"/>
      <c r="U33" s="594"/>
      <c r="V33" s="594"/>
      <c r="W33" s="594"/>
      <c r="X33" s="594"/>
      <c r="Y33" s="595"/>
      <c r="Z33" s="596">
        <v>9.5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1386636</v>
      </c>
      <c r="CS33" s="625"/>
      <c r="CT33" s="625"/>
      <c r="CU33" s="625"/>
      <c r="CV33" s="625"/>
      <c r="CW33" s="625"/>
      <c r="CX33" s="625"/>
      <c r="CY33" s="626"/>
      <c r="CZ33" s="627">
        <v>37.5</v>
      </c>
      <c r="DA33" s="628"/>
      <c r="DB33" s="628"/>
      <c r="DC33" s="629"/>
      <c r="DD33" s="602">
        <v>1083344</v>
      </c>
      <c r="DE33" s="625"/>
      <c r="DF33" s="625"/>
      <c r="DG33" s="625"/>
      <c r="DH33" s="625"/>
      <c r="DI33" s="625"/>
      <c r="DJ33" s="625"/>
      <c r="DK33" s="626"/>
      <c r="DL33" s="602">
        <v>711732</v>
      </c>
      <c r="DM33" s="625"/>
      <c r="DN33" s="625"/>
      <c r="DO33" s="625"/>
      <c r="DP33" s="625"/>
      <c r="DQ33" s="625"/>
      <c r="DR33" s="625"/>
      <c r="DS33" s="625"/>
      <c r="DT33" s="625"/>
      <c r="DU33" s="625"/>
      <c r="DV33" s="626"/>
      <c r="DW33" s="598">
        <v>34.700000000000003</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424236</v>
      </c>
      <c r="CS34" s="594"/>
      <c r="CT34" s="594"/>
      <c r="CU34" s="594"/>
      <c r="CV34" s="594"/>
      <c r="CW34" s="594"/>
      <c r="CX34" s="594"/>
      <c r="CY34" s="595"/>
      <c r="CZ34" s="627">
        <v>11.5</v>
      </c>
      <c r="DA34" s="628"/>
      <c r="DB34" s="628"/>
      <c r="DC34" s="629"/>
      <c r="DD34" s="602">
        <v>349526</v>
      </c>
      <c r="DE34" s="594"/>
      <c r="DF34" s="594"/>
      <c r="DG34" s="594"/>
      <c r="DH34" s="594"/>
      <c r="DI34" s="594"/>
      <c r="DJ34" s="594"/>
      <c r="DK34" s="595"/>
      <c r="DL34" s="602">
        <v>316890</v>
      </c>
      <c r="DM34" s="594"/>
      <c r="DN34" s="594"/>
      <c r="DO34" s="594"/>
      <c r="DP34" s="594"/>
      <c r="DQ34" s="594"/>
      <c r="DR34" s="594"/>
      <c r="DS34" s="594"/>
      <c r="DT34" s="594"/>
      <c r="DU34" s="594"/>
      <c r="DV34" s="595"/>
      <c r="DW34" s="598">
        <v>15.4</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104611</v>
      </c>
      <c r="S35" s="594"/>
      <c r="T35" s="594"/>
      <c r="U35" s="594"/>
      <c r="V35" s="594"/>
      <c r="W35" s="594"/>
      <c r="X35" s="594"/>
      <c r="Y35" s="595"/>
      <c r="Z35" s="596">
        <v>2.6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257300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27236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23558</v>
      </c>
      <c r="CS35" s="625"/>
      <c r="CT35" s="625"/>
      <c r="CU35" s="625"/>
      <c r="CV35" s="625"/>
      <c r="CW35" s="625"/>
      <c r="CX35" s="625"/>
      <c r="CY35" s="626"/>
      <c r="CZ35" s="627">
        <v>0.6</v>
      </c>
      <c r="DA35" s="628"/>
      <c r="DB35" s="628"/>
      <c r="DC35" s="629"/>
      <c r="DD35" s="602">
        <v>10214</v>
      </c>
      <c r="DE35" s="625"/>
      <c r="DF35" s="625"/>
      <c r="DG35" s="625"/>
      <c r="DH35" s="625"/>
      <c r="DI35" s="625"/>
      <c r="DJ35" s="625"/>
      <c r="DK35" s="626"/>
      <c r="DL35" s="602">
        <v>9345</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3966541</v>
      </c>
      <c r="S36" s="666"/>
      <c r="T36" s="666"/>
      <c r="U36" s="666"/>
      <c r="V36" s="666"/>
      <c r="W36" s="666"/>
      <c r="X36" s="666"/>
      <c r="Y36" s="667"/>
      <c r="Z36" s="668">
        <v>100</v>
      </c>
      <c r="AA36" s="668"/>
      <c r="AB36" s="668"/>
      <c r="AC36" s="668"/>
      <c r="AD36" s="669">
        <v>1948374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20000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19824</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394761</v>
      </c>
      <c r="CS36" s="594"/>
      <c r="CT36" s="594"/>
      <c r="CU36" s="594"/>
      <c r="CV36" s="594"/>
      <c r="CW36" s="594"/>
      <c r="CX36" s="594"/>
      <c r="CY36" s="595"/>
      <c r="CZ36" s="627">
        <v>10.7</v>
      </c>
      <c r="DA36" s="628"/>
      <c r="DB36" s="628"/>
      <c r="DC36" s="629"/>
      <c r="DD36" s="602">
        <v>284493</v>
      </c>
      <c r="DE36" s="594"/>
      <c r="DF36" s="594"/>
      <c r="DG36" s="594"/>
      <c r="DH36" s="594"/>
      <c r="DI36" s="594"/>
      <c r="DJ36" s="594"/>
      <c r="DK36" s="595"/>
      <c r="DL36" s="602">
        <v>180116</v>
      </c>
      <c r="DM36" s="594"/>
      <c r="DN36" s="594"/>
      <c r="DO36" s="594"/>
      <c r="DP36" s="594"/>
      <c r="DQ36" s="594"/>
      <c r="DR36" s="594"/>
      <c r="DS36" s="594"/>
      <c r="DT36" s="594"/>
      <c r="DU36" s="594"/>
      <c r="DV36" s="595"/>
      <c r="DW36" s="598">
        <v>8.8000000000000007</v>
      </c>
      <c r="DX36" s="623"/>
      <c r="DY36" s="623"/>
      <c r="DZ36" s="623"/>
      <c r="EA36" s="623"/>
      <c r="EB36" s="623"/>
      <c r="EC36" s="624"/>
    </row>
    <row r="37" spans="2:133" ht="11.25" customHeight="1">
      <c r="AQ37" s="672" t="s">
        <v>316</v>
      </c>
      <c r="AR37" s="673"/>
      <c r="AS37" s="673"/>
      <c r="AT37" s="673"/>
      <c r="AU37" s="673"/>
      <c r="AV37" s="673"/>
      <c r="AW37" s="673"/>
      <c r="AX37" s="673"/>
      <c r="AY37" s="674"/>
      <c r="AZ37" s="593">
        <v>20000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298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74639</v>
      </c>
      <c r="CS37" s="625"/>
      <c r="CT37" s="625"/>
      <c r="CU37" s="625"/>
      <c r="CV37" s="625"/>
      <c r="CW37" s="625"/>
      <c r="CX37" s="625"/>
      <c r="CY37" s="626"/>
      <c r="CZ37" s="627">
        <v>2</v>
      </c>
      <c r="DA37" s="628"/>
      <c r="DB37" s="628"/>
      <c r="DC37" s="629"/>
      <c r="DD37" s="602">
        <v>74639</v>
      </c>
      <c r="DE37" s="625"/>
      <c r="DF37" s="625"/>
      <c r="DG37" s="625"/>
      <c r="DH37" s="625"/>
      <c r="DI37" s="625"/>
      <c r="DJ37" s="625"/>
      <c r="DK37" s="626"/>
      <c r="DL37" s="602">
        <v>63575</v>
      </c>
      <c r="DM37" s="625"/>
      <c r="DN37" s="625"/>
      <c r="DO37" s="625"/>
      <c r="DP37" s="625"/>
      <c r="DQ37" s="625"/>
      <c r="DR37" s="625"/>
      <c r="DS37" s="625"/>
      <c r="DT37" s="625"/>
      <c r="DU37" s="625"/>
      <c r="DV37" s="626"/>
      <c r="DW37" s="598">
        <v>3.1</v>
      </c>
      <c r="DX37" s="623"/>
      <c r="DY37" s="623"/>
      <c r="DZ37" s="623"/>
      <c r="EA37" s="623"/>
      <c r="EB37" s="623"/>
      <c r="EC37" s="624"/>
    </row>
    <row r="38" spans="2:133" ht="11.25" customHeight="1">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527</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257300</v>
      </c>
      <c r="CS38" s="594"/>
      <c r="CT38" s="594"/>
      <c r="CU38" s="594"/>
      <c r="CV38" s="594"/>
      <c r="CW38" s="594"/>
      <c r="CX38" s="594"/>
      <c r="CY38" s="595"/>
      <c r="CZ38" s="627">
        <v>7</v>
      </c>
      <c r="DA38" s="628"/>
      <c r="DB38" s="628"/>
      <c r="DC38" s="629"/>
      <c r="DD38" s="602">
        <v>239218</v>
      </c>
      <c r="DE38" s="594"/>
      <c r="DF38" s="594"/>
      <c r="DG38" s="594"/>
      <c r="DH38" s="594"/>
      <c r="DI38" s="594"/>
      <c r="DJ38" s="594"/>
      <c r="DK38" s="595"/>
      <c r="DL38" s="602">
        <v>205381</v>
      </c>
      <c r="DM38" s="594"/>
      <c r="DN38" s="594"/>
      <c r="DO38" s="594"/>
      <c r="DP38" s="594"/>
      <c r="DQ38" s="594"/>
      <c r="DR38" s="594"/>
      <c r="DS38" s="594"/>
      <c r="DT38" s="594"/>
      <c r="DU38" s="594"/>
      <c r="DV38" s="595"/>
      <c r="DW38" s="598">
        <v>10</v>
      </c>
      <c r="DX38" s="623"/>
      <c r="DY38" s="623"/>
      <c r="DZ38" s="623"/>
      <c r="EA38" s="623"/>
      <c r="EB38" s="623"/>
      <c r="EC38" s="624"/>
    </row>
    <row r="39" spans="2:133" ht="11.25" customHeight="1">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86</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216877</v>
      </c>
      <c r="CS39" s="625"/>
      <c r="CT39" s="625"/>
      <c r="CU39" s="625"/>
      <c r="CV39" s="625"/>
      <c r="CW39" s="625"/>
      <c r="CX39" s="625"/>
      <c r="CY39" s="626"/>
      <c r="CZ39" s="627">
        <v>5.9</v>
      </c>
      <c r="DA39" s="628"/>
      <c r="DB39" s="628"/>
      <c r="DC39" s="629"/>
      <c r="DD39" s="602">
        <v>191809</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117454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259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69904</v>
      </c>
      <c r="CS40" s="594"/>
      <c r="CT40" s="594"/>
      <c r="CU40" s="594"/>
      <c r="CV40" s="594"/>
      <c r="CW40" s="594"/>
      <c r="CX40" s="594"/>
      <c r="CY40" s="595"/>
      <c r="CZ40" s="627">
        <v>1.9</v>
      </c>
      <c r="DA40" s="628"/>
      <c r="DB40" s="628"/>
      <c r="DC40" s="629"/>
      <c r="DD40" s="602">
        <v>8084</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99846</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301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1298034</v>
      </c>
      <c r="CS42" s="594"/>
      <c r="CT42" s="594"/>
      <c r="CU42" s="594"/>
      <c r="CV42" s="594"/>
      <c r="CW42" s="594"/>
      <c r="CX42" s="594"/>
      <c r="CY42" s="595"/>
      <c r="CZ42" s="627">
        <v>35.1</v>
      </c>
      <c r="DA42" s="676"/>
      <c r="DB42" s="676"/>
      <c r="DC42" s="677"/>
      <c r="DD42" s="602">
        <v>363010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31666</v>
      </c>
      <c r="CS43" s="625"/>
      <c r="CT43" s="625"/>
      <c r="CU43" s="625"/>
      <c r="CV43" s="625"/>
      <c r="CW43" s="625"/>
      <c r="CX43" s="625"/>
      <c r="CY43" s="626"/>
      <c r="CZ43" s="627">
        <v>0.9</v>
      </c>
      <c r="DA43" s="628"/>
      <c r="DB43" s="628"/>
      <c r="DC43" s="629"/>
      <c r="DD43" s="602">
        <v>31666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1187262</v>
      </c>
      <c r="CS44" s="594"/>
      <c r="CT44" s="594"/>
      <c r="CU44" s="594"/>
      <c r="CV44" s="594"/>
      <c r="CW44" s="594"/>
      <c r="CX44" s="594"/>
      <c r="CY44" s="595"/>
      <c r="CZ44" s="627">
        <v>32.1</v>
      </c>
      <c r="DA44" s="676"/>
      <c r="DB44" s="676"/>
      <c r="DC44" s="677"/>
      <c r="DD44" s="602">
        <v>344317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674063</v>
      </c>
      <c r="CS45" s="625"/>
      <c r="CT45" s="625"/>
      <c r="CU45" s="625"/>
      <c r="CV45" s="625"/>
      <c r="CW45" s="625"/>
      <c r="CX45" s="625"/>
      <c r="CY45" s="626"/>
      <c r="CZ45" s="627">
        <v>18.2</v>
      </c>
      <c r="DA45" s="628"/>
      <c r="DB45" s="628"/>
      <c r="DC45" s="629"/>
      <c r="DD45" s="602">
        <v>66101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510699</v>
      </c>
      <c r="CS46" s="594"/>
      <c r="CT46" s="594"/>
      <c r="CU46" s="594"/>
      <c r="CV46" s="594"/>
      <c r="CW46" s="594"/>
      <c r="CX46" s="594"/>
      <c r="CY46" s="595"/>
      <c r="CZ46" s="627">
        <v>13.8</v>
      </c>
      <c r="DA46" s="676"/>
      <c r="DB46" s="676"/>
      <c r="DC46" s="677"/>
      <c r="DD46" s="602">
        <v>275716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110772</v>
      </c>
      <c r="CS47" s="625"/>
      <c r="CT47" s="625"/>
      <c r="CU47" s="625"/>
      <c r="CV47" s="625"/>
      <c r="CW47" s="625"/>
      <c r="CX47" s="625"/>
      <c r="CY47" s="626"/>
      <c r="CZ47" s="627">
        <v>3</v>
      </c>
      <c r="DA47" s="628"/>
      <c r="DB47" s="628"/>
      <c r="DC47" s="629"/>
      <c r="DD47" s="602">
        <v>18693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3695066</v>
      </c>
      <c r="CS49" s="661"/>
      <c r="CT49" s="661"/>
      <c r="CU49" s="661"/>
      <c r="CV49" s="661"/>
      <c r="CW49" s="661"/>
      <c r="CX49" s="661"/>
      <c r="CY49" s="688"/>
      <c r="CZ49" s="689">
        <v>100</v>
      </c>
      <c r="DA49" s="690"/>
      <c r="DB49" s="690"/>
      <c r="DC49" s="691"/>
      <c r="DD49" s="692">
        <v>2352596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3967</v>
      </c>
      <c r="R7" s="723"/>
      <c r="S7" s="723"/>
      <c r="T7" s="723"/>
      <c r="U7" s="723"/>
      <c r="V7" s="723">
        <v>3695</v>
      </c>
      <c r="W7" s="723"/>
      <c r="X7" s="723"/>
      <c r="Y7" s="723"/>
      <c r="Z7" s="723"/>
      <c r="AA7" s="723">
        <v>271</v>
      </c>
      <c r="AB7" s="723"/>
      <c r="AC7" s="723"/>
      <c r="AD7" s="723"/>
      <c r="AE7" s="724"/>
      <c r="AF7" s="725">
        <v>88</v>
      </c>
      <c r="AG7" s="726"/>
      <c r="AH7" s="726"/>
      <c r="AI7" s="726"/>
      <c r="AJ7" s="727"/>
      <c r="AK7" s="762" t="s">
        <v>532</v>
      </c>
      <c r="AL7" s="763"/>
      <c r="AM7" s="763"/>
      <c r="AN7" s="763"/>
      <c r="AO7" s="763"/>
      <c r="AP7" s="763">
        <v>2920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10</v>
      </c>
      <c r="CI7" s="760"/>
      <c r="CJ7" s="760"/>
      <c r="CK7" s="760"/>
      <c r="CL7" s="761"/>
      <c r="CM7" s="759">
        <v>19</v>
      </c>
      <c r="CN7" s="760"/>
      <c r="CO7" s="760"/>
      <c r="CP7" s="760"/>
      <c r="CQ7" s="761"/>
      <c r="CR7" s="759">
        <v>3</v>
      </c>
      <c r="CS7" s="760"/>
      <c r="CT7" s="760"/>
      <c r="CU7" s="760"/>
      <c r="CV7" s="761"/>
      <c r="CW7" s="759">
        <v>53</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-11</v>
      </c>
      <c r="CI8" s="770"/>
      <c r="CJ8" s="770"/>
      <c r="CK8" s="770"/>
      <c r="CL8" s="771"/>
      <c r="CM8" s="769">
        <v>1201</v>
      </c>
      <c r="CN8" s="770"/>
      <c r="CO8" s="770"/>
      <c r="CP8" s="770"/>
      <c r="CQ8" s="771"/>
      <c r="CR8" s="769">
        <v>1014</v>
      </c>
      <c r="CS8" s="770"/>
      <c r="CT8" s="770"/>
      <c r="CU8" s="770"/>
      <c r="CV8" s="771"/>
      <c r="CW8" s="769">
        <v>53</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3967</v>
      </c>
      <c r="R23" s="782"/>
      <c r="S23" s="782"/>
      <c r="T23" s="782"/>
      <c r="U23" s="782"/>
      <c r="V23" s="782">
        <v>3695</v>
      </c>
      <c r="W23" s="782"/>
      <c r="X23" s="782"/>
      <c r="Y23" s="782"/>
      <c r="Z23" s="782"/>
      <c r="AA23" s="782">
        <v>271</v>
      </c>
      <c r="AB23" s="782"/>
      <c r="AC23" s="782"/>
      <c r="AD23" s="782"/>
      <c r="AE23" s="783"/>
      <c r="AF23" s="784">
        <v>88</v>
      </c>
      <c r="AG23" s="782"/>
      <c r="AH23" s="782"/>
      <c r="AI23" s="782"/>
      <c r="AJ23" s="785"/>
      <c r="AK23" s="786"/>
      <c r="AL23" s="787"/>
      <c r="AM23" s="787"/>
      <c r="AN23" s="787"/>
      <c r="AO23" s="787"/>
      <c r="AP23" s="782">
        <v>2920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365</v>
      </c>
      <c r="R28" s="811"/>
      <c r="S28" s="811"/>
      <c r="T28" s="811"/>
      <c r="U28" s="811"/>
      <c r="V28" s="811">
        <v>338</v>
      </c>
      <c r="W28" s="811"/>
      <c r="X28" s="811"/>
      <c r="Y28" s="811"/>
      <c r="Z28" s="811"/>
      <c r="AA28" s="811">
        <v>27</v>
      </c>
      <c r="AB28" s="811"/>
      <c r="AC28" s="811"/>
      <c r="AD28" s="811"/>
      <c r="AE28" s="812"/>
      <c r="AF28" s="813">
        <v>27</v>
      </c>
      <c r="AG28" s="811"/>
      <c r="AH28" s="811"/>
      <c r="AI28" s="811"/>
      <c r="AJ28" s="814"/>
      <c r="AK28" s="815">
        <v>19</v>
      </c>
      <c r="AL28" s="806"/>
      <c r="AM28" s="806"/>
      <c r="AN28" s="806"/>
      <c r="AO28" s="806"/>
      <c r="AP28" s="806" t="s">
        <v>532</v>
      </c>
      <c r="AQ28" s="806"/>
      <c r="AR28" s="806"/>
      <c r="AS28" s="806"/>
      <c r="AT28" s="806"/>
      <c r="AU28" s="806" t="s">
        <v>533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255</v>
      </c>
      <c r="R29" s="747"/>
      <c r="S29" s="747"/>
      <c r="T29" s="747"/>
      <c r="U29" s="747"/>
      <c r="V29" s="747">
        <v>242</v>
      </c>
      <c r="W29" s="747"/>
      <c r="X29" s="747"/>
      <c r="Y29" s="747"/>
      <c r="Z29" s="747"/>
      <c r="AA29" s="747">
        <v>13</v>
      </c>
      <c r="AB29" s="747"/>
      <c r="AC29" s="747"/>
      <c r="AD29" s="747"/>
      <c r="AE29" s="748"/>
      <c r="AF29" s="749">
        <v>13</v>
      </c>
      <c r="AG29" s="750"/>
      <c r="AH29" s="750"/>
      <c r="AI29" s="750"/>
      <c r="AJ29" s="751"/>
      <c r="AK29" s="818">
        <v>43</v>
      </c>
      <c r="AL29" s="819"/>
      <c r="AM29" s="819"/>
      <c r="AN29" s="819"/>
      <c r="AO29" s="819"/>
      <c r="AP29" s="819" t="s">
        <v>532</v>
      </c>
      <c r="AQ29" s="819"/>
      <c r="AR29" s="819"/>
      <c r="AS29" s="819"/>
      <c r="AT29" s="819"/>
      <c r="AU29" s="819" t="s">
        <v>532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27</v>
      </c>
      <c r="R30" s="747"/>
      <c r="S30" s="747"/>
      <c r="T30" s="747"/>
      <c r="U30" s="747"/>
      <c r="V30" s="747">
        <v>27</v>
      </c>
      <c r="W30" s="747"/>
      <c r="X30" s="747"/>
      <c r="Y30" s="747"/>
      <c r="Z30" s="747"/>
      <c r="AA30" s="747">
        <v>0</v>
      </c>
      <c r="AB30" s="747"/>
      <c r="AC30" s="747"/>
      <c r="AD30" s="747"/>
      <c r="AE30" s="748"/>
      <c r="AF30" s="749">
        <v>0</v>
      </c>
      <c r="AG30" s="750"/>
      <c r="AH30" s="750"/>
      <c r="AI30" s="750"/>
      <c r="AJ30" s="751"/>
      <c r="AK30" s="818">
        <v>13</v>
      </c>
      <c r="AL30" s="819"/>
      <c r="AM30" s="819"/>
      <c r="AN30" s="819"/>
      <c r="AO30" s="819"/>
      <c r="AP30" s="819" t="s">
        <v>532</v>
      </c>
      <c r="AQ30" s="819"/>
      <c r="AR30" s="819"/>
      <c r="AS30" s="819"/>
      <c r="AT30" s="819"/>
      <c r="AU30" s="819" t="s">
        <v>532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315</v>
      </c>
      <c r="R31" s="747"/>
      <c r="S31" s="747"/>
      <c r="T31" s="747"/>
      <c r="U31" s="747"/>
      <c r="V31" s="747">
        <v>302</v>
      </c>
      <c r="W31" s="747"/>
      <c r="X31" s="747"/>
      <c r="Y31" s="747"/>
      <c r="Z31" s="747"/>
      <c r="AA31" s="747">
        <v>13</v>
      </c>
      <c r="AB31" s="747"/>
      <c r="AC31" s="747"/>
      <c r="AD31" s="747"/>
      <c r="AE31" s="748"/>
      <c r="AF31" s="749">
        <v>13</v>
      </c>
      <c r="AG31" s="750"/>
      <c r="AH31" s="750"/>
      <c r="AI31" s="750"/>
      <c r="AJ31" s="751"/>
      <c r="AK31" s="818">
        <v>165</v>
      </c>
      <c r="AL31" s="819"/>
      <c r="AM31" s="819"/>
      <c r="AN31" s="819"/>
      <c r="AO31" s="819"/>
      <c r="AP31" s="819">
        <v>228</v>
      </c>
      <c r="AQ31" s="819"/>
      <c r="AR31" s="819"/>
      <c r="AS31" s="819"/>
      <c r="AT31" s="819"/>
      <c r="AU31" s="819" t="s">
        <v>532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40</v>
      </c>
      <c r="R32" s="747"/>
      <c r="S32" s="747"/>
      <c r="T32" s="747"/>
      <c r="U32" s="747"/>
      <c r="V32" s="747">
        <v>36</v>
      </c>
      <c r="W32" s="747"/>
      <c r="X32" s="747"/>
      <c r="Y32" s="747"/>
      <c r="Z32" s="747"/>
      <c r="AA32" s="747">
        <v>4</v>
      </c>
      <c r="AB32" s="747"/>
      <c r="AC32" s="747"/>
      <c r="AD32" s="747"/>
      <c r="AE32" s="748"/>
      <c r="AF32" s="749">
        <v>4</v>
      </c>
      <c r="AG32" s="750"/>
      <c r="AH32" s="750"/>
      <c r="AI32" s="750"/>
      <c r="AJ32" s="751"/>
      <c r="AK32" s="818">
        <v>20</v>
      </c>
      <c r="AL32" s="819"/>
      <c r="AM32" s="819"/>
      <c r="AN32" s="819"/>
      <c r="AO32" s="819"/>
      <c r="AP32" s="819">
        <v>150</v>
      </c>
      <c r="AQ32" s="819"/>
      <c r="AR32" s="819"/>
      <c r="AS32" s="819"/>
      <c r="AT32" s="819"/>
      <c r="AU32" s="819">
        <v>114</v>
      </c>
      <c r="AV32" s="819"/>
      <c r="AW32" s="819"/>
      <c r="AX32" s="819"/>
      <c r="AY32" s="819"/>
      <c r="AZ32" s="820" t="s">
        <v>532</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53</v>
      </c>
      <c r="R33" s="747"/>
      <c r="S33" s="747"/>
      <c r="T33" s="747"/>
      <c r="U33" s="747"/>
      <c r="V33" s="747">
        <v>43</v>
      </c>
      <c r="W33" s="747"/>
      <c r="X33" s="747"/>
      <c r="Y33" s="747"/>
      <c r="Z33" s="747"/>
      <c r="AA33" s="747">
        <v>10</v>
      </c>
      <c r="AB33" s="747"/>
      <c r="AC33" s="747"/>
      <c r="AD33" s="747"/>
      <c r="AE33" s="748"/>
      <c r="AF33" s="749">
        <v>10</v>
      </c>
      <c r="AG33" s="750"/>
      <c r="AH33" s="750"/>
      <c r="AI33" s="750"/>
      <c r="AJ33" s="751"/>
      <c r="AK33" s="818">
        <v>20</v>
      </c>
      <c r="AL33" s="819"/>
      <c r="AM33" s="819"/>
      <c r="AN33" s="819"/>
      <c r="AO33" s="819"/>
      <c r="AP33" s="819">
        <v>89</v>
      </c>
      <c r="AQ33" s="819"/>
      <c r="AR33" s="819"/>
      <c r="AS33" s="819"/>
      <c r="AT33" s="819"/>
      <c r="AU33" s="819">
        <v>70</v>
      </c>
      <c r="AV33" s="819"/>
      <c r="AW33" s="819"/>
      <c r="AX33" s="819"/>
      <c r="AY33" s="819"/>
      <c r="AZ33" s="820" t="s">
        <v>532</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68</v>
      </c>
      <c r="AG63" s="830"/>
      <c r="AH63" s="830"/>
      <c r="AI63" s="830"/>
      <c r="AJ63" s="831"/>
      <c r="AK63" s="832"/>
      <c r="AL63" s="827"/>
      <c r="AM63" s="827"/>
      <c r="AN63" s="827"/>
      <c r="AO63" s="827"/>
      <c r="AP63" s="830">
        <v>467</v>
      </c>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3</v>
      </c>
      <c r="R68" s="854"/>
      <c r="S68" s="854"/>
      <c r="T68" s="854"/>
      <c r="U68" s="854"/>
      <c r="V68" s="854">
        <v>3</v>
      </c>
      <c r="W68" s="854"/>
      <c r="X68" s="854"/>
      <c r="Y68" s="854"/>
      <c r="Z68" s="854"/>
      <c r="AA68" s="854">
        <v>0</v>
      </c>
      <c r="AB68" s="854"/>
      <c r="AC68" s="854"/>
      <c r="AD68" s="854"/>
      <c r="AE68" s="854"/>
      <c r="AF68" s="854">
        <v>0</v>
      </c>
      <c r="AG68" s="854"/>
      <c r="AH68" s="854"/>
      <c r="AI68" s="854"/>
      <c r="AJ68" s="854"/>
      <c r="AK68" s="854" t="s">
        <v>540</v>
      </c>
      <c r="AL68" s="854"/>
      <c r="AM68" s="854"/>
      <c r="AN68" s="854"/>
      <c r="AO68" s="854"/>
      <c r="AP68" s="854" t="s">
        <v>539</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69</v>
      </c>
      <c r="R69" s="819"/>
      <c r="S69" s="819"/>
      <c r="T69" s="819"/>
      <c r="U69" s="819"/>
      <c r="V69" s="819">
        <v>67</v>
      </c>
      <c r="W69" s="819"/>
      <c r="X69" s="819"/>
      <c r="Y69" s="819"/>
      <c r="Z69" s="819"/>
      <c r="AA69" s="819">
        <v>2</v>
      </c>
      <c r="AB69" s="819"/>
      <c r="AC69" s="819"/>
      <c r="AD69" s="819"/>
      <c r="AE69" s="819"/>
      <c r="AF69" s="819">
        <v>2</v>
      </c>
      <c r="AG69" s="819"/>
      <c r="AH69" s="819"/>
      <c r="AI69" s="819"/>
      <c r="AJ69" s="819"/>
      <c r="AK69" s="819">
        <v>64</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212</v>
      </c>
      <c r="R70" s="819"/>
      <c r="S70" s="819"/>
      <c r="T70" s="819"/>
      <c r="U70" s="819"/>
      <c r="V70" s="819">
        <v>208</v>
      </c>
      <c r="W70" s="819"/>
      <c r="X70" s="819"/>
      <c r="Y70" s="819"/>
      <c r="Z70" s="819"/>
      <c r="AA70" s="819">
        <v>4</v>
      </c>
      <c r="AB70" s="819"/>
      <c r="AC70" s="819"/>
      <c r="AD70" s="819"/>
      <c r="AE70" s="819"/>
      <c r="AF70" s="819">
        <v>4</v>
      </c>
      <c r="AG70" s="819"/>
      <c r="AH70" s="819"/>
      <c r="AI70" s="819"/>
      <c r="AJ70" s="819"/>
      <c r="AK70" s="819" t="s">
        <v>539</v>
      </c>
      <c r="AL70" s="819"/>
      <c r="AM70" s="819"/>
      <c r="AN70" s="819"/>
      <c r="AO70" s="819"/>
      <c r="AP70" s="819">
        <v>268</v>
      </c>
      <c r="AQ70" s="819"/>
      <c r="AR70" s="819"/>
      <c r="AS70" s="819"/>
      <c r="AT70" s="819"/>
      <c r="AU70" s="819">
        <v>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2655</v>
      </c>
      <c r="R71" s="819"/>
      <c r="S71" s="819"/>
      <c r="T71" s="819"/>
      <c r="U71" s="819"/>
      <c r="V71" s="819">
        <v>2321</v>
      </c>
      <c r="W71" s="819"/>
      <c r="X71" s="819"/>
      <c r="Y71" s="819"/>
      <c r="Z71" s="819"/>
      <c r="AA71" s="819">
        <v>334</v>
      </c>
      <c r="AB71" s="819"/>
      <c r="AC71" s="819"/>
      <c r="AD71" s="819"/>
      <c r="AE71" s="819"/>
      <c r="AF71" s="819">
        <v>334</v>
      </c>
      <c r="AG71" s="819"/>
      <c r="AH71" s="819"/>
      <c r="AI71" s="819"/>
      <c r="AJ71" s="819"/>
      <c r="AK71" s="819">
        <v>5</v>
      </c>
      <c r="AL71" s="819"/>
      <c r="AM71" s="819"/>
      <c r="AN71" s="819"/>
      <c r="AO71" s="819"/>
      <c r="AP71" s="819" t="s">
        <v>539</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28</v>
      </c>
      <c r="R72" s="819"/>
      <c r="S72" s="819"/>
      <c r="T72" s="819"/>
      <c r="U72" s="819"/>
      <c r="V72" s="819">
        <v>24</v>
      </c>
      <c r="W72" s="819"/>
      <c r="X72" s="819"/>
      <c r="Y72" s="819"/>
      <c r="Z72" s="819"/>
      <c r="AA72" s="819">
        <v>4</v>
      </c>
      <c r="AB72" s="819"/>
      <c r="AC72" s="819"/>
      <c r="AD72" s="819"/>
      <c r="AE72" s="819"/>
      <c r="AF72" s="819">
        <v>4</v>
      </c>
      <c r="AG72" s="819"/>
      <c r="AH72" s="819"/>
      <c r="AI72" s="819"/>
      <c r="AJ72" s="819"/>
      <c r="AK72" s="819" t="s">
        <v>539</v>
      </c>
      <c r="AL72" s="819"/>
      <c r="AM72" s="819"/>
      <c r="AN72" s="819"/>
      <c r="AO72" s="819"/>
      <c r="AP72" s="819" t="s">
        <v>539</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733</v>
      </c>
      <c r="R73" s="819"/>
      <c r="S73" s="819"/>
      <c r="T73" s="819"/>
      <c r="U73" s="819"/>
      <c r="V73" s="819">
        <v>710</v>
      </c>
      <c r="W73" s="819"/>
      <c r="X73" s="819"/>
      <c r="Y73" s="819"/>
      <c r="Z73" s="819"/>
      <c r="AA73" s="819">
        <v>24</v>
      </c>
      <c r="AB73" s="819"/>
      <c r="AC73" s="819"/>
      <c r="AD73" s="819"/>
      <c r="AE73" s="819"/>
      <c r="AF73" s="819">
        <v>24</v>
      </c>
      <c r="AG73" s="819"/>
      <c r="AH73" s="819"/>
      <c r="AI73" s="819"/>
      <c r="AJ73" s="819"/>
      <c r="AK73" s="819" t="s">
        <v>539</v>
      </c>
      <c r="AL73" s="819"/>
      <c r="AM73" s="819"/>
      <c r="AN73" s="819"/>
      <c r="AO73" s="819"/>
      <c r="AP73" s="819">
        <v>873</v>
      </c>
      <c r="AQ73" s="819"/>
      <c r="AR73" s="819"/>
      <c r="AS73" s="819"/>
      <c r="AT73" s="819"/>
      <c r="AU73" s="819">
        <v>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192</v>
      </c>
      <c r="R74" s="819"/>
      <c r="S74" s="819"/>
      <c r="T74" s="819"/>
      <c r="U74" s="819"/>
      <c r="V74" s="819">
        <v>189</v>
      </c>
      <c r="W74" s="819"/>
      <c r="X74" s="819"/>
      <c r="Y74" s="819"/>
      <c r="Z74" s="819"/>
      <c r="AA74" s="819">
        <v>3</v>
      </c>
      <c r="AB74" s="819"/>
      <c r="AC74" s="819"/>
      <c r="AD74" s="819"/>
      <c r="AE74" s="819"/>
      <c r="AF74" s="819">
        <v>3</v>
      </c>
      <c r="AG74" s="819"/>
      <c r="AH74" s="819"/>
      <c r="AI74" s="819"/>
      <c r="AJ74" s="819"/>
      <c r="AK74" s="819">
        <v>3</v>
      </c>
      <c r="AL74" s="819"/>
      <c r="AM74" s="819"/>
      <c r="AN74" s="819"/>
      <c r="AO74" s="819"/>
      <c r="AP74" s="819" t="s">
        <v>539</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156563</v>
      </c>
      <c r="R75" s="868"/>
      <c r="S75" s="868"/>
      <c r="T75" s="868"/>
      <c r="U75" s="818"/>
      <c r="V75" s="869">
        <v>149758</v>
      </c>
      <c r="W75" s="868"/>
      <c r="X75" s="868"/>
      <c r="Y75" s="868"/>
      <c r="Z75" s="818"/>
      <c r="AA75" s="869">
        <v>6805</v>
      </c>
      <c r="AB75" s="868"/>
      <c r="AC75" s="868"/>
      <c r="AD75" s="868"/>
      <c r="AE75" s="818"/>
      <c r="AF75" s="869">
        <v>6805</v>
      </c>
      <c r="AG75" s="868"/>
      <c r="AH75" s="868"/>
      <c r="AI75" s="868"/>
      <c r="AJ75" s="818"/>
      <c r="AK75" s="869">
        <v>1369</v>
      </c>
      <c r="AL75" s="868"/>
      <c r="AM75" s="868"/>
      <c r="AN75" s="868"/>
      <c r="AO75" s="818"/>
      <c r="AP75" s="869" t="s">
        <v>539</v>
      </c>
      <c r="AQ75" s="868"/>
      <c r="AR75" s="868"/>
      <c r="AS75" s="868"/>
      <c r="AT75" s="818"/>
      <c r="AU75" s="869" t="s">
        <v>539</v>
      </c>
      <c r="AV75" s="868"/>
      <c r="AW75" s="868"/>
      <c r="AX75" s="868"/>
      <c r="AY75" s="818"/>
      <c r="AZ75" s="870"/>
      <c r="BA75" s="871"/>
      <c r="BB75" s="871"/>
      <c r="BC75" s="871"/>
      <c r="BD75" s="872"/>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1017</v>
      </c>
      <c r="CS102" s="838"/>
      <c r="CT102" s="838"/>
      <c r="CU102" s="838"/>
      <c r="CV102" s="884"/>
      <c r="CW102" s="883">
        <v>106</v>
      </c>
      <c r="CX102" s="838"/>
      <c r="CY102" s="838"/>
      <c r="CZ102" s="838"/>
      <c r="DA102" s="884"/>
      <c r="DB102" s="883">
        <v>0</v>
      </c>
      <c r="DC102" s="838"/>
      <c r="DD102" s="838"/>
      <c r="DE102" s="838"/>
      <c r="DF102" s="884"/>
      <c r="DG102" s="883">
        <v>0</v>
      </c>
      <c r="DH102" s="838"/>
      <c r="DI102" s="838"/>
      <c r="DJ102" s="838"/>
      <c r="DK102" s="884"/>
      <c r="DL102" s="883">
        <v>0</v>
      </c>
      <c r="DM102" s="838"/>
      <c r="DN102" s="838"/>
      <c r="DO102" s="838"/>
      <c r="DP102" s="884"/>
      <c r="DQ102" s="883">
        <v>0</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395</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396</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399</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400</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402</v>
      </c>
      <c r="AB109" s="886"/>
      <c r="AC109" s="886"/>
      <c r="AD109" s="886"/>
      <c r="AE109" s="887"/>
      <c r="AF109" s="885" t="s">
        <v>288</v>
      </c>
      <c r="AG109" s="886"/>
      <c r="AH109" s="886"/>
      <c r="AI109" s="886"/>
      <c r="AJ109" s="887"/>
      <c r="AK109" s="885" t="s">
        <v>287</v>
      </c>
      <c r="AL109" s="886"/>
      <c r="AM109" s="886"/>
      <c r="AN109" s="886"/>
      <c r="AO109" s="887"/>
      <c r="AP109" s="885" t="s">
        <v>403</v>
      </c>
      <c r="AQ109" s="886"/>
      <c r="AR109" s="886"/>
      <c r="AS109" s="886"/>
      <c r="AT109" s="888"/>
      <c r="AU109" s="907"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402</v>
      </c>
      <c r="BR109" s="886"/>
      <c r="BS109" s="886"/>
      <c r="BT109" s="886"/>
      <c r="BU109" s="887"/>
      <c r="BV109" s="885" t="s">
        <v>288</v>
      </c>
      <c r="BW109" s="886"/>
      <c r="BX109" s="886"/>
      <c r="BY109" s="886"/>
      <c r="BZ109" s="887"/>
      <c r="CA109" s="885" t="s">
        <v>287</v>
      </c>
      <c r="CB109" s="886"/>
      <c r="CC109" s="886"/>
      <c r="CD109" s="886"/>
      <c r="CE109" s="887"/>
      <c r="CF109" s="908" t="s">
        <v>403</v>
      </c>
      <c r="CG109" s="908"/>
      <c r="CH109" s="908"/>
      <c r="CI109" s="908"/>
      <c r="CJ109" s="908"/>
      <c r="CK109" s="885"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402</v>
      </c>
      <c r="DH109" s="886"/>
      <c r="DI109" s="886"/>
      <c r="DJ109" s="886"/>
      <c r="DK109" s="887"/>
      <c r="DL109" s="885" t="s">
        <v>288</v>
      </c>
      <c r="DM109" s="886"/>
      <c r="DN109" s="886"/>
      <c r="DO109" s="886"/>
      <c r="DP109" s="887"/>
      <c r="DQ109" s="885" t="s">
        <v>287</v>
      </c>
      <c r="DR109" s="886"/>
      <c r="DS109" s="886"/>
      <c r="DT109" s="886"/>
      <c r="DU109" s="887"/>
      <c r="DV109" s="885" t="s">
        <v>403</v>
      </c>
      <c r="DW109" s="886"/>
      <c r="DX109" s="886"/>
      <c r="DY109" s="886"/>
      <c r="DZ109" s="888"/>
    </row>
    <row r="110" spans="1:131" s="197" customFormat="1" ht="26.25" customHeight="1">
      <c r="A110" s="889" t="s">
        <v>405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484773</v>
      </c>
      <c r="AB110" s="893"/>
      <c r="AC110" s="893"/>
      <c r="AD110" s="893"/>
      <c r="AE110" s="894"/>
      <c r="AF110" s="895">
        <v>458321</v>
      </c>
      <c r="AG110" s="893"/>
      <c r="AH110" s="893"/>
      <c r="AI110" s="893"/>
      <c r="AJ110" s="894"/>
      <c r="AK110" s="895">
        <v>442614</v>
      </c>
      <c r="AL110" s="893"/>
      <c r="AM110" s="893"/>
      <c r="AN110" s="893"/>
      <c r="AO110" s="894"/>
      <c r="AP110" s="896">
        <v>26.8</v>
      </c>
      <c r="AQ110" s="897"/>
      <c r="AR110" s="897"/>
      <c r="AS110" s="897"/>
      <c r="AT110" s="898"/>
      <c r="AU110" s="899" t="s">
        <v>61</v>
      </c>
      <c r="AV110" s="900"/>
      <c r="AW110" s="900"/>
      <c r="AX110" s="900"/>
      <c r="AY110" s="901"/>
      <c r="AZ110" s="943" t="s">
        <v>406</v>
      </c>
      <c r="BA110" s="890"/>
      <c r="BB110" s="890"/>
      <c r="BC110" s="890"/>
      <c r="BD110" s="890"/>
      <c r="BE110" s="890"/>
      <c r="BF110" s="890"/>
      <c r="BG110" s="890"/>
      <c r="BH110" s="890"/>
      <c r="BI110" s="890"/>
      <c r="BJ110" s="890"/>
      <c r="BK110" s="890"/>
      <c r="BL110" s="890"/>
      <c r="BM110" s="890"/>
      <c r="BN110" s="890"/>
      <c r="BO110" s="890"/>
      <c r="BP110" s="891"/>
      <c r="BQ110" s="929">
        <v>2999592</v>
      </c>
      <c r="BR110" s="930"/>
      <c r="BS110" s="930"/>
      <c r="BT110" s="930"/>
      <c r="BU110" s="930"/>
      <c r="BV110" s="930">
        <v>2948626</v>
      </c>
      <c r="BW110" s="930"/>
      <c r="BX110" s="930"/>
      <c r="BY110" s="930"/>
      <c r="BZ110" s="930"/>
      <c r="CA110" s="930">
        <v>2920313</v>
      </c>
      <c r="CB110" s="930"/>
      <c r="CC110" s="930"/>
      <c r="CD110" s="930"/>
      <c r="CE110" s="930"/>
      <c r="CF110" s="944">
        <v>176.8</v>
      </c>
      <c r="CG110" s="945"/>
      <c r="CH110" s="945"/>
      <c r="CI110" s="945"/>
      <c r="CJ110" s="945"/>
      <c r="CK110" s="946" t="s">
        <v>407</v>
      </c>
      <c r="CL110" s="947"/>
      <c r="CM110" s="926" t="s">
        <v>408</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409</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410</v>
      </c>
      <c r="BA111" s="953"/>
      <c r="BB111" s="953"/>
      <c r="BC111" s="953"/>
      <c r="BD111" s="953"/>
      <c r="BE111" s="953"/>
      <c r="BF111" s="953"/>
      <c r="BG111" s="953"/>
      <c r="BH111" s="953"/>
      <c r="BI111" s="953"/>
      <c r="BJ111" s="953"/>
      <c r="BK111" s="953"/>
      <c r="BL111" s="953"/>
      <c r="BM111" s="953"/>
      <c r="BN111" s="953"/>
      <c r="BO111" s="953"/>
      <c r="BP111" s="954"/>
      <c r="BQ111" s="922">
        <v>118925</v>
      </c>
      <c r="BR111" s="923"/>
      <c r="BS111" s="923"/>
      <c r="BT111" s="923"/>
      <c r="BU111" s="923"/>
      <c r="BV111" s="923">
        <v>101812</v>
      </c>
      <c r="BW111" s="923"/>
      <c r="BX111" s="923"/>
      <c r="BY111" s="923"/>
      <c r="BZ111" s="923"/>
      <c r="CA111" s="923">
        <v>86545</v>
      </c>
      <c r="CB111" s="923"/>
      <c r="CC111" s="923"/>
      <c r="CD111" s="923"/>
      <c r="CE111" s="923"/>
      <c r="CF111" s="917">
        <v>5.2</v>
      </c>
      <c r="CG111" s="918"/>
      <c r="CH111" s="918"/>
      <c r="CI111" s="918"/>
      <c r="CJ111" s="918"/>
      <c r="CK111" s="948"/>
      <c r="CL111" s="949"/>
      <c r="CM111" s="919" t="s">
        <v>411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412</v>
      </c>
      <c r="B112" s="956"/>
      <c r="C112" s="953" t="s">
        <v>413</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414</v>
      </c>
      <c r="BA112" s="953"/>
      <c r="BB112" s="953"/>
      <c r="BC112" s="953"/>
      <c r="BD112" s="953"/>
      <c r="BE112" s="953"/>
      <c r="BF112" s="953"/>
      <c r="BG112" s="953"/>
      <c r="BH112" s="953"/>
      <c r="BI112" s="953"/>
      <c r="BJ112" s="953"/>
      <c r="BK112" s="953"/>
      <c r="BL112" s="953"/>
      <c r="BM112" s="953"/>
      <c r="BN112" s="953"/>
      <c r="BO112" s="953"/>
      <c r="BP112" s="954"/>
      <c r="BQ112" s="922">
        <v>266706</v>
      </c>
      <c r="BR112" s="923"/>
      <c r="BS112" s="923"/>
      <c r="BT112" s="923"/>
      <c r="BU112" s="923"/>
      <c r="BV112" s="923">
        <v>234766</v>
      </c>
      <c r="BW112" s="923"/>
      <c r="BX112" s="923"/>
      <c r="BY112" s="923"/>
      <c r="BZ112" s="923"/>
      <c r="CA112" s="923">
        <v>183921</v>
      </c>
      <c r="CB112" s="923"/>
      <c r="CC112" s="923"/>
      <c r="CD112" s="923"/>
      <c r="CE112" s="923"/>
      <c r="CF112" s="917">
        <v>11.1</v>
      </c>
      <c r="CG112" s="918"/>
      <c r="CH112" s="918"/>
      <c r="CI112" s="918"/>
      <c r="CJ112" s="918"/>
      <c r="CK112" s="948"/>
      <c r="CL112" s="949"/>
      <c r="CM112" s="919" t="s">
        <v>415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416</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42341</v>
      </c>
      <c r="AB113" s="937"/>
      <c r="AC113" s="937"/>
      <c r="AD113" s="937"/>
      <c r="AE113" s="938"/>
      <c r="AF113" s="939">
        <v>38150</v>
      </c>
      <c r="AG113" s="937"/>
      <c r="AH113" s="937"/>
      <c r="AI113" s="937"/>
      <c r="AJ113" s="938"/>
      <c r="AK113" s="939">
        <v>20112</v>
      </c>
      <c r="AL113" s="937"/>
      <c r="AM113" s="937"/>
      <c r="AN113" s="937"/>
      <c r="AO113" s="938"/>
      <c r="AP113" s="940">
        <v>1.2</v>
      </c>
      <c r="AQ113" s="941"/>
      <c r="AR113" s="941"/>
      <c r="AS113" s="941"/>
      <c r="AT113" s="942"/>
      <c r="AU113" s="902"/>
      <c r="AV113" s="903"/>
      <c r="AW113" s="903"/>
      <c r="AX113" s="903"/>
      <c r="AY113" s="904"/>
      <c r="AZ113" s="952" t="s">
        <v>417</v>
      </c>
      <c r="BA113" s="953"/>
      <c r="BB113" s="953"/>
      <c r="BC113" s="953"/>
      <c r="BD113" s="953"/>
      <c r="BE113" s="953"/>
      <c r="BF113" s="953"/>
      <c r="BG113" s="953"/>
      <c r="BH113" s="953"/>
      <c r="BI113" s="953"/>
      <c r="BJ113" s="953"/>
      <c r="BK113" s="953"/>
      <c r="BL113" s="953"/>
      <c r="BM113" s="953"/>
      <c r="BN113" s="953"/>
      <c r="BO113" s="953"/>
      <c r="BP113" s="954"/>
      <c r="BQ113" s="922">
        <v>131056</v>
      </c>
      <c r="BR113" s="923"/>
      <c r="BS113" s="923"/>
      <c r="BT113" s="923"/>
      <c r="BU113" s="923"/>
      <c r="BV113" s="923">
        <v>112643</v>
      </c>
      <c r="BW113" s="923"/>
      <c r="BX113" s="923"/>
      <c r="BY113" s="923"/>
      <c r="BZ113" s="923"/>
      <c r="CA113" s="923">
        <v>93465</v>
      </c>
      <c r="CB113" s="923"/>
      <c r="CC113" s="923"/>
      <c r="CD113" s="923"/>
      <c r="CE113" s="923"/>
      <c r="CF113" s="917">
        <v>5.7</v>
      </c>
      <c r="CG113" s="918"/>
      <c r="CH113" s="918"/>
      <c r="CI113" s="918"/>
      <c r="CJ113" s="918"/>
      <c r="CK113" s="948"/>
      <c r="CL113" s="949"/>
      <c r="CM113" s="919" t="s">
        <v>418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v>118925</v>
      </c>
      <c r="DH113" s="962"/>
      <c r="DI113" s="962"/>
      <c r="DJ113" s="962"/>
      <c r="DK113" s="963"/>
      <c r="DL113" s="964">
        <v>101812</v>
      </c>
      <c r="DM113" s="962"/>
      <c r="DN113" s="962"/>
      <c r="DO113" s="962"/>
      <c r="DP113" s="963"/>
      <c r="DQ113" s="964">
        <v>86545</v>
      </c>
      <c r="DR113" s="962"/>
      <c r="DS113" s="962"/>
      <c r="DT113" s="962"/>
      <c r="DU113" s="963"/>
      <c r="DV113" s="965">
        <v>5.2</v>
      </c>
      <c r="DW113" s="966"/>
      <c r="DX113" s="966"/>
      <c r="DY113" s="966"/>
      <c r="DZ113" s="967"/>
    </row>
    <row r="114" spans="1:130" s="197" customFormat="1" ht="26.25" customHeight="1">
      <c r="A114" s="957"/>
      <c r="B114" s="958"/>
      <c r="C114" s="953" t="s">
        <v>419</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25028</v>
      </c>
      <c r="AB114" s="962"/>
      <c r="AC114" s="962"/>
      <c r="AD114" s="962"/>
      <c r="AE114" s="963"/>
      <c r="AF114" s="964">
        <v>25137</v>
      </c>
      <c r="AG114" s="962"/>
      <c r="AH114" s="962"/>
      <c r="AI114" s="962"/>
      <c r="AJ114" s="963"/>
      <c r="AK114" s="964">
        <v>25323</v>
      </c>
      <c r="AL114" s="962"/>
      <c r="AM114" s="962"/>
      <c r="AN114" s="962"/>
      <c r="AO114" s="963"/>
      <c r="AP114" s="965">
        <v>1.5</v>
      </c>
      <c r="AQ114" s="966"/>
      <c r="AR114" s="966"/>
      <c r="AS114" s="966"/>
      <c r="AT114" s="967"/>
      <c r="AU114" s="902"/>
      <c r="AV114" s="903"/>
      <c r="AW114" s="903"/>
      <c r="AX114" s="903"/>
      <c r="AY114" s="904"/>
      <c r="AZ114" s="952" t="s">
        <v>420</v>
      </c>
      <c r="BA114" s="953"/>
      <c r="BB114" s="953"/>
      <c r="BC114" s="953"/>
      <c r="BD114" s="953"/>
      <c r="BE114" s="953"/>
      <c r="BF114" s="953"/>
      <c r="BG114" s="953"/>
      <c r="BH114" s="953"/>
      <c r="BI114" s="953"/>
      <c r="BJ114" s="953"/>
      <c r="BK114" s="953"/>
      <c r="BL114" s="953"/>
      <c r="BM114" s="953"/>
      <c r="BN114" s="953"/>
      <c r="BO114" s="953"/>
      <c r="BP114" s="954"/>
      <c r="BQ114" s="922">
        <v>190520</v>
      </c>
      <c r="BR114" s="923"/>
      <c r="BS114" s="923"/>
      <c r="BT114" s="923"/>
      <c r="BU114" s="923"/>
      <c r="BV114" s="923">
        <v>269782</v>
      </c>
      <c r="BW114" s="923"/>
      <c r="BX114" s="923"/>
      <c r="BY114" s="923"/>
      <c r="BZ114" s="923"/>
      <c r="CA114" s="923">
        <v>276488</v>
      </c>
      <c r="CB114" s="923"/>
      <c r="CC114" s="923"/>
      <c r="CD114" s="923"/>
      <c r="CE114" s="923"/>
      <c r="CF114" s="917">
        <v>16.7</v>
      </c>
      <c r="CG114" s="918"/>
      <c r="CH114" s="918"/>
      <c r="CI114" s="918"/>
      <c r="CJ114" s="918"/>
      <c r="CK114" s="948"/>
      <c r="CL114" s="949"/>
      <c r="CM114" s="919" t="s">
        <v>421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422</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18510</v>
      </c>
      <c r="AB115" s="937"/>
      <c r="AC115" s="937"/>
      <c r="AD115" s="937"/>
      <c r="AE115" s="938"/>
      <c r="AF115" s="939">
        <v>17113</v>
      </c>
      <c r="AG115" s="937"/>
      <c r="AH115" s="937"/>
      <c r="AI115" s="937"/>
      <c r="AJ115" s="938"/>
      <c r="AK115" s="939">
        <v>15267</v>
      </c>
      <c r="AL115" s="937"/>
      <c r="AM115" s="937"/>
      <c r="AN115" s="937"/>
      <c r="AO115" s="938"/>
      <c r="AP115" s="940">
        <v>0.9</v>
      </c>
      <c r="AQ115" s="941"/>
      <c r="AR115" s="941"/>
      <c r="AS115" s="941"/>
      <c r="AT115" s="942"/>
      <c r="AU115" s="902"/>
      <c r="AV115" s="903"/>
      <c r="AW115" s="903"/>
      <c r="AX115" s="903"/>
      <c r="AY115" s="904"/>
      <c r="AZ115" s="952" t="s">
        <v>423</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424</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425</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112</v>
      </c>
      <c r="AB116" s="962"/>
      <c r="AC116" s="962"/>
      <c r="AD116" s="962"/>
      <c r="AE116" s="963"/>
      <c r="AF116" s="964" t="s">
        <v>112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426</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427</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428</v>
      </c>
      <c r="Z117" s="887"/>
      <c r="AA117" s="999">
        <v>570652</v>
      </c>
      <c r="AB117" s="969"/>
      <c r="AC117" s="969"/>
      <c r="AD117" s="969"/>
      <c r="AE117" s="970"/>
      <c r="AF117" s="968">
        <v>538721</v>
      </c>
      <c r="AG117" s="969"/>
      <c r="AH117" s="969"/>
      <c r="AI117" s="969"/>
      <c r="AJ117" s="970"/>
      <c r="AK117" s="968">
        <v>503316</v>
      </c>
      <c r="AL117" s="969"/>
      <c r="AM117" s="969"/>
      <c r="AN117" s="969"/>
      <c r="AO117" s="970"/>
      <c r="AP117" s="971"/>
      <c r="AQ117" s="972"/>
      <c r="AR117" s="972"/>
      <c r="AS117" s="972"/>
      <c r="AT117" s="973"/>
      <c r="AU117" s="902"/>
      <c r="AV117" s="903"/>
      <c r="AW117" s="903"/>
      <c r="AX117" s="903"/>
      <c r="AY117" s="904"/>
      <c r="AZ117" s="998" t="s">
        <v>429</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430</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402</v>
      </c>
      <c r="AB118" s="886"/>
      <c r="AC118" s="886"/>
      <c r="AD118" s="886"/>
      <c r="AE118" s="887"/>
      <c r="AF118" s="885" t="s">
        <v>288</v>
      </c>
      <c r="AG118" s="886"/>
      <c r="AH118" s="886"/>
      <c r="AI118" s="886"/>
      <c r="AJ118" s="887"/>
      <c r="AK118" s="885" t="s">
        <v>287</v>
      </c>
      <c r="AL118" s="886"/>
      <c r="AM118" s="886"/>
      <c r="AN118" s="886"/>
      <c r="AO118" s="887"/>
      <c r="AP118" s="993" t="s">
        <v>403</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431</v>
      </c>
      <c r="BP118" s="997"/>
      <c r="BQ118" s="988">
        <v>3706799</v>
      </c>
      <c r="BR118" s="989"/>
      <c r="BS118" s="989"/>
      <c r="BT118" s="989"/>
      <c r="BU118" s="989"/>
      <c r="BV118" s="989">
        <v>3667629</v>
      </c>
      <c r="BW118" s="989"/>
      <c r="BX118" s="989"/>
      <c r="BY118" s="989"/>
      <c r="BZ118" s="989"/>
      <c r="CA118" s="989">
        <v>3560732</v>
      </c>
      <c r="CB118" s="989"/>
      <c r="CC118" s="989"/>
      <c r="CD118" s="989"/>
      <c r="CE118" s="989"/>
      <c r="CF118" s="990"/>
      <c r="CG118" s="991"/>
      <c r="CH118" s="991"/>
      <c r="CI118" s="991"/>
      <c r="CJ118" s="992"/>
      <c r="CK118" s="948"/>
      <c r="CL118" s="949"/>
      <c r="CM118" s="919" t="s">
        <v>432</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407</v>
      </c>
      <c r="B119" s="947"/>
      <c r="C119" s="926" t="s">
        <v>408</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433</v>
      </c>
      <c r="AV119" s="981"/>
      <c r="AW119" s="981"/>
      <c r="AX119" s="981"/>
      <c r="AY119" s="982"/>
      <c r="AZ119" s="943" t="s">
        <v>434</v>
      </c>
      <c r="BA119" s="890"/>
      <c r="BB119" s="890"/>
      <c r="BC119" s="890"/>
      <c r="BD119" s="890"/>
      <c r="BE119" s="890"/>
      <c r="BF119" s="890"/>
      <c r="BG119" s="890"/>
      <c r="BH119" s="890"/>
      <c r="BI119" s="890"/>
      <c r="BJ119" s="890"/>
      <c r="BK119" s="890"/>
      <c r="BL119" s="890"/>
      <c r="BM119" s="890"/>
      <c r="BN119" s="890"/>
      <c r="BO119" s="890"/>
      <c r="BP119" s="891"/>
      <c r="BQ119" s="929">
        <v>2966399</v>
      </c>
      <c r="BR119" s="930"/>
      <c r="BS119" s="930"/>
      <c r="BT119" s="930"/>
      <c r="BU119" s="930"/>
      <c r="BV119" s="930">
        <v>3321822</v>
      </c>
      <c r="BW119" s="930"/>
      <c r="BX119" s="930"/>
      <c r="BY119" s="930"/>
      <c r="BZ119" s="930"/>
      <c r="CA119" s="930">
        <v>3445700</v>
      </c>
      <c r="CB119" s="930"/>
      <c r="CC119" s="930"/>
      <c r="CD119" s="930"/>
      <c r="CE119" s="930"/>
      <c r="CF119" s="944">
        <v>208.6</v>
      </c>
      <c r="CG119" s="945"/>
      <c r="CH119" s="945"/>
      <c r="CI119" s="945"/>
      <c r="CJ119" s="945"/>
      <c r="CK119" s="950"/>
      <c r="CL119" s="951"/>
      <c r="CM119" s="1007" t="s">
        <v>435</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c r="A120" s="978"/>
      <c r="B120" s="949"/>
      <c r="C120" s="919" t="s">
        <v>411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436</v>
      </c>
      <c r="BA120" s="953"/>
      <c r="BB120" s="953"/>
      <c r="BC120" s="953"/>
      <c r="BD120" s="953"/>
      <c r="BE120" s="953"/>
      <c r="BF120" s="953"/>
      <c r="BG120" s="953"/>
      <c r="BH120" s="953"/>
      <c r="BI120" s="953"/>
      <c r="BJ120" s="953"/>
      <c r="BK120" s="953"/>
      <c r="BL120" s="953"/>
      <c r="BM120" s="953"/>
      <c r="BN120" s="953"/>
      <c r="BO120" s="953"/>
      <c r="BP120" s="954"/>
      <c r="BQ120" s="922" t="s">
        <v>112</v>
      </c>
      <c r="BR120" s="923"/>
      <c r="BS120" s="923"/>
      <c r="BT120" s="923"/>
      <c r="BU120" s="923"/>
      <c r="BV120" s="923" t="s">
        <v>112</v>
      </c>
      <c r="BW120" s="923"/>
      <c r="BX120" s="923"/>
      <c r="BY120" s="923"/>
      <c r="BZ120" s="923"/>
      <c r="CA120" s="923" t="s">
        <v>112</v>
      </c>
      <c r="CB120" s="923"/>
      <c r="CC120" s="923"/>
      <c r="CD120" s="923"/>
      <c r="CE120" s="923"/>
      <c r="CF120" s="917" t="s">
        <v>112</v>
      </c>
      <c r="CG120" s="918"/>
      <c r="CH120" s="918"/>
      <c r="CI120" s="918"/>
      <c r="CJ120" s="918"/>
      <c r="CK120" s="1016" t="s">
        <v>437</v>
      </c>
      <c r="CL120" s="1017"/>
      <c r="CM120" s="1017"/>
      <c r="CN120" s="1017"/>
      <c r="CO120" s="1018"/>
      <c r="CP120" s="1024" t="s">
        <v>385</v>
      </c>
      <c r="CQ120" s="1025"/>
      <c r="CR120" s="1025"/>
      <c r="CS120" s="1025"/>
      <c r="CT120" s="1025"/>
      <c r="CU120" s="1025"/>
      <c r="CV120" s="1025"/>
      <c r="CW120" s="1025"/>
      <c r="CX120" s="1025"/>
      <c r="CY120" s="1025"/>
      <c r="CZ120" s="1025"/>
      <c r="DA120" s="1025"/>
      <c r="DB120" s="1025"/>
      <c r="DC120" s="1025"/>
      <c r="DD120" s="1025"/>
      <c r="DE120" s="1025"/>
      <c r="DF120" s="1026"/>
      <c r="DG120" s="929">
        <v>163809</v>
      </c>
      <c r="DH120" s="930"/>
      <c r="DI120" s="930"/>
      <c r="DJ120" s="930"/>
      <c r="DK120" s="930"/>
      <c r="DL120" s="930">
        <v>142192</v>
      </c>
      <c r="DM120" s="930"/>
      <c r="DN120" s="930"/>
      <c r="DO120" s="930"/>
      <c r="DP120" s="930"/>
      <c r="DQ120" s="930">
        <v>114075</v>
      </c>
      <c r="DR120" s="930"/>
      <c r="DS120" s="930"/>
      <c r="DT120" s="930"/>
      <c r="DU120" s="930"/>
      <c r="DV120" s="931">
        <v>6.9</v>
      </c>
      <c r="DW120" s="931"/>
      <c r="DX120" s="931"/>
      <c r="DY120" s="931"/>
      <c r="DZ120" s="932"/>
    </row>
    <row r="121" spans="1:130" s="197" customFormat="1" ht="26.25" customHeight="1">
      <c r="A121" s="978"/>
      <c r="B121" s="949"/>
      <c r="C121" s="1013" t="s">
        <v>438</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v>18510</v>
      </c>
      <c r="AB121" s="962"/>
      <c r="AC121" s="962"/>
      <c r="AD121" s="962"/>
      <c r="AE121" s="963"/>
      <c r="AF121" s="964">
        <v>17113</v>
      </c>
      <c r="AG121" s="962"/>
      <c r="AH121" s="962"/>
      <c r="AI121" s="962"/>
      <c r="AJ121" s="963"/>
      <c r="AK121" s="964">
        <v>15267</v>
      </c>
      <c r="AL121" s="962"/>
      <c r="AM121" s="962"/>
      <c r="AN121" s="962"/>
      <c r="AO121" s="963"/>
      <c r="AP121" s="965">
        <v>0.9</v>
      </c>
      <c r="AQ121" s="966"/>
      <c r="AR121" s="966"/>
      <c r="AS121" s="966"/>
      <c r="AT121" s="967"/>
      <c r="AU121" s="983"/>
      <c r="AV121" s="984"/>
      <c r="AW121" s="984"/>
      <c r="AX121" s="984"/>
      <c r="AY121" s="985"/>
      <c r="AZ121" s="998" t="s">
        <v>439</v>
      </c>
      <c r="BA121" s="974"/>
      <c r="BB121" s="974"/>
      <c r="BC121" s="974"/>
      <c r="BD121" s="974"/>
      <c r="BE121" s="974"/>
      <c r="BF121" s="974"/>
      <c r="BG121" s="974"/>
      <c r="BH121" s="974"/>
      <c r="BI121" s="974"/>
      <c r="BJ121" s="974"/>
      <c r="BK121" s="974"/>
      <c r="BL121" s="974"/>
      <c r="BM121" s="974"/>
      <c r="BN121" s="974"/>
      <c r="BO121" s="974"/>
      <c r="BP121" s="975"/>
      <c r="BQ121" s="988">
        <v>2529088</v>
      </c>
      <c r="BR121" s="989"/>
      <c r="BS121" s="989"/>
      <c r="BT121" s="989"/>
      <c r="BU121" s="989"/>
      <c r="BV121" s="989">
        <v>2529480</v>
      </c>
      <c r="BW121" s="989"/>
      <c r="BX121" s="989"/>
      <c r="BY121" s="989"/>
      <c r="BZ121" s="989"/>
      <c r="CA121" s="989">
        <v>2378772</v>
      </c>
      <c r="CB121" s="989"/>
      <c r="CC121" s="989"/>
      <c r="CD121" s="989"/>
      <c r="CE121" s="989"/>
      <c r="CF121" s="1027">
        <v>144</v>
      </c>
      <c r="CG121" s="1028"/>
      <c r="CH121" s="1028"/>
      <c r="CI121" s="1028"/>
      <c r="CJ121" s="1028"/>
      <c r="CK121" s="1019"/>
      <c r="CL121" s="1020"/>
      <c r="CM121" s="1020"/>
      <c r="CN121" s="1020"/>
      <c r="CO121" s="1021"/>
      <c r="CP121" s="1010" t="s">
        <v>387</v>
      </c>
      <c r="CQ121" s="1011"/>
      <c r="CR121" s="1011"/>
      <c r="CS121" s="1011"/>
      <c r="CT121" s="1011"/>
      <c r="CU121" s="1011"/>
      <c r="CV121" s="1011"/>
      <c r="CW121" s="1011"/>
      <c r="CX121" s="1011"/>
      <c r="CY121" s="1011"/>
      <c r="CZ121" s="1011"/>
      <c r="DA121" s="1011"/>
      <c r="DB121" s="1011"/>
      <c r="DC121" s="1011"/>
      <c r="DD121" s="1011"/>
      <c r="DE121" s="1011"/>
      <c r="DF121" s="1012"/>
      <c r="DG121" s="922">
        <v>102897</v>
      </c>
      <c r="DH121" s="923"/>
      <c r="DI121" s="923"/>
      <c r="DJ121" s="923"/>
      <c r="DK121" s="923"/>
      <c r="DL121" s="923">
        <v>92574</v>
      </c>
      <c r="DM121" s="923"/>
      <c r="DN121" s="923"/>
      <c r="DO121" s="923"/>
      <c r="DP121" s="923"/>
      <c r="DQ121" s="923">
        <v>69846</v>
      </c>
      <c r="DR121" s="923"/>
      <c r="DS121" s="923"/>
      <c r="DT121" s="923"/>
      <c r="DU121" s="923"/>
      <c r="DV121" s="924">
        <v>4.2</v>
      </c>
      <c r="DW121" s="924"/>
      <c r="DX121" s="924"/>
      <c r="DY121" s="924"/>
      <c r="DZ121" s="925"/>
    </row>
    <row r="122" spans="1:130" s="197" customFormat="1" ht="26.25" customHeight="1">
      <c r="A122" s="978"/>
      <c r="B122" s="949"/>
      <c r="C122" s="919" t="s">
        <v>421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440</v>
      </c>
      <c r="BP122" s="997"/>
      <c r="BQ122" s="1037">
        <v>5495487</v>
      </c>
      <c r="BR122" s="1038"/>
      <c r="BS122" s="1038"/>
      <c r="BT122" s="1038"/>
      <c r="BU122" s="1038"/>
      <c r="BV122" s="1038">
        <v>5851302</v>
      </c>
      <c r="BW122" s="1038"/>
      <c r="BX122" s="1038"/>
      <c r="BY122" s="1038"/>
      <c r="BZ122" s="1038"/>
      <c r="CA122" s="1038">
        <v>5824472</v>
      </c>
      <c r="CB122" s="1038"/>
      <c r="CC122" s="1038"/>
      <c r="CD122" s="1038"/>
      <c r="CE122" s="1038"/>
      <c r="CF122" s="990"/>
      <c r="CG122" s="991"/>
      <c r="CH122" s="991"/>
      <c r="CI122" s="991"/>
      <c r="CJ122" s="992"/>
      <c r="CK122" s="1019"/>
      <c r="CL122" s="1020"/>
      <c r="CM122" s="1020"/>
      <c r="CN122" s="1020"/>
      <c r="CO122" s="1021"/>
      <c r="CP122" s="1010"/>
      <c r="CQ122" s="1011"/>
      <c r="CR122" s="1011"/>
      <c r="CS122" s="1011"/>
      <c r="CT122" s="1011"/>
      <c r="CU122" s="1011"/>
      <c r="CV122" s="1011"/>
      <c r="CW122" s="1011"/>
      <c r="CX122" s="1011"/>
      <c r="CY122" s="1011"/>
      <c r="CZ122" s="1011"/>
      <c r="DA122" s="1011"/>
      <c r="DB122" s="1011"/>
      <c r="DC122" s="1011"/>
      <c r="DD122" s="1011"/>
      <c r="DE122" s="1011"/>
      <c r="DF122" s="1012"/>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197" customFormat="1" ht="26.25" customHeight="1" thickBot="1">
      <c r="A123" s="978"/>
      <c r="B123" s="949"/>
      <c r="C123" s="919" t="s">
        <v>427</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441</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t="s">
        <v>112</v>
      </c>
      <c r="BR123" s="1030"/>
      <c r="BS123" s="1030"/>
      <c r="BT123" s="1030"/>
      <c r="BU123" s="1030"/>
      <c r="BV123" s="1030" t="s">
        <v>112</v>
      </c>
      <c r="BW123" s="1030"/>
      <c r="BX123" s="1030"/>
      <c r="BY123" s="1030"/>
      <c r="BZ123" s="1030"/>
      <c r="CA123" s="1030" t="s">
        <v>112</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c r="A124" s="978"/>
      <c r="B124" s="949"/>
      <c r="C124" s="919" t="s">
        <v>430</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442</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c r="A125" s="978"/>
      <c r="B125" s="949"/>
      <c r="C125" s="919" t="s">
        <v>432</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443</v>
      </c>
      <c r="CL125" s="1017"/>
      <c r="CM125" s="1017"/>
      <c r="CN125" s="1017"/>
      <c r="CO125" s="1018"/>
      <c r="CP125" s="943" t="s">
        <v>444</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435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445</v>
      </c>
      <c r="AY126" s="1040"/>
      <c r="AZ126" s="1040"/>
      <c r="BA126" s="1040"/>
      <c r="BB126" s="1040"/>
      <c r="BC126" s="1040"/>
      <c r="BD126" s="1040"/>
      <c r="BE126" s="1041"/>
      <c r="BF126" s="1055" t="s">
        <v>446</v>
      </c>
      <c r="BG126" s="1040"/>
      <c r="BH126" s="1040"/>
      <c r="BI126" s="1040"/>
      <c r="BJ126" s="1040"/>
      <c r="BK126" s="1040"/>
      <c r="BL126" s="1041"/>
      <c r="BM126" s="1055" t="s">
        <v>447</v>
      </c>
      <c r="BN126" s="1040"/>
      <c r="BO126" s="1040"/>
      <c r="BP126" s="1040"/>
      <c r="BQ126" s="1040"/>
      <c r="BR126" s="1040"/>
      <c r="BS126" s="1041"/>
      <c r="BT126" s="1055" t="s">
        <v>448</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449</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450</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112</v>
      </c>
      <c r="AB127" s="962"/>
      <c r="AC127" s="962"/>
      <c r="AD127" s="962"/>
      <c r="AE127" s="963"/>
      <c r="AF127" s="964" t="s">
        <v>112</v>
      </c>
      <c r="AG127" s="962"/>
      <c r="AH127" s="962"/>
      <c r="AI127" s="962"/>
      <c r="AJ127" s="963"/>
      <c r="AK127" s="964" t="s">
        <v>112</v>
      </c>
      <c r="AL127" s="962"/>
      <c r="AM127" s="962"/>
      <c r="AN127" s="962"/>
      <c r="AO127" s="963"/>
      <c r="AP127" s="965" t="s">
        <v>112</v>
      </c>
      <c r="AQ127" s="966"/>
      <c r="AR127" s="966"/>
      <c r="AS127" s="966"/>
      <c r="AT127" s="967"/>
      <c r="AU127" s="233"/>
      <c r="AV127" s="233"/>
      <c r="AW127" s="233"/>
      <c r="AX127" s="889" t="s">
        <v>451</v>
      </c>
      <c r="AY127" s="890"/>
      <c r="AZ127" s="890"/>
      <c r="BA127" s="890"/>
      <c r="BB127" s="890"/>
      <c r="BC127" s="890"/>
      <c r="BD127" s="890"/>
      <c r="BE127" s="891"/>
      <c r="BF127" s="1044" t="s">
        <v>112</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452</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453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454</v>
      </c>
      <c r="X128" s="1076"/>
      <c r="Y128" s="1076"/>
      <c r="Z128" s="1077"/>
      <c r="AA128" s="1092" t="s">
        <v>112</v>
      </c>
      <c r="AB128" s="1093"/>
      <c r="AC128" s="1093"/>
      <c r="AD128" s="1093"/>
      <c r="AE128" s="1094"/>
      <c r="AF128" s="1095" t="s">
        <v>112</v>
      </c>
      <c r="AG128" s="1093"/>
      <c r="AH128" s="1093"/>
      <c r="AI128" s="1093"/>
      <c r="AJ128" s="1094"/>
      <c r="AK128" s="1095" t="s">
        <v>112</v>
      </c>
      <c r="AL128" s="1093"/>
      <c r="AM128" s="1093"/>
      <c r="AN128" s="1093"/>
      <c r="AO128" s="1094"/>
      <c r="AP128" s="1096"/>
      <c r="AQ128" s="1097"/>
      <c r="AR128" s="1097"/>
      <c r="AS128" s="1097"/>
      <c r="AT128" s="1098"/>
      <c r="AU128" s="235"/>
      <c r="AV128" s="235"/>
      <c r="AW128" s="235"/>
      <c r="AX128" s="1057" t="s">
        <v>455</v>
      </c>
      <c r="AY128" s="953"/>
      <c r="AZ128" s="953"/>
      <c r="BA128" s="953"/>
      <c r="BB128" s="953"/>
      <c r="BC128" s="953"/>
      <c r="BD128" s="953"/>
      <c r="BE128" s="954"/>
      <c r="BF128" s="1069" t="s">
        <v>456</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457</v>
      </c>
      <c r="X129" s="1064"/>
      <c r="Y129" s="1064"/>
      <c r="Z129" s="1065"/>
      <c r="AA129" s="961">
        <v>2184185</v>
      </c>
      <c r="AB129" s="962"/>
      <c r="AC129" s="962"/>
      <c r="AD129" s="962"/>
      <c r="AE129" s="963"/>
      <c r="AF129" s="964">
        <v>2135741</v>
      </c>
      <c r="AG129" s="962"/>
      <c r="AH129" s="962"/>
      <c r="AI129" s="962"/>
      <c r="AJ129" s="963"/>
      <c r="AK129" s="964">
        <v>2021980</v>
      </c>
      <c r="AL129" s="962"/>
      <c r="AM129" s="962"/>
      <c r="AN129" s="962"/>
      <c r="AO129" s="963"/>
      <c r="AP129" s="1066"/>
      <c r="AQ129" s="1067"/>
      <c r="AR129" s="1067"/>
      <c r="AS129" s="1067"/>
      <c r="AT129" s="1068"/>
      <c r="AU129" s="235"/>
      <c r="AV129" s="235"/>
      <c r="AW129" s="235"/>
      <c r="AX129" s="1057" t="s">
        <v>458</v>
      </c>
      <c r="AY129" s="953"/>
      <c r="AZ129" s="953"/>
      <c r="BA129" s="953"/>
      <c r="BB129" s="953"/>
      <c r="BC129" s="953"/>
      <c r="BD129" s="953"/>
      <c r="BE129" s="954"/>
      <c r="BF129" s="1058">
        <v>8.5</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460</v>
      </c>
      <c r="X130" s="1064"/>
      <c r="Y130" s="1064"/>
      <c r="Z130" s="1065"/>
      <c r="AA130" s="961">
        <v>412173</v>
      </c>
      <c r="AB130" s="962"/>
      <c r="AC130" s="962"/>
      <c r="AD130" s="962"/>
      <c r="AE130" s="963"/>
      <c r="AF130" s="964">
        <v>384969</v>
      </c>
      <c r="AG130" s="962"/>
      <c r="AH130" s="962"/>
      <c r="AI130" s="962"/>
      <c r="AJ130" s="963"/>
      <c r="AK130" s="964">
        <v>370091</v>
      </c>
      <c r="AL130" s="962"/>
      <c r="AM130" s="962"/>
      <c r="AN130" s="962"/>
      <c r="AO130" s="963"/>
      <c r="AP130" s="1066"/>
      <c r="AQ130" s="1067"/>
      <c r="AR130" s="1067"/>
      <c r="AS130" s="1067"/>
      <c r="AT130" s="1068"/>
      <c r="AU130" s="235"/>
      <c r="AV130" s="235"/>
      <c r="AW130" s="235"/>
      <c r="AX130" s="1116" t="s">
        <v>461</v>
      </c>
      <c r="AY130" s="1048"/>
      <c r="AZ130" s="1048"/>
      <c r="BA130" s="1048"/>
      <c r="BB130" s="1048"/>
      <c r="BC130" s="1048"/>
      <c r="BD130" s="1048"/>
      <c r="BE130" s="1049"/>
      <c r="BF130" s="1078" t="s">
        <v>112</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462</v>
      </c>
      <c r="X131" s="1087"/>
      <c r="Y131" s="1087"/>
      <c r="Z131" s="1088"/>
      <c r="AA131" s="1000">
        <v>1772012</v>
      </c>
      <c r="AB131" s="1001"/>
      <c r="AC131" s="1001"/>
      <c r="AD131" s="1001"/>
      <c r="AE131" s="1002"/>
      <c r="AF131" s="1003">
        <v>1750772</v>
      </c>
      <c r="AG131" s="1001"/>
      <c r="AH131" s="1001"/>
      <c r="AI131" s="1001"/>
      <c r="AJ131" s="1002"/>
      <c r="AK131" s="1003">
        <v>1651889</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463</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464</v>
      </c>
      <c r="W132" s="1104"/>
      <c r="X132" s="1104"/>
      <c r="Y132" s="1104"/>
      <c r="Z132" s="1105"/>
      <c r="AA132" s="1106">
        <v>8.9434495930000004</v>
      </c>
      <c r="AB132" s="1107"/>
      <c r="AC132" s="1107"/>
      <c r="AD132" s="1107"/>
      <c r="AE132" s="1108"/>
      <c r="AF132" s="1109">
        <v>8.7819544749999991</v>
      </c>
      <c r="AG132" s="1107"/>
      <c r="AH132" s="1107"/>
      <c r="AI132" s="1107"/>
      <c r="AJ132" s="1108"/>
      <c r="AK132" s="1109">
        <v>8.0650092109999996</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465</v>
      </c>
      <c r="W133" s="1111"/>
      <c r="X133" s="1111"/>
      <c r="Y133" s="1111"/>
      <c r="Z133" s="1112"/>
      <c r="AA133" s="1113">
        <v>11.1</v>
      </c>
      <c r="AB133" s="1114"/>
      <c r="AC133" s="1114"/>
      <c r="AD133" s="1114"/>
      <c r="AE133" s="1115"/>
      <c r="AF133" s="1113">
        <v>9.9</v>
      </c>
      <c r="AG133" s="1114"/>
      <c r="AH133" s="1114"/>
      <c r="AI133" s="1114"/>
      <c r="AJ133" s="1115"/>
      <c r="AK133" s="1113">
        <v>8.5</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0" t="s">
        <v>468</v>
      </c>
      <c r="L7" s="254"/>
      <c r="M7" s="255" t="s">
        <v>469</v>
      </c>
      <c r="N7" s="256"/>
    </row>
    <row r="8" spans="1:16">
      <c r="A8" s="248"/>
      <c r="B8" s="244"/>
      <c r="C8" s="244"/>
      <c r="D8" s="244"/>
      <c r="E8" s="244"/>
      <c r="F8" s="244"/>
      <c r="G8" s="257"/>
      <c r="H8" s="258"/>
      <c r="I8" s="258"/>
      <c r="J8" s="259"/>
      <c r="K8" s="1121"/>
      <c r="L8" s="260" t="s">
        <v>470</v>
      </c>
      <c r="M8" s="261" t="s">
        <v>471</v>
      </c>
      <c r="N8" s="262" t="s">
        <v>472</v>
      </c>
    </row>
    <row r="9" spans="1:16">
      <c r="A9" s="248"/>
      <c r="B9" s="244"/>
      <c r="C9" s="244"/>
      <c r="D9" s="244"/>
      <c r="E9" s="244"/>
      <c r="F9" s="244"/>
      <c r="G9" s="1122" t="s">
        <v>473</v>
      </c>
      <c r="H9" s="1123"/>
      <c r="I9" s="1123"/>
      <c r="J9" s="1124"/>
      <c r="K9" s="263">
        <v>441012</v>
      </c>
      <c r="L9" s="264">
        <v>230414</v>
      </c>
      <c r="M9" s="265">
        <v>189429</v>
      </c>
      <c r="N9" s="266">
        <v>21.6</v>
      </c>
    </row>
    <row r="10" spans="1:16">
      <c r="A10" s="248"/>
      <c r="B10" s="244"/>
      <c r="C10" s="244"/>
      <c r="D10" s="244"/>
      <c r="E10" s="244"/>
      <c r="F10" s="244"/>
      <c r="G10" s="1122" t="s">
        <v>474</v>
      </c>
      <c r="H10" s="1123"/>
      <c r="I10" s="1123"/>
      <c r="J10" s="1124"/>
      <c r="K10" s="267">
        <v>28583</v>
      </c>
      <c r="L10" s="268">
        <v>14934</v>
      </c>
      <c r="M10" s="269">
        <v>18027</v>
      </c>
      <c r="N10" s="270">
        <v>-17.2</v>
      </c>
    </row>
    <row r="11" spans="1:16" ht="13.5" customHeight="1">
      <c r="A11" s="248"/>
      <c r="B11" s="244"/>
      <c r="C11" s="244"/>
      <c r="D11" s="244"/>
      <c r="E11" s="244"/>
      <c r="F11" s="244"/>
      <c r="G11" s="1122" t="s">
        <v>475</v>
      </c>
      <c r="H11" s="1123"/>
      <c r="I11" s="1123"/>
      <c r="J11" s="1124"/>
      <c r="K11" s="267">
        <v>13249</v>
      </c>
      <c r="L11" s="268">
        <v>6922</v>
      </c>
      <c r="M11" s="269">
        <v>27251</v>
      </c>
      <c r="N11" s="270">
        <v>-74.599999999999994</v>
      </c>
    </row>
    <row r="12" spans="1:16" ht="13.5" customHeight="1">
      <c r="A12" s="248"/>
      <c r="B12" s="244"/>
      <c r="C12" s="244"/>
      <c r="D12" s="244"/>
      <c r="E12" s="244"/>
      <c r="F12" s="244"/>
      <c r="G12" s="1122" t="s">
        <v>476</v>
      </c>
      <c r="H12" s="1123"/>
      <c r="I12" s="1123"/>
      <c r="J12" s="1124"/>
      <c r="K12" s="267" t="s">
        <v>477</v>
      </c>
      <c r="L12" s="268" t="s">
        <v>477</v>
      </c>
      <c r="M12" s="269">
        <v>4133</v>
      </c>
      <c r="N12" s="270" t="s">
        <v>477</v>
      </c>
    </row>
    <row r="13" spans="1:16" ht="13.5" customHeight="1">
      <c r="A13" s="248"/>
      <c r="B13" s="244"/>
      <c r="C13" s="244"/>
      <c r="D13" s="244"/>
      <c r="E13" s="244"/>
      <c r="F13" s="244"/>
      <c r="G13" s="1122" t="s">
        <v>478</v>
      </c>
      <c r="H13" s="1123"/>
      <c r="I13" s="1123"/>
      <c r="J13" s="1124"/>
      <c r="K13" s="267" t="s">
        <v>477</v>
      </c>
      <c r="L13" s="268" t="s">
        <v>477</v>
      </c>
      <c r="M13" s="269" t="s">
        <v>477</v>
      </c>
      <c r="N13" s="270" t="s">
        <v>477</v>
      </c>
    </row>
    <row r="14" spans="1:16" ht="13.5" customHeight="1">
      <c r="A14" s="248"/>
      <c r="B14" s="244"/>
      <c r="C14" s="244"/>
      <c r="D14" s="244"/>
      <c r="E14" s="244"/>
      <c r="F14" s="244"/>
      <c r="G14" s="1122" t="s">
        <v>479</v>
      </c>
      <c r="H14" s="1123"/>
      <c r="I14" s="1123"/>
      <c r="J14" s="1124"/>
      <c r="K14" s="267">
        <v>108200</v>
      </c>
      <c r="L14" s="268">
        <v>56531</v>
      </c>
      <c r="M14" s="269">
        <v>9019</v>
      </c>
      <c r="N14" s="270">
        <v>526.79999999999995</v>
      </c>
    </row>
    <row r="15" spans="1:16" ht="13.5" customHeight="1">
      <c r="A15" s="248"/>
      <c r="B15" s="244"/>
      <c r="C15" s="244"/>
      <c r="D15" s="244"/>
      <c r="E15" s="244"/>
      <c r="F15" s="244"/>
      <c r="G15" s="1122" t="s">
        <v>480</v>
      </c>
      <c r="H15" s="1123"/>
      <c r="I15" s="1123"/>
      <c r="J15" s="1124"/>
      <c r="K15" s="267">
        <v>31666</v>
      </c>
      <c r="L15" s="268">
        <v>16544</v>
      </c>
      <c r="M15" s="269">
        <v>5105</v>
      </c>
      <c r="N15" s="270">
        <v>224.1</v>
      </c>
    </row>
    <row r="16" spans="1:16">
      <c r="A16" s="248"/>
      <c r="B16" s="244"/>
      <c r="C16" s="244"/>
      <c r="D16" s="244"/>
      <c r="E16" s="244"/>
      <c r="F16" s="244"/>
      <c r="G16" s="1125" t="s">
        <v>481</v>
      </c>
      <c r="H16" s="1126"/>
      <c r="I16" s="1126"/>
      <c r="J16" s="1127"/>
      <c r="K16" s="268">
        <v>-49524</v>
      </c>
      <c r="L16" s="268">
        <v>-25875</v>
      </c>
      <c r="M16" s="269">
        <v>-20971</v>
      </c>
      <c r="N16" s="270">
        <v>23.4</v>
      </c>
    </row>
    <row r="17" spans="1:16">
      <c r="A17" s="248"/>
      <c r="B17" s="244"/>
      <c r="C17" s="244"/>
      <c r="D17" s="244"/>
      <c r="E17" s="244"/>
      <c r="F17" s="244"/>
      <c r="G17" s="1125" t="s">
        <v>171</v>
      </c>
      <c r="H17" s="1126"/>
      <c r="I17" s="1126"/>
      <c r="J17" s="1127"/>
      <c r="K17" s="268">
        <v>573186</v>
      </c>
      <c r="L17" s="268">
        <v>299470</v>
      </c>
      <c r="M17" s="269">
        <v>231994</v>
      </c>
      <c r="N17" s="270">
        <v>29.1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7" t="s">
        <v>486</v>
      </c>
      <c r="H21" s="1118"/>
      <c r="I21" s="1118"/>
      <c r="J21" s="1119"/>
      <c r="K21" s="280">
        <v>27.17</v>
      </c>
      <c r="L21" s="281">
        <v>21.1</v>
      </c>
      <c r="M21" s="282">
        <v>6.07</v>
      </c>
      <c r="N21" s="249"/>
      <c r="O21" s="283"/>
      <c r="P21" s="279"/>
    </row>
    <row r="22" spans="1:16" s="284" customFormat="1">
      <c r="A22" s="279"/>
      <c r="B22" s="249"/>
      <c r="C22" s="249"/>
      <c r="D22" s="249"/>
      <c r="E22" s="249"/>
      <c r="F22" s="249"/>
      <c r="G22" s="1117" t="s">
        <v>487</v>
      </c>
      <c r="H22" s="1118"/>
      <c r="I22" s="1118"/>
      <c r="J22" s="1119"/>
      <c r="K22" s="285">
        <v>91.6</v>
      </c>
      <c r="L22" s="286">
        <v>95</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468</v>
      </c>
      <c r="L30" s="254"/>
      <c r="M30" s="255" t="s">
        <v>469</v>
      </c>
      <c r="N30" s="256"/>
    </row>
    <row r="31" spans="1:16">
      <c r="A31" s="248"/>
      <c r="B31" s="244"/>
      <c r="C31" s="244"/>
      <c r="D31" s="244"/>
      <c r="E31" s="244"/>
      <c r="F31" s="244"/>
      <c r="G31" s="257"/>
      <c r="H31" s="258"/>
      <c r="I31" s="258"/>
      <c r="J31" s="259"/>
      <c r="K31" s="1121"/>
      <c r="L31" s="260" t="s">
        <v>470</v>
      </c>
      <c r="M31" s="261" t="s">
        <v>471</v>
      </c>
      <c r="N31" s="262" t="s">
        <v>472</v>
      </c>
    </row>
    <row r="32" spans="1:16" ht="27" customHeight="1">
      <c r="A32" s="248"/>
      <c r="B32" s="244"/>
      <c r="C32" s="244"/>
      <c r="D32" s="244"/>
      <c r="E32" s="244"/>
      <c r="F32" s="244"/>
      <c r="G32" s="1133" t="s">
        <v>490</v>
      </c>
      <c r="H32" s="1134"/>
      <c r="I32" s="1134"/>
      <c r="J32" s="1135"/>
      <c r="K32" s="294">
        <v>442614</v>
      </c>
      <c r="L32" s="294">
        <v>231251</v>
      </c>
      <c r="M32" s="295">
        <v>144190</v>
      </c>
      <c r="N32" s="296">
        <v>60.4</v>
      </c>
    </row>
    <row r="33" spans="1:16" ht="13.5" customHeight="1">
      <c r="A33" s="248"/>
      <c r="B33" s="244"/>
      <c r="C33" s="244"/>
      <c r="D33" s="244"/>
      <c r="E33" s="244"/>
      <c r="F33" s="244"/>
      <c r="G33" s="1133" t="s">
        <v>491</v>
      </c>
      <c r="H33" s="1134"/>
      <c r="I33" s="1134"/>
      <c r="J33" s="1135"/>
      <c r="K33" s="294" t="s">
        <v>477</v>
      </c>
      <c r="L33" s="294" t="s">
        <v>477</v>
      </c>
      <c r="M33" s="295" t="s">
        <v>477</v>
      </c>
      <c r="N33" s="296" t="s">
        <v>477</v>
      </c>
    </row>
    <row r="34" spans="1:16" ht="27" customHeight="1">
      <c r="A34" s="248"/>
      <c r="B34" s="244"/>
      <c r="C34" s="244"/>
      <c r="D34" s="244"/>
      <c r="E34" s="244"/>
      <c r="F34" s="244"/>
      <c r="G34" s="1133" t="s">
        <v>492</v>
      </c>
      <c r="H34" s="1134"/>
      <c r="I34" s="1134"/>
      <c r="J34" s="1135"/>
      <c r="K34" s="294" t="s">
        <v>477</v>
      </c>
      <c r="L34" s="294" t="s">
        <v>477</v>
      </c>
      <c r="M34" s="295" t="s">
        <v>477</v>
      </c>
      <c r="N34" s="296" t="s">
        <v>477</v>
      </c>
    </row>
    <row r="35" spans="1:16" ht="27" customHeight="1">
      <c r="A35" s="248"/>
      <c r="B35" s="244"/>
      <c r="C35" s="244"/>
      <c r="D35" s="244"/>
      <c r="E35" s="244"/>
      <c r="F35" s="244"/>
      <c r="G35" s="1133" t="s">
        <v>493</v>
      </c>
      <c r="H35" s="1134"/>
      <c r="I35" s="1134"/>
      <c r="J35" s="1135"/>
      <c r="K35" s="294">
        <v>20112</v>
      </c>
      <c r="L35" s="294">
        <v>10508</v>
      </c>
      <c r="M35" s="295">
        <v>29858</v>
      </c>
      <c r="N35" s="296">
        <v>-64.8</v>
      </c>
    </row>
    <row r="36" spans="1:16" ht="27" customHeight="1">
      <c r="A36" s="248"/>
      <c r="B36" s="244"/>
      <c r="C36" s="244"/>
      <c r="D36" s="244"/>
      <c r="E36" s="244"/>
      <c r="F36" s="244"/>
      <c r="G36" s="1133" t="s">
        <v>494</v>
      </c>
      <c r="H36" s="1134"/>
      <c r="I36" s="1134"/>
      <c r="J36" s="1135"/>
      <c r="K36" s="294">
        <v>25323</v>
      </c>
      <c r="L36" s="294">
        <v>13230</v>
      </c>
      <c r="M36" s="295">
        <v>6079</v>
      </c>
      <c r="N36" s="296">
        <v>117.6</v>
      </c>
    </row>
    <row r="37" spans="1:16" ht="13.5" customHeight="1">
      <c r="A37" s="248"/>
      <c r="B37" s="244"/>
      <c r="C37" s="244"/>
      <c r="D37" s="244"/>
      <c r="E37" s="244"/>
      <c r="F37" s="244"/>
      <c r="G37" s="1133" t="s">
        <v>495</v>
      </c>
      <c r="H37" s="1134"/>
      <c r="I37" s="1134"/>
      <c r="J37" s="1135"/>
      <c r="K37" s="294">
        <v>15267</v>
      </c>
      <c r="L37" s="294">
        <v>7976</v>
      </c>
      <c r="M37" s="295">
        <v>2554</v>
      </c>
      <c r="N37" s="296">
        <v>212.3</v>
      </c>
    </row>
    <row r="38" spans="1:16" ht="27" customHeight="1">
      <c r="A38" s="248"/>
      <c r="B38" s="244"/>
      <c r="C38" s="244"/>
      <c r="D38" s="244"/>
      <c r="E38" s="244"/>
      <c r="F38" s="244"/>
      <c r="G38" s="1136" t="s">
        <v>496</v>
      </c>
      <c r="H38" s="1137"/>
      <c r="I38" s="1137"/>
      <c r="J38" s="1138"/>
      <c r="K38" s="297" t="s">
        <v>477</v>
      </c>
      <c r="L38" s="297" t="s">
        <v>477</v>
      </c>
      <c r="M38" s="298">
        <v>44</v>
      </c>
      <c r="N38" s="299" t="s">
        <v>477</v>
      </c>
      <c r="O38" s="293"/>
    </row>
    <row r="39" spans="1:16">
      <c r="A39" s="248"/>
      <c r="B39" s="244"/>
      <c r="C39" s="244"/>
      <c r="D39" s="244"/>
      <c r="E39" s="244"/>
      <c r="F39" s="244"/>
      <c r="G39" s="1136" t="s">
        <v>497</v>
      </c>
      <c r="H39" s="1137"/>
      <c r="I39" s="1137"/>
      <c r="J39" s="1138"/>
      <c r="K39" s="300" t="s">
        <v>477</v>
      </c>
      <c r="L39" s="300" t="s">
        <v>477</v>
      </c>
      <c r="M39" s="301">
        <v>-7957</v>
      </c>
      <c r="N39" s="302" t="s">
        <v>477</v>
      </c>
      <c r="O39" s="293"/>
    </row>
    <row r="40" spans="1:16" ht="27" customHeight="1">
      <c r="A40" s="248"/>
      <c r="B40" s="244"/>
      <c r="C40" s="244"/>
      <c r="D40" s="244"/>
      <c r="E40" s="244"/>
      <c r="F40" s="244"/>
      <c r="G40" s="1133" t="s">
        <v>498</v>
      </c>
      <c r="H40" s="1134"/>
      <c r="I40" s="1134"/>
      <c r="J40" s="1135"/>
      <c r="K40" s="300">
        <v>-370091</v>
      </c>
      <c r="L40" s="300">
        <v>-193360</v>
      </c>
      <c r="M40" s="301">
        <v>-129245</v>
      </c>
      <c r="N40" s="302">
        <v>49.6</v>
      </c>
      <c r="O40" s="293"/>
    </row>
    <row r="41" spans="1:16">
      <c r="A41" s="248"/>
      <c r="B41" s="244"/>
      <c r="C41" s="244"/>
      <c r="D41" s="244"/>
      <c r="E41" s="244"/>
      <c r="F41" s="244"/>
      <c r="G41" s="1139" t="s">
        <v>282</v>
      </c>
      <c r="H41" s="1140"/>
      <c r="I41" s="1140"/>
      <c r="J41" s="1141"/>
      <c r="K41" s="294">
        <v>133225</v>
      </c>
      <c r="L41" s="300">
        <v>69606</v>
      </c>
      <c r="M41" s="301">
        <v>45523</v>
      </c>
      <c r="N41" s="302">
        <v>52.9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8" t="s">
        <v>468</v>
      </c>
      <c r="J49" s="1130" t="s">
        <v>502</v>
      </c>
      <c r="K49" s="1131"/>
      <c r="L49" s="1131"/>
      <c r="M49" s="1131"/>
      <c r="N49" s="1132"/>
    </row>
    <row r="50" spans="1:14">
      <c r="A50" s="248"/>
      <c r="B50" s="244"/>
      <c r="C50" s="244"/>
      <c r="D50" s="244"/>
      <c r="E50" s="244"/>
      <c r="F50" s="244"/>
      <c r="G50" s="312"/>
      <c r="H50" s="313"/>
      <c r="I50" s="1129"/>
      <c r="J50" s="314" t="s">
        <v>503</v>
      </c>
      <c r="K50" s="315" t="s">
        <v>504</v>
      </c>
      <c r="L50" s="316" t="s">
        <v>505</v>
      </c>
      <c r="M50" s="317" t="s">
        <v>506</v>
      </c>
      <c r="N50" s="318" t="s">
        <v>507</v>
      </c>
    </row>
    <row r="51" spans="1:14">
      <c r="A51" s="248"/>
      <c r="B51" s="244"/>
      <c r="C51" s="244"/>
      <c r="D51" s="244"/>
      <c r="E51" s="244"/>
      <c r="F51" s="244"/>
      <c r="G51" s="310" t="s">
        <v>508</v>
      </c>
      <c r="H51" s="311"/>
      <c r="I51" s="319">
        <v>1155243</v>
      </c>
      <c r="J51" s="320">
        <v>586716</v>
      </c>
      <c r="K51" s="321">
        <v>28</v>
      </c>
      <c r="L51" s="322">
        <v>334234</v>
      </c>
      <c r="M51" s="323">
        <v>27.2</v>
      </c>
      <c r="N51" s="324">
        <v>0.8</v>
      </c>
    </row>
    <row r="52" spans="1:14">
      <c r="A52" s="248"/>
      <c r="B52" s="244"/>
      <c r="C52" s="244"/>
      <c r="D52" s="244"/>
      <c r="E52" s="244"/>
      <c r="F52" s="244"/>
      <c r="G52" s="325"/>
      <c r="H52" s="326" t="s">
        <v>509</v>
      </c>
      <c r="I52" s="327">
        <v>369135</v>
      </c>
      <c r="J52" s="328">
        <v>187473</v>
      </c>
      <c r="K52" s="329">
        <v>-38.700000000000003</v>
      </c>
      <c r="L52" s="330">
        <v>135366</v>
      </c>
      <c r="M52" s="331">
        <v>-8.1999999999999993</v>
      </c>
      <c r="N52" s="332">
        <v>-30.5</v>
      </c>
    </row>
    <row r="53" spans="1:14">
      <c r="A53" s="248"/>
      <c r="B53" s="244"/>
      <c r="C53" s="244"/>
      <c r="D53" s="244"/>
      <c r="E53" s="244"/>
      <c r="F53" s="244"/>
      <c r="G53" s="310" t="s">
        <v>510</v>
      </c>
      <c r="H53" s="311"/>
      <c r="I53" s="319">
        <v>676038</v>
      </c>
      <c r="J53" s="320">
        <v>344390</v>
      </c>
      <c r="K53" s="321">
        <v>-41.3</v>
      </c>
      <c r="L53" s="322">
        <v>216155</v>
      </c>
      <c r="M53" s="323">
        <v>-35.299999999999997</v>
      </c>
      <c r="N53" s="324">
        <v>-6</v>
      </c>
    </row>
    <row r="54" spans="1:14">
      <c r="A54" s="248"/>
      <c r="B54" s="244"/>
      <c r="C54" s="244"/>
      <c r="D54" s="244"/>
      <c r="E54" s="244"/>
      <c r="F54" s="244"/>
      <c r="G54" s="325"/>
      <c r="H54" s="326" t="s">
        <v>509</v>
      </c>
      <c r="I54" s="327">
        <v>342584</v>
      </c>
      <c r="J54" s="328">
        <v>174521</v>
      </c>
      <c r="K54" s="329">
        <v>-6.9</v>
      </c>
      <c r="L54" s="330">
        <v>108827</v>
      </c>
      <c r="M54" s="331">
        <v>-19.600000000000001</v>
      </c>
      <c r="N54" s="332">
        <v>12.7</v>
      </c>
    </row>
    <row r="55" spans="1:14">
      <c r="A55" s="248"/>
      <c r="B55" s="244"/>
      <c r="C55" s="244"/>
      <c r="D55" s="244"/>
      <c r="E55" s="244"/>
      <c r="F55" s="244"/>
      <c r="G55" s="310" t="s">
        <v>511</v>
      </c>
      <c r="H55" s="311"/>
      <c r="I55" s="319">
        <v>715443</v>
      </c>
      <c r="J55" s="320">
        <v>369547</v>
      </c>
      <c r="K55" s="321">
        <v>7.3</v>
      </c>
      <c r="L55" s="322">
        <v>228305</v>
      </c>
      <c r="M55" s="323">
        <v>5.6</v>
      </c>
      <c r="N55" s="324">
        <v>1.7</v>
      </c>
    </row>
    <row r="56" spans="1:14">
      <c r="A56" s="248"/>
      <c r="B56" s="244"/>
      <c r="C56" s="244"/>
      <c r="D56" s="244"/>
      <c r="E56" s="244"/>
      <c r="F56" s="244"/>
      <c r="G56" s="325"/>
      <c r="H56" s="326" t="s">
        <v>509</v>
      </c>
      <c r="I56" s="327">
        <v>344501</v>
      </c>
      <c r="J56" s="328">
        <v>177945</v>
      </c>
      <c r="K56" s="329">
        <v>2</v>
      </c>
      <c r="L56" s="330">
        <v>86611</v>
      </c>
      <c r="M56" s="331">
        <v>-20.399999999999999</v>
      </c>
      <c r="N56" s="332">
        <v>22.4</v>
      </c>
    </row>
    <row r="57" spans="1:14">
      <c r="A57" s="248"/>
      <c r="B57" s="244"/>
      <c r="C57" s="244"/>
      <c r="D57" s="244"/>
      <c r="E57" s="244"/>
      <c r="F57" s="244"/>
      <c r="G57" s="310" t="s">
        <v>512</v>
      </c>
      <c r="H57" s="311"/>
      <c r="I57" s="319">
        <v>1111556</v>
      </c>
      <c r="J57" s="320">
        <v>576533</v>
      </c>
      <c r="K57" s="321">
        <v>56</v>
      </c>
      <c r="L57" s="322">
        <v>316331</v>
      </c>
      <c r="M57" s="323">
        <v>38.6</v>
      </c>
      <c r="N57" s="324">
        <v>17.399999999999999</v>
      </c>
    </row>
    <row r="58" spans="1:14">
      <c r="A58" s="248"/>
      <c r="B58" s="244"/>
      <c r="C58" s="244"/>
      <c r="D58" s="244"/>
      <c r="E58" s="244"/>
      <c r="F58" s="244"/>
      <c r="G58" s="325"/>
      <c r="H58" s="326" t="s">
        <v>509</v>
      </c>
      <c r="I58" s="327">
        <v>595475</v>
      </c>
      <c r="J58" s="328">
        <v>308856</v>
      </c>
      <c r="K58" s="329">
        <v>73.599999999999994</v>
      </c>
      <c r="L58" s="330">
        <v>106387</v>
      </c>
      <c r="M58" s="331">
        <v>22.8</v>
      </c>
      <c r="N58" s="332">
        <v>50.8</v>
      </c>
    </row>
    <row r="59" spans="1:14">
      <c r="A59" s="248"/>
      <c r="B59" s="244"/>
      <c r="C59" s="244"/>
      <c r="D59" s="244"/>
      <c r="E59" s="244"/>
      <c r="F59" s="244"/>
      <c r="G59" s="310" t="s">
        <v>513</v>
      </c>
      <c r="H59" s="311"/>
      <c r="I59" s="319">
        <v>1187262</v>
      </c>
      <c r="J59" s="320">
        <v>620304</v>
      </c>
      <c r="K59" s="321">
        <v>7.6</v>
      </c>
      <c r="L59" s="322">
        <v>333013</v>
      </c>
      <c r="M59" s="323">
        <v>5.3</v>
      </c>
      <c r="N59" s="324">
        <v>2.2999999999999998</v>
      </c>
    </row>
    <row r="60" spans="1:14">
      <c r="A60" s="248"/>
      <c r="B60" s="244"/>
      <c r="C60" s="244"/>
      <c r="D60" s="244"/>
      <c r="E60" s="244"/>
      <c r="F60" s="244"/>
      <c r="G60" s="325"/>
      <c r="H60" s="326" t="s">
        <v>509</v>
      </c>
      <c r="I60" s="333">
        <v>510699</v>
      </c>
      <c r="J60" s="328">
        <v>266823</v>
      </c>
      <c r="K60" s="329">
        <v>-13.6</v>
      </c>
      <c r="L60" s="330">
        <v>126732</v>
      </c>
      <c r="M60" s="331">
        <v>19.100000000000001</v>
      </c>
      <c r="N60" s="332">
        <v>-32.700000000000003</v>
      </c>
    </row>
    <row r="61" spans="1:14">
      <c r="A61" s="248"/>
      <c r="B61" s="244"/>
      <c r="C61" s="244"/>
      <c r="D61" s="244"/>
      <c r="E61" s="244"/>
      <c r="F61" s="244"/>
      <c r="G61" s="310" t="s">
        <v>514</v>
      </c>
      <c r="H61" s="334"/>
      <c r="I61" s="335">
        <v>969108</v>
      </c>
      <c r="J61" s="336">
        <v>499498</v>
      </c>
      <c r="K61" s="337">
        <v>11.5</v>
      </c>
      <c r="L61" s="338">
        <v>285608</v>
      </c>
      <c r="M61" s="339">
        <v>8.3000000000000007</v>
      </c>
      <c r="N61" s="324">
        <v>3.2</v>
      </c>
    </row>
    <row r="62" spans="1:14">
      <c r="A62" s="248"/>
      <c r="B62" s="244"/>
      <c r="C62" s="244"/>
      <c r="D62" s="244"/>
      <c r="E62" s="244"/>
      <c r="F62" s="244"/>
      <c r="G62" s="325"/>
      <c r="H62" s="326" t="s">
        <v>509</v>
      </c>
      <c r="I62" s="327">
        <v>432479</v>
      </c>
      <c r="J62" s="328">
        <v>223124</v>
      </c>
      <c r="K62" s="329">
        <v>3.3</v>
      </c>
      <c r="L62" s="330">
        <v>112785</v>
      </c>
      <c r="M62" s="331">
        <v>-1.3</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46.31</v>
      </c>
      <c r="G47" s="12">
        <v>48.32</v>
      </c>
      <c r="H47" s="12">
        <v>45.96</v>
      </c>
      <c r="I47" s="12">
        <v>47.1</v>
      </c>
      <c r="J47" s="13">
        <v>49.92</v>
      </c>
    </row>
    <row r="48" spans="2:10" ht="57.75" customHeight="1">
      <c r="B48" s="14"/>
      <c r="C48" s="1144" t="s">
        <v>4</v>
      </c>
      <c r="D48" s="1144"/>
      <c r="E48" s="1145"/>
      <c r="F48" s="15">
        <v>6.59</v>
      </c>
      <c r="G48" s="16">
        <v>13.56</v>
      </c>
      <c r="H48" s="16">
        <v>13.96</v>
      </c>
      <c r="I48" s="16">
        <v>4.57</v>
      </c>
      <c r="J48" s="17">
        <v>4.3499999999999996</v>
      </c>
    </row>
    <row r="49" spans="2:10" ht="57.75" customHeight="1" thickBot="1">
      <c r="B49" s="18"/>
      <c r="C49" s="1146" t="s">
        <v>5</v>
      </c>
      <c r="D49" s="1146"/>
      <c r="E49" s="1147"/>
      <c r="F49" s="19">
        <v>13.4</v>
      </c>
      <c r="G49" s="20">
        <v>6.71</v>
      </c>
      <c r="H49" s="20">
        <v>1.1000000000000001</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523</v>
      </c>
      <c r="D34" s="1154"/>
      <c r="E34" s="1155"/>
      <c r="F34" s="32">
        <v>12.97</v>
      </c>
      <c r="G34" s="33">
        <v>13.55</v>
      </c>
      <c r="H34" s="33">
        <v>13.96</v>
      </c>
      <c r="I34" s="33">
        <v>4.57</v>
      </c>
      <c r="J34" s="34">
        <v>4.34</v>
      </c>
      <c r="K34" s="22"/>
      <c r="L34" s="22"/>
      <c r="M34" s="22"/>
      <c r="N34" s="22"/>
      <c r="O34" s="22"/>
      <c r="P34" s="22"/>
    </row>
    <row r="35" spans="1:16" ht="39" customHeight="1">
      <c r="A35" s="22"/>
      <c r="B35" s="35"/>
      <c r="C35" s="1148" t="s">
        <v>524</v>
      </c>
      <c r="D35" s="1149"/>
      <c r="E35" s="1150"/>
      <c r="F35" s="36">
        <v>0.83</v>
      </c>
      <c r="G35" s="37">
        <v>0</v>
      </c>
      <c r="H35" s="37">
        <v>1.33</v>
      </c>
      <c r="I35" s="37">
        <v>1.61</v>
      </c>
      <c r="J35" s="38">
        <v>1.34</v>
      </c>
      <c r="K35" s="22"/>
      <c r="L35" s="22"/>
      <c r="M35" s="22"/>
      <c r="N35" s="22"/>
      <c r="O35" s="22"/>
      <c r="P35" s="22"/>
    </row>
    <row r="36" spans="1:16" ht="39" customHeight="1">
      <c r="A36" s="22"/>
      <c r="B36" s="35"/>
      <c r="C36" s="1148" t="s">
        <v>525</v>
      </c>
      <c r="D36" s="1149"/>
      <c r="E36" s="1150"/>
      <c r="F36" s="36" t="s">
        <v>477</v>
      </c>
      <c r="G36" s="37" t="s">
        <v>477</v>
      </c>
      <c r="H36" s="37">
        <v>0.95</v>
      </c>
      <c r="I36" s="37">
        <v>1</v>
      </c>
      <c r="J36" s="38">
        <v>0.65</v>
      </c>
      <c r="K36" s="22"/>
      <c r="L36" s="22"/>
      <c r="M36" s="22"/>
      <c r="N36" s="22"/>
      <c r="O36" s="22"/>
      <c r="P36" s="22"/>
    </row>
    <row r="37" spans="1:16" ht="39" customHeight="1">
      <c r="A37" s="22"/>
      <c r="B37" s="35"/>
      <c r="C37" s="1148" t="s">
        <v>526</v>
      </c>
      <c r="D37" s="1149"/>
      <c r="E37" s="1150"/>
      <c r="F37" s="36">
        <v>0.41</v>
      </c>
      <c r="G37" s="37">
        <v>0.15</v>
      </c>
      <c r="H37" s="37">
        <v>0.23</v>
      </c>
      <c r="I37" s="37">
        <v>0.33</v>
      </c>
      <c r="J37" s="38">
        <v>0.65</v>
      </c>
      <c r="K37" s="22"/>
      <c r="L37" s="22"/>
      <c r="M37" s="22"/>
      <c r="N37" s="22"/>
      <c r="O37" s="22"/>
      <c r="P37" s="22"/>
    </row>
    <row r="38" spans="1:16" ht="39" customHeight="1">
      <c r="A38" s="22"/>
      <c r="B38" s="35"/>
      <c r="C38" s="1148" t="s">
        <v>527</v>
      </c>
      <c r="D38" s="1149"/>
      <c r="E38" s="1150"/>
      <c r="F38" s="36">
        <v>0.16</v>
      </c>
      <c r="G38" s="37">
        <v>0.16</v>
      </c>
      <c r="H38" s="37">
        <v>0.09</v>
      </c>
      <c r="I38" s="37">
        <v>0.05</v>
      </c>
      <c r="J38" s="38">
        <v>0.48</v>
      </c>
      <c r="K38" s="22"/>
      <c r="L38" s="22"/>
      <c r="M38" s="22"/>
      <c r="N38" s="22"/>
      <c r="O38" s="22"/>
      <c r="P38" s="22"/>
    </row>
    <row r="39" spans="1:16" ht="39" customHeight="1">
      <c r="A39" s="22"/>
      <c r="B39" s="35"/>
      <c r="C39" s="1148" t="s">
        <v>528</v>
      </c>
      <c r="D39" s="1149"/>
      <c r="E39" s="1150"/>
      <c r="F39" s="36">
        <v>0.1</v>
      </c>
      <c r="G39" s="37">
        <v>0.05</v>
      </c>
      <c r="H39" s="37">
        <v>0.08</v>
      </c>
      <c r="I39" s="37">
        <v>7.0000000000000007E-2</v>
      </c>
      <c r="J39" s="38">
        <v>0.2</v>
      </c>
      <c r="K39" s="22"/>
      <c r="L39" s="22"/>
      <c r="M39" s="22"/>
      <c r="N39" s="22"/>
      <c r="O39" s="22"/>
      <c r="P39" s="22"/>
    </row>
    <row r="40" spans="1:16" ht="39" customHeight="1">
      <c r="A40" s="22"/>
      <c r="B40" s="35"/>
      <c r="C40" s="1148" t="s">
        <v>529</v>
      </c>
      <c r="D40" s="1149"/>
      <c r="E40" s="1150"/>
      <c r="F40" s="36">
        <v>0.08</v>
      </c>
      <c r="G40" s="37">
        <v>0.08</v>
      </c>
      <c r="H40" s="37">
        <v>0.03</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530</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531</v>
      </c>
      <c r="D43" s="1152"/>
      <c r="E43" s="1153"/>
      <c r="F43" s="41">
        <v>10.55</v>
      </c>
      <c r="G43" s="42">
        <v>9.5299999999999994</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558</v>
      </c>
      <c r="L45" s="60">
        <v>539</v>
      </c>
      <c r="M45" s="60">
        <v>485</v>
      </c>
      <c r="N45" s="60">
        <v>458</v>
      </c>
      <c r="O45" s="61">
        <v>443</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45</v>
      </c>
      <c r="L48" s="64">
        <v>49</v>
      </c>
      <c r="M48" s="64">
        <v>42</v>
      </c>
      <c r="N48" s="64">
        <v>38</v>
      </c>
      <c r="O48" s="65">
        <v>20</v>
      </c>
      <c r="P48" s="48"/>
      <c r="Q48" s="48"/>
      <c r="R48" s="48"/>
      <c r="S48" s="48"/>
      <c r="T48" s="48"/>
      <c r="U48" s="48"/>
    </row>
    <row r="49" spans="1:21" ht="30.75" customHeight="1">
      <c r="A49" s="48"/>
      <c r="B49" s="1166"/>
      <c r="C49" s="1167"/>
      <c r="D49" s="62"/>
      <c r="E49" s="1158" t="s">
        <v>16</v>
      </c>
      <c r="F49" s="1158"/>
      <c r="G49" s="1158"/>
      <c r="H49" s="1158"/>
      <c r="I49" s="1158"/>
      <c r="J49" s="1159"/>
      <c r="K49" s="63">
        <v>27</v>
      </c>
      <c r="L49" s="64">
        <v>27</v>
      </c>
      <c r="M49" s="64">
        <v>25</v>
      </c>
      <c r="N49" s="64">
        <v>25</v>
      </c>
      <c r="O49" s="65">
        <v>25</v>
      </c>
      <c r="P49" s="48"/>
      <c r="Q49" s="48"/>
      <c r="R49" s="48"/>
      <c r="S49" s="48"/>
      <c r="T49" s="48"/>
      <c r="U49" s="48"/>
    </row>
    <row r="50" spans="1:21" ht="30.75" customHeight="1">
      <c r="A50" s="48"/>
      <c r="B50" s="1166"/>
      <c r="C50" s="1167"/>
      <c r="D50" s="62"/>
      <c r="E50" s="1158" t="s">
        <v>17</v>
      </c>
      <c r="F50" s="1158"/>
      <c r="G50" s="1158"/>
      <c r="H50" s="1158"/>
      <c r="I50" s="1158"/>
      <c r="J50" s="1159"/>
      <c r="K50" s="63">
        <v>21</v>
      </c>
      <c r="L50" s="64">
        <v>20</v>
      </c>
      <c r="M50" s="64">
        <v>19</v>
      </c>
      <c r="N50" s="64">
        <v>17</v>
      </c>
      <c r="O50" s="65">
        <v>15</v>
      </c>
      <c r="P50" s="48"/>
      <c r="Q50" s="48"/>
      <c r="R50" s="48"/>
      <c r="S50" s="48"/>
      <c r="T50" s="48"/>
      <c r="U50" s="48"/>
    </row>
    <row r="51" spans="1:21" ht="30.75" customHeight="1">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c r="A52" s="48"/>
      <c r="B52" s="1156" t="s">
        <v>19</v>
      </c>
      <c r="C52" s="1157"/>
      <c r="D52" s="66"/>
      <c r="E52" s="1158" t="s">
        <v>20</v>
      </c>
      <c r="F52" s="1158"/>
      <c r="G52" s="1158"/>
      <c r="H52" s="1158"/>
      <c r="I52" s="1158"/>
      <c r="J52" s="1159"/>
      <c r="K52" s="63">
        <v>442</v>
      </c>
      <c r="L52" s="64">
        <v>436</v>
      </c>
      <c r="M52" s="64">
        <v>412</v>
      </c>
      <c r="N52" s="64">
        <v>386</v>
      </c>
      <c r="O52" s="65">
        <v>371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209</v>
      </c>
      <c r="L53" s="69">
        <v>199</v>
      </c>
      <c r="M53" s="69">
        <v>159</v>
      </c>
      <c r="N53" s="69">
        <v>152</v>
      </c>
      <c r="O53" s="70">
        <v>132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米田 友己</cp:lastModifiedBy>
  <cp:lastPrinted>2016-04-14T15:45:45Z</cp:lastPrinted>
  <dcterms:created xsi:type="dcterms:W3CDTF">2016-02-15T02:26:05Z</dcterms:created>
  <dcterms:modified xsi:type="dcterms:W3CDTF">2016-05-02T00:33:38Z</dcterms:modified>
</cp:coreProperties>
</file>