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決算担当\03_決算関係\09_決算情報等ホームページ掲載\11_【508期限】財政状況資料集\03_提出ファイル\"/>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A38" i="11" l="1"/>
  <c r="AA37" i="11"/>
  <c r="AA36" i="11"/>
  <c r="AA35" i="11"/>
  <c r="AA34" i="11"/>
  <c r="AA33" i="11"/>
  <c r="AA32" i="11"/>
  <c r="AA31" i="11"/>
  <c r="AA30" i="11"/>
  <c r="AA29" i="11"/>
  <c r="AA28" i="11"/>
  <c r="BG37" i="9" l="1"/>
  <c r="BG36" i="9"/>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U37" i="9"/>
  <c r="C37"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 r="AM37" i="9" s="1"/>
  <c r="BE34" i="9" l="1"/>
  <c r="BE35" i="9" l="1"/>
  <c r="BE36" i="9" s="1"/>
  <c r="BE37" i="9" s="1"/>
  <c r="BW34" i="9"/>
  <c r="BW35" i="9" s="1"/>
  <c r="BW36" i="9" s="1"/>
  <c r="BW37" i="9" s="1"/>
  <c r="BW38" i="9" s="1"/>
  <c r="BW39" i="9" s="1"/>
  <c r="CO34" i="9" l="1"/>
  <c r="CO35" i="9" s="1"/>
  <c r="CO36" i="9" s="1"/>
</calcChain>
</file>

<file path=xl/sharedStrings.xml><?xml version="1.0" encoding="utf-8"?>
<sst xmlns="http://schemas.openxmlformats.org/spreadsheetml/2006/main" count="1032" uniqueCount="570">
  <si>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</si>
  <si>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</si>
  <si>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</si>
  <si>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</si>
  <si>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</si>
  <si>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</si>
  <si>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</si>
  <si>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</si>
  <si>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</si>
  <si>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</si>
  <si>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</si>
  <si>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</si>
  <si>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</si>
  <si>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</si>
  <si>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</si>
  <si>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</si>
  <si>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</si>
  <si>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</si>
  <si>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</si>
  <si>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</si>
  <si>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</si>
  <si>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</si>
  <si>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</si>
  <si>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</si>
  <si>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</si>
  <si>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</si>
  <si>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</si>
  <si>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</si>
  <si>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</si>
  <si>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</si>
  <si>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</si>
  <si>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</si>
  <si>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</si>
  <si>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</si>
  <si>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</si>
  <si>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</si>
  <si>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</si>
  <si>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</si>
  <si>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</si>
  <si>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</si>
  <si>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</si>
  <si>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</si>
  <si>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</si>
  <si>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</si>
  <si>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</si>
  <si>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</si>
  <si>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</si>
  <si>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</si>
  <si>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</si>
  <si>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</si>
  <si>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</si>
  <si>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</si>
  <si>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</si>
  <si>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</si>
  <si>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</si>
  <si>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</si>
  <si>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</si>
  <si>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</si>
  <si>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</si>
  <si>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</si>
  <si>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</si>
  <si>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</si>
  <si>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</si>
  <si>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</si>
  <si>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</si>
  <si>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</si>
  <si>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</si>
  <si>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</si>
  <si>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</si>
  <si>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</si>
  <si>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</si>
  <si>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</si>
  <si>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</si>
  <si>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</si>
  <si>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</si>
  <si>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</si>
  <si>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</si>
  <si>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</si>
  <si>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</si>
  <si>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</si>
  <si>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</si>
  <si>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</si>
  <si>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</si>
  <si>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</si>
  <si>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</si>
  <si>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</si>
  <si>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</si>
  <si>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</si>
  <si>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</si>
  <si>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</si>
  <si>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</si>
  <si>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</si>
  <si>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</si>
  <si>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</si>
  <si>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</si>
  <si>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</si>
  <si>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</si>
  <si>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</si>
  <si>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</si>
  <si>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</si>
  <si>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</si>
  <si>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</si>
  <si>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</si>
  <si>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</si>
  <si>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</si>
  <si>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</si>
  <si>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</si>
  <si>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</si>
  <si>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</si>
  <si>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</si>
  <si>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</si>
  <si>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</si>
  <si>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</si>
  <si>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</si>
  <si>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</si>
  <si>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</si>
  <si>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</si>
  <si>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</si>
  <si>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</si>
  <si>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</si>
  <si>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</si>
  <si>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</si>
  <si>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</si>
  <si>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</si>
  <si>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</si>
  <si>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</si>
  <si>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</si>
  <si>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</si>
  <si>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</si>
  <si>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</si>
  <si>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</si>
  <si>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</si>
  <si>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</si>
  <si>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</si>
  <si>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</si>
  <si>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</si>
  <si>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</si>
  <si>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</si>
  <si>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</si>
  <si>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</si>
  <si>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</si>
  <si>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</si>
  <si>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</si>
  <si>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</si>
  <si>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</si>
  <si>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</si>
  <si>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</si>
  <si>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</si>
  <si>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</si>
  <si>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</si>
  <si>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</si>
  <si>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</si>
  <si>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</si>
  <si>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</si>
  <si>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</si>
  <si>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</si>
  <si>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</si>
  <si>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</si>
  <si>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</si>
  <si>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</si>
  <si>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</si>
  <si>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</si>
  <si>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</si>
  <si>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</si>
  <si>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</si>
  <si>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</si>
  <si>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</si>
  <si>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</si>
  <si>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</si>
  <si>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</si>
  <si>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</si>
  <si>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</si>
  <si>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</si>
  <si>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</si>
  <si>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</si>
  <si>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</si>
  <si>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</si>
  <si>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</si>
  <si>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</si>
  <si>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</si>
  <si>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</si>
  <si>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</si>
  <si>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</si>
  <si>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</si>
  <si>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</si>
  <si>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</si>
  <si>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</si>
  <si>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</si>
  <si>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</si>
  <si>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</si>
  <si>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宮崎県日南市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</si>
  <si>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</si>
  <si>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</si>
  <si>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</si>
  <si>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</si>
  <si>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</si>
  <si>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</si>
  <si>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</si>
  <si>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</si>
  <si>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</si>
  <si>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</si>
  <si>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</si>
  <si>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</si>
  <si>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</si>
  <si>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</si>
  <si>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</si>
  <si>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</si>
  <si>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</si>
  <si>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</si>
  <si>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</si>
  <si>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</si>
  <si>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</si>
  <si>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</si>
  <si>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</si>
  <si>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</si>
  <si>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</si>
  <si>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</si>
  <si>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</si>
  <si>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</si>
  <si>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</si>
  <si>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</si>
  <si>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</si>
  <si>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</si>
  <si>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</si>
  <si>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</si>
  <si>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</si>
  <si>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</si>
  <si>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</si>
  <si>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</si>
  <si>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</si>
  <si>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</si>
  <si>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</si>
  <si>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</si>
  <si>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</si>
  <si>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</si>
  <si>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</si>
  <si>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</si>
  <si>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</si>
  <si>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</si>
  <si>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</si>
  <si>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</si>
  <si>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</si>
  <si>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</si>
  <si>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</si>
  <si>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</si>
  <si>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</si>
  <si>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</si>
  <si>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</si>
  <si>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</si>
  <si>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</si>
  <si>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</si>
  <si>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</si>
  <si>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</si>
  <si>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</si>
  <si>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</si>
  <si>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</si>
  <si>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</si>
  <si>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</si>
  <si>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</si>
  <si>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</si>
  <si>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</si>
  <si>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</si>
  <si>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</si>
  <si>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</si>
  <si>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</si>
  <si>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</si>
  <si>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</si>
  <si>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</si>
  <si>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</si>
  <si>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</si>
  <si>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</si>
  <si>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</si>
  <si>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</si>
  <si>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</si>
  <si>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</si>
  <si>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</si>
  <si>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</si>
  <si>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</si>
  <si>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</si>
  <si>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</si>
  <si>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</si>
  <si>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</si>
  <si>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</si>
  <si>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</si>
  <si>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</si>
  <si>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</si>
  <si>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</si>
  <si>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</si>
  <si>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</si>
  <si>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</si>
  <si>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</si>
  <si>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</si>
  <si>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</si>
  <si>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</si>
  <si>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</si>
  <si>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</si>
  <si>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</si>
  <si>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</si>
  <si>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</si>
  <si>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</si>
  <si>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</si>
  <si>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</si>
  <si>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</si>
  <si>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</si>
  <si>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</si>
  <si>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</si>
  <si>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</si>
  <si>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</si>
  <si>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</si>
  <si>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</si>
  <si>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</si>
  <si>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</si>
  <si>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</si>
  <si>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</si>
  <si>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</si>
  <si>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</si>
  <si>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</si>
  <si>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</si>
  <si>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</si>
  <si>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</si>
  <si>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</si>
  <si>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</si>
  <si>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</si>
  <si>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</si>
  <si>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</si>
  <si>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</si>
  <si>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</si>
  <si>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</si>
  <si>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</si>
  <si>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</si>
  <si>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</si>
  <si>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</si>
  <si>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</si>
  <si>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</si>
  <si>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</si>
  <si>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</si>
  <si>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</si>
  <si>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</si>
  <si>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宮崎県日南市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</si>
  <si>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</si>
  <si>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</si>
  <si>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</si>
  <si>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</si>
  <si>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</si>
  <si>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</si>
  <si>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</si>
  <si>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</si>
  <si>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</si>
  <si>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</si>
  <si>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</si>
  <si>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</si>
  <si>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</si>
  <si>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</si>
  <si>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</si>
  <si>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</si>
  <si>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</si>
  <si>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</si>
  <si>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</si>
  <si>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</si>
  <si>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</si>
  <si>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</si>
  <si>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</si>
  <si>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</si>
  <si>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</si>
  <si>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</si>
  <si>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</si>
  <si>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</si>
  <si>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</si>
  <si>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</si>
  <si>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</si>
  <si>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</si>
  <si>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</si>
  <si>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日南市公共下水道事業会計</t>
    <phoneticPr fontId="5"/>
  </si>
  <si>
    <t>日南市特定環境保全公共下水道事業会計</t>
    <phoneticPr fontId="5"/>
  </si>
  <si>
    <t>日南市病院事業会計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</si>
  <si>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</si>
  <si>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</si>
  <si>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</si>
  <si>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</si>
  <si>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</si>
  <si>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</si>
  <si>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</si>
  <si>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</si>
  <si>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</si>
  <si>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</si>
  <si>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</si>
  <si>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</si>
  <si>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</si>
  <si>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</si>
  <si>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</si>
  <si>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</si>
  <si>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</si>
  <si>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</si>
  <si>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</si>
  <si>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</si>
  <si>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</si>
  <si>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</si>
  <si>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</si>
  <si>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</si>
  <si>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</si>
  <si>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</si>
  <si>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</si>
  <si>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</si>
  <si>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</si>
  <si>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</si>
  <si>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</si>
  <si>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</si>
  <si>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</si>
  <si>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</si>
  <si>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</si>
  <si>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</si>
  <si>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</si>
  <si>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</si>
  <si>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</si>
  <si>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</si>
  <si>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</si>
  <si>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</si>
  <si>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</si>
  <si>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</si>
  <si>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</si>
  <si>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</si>
  <si>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</si>
  <si>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</si>
  <si>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</si>
  <si>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</si>
  <si>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</si>
  <si>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</si>
  <si>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</si>
  <si>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</si>
  <si>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</si>
  <si>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</si>
  <si>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</si>
  <si>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</si>
  <si>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</si>
  <si>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</si>
  <si>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</si>
  <si>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</si>
  <si>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</si>
  <si>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</si>
  <si>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日南市簡易水道特別会計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</si>
  <si>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</si>
  <si>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</si>
  <si>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</si>
  <si>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</si>
  <si>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</si>
  <si>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</si>
  <si>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</si>
  <si>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</si>
  <si>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</si>
  <si>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</si>
  <si>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</si>
  <si>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</si>
  <si>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</si>
  <si>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</si>
  <si>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</si>
  <si>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</si>
  <si>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</si>
  <si>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</si>
  <si>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</si>
  <si>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</si>
  <si>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</si>
  <si>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</si>
  <si>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</si>
  <si>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</si>
  <si>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</si>
  <si>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</si>
  <si>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</si>
  <si>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</si>
  <si>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</si>
  <si>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</si>
  <si>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</si>
  <si>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</si>
  <si>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</si>
  <si>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</si>
  <si>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</si>
  <si>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</si>
  <si>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</si>
  <si>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</si>
  <si>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</si>
  <si>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</si>
  <si>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</si>
  <si>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</si>
  <si>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</si>
  <si>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</si>
  <si>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</si>
  <si>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</si>
  <si>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</si>
  <si>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</si>
  <si>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</si>
  <si>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</si>
  <si>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</si>
  <si>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</si>
  <si>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</si>
  <si>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</si>
  <si>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</si>
  <si>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</si>
  <si>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</si>
  <si>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</si>
  <si>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</si>
  <si>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</si>
  <si>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</si>
  <si>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</si>
  <si>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</si>
  <si>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</si>
  <si>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</si>
  <si>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</si>
  <si>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</si>
  <si>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</si>
  <si>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</si>
  <si>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</si>
  <si>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</si>
  <si>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</si>
  <si>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</si>
  <si>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</si>
  <si>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</si>
  <si>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</si>
  <si>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</si>
  <si>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</si>
  <si>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</si>
  <si>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</si>
  <si>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</si>
  <si>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</si>
  <si>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</si>
  <si>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0.64</t>
  </si>
  <si>
    <t>▲ 0.08</t>
  </si>
  <si>
    <t>日南市水道事業会計</t>
  </si>
  <si>
    <t>一般会計</t>
  </si>
  <si>
    <t>日南市国民健康保険特別会計</t>
  </si>
  <si>
    <t>日南市病院事業会計</t>
  </si>
  <si>
    <t>日南市公共下水道事業会計</t>
  </si>
  <si>
    <t>日南市介護保険特別会計</t>
  </si>
  <si>
    <t>日南市特定環境保全公共下水道事業会計</t>
  </si>
  <si>
    <t>日南市簡易水道特別会計</t>
  </si>
  <si>
    <t>その他会計（赤字）</t>
  </si>
  <si>
    <t>その他会計（黒字）</t>
  </si>
  <si>
    <t>一般会計</t>
    <phoneticPr fontId="5"/>
  </si>
  <si>
    <t>日南市土地開発公社</t>
    <rPh sb="0" eb="3">
      <t>ニチナンシ</t>
    </rPh>
    <rPh sb="3" eb="5">
      <t>トチ</t>
    </rPh>
    <rPh sb="5" eb="7">
      <t>カイハツ</t>
    </rPh>
    <rPh sb="7" eb="9">
      <t>コウシャ</t>
    </rPh>
    <phoneticPr fontId="2"/>
  </si>
  <si>
    <t>-</t>
    <phoneticPr fontId="2"/>
  </si>
  <si>
    <t>ドリームランドはまゆう</t>
  </si>
  <si>
    <t>北郷町温泉協会</t>
    <rPh sb="0" eb="3">
      <t>キタゴウチョウ</t>
    </rPh>
    <rPh sb="3" eb="5">
      <t>オンセン</t>
    </rPh>
    <rPh sb="5" eb="7">
      <t>キョウカイ</t>
    </rPh>
    <phoneticPr fontId="2"/>
  </si>
  <si>
    <t>-</t>
    <phoneticPr fontId="2"/>
  </si>
  <si>
    <t>宮崎県自治会館管理組合</t>
    <rPh sb="0" eb="3">
      <t>ミヤザキケン</t>
    </rPh>
    <rPh sb="3" eb="5">
      <t>ジチ</t>
    </rPh>
    <rPh sb="5" eb="7">
      <t>カイカン</t>
    </rPh>
    <rPh sb="7" eb="9">
      <t>カンリ</t>
    </rPh>
    <rPh sb="9" eb="11">
      <t>クミアイ</t>
    </rPh>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</si>
  <si>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</si>
  <si>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</si>
  <si>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</si>
  <si>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</si>
  <si>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</si>
  <si>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日南市国民健康保険特別会計</t>
    <phoneticPr fontId="5"/>
  </si>
  <si>
    <t>日南市後期高齢者医療特別会計</t>
    <phoneticPr fontId="5"/>
  </si>
  <si>
    <t>日南市介護保険特別会計</t>
    <phoneticPr fontId="5"/>
  </si>
  <si>
    <t>日南市水道事業会計</t>
    <phoneticPr fontId="5"/>
  </si>
  <si>
    <t>日南市特定環境保全公共下水道事業会計</t>
    <phoneticPr fontId="5"/>
  </si>
  <si>
    <t>日南市農業集落排水特別会計</t>
    <phoneticPr fontId="5"/>
  </si>
  <si>
    <t>法非適用企業</t>
    <phoneticPr fontId="5"/>
  </si>
  <si>
    <t>日南市漁業集落排水特別会計</t>
    <phoneticPr fontId="5"/>
  </si>
  <si>
    <t>日南市公設合併処理浄化槽特別会計</t>
    <phoneticPr fontId="5"/>
  </si>
  <si>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</si>
  <si>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</si>
  <si>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</si>
  <si>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</si>
  <si>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</si>
  <si>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</si>
  <si>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</si>
  <si>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</si>
  <si>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</si>
  <si>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</si>
  <si>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</si>
  <si>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将来負担比率及び実質公債費比率について、計画的かつ有利な市債発行により公債費の抑制等に努めており、年々改善しているものの、類似団体と比較して高い水準にある。
平成27年3月に策定した日南市中期財政計画や定員適正化計画に基づいて、市債発行額を抑制するとともに、職員数及び退職者の状況を見ながら、職員定数の適正化に努め、退職手当負担見込額の縮減を図り、また県内でも最低水準にある基金残高を改善させるため、特定目的基金の積み増しを検討している。</t>
    <rPh sb="0" eb="2">
      <t>ショウライ</t>
    </rPh>
    <rPh sb="2" eb="4">
      <t>フタン</t>
    </rPh>
    <rPh sb="4" eb="6">
      <t>ヒリツ</t>
    </rPh>
    <rPh sb="6" eb="7">
      <t>オヨ</t>
    </rPh>
    <rPh sb="8" eb="10">
      <t>ジッシツ</t>
    </rPh>
    <rPh sb="10" eb="13">
      <t>コウサイヒ</t>
    </rPh>
    <rPh sb="13" eb="15">
      <t>ヒリツ</t>
    </rPh>
    <rPh sb="41" eb="42">
      <t>トウ</t>
    </rPh>
    <rPh sb="49" eb="51">
      <t>ネンネン</t>
    </rPh>
    <rPh sb="51" eb="53">
      <t>カイゼン</t>
    </rPh>
    <rPh sb="61" eb="63">
      <t>ルイジ</t>
    </rPh>
    <rPh sb="63" eb="65">
      <t>ダンタイ</t>
    </rPh>
    <rPh sb="66" eb="68">
      <t>ヒカク</t>
    </rPh>
    <rPh sb="70" eb="71">
      <t>タカ</t>
    </rPh>
    <rPh sb="72" eb="74">
      <t>スイジュン</t>
    </rPh>
    <rPh sb="101" eb="103">
      <t>テイイン</t>
    </rPh>
    <rPh sb="103" eb="106">
      <t>テキセイカ</t>
    </rPh>
    <rPh sb="106" eb="108">
      <t>ケイカク</t>
    </rPh>
    <rPh sb="109" eb="110">
      <t>モト</t>
    </rPh>
    <rPh sb="171" eb="172">
      <t>ハカ</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</si>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</sst>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51225</c:v>
                </c:pt>
                <c:pt idx="1">
                  <c:v>57058</c:v>
                </c:pt>
                <c:pt idx="2">
                  <c:v>68982</c:v>
                </c:pt>
                <c:pt idx="3">
                  <c:v>63390</c:v>
                </c:pt>
                <c:pt idx="4">
                  <c:v>52538</c:v>
                </c:pt>
              </c:numCache>
            </c:numRef>
          </c:val>
          <c:smooth val="0"/>
        </c:ser>
        <c:dLbls>
          <c:showLegendKey val="0"/>
          <c:showVal val="0"/>
          <c:showCatName val="0"/>
          <c:showSerName val="0"/>
          <c:showPercent val="0"/>
          <c:showBubbleSize val="0"/>
        </c:dLbls>
        <c:marker val="1"/>
        <c:smooth val="0"/>
        <c:axId val="270065568"/>
        <c:axId val="269554992"/>
      </c:lineChart>
      <c:catAx>
        <c:axId val="27006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554992"/>
        <c:crosses val="autoZero"/>
        <c:auto val="1"/>
        <c:lblAlgn val="ctr"/>
        <c:lblOffset val="100"/>
        <c:tickLblSkip val="1"/>
        <c:tickMarkSkip val="1"/>
        <c:noMultiLvlLbl val="0"/>
      </c:catAx>
      <c:valAx>
        <c:axId val="2695549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06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4.4000000000000004</c:v>
                </c:pt>
                <c:pt idx="1">
                  <c:v>3.74</c:v>
                </c:pt>
                <c:pt idx="2">
                  <c:v>4.62</c:v>
                </c:pt>
                <c:pt idx="3">
                  <c:v>4.6500000000000004</c:v>
                </c:pt>
                <c:pt idx="4">
                  <c:v>4.82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12.12</c:v>
                </c:pt>
                <c:pt idx="1">
                  <c:v>12.3</c:v>
                </c:pt>
                <c:pt idx="2">
                  <c:v>13.34</c:v>
                </c:pt>
                <c:pt idx="3">
                  <c:v>13.67</c:v>
                </c:pt>
                <c:pt idx="4">
                  <c:v>14.52</c:v>
                </c:pt>
              </c:numCache>
            </c:numRef>
          </c:val>
        </c:ser>
        <c:dLbls>
          <c:showLegendKey val="0"/>
          <c:showVal val="0"/>
          <c:showCatName val="0"/>
          <c:showSerName val="0"/>
          <c:showPercent val="0"/>
          <c:showBubbleSize val="0"/>
        </c:dLbls>
        <c:gapWidth val="250"/>
        <c:overlap val="100"/>
        <c:axId val="278221560"/>
        <c:axId val="278221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2.2599999999999998</c:v>
                </c:pt>
                <c:pt idx="1">
                  <c:v>-0.64</c:v>
                </c:pt>
                <c:pt idx="2">
                  <c:v>1.82</c:v>
                </c:pt>
                <c:pt idx="3">
                  <c:v>-0.08</c:v>
                </c:pt>
                <c:pt idx="4">
                  <c:v>1.3</c:v>
                </c:pt>
              </c:numCache>
            </c:numRef>
          </c:val>
          <c:smooth val="0"/>
        </c:ser>
        <c:dLbls>
          <c:showLegendKey val="0"/>
          <c:showVal val="0"/>
          <c:showCatName val="0"/>
          <c:showSerName val="0"/>
          <c:showPercent val="0"/>
          <c:showBubbleSize val="0"/>
        </c:dLbls>
        <c:marker val="1"/>
        <c:smooth val="0"/>
        <c:axId val="278221560"/>
        <c:axId val="278221944"/>
      </c:lineChart>
      <c:catAx>
        <c:axId val="27822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8221944"/>
        <c:crosses val="autoZero"/>
        <c:auto val="1"/>
        <c:lblAlgn val="ctr"/>
        <c:lblOffset val="100"/>
        <c:tickLblSkip val="1"/>
        <c:tickMarkSkip val="1"/>
        <c:noMultiLvlLbl val="0"/>
      </c:catAx>
      <c:valAx>
        <c:axId val="27822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22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0.08</c:v>
                </c:pt>
                <c:pt idx="4">
                  <c:v>#N/A</c:v>
                </c:pt>
                <c:pt idx="5">
                  <c:v>0.21</c:v>
                </c:pt>
                <c:pt idx="6">
                  <c:v>#N/A</c:v>
                </c:pt>
                <c:pt idx="7">
                  <c:v>0.33</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日南市簡易水道特別会計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0.03</c:v>
                </c:pt>
                <c:pt idx="4">
                  <c:v>#N/A</c:v>
                </c:pt>
                <c:pt idx="5">
                  <c:v>0.08</c:v>
                </c:pt>
                <c:pt idx="6">
                  <c:v>#N/A</c:v>
                </c:pt>
                <c:pt idx="7">
                  <c:v>0.14000000000000001</c:v>
                </c:pt>
                <c:pt idx="8">
                  <c:v>#N/A</c:v>
                </c:pt>
                <c:pt idx="9">
                  <c:v>0.05</c:v>
                </c:pt>
              </c:numCache>
            </c:numRef>
          </c:val>
        </c:ser>
        <c:ser>
          <c:idx val="3"/>
          <c:order val="3"/>
          <c:tx>
            <c:strRef>
              <c:f>データシート!$A$30</c:f>
              <c:strCache>
                <c:ptCount val="1"/>
                <c:pt idx="0">
                  <c:v>日南市特定環境保全公共下水道事業会計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0.09</c:v>
                </c:pt>
                <c:pt idx="4">
                  <c:v>#N/A</c:v>
                </c:pt>
                <c:pt idx="5">
                  <c:v>0.12</c:v>
                </c:pt>
                <c:pt idx="6">
                  <c:v>#N/A</c:v>
                </c:pt>
                <c:pt idx="7">
                  <c:v>0.16</c:v>
                </c:pt>
                <c:pt idx="8">
                  <c:v>#N/A</c:v>
                </c:pt>
                <c:pt idx="9">
                  <c:v>0.22</c:v>
                </c:pt>
              </c:numCache>
            </c:numRef>
          </c:val>
        </c:ser>
        <c:ser>
          <c:idx val="4"/>
          <c:order val="4"/>
          <c:tx>
            <c:strRef>
              <c:f>データシート!$A$31</c:f>
              <c:strCache>
                <c:ptCount val="1"/>
                <c:pt idx="0">
                  <c:v>日南市介護保険特別会計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0.3</c:v>
                </c:pt>
                <c:pt idx="4">
                  <c:v>#N/A</c:v>
                </c:pt>
                <c:pt idx="5">
                  <c:v>0.4</c:v>
                </c:pt>
                <c:pt idx="6">
                  <c:v>#N/A</c:v>
                </c:pt>
                <c:pt idx="7">
                  <c:v>0.73</c:v>
                </c:pt>
                <c:pt idx="8">
                  <c:v>#N/A</c:v>
                </c:pt>
                <c:pt idx="9">
                  <c:v>0.45</c:v>
                </c:pt>
              </c:numCache>
            </c:numRef>
          </c:val>
        </c:ser>
        <c:ser>
          <c:idx val="5"/>
          <c:order val="5"/>
          <c:tx>
            <c:strRef>
              <c:f>データシート!$A$32</c:f>
              <c:strCache>
                <c:ptCount val="1"/>
                <c:pt idx="0">
                  <c:v>日南市公共下水道事業会計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0.72</c:v>
                </c:pt>
                <c:pt idx="2">
                  <c:v>#N/A</c:v>
                </c:pt>
                <c:pt idx="3">
                  <c:v>0.94</c:v>
                </c:pt>
                <c:pt idx="4">
                  <c:v>#N/A</c:v>
                </c:pt>
                <c:pt idx="5">
                  <c:v>1.04</c:v>
                </c:pt>
                <c:pt idx="6">
                  <c:v>#N/A</c:v>
                </c:pt>
                <c:pt idx="7">
                  <c:v>1.1000000000000001</c:v>
                </c:pt>
                <c:pt idx="8">
                  <c:v>#N/A</c:v>
                </c:pt>
                <c:pt idx="9">
                  <c:v>1.52</c:v>
                </c:pt>
              </c:numCache>
            </c:numRef>
          </c:val>
        </c:ser>
        <c:ser>
          <c:idx val="6"/>
          <c:order val="6"/>
          <c:tx>
            <c:strRef>
              <c:f>データシート!$A$33</c:f>
              <c:strCache>
                <c:ptCount val="1"/>
                <c:pt idx="0">
                  <c:v>日南市病院事業会計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1.56</c:v>
                </c:pt>
                <c:pt idx="2">
                  <c:v>#N/A</c:v>
                </c:pt>
                <c:pt idx="3">
                  <c:v>1.84</c:v>
                </c:pt>
                <c:pt idx="4">
                  <c:v>#N/A</c:v>
                </c:pt>
                <c:pt idx="5">
                  <c:v>1.52</c:v>
                </c:pt>
                <c:pt idx="6">
                  <c:v>#N/A</c:v>
                </c:pt>
                <c:pt idx="7">
                  <c:v>1.58</c:v>
                </c:pt>
                <c:pt idx="8">
                  <c:v>#N/A</c:v>
                </c:pt>
                <c:pt idx="9">
                  <c:v>1.74</c:v>
                </c:pt>
              </c:numCache>
            </c:numRef>
          </c:val>
        </c:ser>
        <c:ser>
          <c:idx val="7"/>
          <c:order val="7"/>
          <c:tx>
            <c:strRef>
              <c:f>データシート!$A$34</c:f>
              <c:strCache>
                <c:ptCount val="1"/>
                <c:pt idx="0">
                  <c:v>日南市国民健康保険特別会計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3.04</c:v>
                </c:pt>
                <c:pt idx="2">
                  <c:v>#N/A</c:v>
                </c:pt>
                <c:pt idx="3">
                  <c:v>3.39</c:v>
                </c:pt>
                <c:pt idx="4">
                  <c:v>#N/A</c:v>
                </c:pt>
                <c:pt idx="5">
                  <c:v>4.13</c:v>
                </c:pt>
                <c:pt idx="6">
                  <c:v>#N/A</c:v>
                </c:pt>
                <c:pt idx="7">
                  <c:v>2.06</c:v>
                </c:pt>
                <c:pt idx="8">
                  <c:v>#N/A</c:v>
                </c:pt>
                <c:pt idx="9">
                  <c:v>2.99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4.4000000000000004</c:v>
                </c:pt>
                <c:pt idx="2">
                  <c:v>#N/A</c:v>
                </c:pt>
                <c:pt idx="3">
                  <c:v>3.74</c:v>
                </c:pt>
                <c:pt idx="4">
                  <c:v>#N/A</c:v>
                </c:pt>
                <c:pt idx="5">
                  <c:v>4.6100000000000003</c:v>
                </c:pt>
                <c:pt idx="6">
                  <c:v>#N/A</c:v>
                </c:pt>
                <c:pt idx="7">
                  <c:v>4.6500000000000004</c:v>
                </c:pt>
                <c:pt idx="8">
                  <c:v>#N/A</c:v>
                </c:pt>
                <c:pt idx="9">
                  <c:v>4.8099999999999996</c:v>
                </c:pt>
              </c:numCache>
            </c:numRef>
          </c:val>
        </c:ser>
        <c:ser>
          <c:idx val="9"/>
          <c:order val="9"/>
          <c:tx>
            <c:strRef>
              <c:f>データシート!$A$36</c:f>
              <c:strCache>
                <c:ptCount val="1"/>
                <c:pt idx="0">
                  <c:v>日南市水道事業会計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7.32</c:v>
                </c:pt>
                <c:pt idx="2">
                  <c:v>#N/A</c:v>
                </c:pt>
                <c:pt idx="3">
                  <c:v>8.4600000000000009</c:v>
                </c:pt>
                <c:pt idx="4">
                  <c:v>#N/A</c:v>
                </c:pt>
                <c:pt idx="5">
                  <c:v>8.7200000000000006</c:v>
                </c:pt>
                <c:pt idx="6">
                  <c:v>#N/A</c:v>
                </c:pt>
                <c:pt idx="7">
                  <c:v>9.3699999999999992</c:v>
                </c:pt>
                <c:pt idx="8">
                  <c:v>#N/A</c:v>
                </c:pt>
                <c:pt idx="9">
                  <c:v>8.81</c:v>
                </c:pt>
              </c:numCache>
            </c:numRef>
          </c:val>
        </c:ser>
        <c:dLbls>
          <c:showLegendKey val="0"/>
          <c:showVal val="0"/>
          <c:showCatName val="0"/>
          <c:showSerName val="0"/>
          <c:showPercent val="0"/>
          <c:showBubbleSize val="0"/>
        </c:dLbls>
        <c:gapWidth val="150"/>
        <c:overlap val="100"/>
        <c:axId val="277216864"/>
        <c:axId val="277852656"/>
      </c:barChart>
      <c:catAx>
        <c:axId val="2772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852656"/>
        <c:crosses val="autoZero"/>
        <c:auto val="1"/>
        <c:lblAlgn val="ctr"/>
        <c:lblOffset val="100"/>
        <c:tickLblSkip val="1"/>
        <c:tickMarkSkip val="1"/>
        <c:noMultiLvlLbl val="0"/>
      </c:catAx>
      <c:valAx>
        <c:axId val="27785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21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2747</c:v>
                </c:pt>
                <c:pt idx="5">
                  <c:v>2750</c:v>
                </c:pt>
                <c:pt idx="8">
                  <c:v>2648</c:v>
                </c:pt>
                <c:pt idx="11">
                  <c:v>2649</c:v>
                </c:pt>
                <c:pt idx="14">
                  <c:v>2589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c:v>
                </c:pt>
                <c:pt idx="3">
                  <c:v>18</c:v>
                </c:pt>
                <c:pt idx="6">
                  <c:v>14</c:v>
                </c:pt>
                <c:pt idx="9">
                  <c:v>13</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126</c:v>
                </c:pt>
                <c:pt idx="3">
                  <c:v>56</c:v>
                </c:pt>
                <c:pt idx="6">
                  <c:v>55</c:v>
                </c:pt>
                <c:pt idx="9">
                  <c:v>55</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661</c:v>
                </c:pt>
                <c:pt idx="3">
                  <c:v>629</c:v>
                </c:pt>
                <c:pt idx="6">
                  <c:v>640</c:v>
                </c:pt>
                <c:pt idx="9">
                  <c:v>604</c:v>
                </c:pt>
                <c:pt idx="12">
                  <c:v>600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3916</c:v>
                </c:pt>
                <c:pt idx="3">
                  <c:v>3794</c:v>
                </c:pt>
                <c:pt idx="6">
                  <c:v>3561</c:v>
                </c:pt>
                <c:pt idx="9">
                  <c:v>3451</c:v>
                </c:pt>
                <c:pt idx="12">
                  <c:v>3365</c:v>
                </c:pt>
              </c:numCache>
            </c:numRef>
          </c:val>
        </c:ser>
        <c:dLbls>
          <c:showLegendKey val="0"/>
          <c:showVal val="0"/>
          <c:showCatName val="0"/>
          <c:showSerName val="0"/>
          <c:showPercent val="0"/>
          <c:showBubbleSize val="0"/>
        </c:dLbls>
        <c:gapWidth val="100"/>
        <c:overlap val="100"/>
        <c:axId val="212635064"/>
        <c:axId val="212635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1980</c:v>
                </c:pt>
                <c:pt idx="2">
                  <c:v>#N/A</c:v>
                </c:pt>
                <c:pt idx="3">
                  <c:v>#N/A</c:v>
                </c:pt>
                <c:pt idx="4">
                  <c:v>1747</c:v>
                </c:pt>
                <c:pt idx="5">
                  <c:v>#N/A</c:v>
                </c:pt>
                <c:pt idx="6">
                  <c:v>#N/A</c:v>
                </c:pt>
                <c:pt idx="7">
                  <c:v>1622</c:v>
                </c:pt>
                <c:pt idx="8">
                  <c:v>#N/A</c:v>
                </c:pt>
                <c:pt idx="9">
                  <c:v>#N/A</c:v>
                </c:pt>
                <c:pt idx="10">
                  <c:v>1474</c:v>
                </c:pt>
                <c:pt idx="11">
                  <c:v>#N/A</c:v>
                </c:pt>
                <c:pt idx="12">
                  <c:v>#N/A</c:v>
                </c:pt>
                <c:pt idx="13">
                  <c:v>1443</c:v>
                </c:pt>
                <c:pt idx="14">
                  <c:v>#N/A</c:v>
                </c:pt>
              </c:numCache>
            </c:numRef>
          </c:val>
          <c:smooth val="0"/>
        </c:ser>
        <c:dLbls>
          <c:showLegendKey val="0"/>
          <c:showVal val="0"/>
          <c:showCatName val="0"/>
          <c:showSerName val="0"/>
          <c:showPercent val="0"/>
          <c:showBubbleSize val="0"/>
        </c:dLbls>
        <c:marker val="1"/>
        <c:smooth val="0"/>
        <c:axId val="212635064"/>
        <c:axId val="212635448"/>
      </c:lineChart>
      <c:catAx>
        <c:axId val="21263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635448"/>
        <c:crosses val="autoZero"/>
        <c:auto val="1"/>
        <c:lblAlgn val="ctr"/>
        <c:lblOffset val="100"/>
        <c:tickLblSkip val="1"/>
        <c:tickMarkSkip val="1"/>
        <c:noMultiLvlLbl val="0"/>
      </c:catAx>
      <c:valAx>
        <c:axId val="212635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63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24505</c:v>
                </c:pt>
                <c:pt idx="5">
                  <c:v>24703</c:v>
                </c:pt>
                <c:pt idx="8">
                  <c:v>24644</c:v>
                </c:pt>
                <c:pt idx="11">
                  <c:v>24484</c:v>
                </c:pt>
                <c:pt idx="14">
                  <c:v>23704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1267</c:v>
                </c:pt>
                <c:pt idx="5">
                  <c:v>1301</c:v>
                </c:pt>
                <c:pt idx="8">
                  <c:v>1288</c:v>
                </c:pt>
                <c:pt idx="11">
                  <c:v>1252</c:v>
                </c:pt>
                <c:pt idx="14">
                  <c:v>1071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4716</c:v>
                </c:pt>
                <c:pt idx="5">
                  <c:v>4529</c:v>
                </c:pt>
                <c:pt idx="8">
                  <c:v>4748</c:v>
                </c:pt>
                <c:pt idx="11">
                  <c:v>5051</c:v>
                </c:pt>
                <c:pt idx="14">
                  <c:v>5942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6425</c:v>
                </c:pt>
                <c:pt idx="3">
                  <c:v>6447</c:v>
                </c:pt>
                <c:pt idx="6">
                  <c:v>6146</c:v>
                </c:pt>
                <c:pt idx="9">
                  <c:v>5623</c:v>
                </c:pt>
                <c:pt idx="12">
                  <c:v>5382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302</c:v>
                </c:pt>
                <c:pt idx="3">
                  <c:v>245</c:v>
                </c:pt>
                <c:pt idx="6">
                  <c:v>196</c:v>
                </c:pt>
                <c:pt idx="9">
                  <c:v>143</c:v>
                </c:pt>
                <c:pt idx="12">
                  <c:v>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9661</c:v>
                </c:pt>
                <c:pt idx="3">
                  <c:v>9546</c:v>
                </c:pt>
                <c:pt idx="6">
                  <c:v>7933</c:v>
                </c:pt>
                <c:pt idx="9">
                  <c:v>8377</c:v>
                </c:pt>
                <c:pt idx="12">
                  <c:v>8120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76</c:v>
                </c:pt>
                <c:pt idx="3">
                  <c:v>72</c:v>
                </c:pt>
                <c:pt idx="6">
                  <c:v>72</c:v>
                </c:pt>
                <c:pt idx="9">
                  <c:v>72</c:v>
                </c:pt>
                <c:pt idx="12">
                  <c:v>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32139</c:v>
                </c:pt>
                <c:pt idx="3">
                  <c:v>31546</c:v>
                </c:pt>
                <c:pt idx="6">
                  <c:v>31512</c:v>
                </c:pt>
                <c:pt idx="9">
                  <c:v>30401</c:v>
                </c:pt>
                <c:pt idx="12">
                  <c:v>29540</c:v>
                </c:pt>
              </c:numCache>
            </c:numRef>
          </c:val>
        </c:ser>
        <c:dLbls>
          <c:showLegendKey val="0"/>
          <c:showVal val="0"/>
          <c:showCatName val="0"/>
          <c:showSerName val="0"/>
          <c:showPercent val="0"/>
          <c:showBubbleSize val="0"/>
        </c:dLbls>
        <c:gapWidth val="100"/>
        <c:overlap val="100"/>
        <c:axId val="274775792"/>
        <c:axId val="27882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18116</c:v>
                </c:pt>
                <c:pt idx="2">
                  <c:v>#N/A</c:v>
                </c:pt>
                <c:pt idx="3">
                  <c:v>#N/A</c:v>
                </c:pt>
                <c:pt idx="4">
                  <c:v>17322</c:v>
                </c:pt>
                <c:pt idx="5">
                  <c:v>#N/A</c:v>
                </c:pt>
                <c:pt idx="6">
                  <c:v>#N/A</c:v>
                </c:pt>
                <c:pt idx="7">
                  <c:v>15178</c:v>
                </c:pt>
                <c:pt idx="8">
                  <c:v>#N/A</c:v>
                </c:pt>
                <c:pt idx="9">
                  <c:v>#N/A</c:v>
                </c:pt>
                <c:pt idx="10">
                  <c:v>13829</c:v>
                </c:pt>
                <c:pt idx="11">
                  <c:v>#N/A</c:v>
                </c:pt>
                <c:pt idx="12">
                  <c:v>#N/A</c:v>
                </c:pt>
                <c:pt idx="13">
                  <c:v>12478</c:v>
                </c:pt>
                <c:pt idx="14">
                  <c:v>#N/A</c:v>
                </c:pt>
              </c:numCache>
            </c:numRef>
          </c:val>
          <c:smooth val="0"/>
        </c:ser>
        <c:dLbls>
          <c:showLegendKey val="0"/>
          <c:showVal val="0"/>
          <c:showCatName val="0"/>
          <c:showSerName val="0"/>
          <c:showPercent val="0"/>
          <c:showBubbleSize val="0"/>
        </c:dLbls>
        <c:marker val="1"/>
        <c:smooth val="0"/>
        <c:axId val="274775792"/>
        <c:axId val="278820984"/>
      </c:lineChart>
      <c:catAx>
        <c:axId val="27477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820984"/>
        <c:crosses val="autoZero"/>
        <c:auto val="1"/>
        <c:lblAlgn val="ctr"/>
        <c:lblOffset val="100"/>
        <c:tickLblSkip val="1"/>
        <c:tickMarkSkip val="1"/>
        <c:noMultiLvlLbl val="0"/>
      </c:catAx>
      <c:valAx>
        <c:axId val="27882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77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{671A7D7E-9470-435D-B95E-D0203504A1AA}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{3E9C761F-CCDB-4D41-A6FA-046790467657}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{E1A1E609-125C-4863-952E-CF04F687A539}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{B0830062-5C89-440A-B62C-453DE62124EB}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{EF2EC9AC-3DDC-4997-82D0-1DFB56F60825}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{6DF03118-2492-4D47-9B89-459E094D1C7F}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{A01E363D-AB84-4569-882A-DCE7EA0AAF21}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{958F1E89-9043-4B58-998F-7C6BD7A3C9AF}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{5B3E08BE-ADAD-46B0-B6FB-950A95C14E15}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{82B21BF7-CC8B-4996-8FD5-4304DEB73042}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75783464"/>
        <c:axId val="213721680"/>
      </c:scatterChart>
      <c:valAx>
        <c:axId val="275783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721680"/>
        <c:crosses val="autoZero"/>
        <c:crossBetween val="midCat"/>
      </c:valAx>
      <c:valAx>
        <c:axId val="213721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5783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{1870335F-85E8-4315-846E-4FAB90993C94}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{E7343AC6-61BD-47A9-8527-5278C4C8C9C0}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{041A8674-9AA3-4BA9-9B7D-23A4B9A61862}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{0C5B82BC-7A82-4EF6-BD1A-8DE3DB1A43AF}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{716146B7-9D22-4E05-8805-A9C0BE1E4E1A}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13.8</c:v>
                </c:pt>
                <c:pt idx="2">
                  <c:v>13</c:v>
                </c:pt>
                <c:pt idx="3">
                  <c:v>11.9</c:v>
                </c:pt>
                <c:pt idx="4">
                  <c:v>11.2</c:v>
                </c:pt>
              </c:numCache>
            </c:numRef>
          </c:xVal>
          <c:yVal>
            <c:numRef>
              <c:f>公会計指標分析・財政指標組合せ分析表!$K$73:$O$73</c:f>
              <c:numCache>
                <c:formatCode>#,##0.0;"▲ "#,##0.0</c:formatCode>
                <c:ptCount val="5"/>
                <c:pt idx="0">
                  <c:v>131.30000000000001</c:v>
                </c:pt>
                <c:pt idx="1">
                  <c:v>127</c:v>
                </c:pt>
                <c:pt idx="2">
                  <c:v>111.3</c:v>
                </c:pt>
                <c:pt idx="3">
                  <c:v>104.4</c:v>
                </c:pt>
                <c:pt idx="4">
                  <c:v>92.1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{96B53B43-6043-4D9F-B40A-DD2D042120C0}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{0F61AF57-83FA-484A-B53F-36B81DC76AA3}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{3F3B9BD2-35BB-4318-B5C3-328FD63F65F9}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{98EE242F-80F3-49E3-8328-BCEC95338FDA}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{16B5828E-78CC-45AF-ABE4-46D6484B16A5}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213689872"/>
        <c:axId val="213690264"/>
      </c:scatterChart>
      <c:valAx>
        <c:axId val="213689872"/>
        <c:scaling>
          <c:orientation val="minMax"/>
          <c:max val="15.2"/>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690264"/>
        <c:crosses val="autoZero"/>
        <c:crossBetween val="midCat"/>
      </c:valAx>
      <c:valAx>
        <c:axId val="213690264"/>
        <c:scaling>
          <c:orientation val="minMax"/>
          <c:max val="14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689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実質公債費比率における分子の構造は、元利償還金の占める額が最も大きく、次いで公営企業債の元利償還金に対する繰入金等の順になっている。</a:t>
          </a:r>
          <a:endParaRPr lang="ja-JP" altLang="ja-JP" sz="1400">
            <a:effectLst/>
          </a:endParaRPr>
        </a:p>
        <a:p>
          <a:pPr rtl="0" eaLnBrk="1" fontAlgn="base" latinLnBrk="0" hangingPunct="1"/>
          <a:r>
            <a:rPr lang="ja-JP" altLang="ja-JP" sz="1400" b="0" i="0" baseline="0">
              <a:solidFill>
                <a:schemeClr val="dk1"/>
              </a:solidFill>
              <a:effectLst/>
              <a:latin typeface="+mn-lt"/>
              <a:ea typeface="+mn-ea"/>
              <a:cs typeface="+mn-cs"/>
            </a:rPr>
            <a:t>　実質公債費比率（３ヵ年平均）は、前年度に比べ０．７ポイント改善し、１１．２％となった。その主な要因は、元利償還金の減によるものである。</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今後も、計画的かつ有利な市債発行により公債費の抑制に努める。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将来負担比率の分子における構造は、一般会計等に係る地方債の現在高の占める額が最も大きく、次いで公営企業債などの繰入見込額、退職手当負担見込額の順となっている。</a:t>
          </a:r>
          <a:endParaRPr lang="ja-JP" altLang="ja-JP" sz="1400">
            <a:effectLst/>
          </a:endParaRPr>
        </a:p>
        <a:p>
          <a:r>
            <a:rPr kumimoji="1" lang="ja-JP" altLang="ja-JP" sz="1400">
              <a:solidFill>
                <a:schemeClr val="dk1"/>
              </a:solidFill>
              <a:effectLst/>
              <a:latin typeface="+mn-lt"/>
              <a:ea typeface="+mn-ea"/>
              <a:cs typeface="+mn-cs"/>
            </a:rPr>
            <a:t>　将来負担比率は、前年度に比べ１２．３ポイント改善し、９２．１％となった。その主な要因は、一般会計等に係る地方債の現在高が約８６０．７百万円減少したことによるものである。</a:t>
          </a:r>
          <a:endParaRPr lang="ja-JP" altLang="ja-JP" sz="1400">
            <a:effectLst/>
          </a:endParaRPr>
        </a:p>
        <a:p>
          <a:r>
            <a:rPr kumimoji="1" lang="ja-JP" altLang="ja-JP" sz="1400">
              <a:solidFill>
                <a:schemeClr val="dk1"/>
              </a:solidFill>
              <a:effectLst/>
              <a:latin typeface="+mn-lt"/>
              <a:ea typeface="+mn-ea"/>
              <a:cs typeface="+mn-cs"/>
            </a:rPr>
            <a:t>　今後も財政健全化を図るため、地方債発行額の抑制及び職員定数管理の適正化に努める。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55,848
55,487
536.11
28,977,404
28,139,002
770,516
15,999,349
29,540,386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55,848
55,487
536.11
28,977,404
28,139,002
770,516
15,999,349
29,540,386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55,848
55,487
536.11
28,977,404
28,139,002
770,516
15,999,349
29,540,386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55,848
55,487
536.11
28,977,404
28,139,002
770,516
15,999,349
29,540,386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人口減少や少子高齢化に歯止めがかからないことに加え、依然として続く厳しい経済状況により、財政基盤が弱く、引き続き類似団体平均を大きく下回っている。</a:t>
          </a:r>
          <a:endParaRPr lang="ja-JP" altLang="ja-JP" sz="1300">
            <a:effectLst/>
          </a:endParaRPr>
        </a:p>
        <a:p>
          <a:r>
            <a:rPr kumimoji="1" lang="ja-JP" altLang="ja-JP" sz="1300">
              <a:solidFill>
                <a:schemeClr val="dk1"/>
              </a:solidFill>
              <a:effectLst/>
              <a:latin typeface="+mn-lt"/>
              <a:ea typeface="+mn-ea"/>
              <a:cs typeface="+mn-cs"/>
            </a:rPr>
            <a:t>　そのため、地方税徴収業務の強化、使用料等の見直し等、自主財源の確保に取り組むとともに、第２次日南市定員適正化計画に基づく、退職者不補充等による職員数の削減や、第２次日南市行財政改革大綱に基づく各種取り組みを進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1" name="直線コネクタ 70"/>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　前年度に比べ０．９ポイント改善したものの、依然として類似団体平均を上回る状況が続いている。主な要因としては、扶助費や物件費の増による影響が大きい。</a:t>
          </a:r>
          <a:endParaRPr lang="ja-JP" altLang="ja-JP" sz="1300">
            <a:effectLst/>
          </a:endParaRPr>
        </a:p>
        <a:p>
          <a:pPr rtl="0"/>
          <a:r>
            <a:rPr lang="ja-JP" altLang="ja-JP" sz="1300" b="0" i="0" baseline="0">
              <a:solidFill>
                <a:schemeClr val="dk1"/>
              </a:solidFill>
              <a:effectLst/>
              <a:latin typeface="+mn-lt"/>
              <a:ea typeface="+mn-ea"/>
              <a:cs typeface="+mn-cs"/>
            </a:rPr>
            <a:t>　今後も、財政構造の弾力性回復のため、事務事業の見直しなどの行財政改革の着実な実行はもとより、市税をはじめとした自主財源の確保や経常経費の抑制に努めていく。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66</xdr:row>
      <xdr:rowOff>23949</xdr:rowOff>
    </xdr:to>
    <xdr:cxnSp macro="">
      <xdr:nvCxnSpPr>
        <xdr:cNvPr id="133" name="直線コネクタ 132"/>
        <xdr:cNvCxnSpPr/>
      </xdr:nvCxnSpPr>
      <xdr:spPr>
        <a:xfrm flipV="1">
          <a:off x="4114800" y="112776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91984</xdr:rowOff>
    </xdr:from>
    <xdr:to>
      <xdr:col>6</xdr:col>
      <xdr:colOff>0</xdr:colOff>
      <xdr:row>66</xdr:row>
      <xdr:rowOff>23949</xdr:rowOff>
    </xdr:to>
    <xdr:cxnSp macro="">
      <xdr:nvCxnSpPr>
        <xdr:cNvPr id="136" name="直線コネクタ 135"/>
        <xdr:cNvCxnSpPr/>
      </xdr:nvCxnSpPr>
      <xdr:spPr>
        <a:xfrm>
          <a:off x="3225800" y="1123623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91984</xdr:rowOff>
    </xdr:from>
    <xdr:to>
      <xdr:col>4</xdr:col>
      <xdr:colOff>482600</xdr:colOff>
      <xdr:row>66</xdr:row>
      <xdr:rowOff>72209</xdr:rowOff>
    </xdr:to>
    <xdr:cxnSp macro="">
      <xdr:nvCxnSpPr>
        <xdr:cNvPr id="139" name="直線コネクタ 138"/>
        <xdr:cNvCxnSpPr/>
      </xdr:nvCxnSpPr>
      <xdr:spPr>
        <a:xfrm flipV="1">
          <a:off x="2336800" y="1123623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37737</xdr:rowOff>
    </xdr:from>
    <xdr:to>
      <xdr:col>3</xdr:col>
      <xdr:colOff>279400</xdr:colOff>
      <xdr:row>66</xdr:row>
      <xdr:rowOff>72209</xdr:rowOff>
    </xdr:to>
    <xdr:cxnSp macro="">
      <xdr:nvCxnSpPr>
        <xdr:cNvPr id="142" name="直線コネクタ 141"/>
        <xdr:cNvCxnSpPr/>
      </xdr:nvCxnSpPr>
      <xdr:spPr>
        <a:xfrm>
          <a:off x="1447800" y="113534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52" name="円/楕円 151"/>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53"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144599</xdr:rowOff>
    </xdr:from>
    <xdr:to>
      <xdr:col>6</xdr:col>
      <xdr:colOff>50800</xdr:colOff>
      <xdr:row>66</xdr:row>
      <xdr:rowOff>74749</xdr:rowOff>
    </xdr:to>
    <xdr:sp macro="" textlink="">
      <xdr:nvSpPr>
        <xdr:cNvPr id="154" name="円/楕円 153"/>
        <xdr:cNvSpPr/>
      </xdr:nvSpPr>
      <xdr:spPr>
        <a:xfrm>
          <a:off x="4064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59526</xdr:rowOff>
    </xdr:from>
    <xdr:ext cx="736600" cy="259045"/>
    <xdr:sp macro="" textlink="">
      <xdr:nvSpPr>
        <xdr:cNvPr id="155" name="テキスト ボックス 154"/>
        <xdr:cNvSpPr txBox="1"/>
      </xdr:nvSpPr>
      <xdr:spPr>
        <a:xfrm>
          <a:off x="3733800" y="1137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41184</xdr:rowOff>
    </xdr:from>
    <xdr:to>
      <xdr:col>4</xdr:col>
      <xdr:colOff>533400</xdr:colOff>
      <xdr:row>65</xdr:row>
      <xdr:rowOff>142784</xdr:rowOff>
    </xdr:to>
    <xdr:sp macro="" textlink="">
      <xdr:nvSpPr>
        <xdr:cNvPr id="156" name="円/楕円 155"/>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127561</xdr:rowOff>
    </xdr:from>
    <xdr:ext cx="762000" cy="259045"/>
    <xdr:sp macro="" textlink="">
      <xdr:nvSpPr>
        <xdr:cNvPr id="157" name="テキスト ボックス 156"/>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21409</xdr:rowOff>
    </xdr:from>
    <xdr:to>
      <xdr:col>3</xdr:col>
      <xdr:colOff>330200</xdr:colOff>
      <xdr:row>66</xdr:row>
      <xdr:rowOff>123009</xdr:rowOff>
    </xdr:to>
    <xdr:sp macro="" textlink="">
      <xdr:nvSpPr>
        <xdr:cNvPr id="158" name="円/楕円 157"/>
        <xdr:cNvSpPr/>
      </xdr:nvSpPr>
      <xdr:spPr>
        <a:xfrm>
          <a:off x="2286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107786</xdr:rowOff>
    </xdr:from>
    <xdr:ext cx="762000" cy="259045"/>
    <xdr:sp macro="" textlink="">
      <xdr:nvSpPr>
        <xdr:cNvPr id="159" name="テキスト ボックス 158"/>
        <xdr:cNvSpPr txBox="1"/>
      </xdr:nvSpPr>
      <xdr:spPr>
        <a:xfrm>
          <a:off x="1955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158387</xdr:rowOff>
    </xdr:from>
    <xdr:to>
      <xdr:col>2</xdr:col>
      <xdr:colOff>127000</xdr:colOff>
      <xdr:row>66</xdr:row>
      <xdr:rowOff>88537</xdr:rowOff>
    </xdr:to>
    <xdr:sp macro="" textlink="">
      <xdr:nvSpPr>
        <xdr:cNvPr id="160" name="円/楕円 159"/>
        <xdr:cNvSpPr/>
      </xdr:nvSpPr>
      <xdr:spPr>
        <a:xfrm>
          <a:off x="1397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73314</xdr:rowOff>
    </xdr:from>
    <xdr:ext cx="762000" cy="259045"/>
    <xdr:sp macro="" textlink="">
      <xdr:nvSpPr>
        <xdr:cNvPr id="161" name="テキスト ボックス 160"/>
        <xdr:cNvSpPr txBox="1"/>
      </xdr:nvSpPr>
      <xdr:spPr>
        <a:xfrm>
          <a:off x="1066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[148,978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物件費及び維持補修費の合計額の人口１人当たりの金額が類似団体平均を上回っているのは、主に人件費が要因となっている。これは、現在も合併後の行政組織を整理している過程にあり、かつ、広い行政区域に対応すべく、支所・出張所を多数配置している状況にあるためである。</a:t>
          </a:r>
          <a:endParaRPr lang="ja-JP" altLang="ja-JP" sz="1300">
            <a:effectLst/>
          </a:endParaRPr>
        </a:p>
        <a:p>
          <a:r>
            <a:rPr kumimoji="1" lang="ja-JP" altLang="ja-JP" sz="1300">
              <a:solidFill>
                <a:schemeClr val="dk1"/>
              </a:solidFill>
              <a:effectLst/>
              <a:latin typeface="+mn-lt"/>
              <a:ea typeface="+mn-ea"/>
              <a:cs typeface="+mn-cs"/>
            </a:rPr>
            <a:t>　合併１０年後の職員数を類似団体の平均程度とする目標を掲げて取り組んでいるが計画未達の状況であるため、職員数や退職者の状況及び新規の行政需要への対応を勘案しつつ、直営事業の民間委託や総合支所機能の整理統合を検討し、引き続き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20813</xdr:rowOff>
    </xdr:from>
    <xdr:to>
      <xdr:col>7</xdr:col>
      <xdr:colOff>152400</xdr:colOff>
      <xdr:row>81</xdr:row>
      <xdr:rowOff>26947</xdr:rowOff>
    </xdr:to>
    <xdr:cxnSp macro="">
      <xdr:nvCxnSpPr>
        <xdr:cNvPr id="197" name="直線コネクタ 196"/>
        <xdr:cNvCxnSpPr/>
      </xdr:nvCxnSpPr>
      <xdr:spPr>
        <a:xfrm>
          <a:off x="4114800" y="13908263"/>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14901</xdr:rowOff>
    </xdr:from>
    <xdr:to>
      <xdr:col>6</xdr:col>
      <xdr:colOff>0</xdr:colOff>
      <xdr:row>81</xdr:row>
      <xdr:rowOff>20813</xdr:rowOff>
    </xdr:to>
    <xdr:cxnSp macro="">
      <xdr:nvCxnSpPr>
        <xdr:cNvPr id="200" name="直線コネクタ 199"/>
        <xdr:cNvCxnSpPr/>
      </xdr:nvCxnSpPr>
      <xdr:spPr>
        <a:xfrm>
          <a:off x="3225800" y="13902351"/>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14901</xdr:rowOff>
    </xdr:from>
    <xdr:to>
      <xdr:col>4</xdr:col>
      <xdr:colOff>482600</xdr:colOff>
      <xdr:row>81</xdr:row>
      <xdr:rowOff>17047</xdr:rowOff>
    </xdr:to>
    <xdr:cxnSp macro="">
      <xdr:nvCxnSpPr>
        <xdr:cNvPr id="203" name="直線コネクタ 202"/>
        <xdr:cNvCxnSpPr/>
      </xdr:nvCxnSpPr>
      <xdr:spPr>
        <a:xfrm flipV="1">
          <a:off x="2336800" y="13902351"/>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17047</xdr:rowOff>
    </xdr:from>
    <xdr:to>
      <xdr:col>3</xdr:col>
      <xdr:colOff>279400</xdr:colOff>
      <xdr:row>81</xdr:row>
      <xdr:rowOff>25071</xdr:rowOff>
    </xdr:to>
    <xdr:cxnSp macro="">
      <xdr:nvCxnSpPr>
        <xdr:cNvPr id="206" name="直線コネクタ 205"/>
        <xdr:cNvCxnSpPr/>
      </xdr:nvCxnSpPr>
      <xdr:spPr>
        <a:xfrm flipV="1">
          <a:off x="1447800" y="1390449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147597</xdr:rowOff>
    </xdr:from>
    <xdr:to>
      <xdr:col>7</xdr:col>
      <xdr:colOff>203200</xdr:colOff>
      <xdr:row>81</xdr:row>
      <xdr:rowOff>77747</xdr:rowOff>
    </xdr:to>
    <xdr:sp macro="" textlink="">
      <xdr:nvSpPr>
        <xdr:cNvPr id="216" name="円/楕円 215"/>
        <xdr:cNvSpPr/>
      </xdr:nvSpPr>
      <xdr:spPr>
        <a:xfrm>
          <a:off x="4902200" y="138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24424</xdr:rowOff>
    </xdr:from>
    <xdr:ext cx="762000" cy="259045"/>
    <xdr:sp macro="" textlink="">
      <xdr:nvSpPr>
        <xdr:cNvPr id="217" name="人件費・物件費等の状況該当値テキスト"/>
        <xdr:cNvSpPr txBox="1"/>
      </xdr:nvSpPr>
      <xdr:spPr>
        <a:xfrm>
          <a:off x="5041900" y="1391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148,978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141463</xdr:rowOff>
    </xdr:from>
    <xdr:to>
      <xdr:col>6</xdr:col>
      <xdr:colOff>50800</xdr:colOff>
      <xdr:row>81</xdr:row>
      <xdr:rowOff>71613</xdr:rowOff>
    </xdr:to>
    <xdr:sp macro="" textlink="">
      <xdr:nvSpPr>
        <xdr:cNvPr id="218" name="円/楕円 217"/>
        <xdr:cNvSpPr/>
      </xdr:nvSpPr>
      <xdr:spPr>
        <a:xfrm>
          <a:off x="4064000" y="138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56390</xdr:rowOff>
    </xdr:from>
    <xdr:ext cx="736600" cy="259045"/>
    <xdr:sp macro="" textlink="">
      <xdr:nvSpPr>
        <xdr:cNvPr id="219" name="テキスト ボックス 218"/>
        <xdr:cNvSpPr txBox="1"/>
      </xdr:nvSpPr>
      <xdr:spPr>
        <a:xfrm>
          <a:off x="3733800" y="1394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143,639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135551</xdr:rowOff>
    </xdr:from>
    <xdr:to>
      <xdr:col>4</xdr:col>
      <xdr:colOff>533400</xdr:colOff>
      <xdr:row>81</xdr:row>
      <xdr:rowOff>65701</xdr:rowOff>
    </xdr:to>
    <xdr:sp macro="" textlink="">
      <xdr:nvSpPr>
        <xdr:cNvPr id="220" name="円/楕円 219"/>
        <xdr:cNvSpPr/>
      </xdr:nvSpPr>
      <xdr:spPr>
        <a:xfrm>
          <a:off x="3175000" y="138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50478</xdr:rowOff>
    </xdr:from>
    <xdr:ext cx="762000" cy="259045"/>
    <xdr:sp macro="" textlink="">
      <xdr:nvSpPr>
        <xdr:cNvPr id="221" name="テキスト ボックス 220"/>
        <xdr:cNvSpPr txBox="1"/>
      </xdr:nvSpPr>
      <xdr:spPr>
        <a:xfrm>
          <a:off x="2844800" y="13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137697</xdr:rowOff>
    </xdr:from>
    <xdr:to>
      <xdr:col>3</xdr:col>
      <xdr:colOff>330200</xdr:colOff>
      <xdr:row>81</xdr:row>
      <xdr:rowOff>67847</xdr:rowOff>
    </xdr:to>
    <xdr:sp macro="" textlink="">
      <xdr:nvSpPr>
        <xdr:cNvPr id="222" name="円/楕円 221"/>
        <xdr:cNvSpPr/>
      </xdr:nvSpPr>
      <xdr:spPr>
        <a:xfrm>
          <a:off x="2286000" y="138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52624</xdr:rowOff>
    </xdr:from>
    <xdr:ext cx="762000" cy="259045"/>
    <xdr:sp macro="" textlink="">
      <xdr:nvSpPr>
        <xdr:cNvPr id="223" name="テキスト ボックス 222"/>
        <xdr:cNvSpPr txBox="1"/>
      </xdr:nvSpPr>
      <xdr:spPr>
        <a:xfrm>
          <a:off x="1955800" y="1394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140,362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145721</xdr:rowOff>
    </xdr:from>
    <xdr:to>
      <xdr:col>2</xdr:col>
      <xdr:colOff>127000</xdr:colOff>
      <xdr:row>81</xdr:row>
      <xdr:rowOff>75871</xdr:rowOff>
    </xdr:to>
    <xdr:sp macro="" textlink="">
      <xdr:nvSpPr>
        <xdr:cNvPr id="224" name="円/楕円 223"/>
        <xdr:cNvSpPr/>
      </xdr:nvSpPr>
      <xdr:spPr>
        <a:xfrm>
          <a:off x="1397000" y="138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60648</xdr:rowOff>
    </xdr:from>
    <xdr:ext cx="762000" cy="259045"/>
    <xdr:sp macro="" textlink="">
      <xdr:nvSpPr>
        <xdr:cNvPr id="225" name="テキスト ボックス 224"/>
        <xdr:cNvSpPr txBox="1"/>
      </xdr:nvSpPr>
      <xdr:spPr>
        <a:xfrm>
          <a:off x="1066800" y="1394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平成２７年度においても、全国市平均を下回る水準となったが、類似団体内平均値よりはわずかに高い数値となった。</a:t>
          </a:r>
          <a:endParaRPr lang="ja-JP" altLang="ja-JP" sz="1300">
            <a:effectLst/>
          </a:endParaRPr>
        </a:p>
        <a:p>
          <a:r>
            <a:rPr kumimoji="1" lang="ja-JP" altLang="ja-JP" sz="1300">
              <a:solidFill>
                <a:schemeClr val="dk1"/>
              </a:solidFill>
              <a:effectLst/>
              <a:latin typeface="+mn-lt"/>
              <a:ea typeface="+mn-ea"/>
              <a:cs typeface="+mn-cs"/>
            </a:rPr>
            <a:t>　今後も人事院勧告を尊重しながら、引き続き適正な給与水準を保つとともに、職務・職責・能力をより重視した給与制度への転換を行っていく。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52388</xdr:rowOff>
    </xdr:from>
    <xdr:to>
      <xdr:col>24</xdr:col>
      <xdr:colOff>558800</xdr:colOff>
      <xdr:row>84</xdr:row>
      <xdr:rowOff>142875</xdr:rowOff>
    </xdr:to>
    <xdr:cxnSp macro="">
      <xdr:nvCxnSpPr>
        <xdr:cNvPr id="263" name="直線コネクタ 262"/>
        <xdr:cNvCxnSpPr/>
      </xdr:nvCxnSpPr>
      <xdr:spPr>
        <a:xfrm>
          <a:off x="16179800" y="1445418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98548</xdr:rowOff>
    </xdr:from>
    <xdr:ext cx="762000" cy="259045"/>
    <xdr:sp macro="" textlink="">
      <xdr:nvSpPr>
        <xdr:cNvPr id="264" name="給与水準   （国との比較）平均値テキスト"/>
        <xdr:cNvSpPr txBox="1"/>
      </xdr:nvSpPr>
      <xdr:spPr>
        <a:xfrm>
          <a:off x="17106900" y="1432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52388</xdr:rowOff>
    </xdr:from>
    <xdr:to>
      <xdr:col>23</xdr:col>
      <xdr:colOff>406400</xdr:colOff>
      <xdr:row>84</xdr:row>
      <xdr:rowOff>132821</xdr:rowOff>
    </xdr:to>
    <xdr:cxnSp macro="">
      <xdr:nvCxnSpPr>
        <xdr:cNvPr id="266" name="直線コネクタ 265"/>
        <xdr:cNvCxnSpPr/>
      </xdr:nvCxnSpPr>
      <xdr:spPr>
        <a:xfrm flipV="1">
          <a:off x="15290800" y="1445418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132821</xdr:rowOff>
    </xdr:from>
    <xdr:to>
      <xdr:col>22</xdr:col>
      <xdr:colOff>203200</xdr:colOff>
      <xdr:row>89</xdr:row>
      <xdr:rowOff>59796</xdr:rowOff>
    </xdr:to>
    <xdr:cxnSp macro="">
      <xdr:nvCxnSpPr>
        <xdr:cNvPr id="269" name="直線コネクタ 268"/>
        <xdr:cNvCxnSpPr/>
      </xdr:nvCxnSpPr>
      <xdr:spPr>
        <a:xfrm flipV="1">
          <a:off x="14401800" y="14534621"/>
          <a:ext cx="889000" cy="7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2240</xdr:rowOff>
    </xdr:from>
    <xdr:ext cx="762000" cy="259045"/>
    <xdr:sp macro="" textlink="">
      <xdr:nvSpPr>
        <xdr:cNvPr id="271" name="テキスト ボックス 270"/>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59796</xdr:rowOff>
    </xdr:from>
    <xdr:to>
      <xdr:col>21</xdr:col>
      <xdr:colOff>0</xdr:colOff>
      <xdr:row>89</xdr:row>
      <xdr:rowOff>69850</xdr:rowOff>
    </xdr:to>
    <xdr:cxnSp macro="">
      <xdr:nvCxnSpPr>
        <xdr:cNvPr id="272" name="直線コネクタ 271"/>
        <xdr:cNvCxnSpPr/>
      </xdr:nvCxnSpPr>
      <xdr:spPr>
        <a:xfrm flipV="1">
          <a:off x="13512800" y="153188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110718</xdr:rowOff>
    </xdr:from>
    <xdr:ext cx="762000" cy="259045"/>
    <xdr:sp macro="" textlink="">
      <xdr:nvSpPr>
        <xdr:cNvPr id="274" name="テキスト ボックス 273"/>
        <xdr:cNvSpPr txBox="1"/>
      </xdr:nvSpPr>
      <xdr:spPr>
        <a:xfrm>
          <a:off x="14020800" y="150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110718</xdr:rowOff>
    </xdr:from>
    <xdr:ext cx="762000" cy="259045"/>
    <xdr:sp macro="" textlink="">
      <xdr:nvSpPr>
        <xdr:cNvPr id="276" name="テキスト ボックス 275"/>
        <xdr:cNvSpPr txBox="1"/>
      </xdr:nvSpPr>
      <xdr:spPr>
        <a:xfrm>
          <a:off x="13131800" y="150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92075</xdr:rowOff>
    </xdr:from>
    <xdr:to>
      <xdr:col>24</xdr:col>
      <xdr:colOff>609600</xdr:colOff>
      <xdr:row>85</xdr:row>
      <xdr:rowOff>22225</xdr:rowOff>
    </xdr:to>
    <xdr:sp macro="" textlink="">
      <xdr:nvSpPr>
        <xdr:cNvPr id="282" name="円/楕円 281"/>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64152</xdr:rowOff>
    </xdr:from>
    <xdr:ext cx="762000" cy="259045"/>
    <xdr:sp macro="" textlink="">
      <xdr:nvSpPr>
        <xdr:cNvPr id="283" name="給与水準   （国との比較）該当値テキスト"/>
        <xdr:cNvSpPr txBox="1"/>
      </xdr:nvSpPr>
      <xdr:spPr>
        <a:xfrm>
          <a:off x="17106900" y="1446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1588</xdr:rowOff>
    </xdr:from>
    <xdr:to>
      <xdr:col>23</xdr:col>
      <xdr:colOff>457200</xdr:colOff>
      <xdr:row>84</xdr:row>
      <xdr:rowOff>103188</xdr:rowOff>
    </xdr:to>
    <xdr:sp macro="" textlink="">
      <xdr:nvSpPr>
        <xdr:cNvPr id="284" name="円/楕円 283"/>
        <xdr:cNvSpPr/>
      </xdr:nvSpPr>
      <xdr:spPr>
        <a:xfrm>
          <a:off x="16129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85" name="テキスト ボックス 284"/>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82021</xdr:rowOff>
    </xdr:from>
    <xdr:to>
      <xdr:col>22</xdr:col>
      <xdr:colOff>254000</xdr:colOff>
      <xdr:row>85</xdr:row>
      <xdr:rowOff>12171</xdr:rowOff>
    </xdr:to>
    <xdr:sp macro="" textlink="">
      <xdr:nvSpPr>
        <xdr:cNvPr id="286" name="円/楕円 285"/>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168398</xdr:rowOff>
    </xdr:from>
    <xdr:ext cx="762000" cy="259045"/>
    <xdr:sp macro="" textlink="">
      <xdr:nvSpPr>
        <xdr:cNvPr id="287" name="テキスト ボックス 286"/>
        <xdr:cNvSpPr txBox="1"/>
      </xdr:nvSpPr>
      <xdr:spPr>
        <a:xfrm>
          <a:off x="14909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8996</xdr:rowOff>
    </xdr:from>
    <xdr:to>
      <xdr:col>21</xdr:col>
      <xdr:colOff>50800</xdr:colOff>
      <xdr:row>89</xdr:row>
      <xdr:rowOff>110596</xdr:rowOff>
    </xdr:to>
    <xdr:sp macro="" textlink="">
      <xdr:nvSpPr>
        <xdr:cNvPr id="288" name="円/楕円 287"/>
        <xdr:cNvSpPr/>
      </xdr:nvSpPr>
      <xdr:spPr>
        <a:xfrm>
          <a:off x="14351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95373</xdr:rowOff>
    </xdr:from>
    <xdr:ext cx="762000" cy="259045"/>
    <xdr:sp macro="" textlink="">
      <xdr:nvSpPr>
        <xdr:cNvPr id="289" name="テキスト ボックス 288"/>
        <xdr:cNvSpPr txBox="1"/>
      </xdr:nvSpPr>
      <xdr:spPr>
        <a:xfrm>
          <a:off x="14020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90" name="円/楕円 289"/>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91" name="テキスト ボックス 290"/>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べ０．１０人減少したものの、現在も合併後の行政組織を整理している過程にあり、かつ、広い行政区域に対応すべく、支所・出張所を多数配置している状況にあることから、人口千人当たりの職員数は依然として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今後も、職員数や退職者の状況及び新規の行政需要への対応を勘案しながら、直営事業の民間委託や総合支所機能の整理統合を検討し、職員数を類似団体の平均に近づける取り組みを進める。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49046</xdr:rowOff>
    </xdr:from>
    <xdr:to>
      <xdr:col>24</xdr:col>
      <xdr:colOff>558800</xdr:colOff>
      <xdr:row>62</xdr:row>
      <xdr:rowOff>60537</xdr:rowOff>
    </xdr:to>
    <xdr:cxnSp macro="">
      <xdr:nvCxnSpPr>
        <xdr:cNvPr id="328" name="直線コネクタ 327"/>
        <xdr:cNvCxnSpPr/>
      </xdr:nvCxnSpPr>
      <xdr:spPr>
        <a:xfrm flipV="1">
          <a:off x="16179800" y="1067894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60537</xdr:rowOff>
    </xdr:from>
    <xdr:to>
      <xdr:col>23</xdr:col>
      <xdr:colOff>406400</xdr:colOff>
      <xdr:row>62</xdr:row>
      <xdr:rowOff>78922</xdr:rowOff>
    </xdr:to>
    <xdr:cxnSp macro="">
      <xdr:nvCxnSpPr>
        <xdr:cNvPr id="331" name="直線コネクタ 330"/>
        <xdr:cNvCxnSpPr/>
      </xdr:nvCxnSpPr>
      <xdr:spPr>
        <a:xfrm flipV="1">
          <a:off x="15290800" y="1069043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78922</xdr:rowOff>
    </xdr:from>
    <xdr:to>
      <xdr:col>22</xdr:col>
      <xdr:colOff>203200</xdr:colOff>
      <xdr:row>62</xdr:row>
      <xdr:rowOff>113393</xdr:rowOff>
    </xdr:to>
    <xdr:cxnSp macro="">
      <xdr:nvCxnSpPr>
        <xdr:cNvPr id="334" name="直線コネクタ 333"/>
        <xdr:cNvCxnSpPr/>
      </xdr:nvCxnSpPr>
      <xdr:spPr>
        <a:xfrm flipV="1">
          <a:off x="14401800" y="107088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113393</xdr:rowOff>
    </xdr:from>
    <xdr:to>
      <xdr:col>21</xdr:col>
      <xdr:colOff>0</xdr:colOff>
      <xdr:row>62</xdr:row>
      <xdr:rowOff>132927</xdr:rowOff>
    </xdr:to>
    <xdr:cxnSp macro="">
      <xdr:nvCxnSpPr>
        <xdr:cNvPr id="337" name="直線コネクタ 336"/>
        <xdr:cNvCxnSpPr/>
      </xdr:nvCxnSpPr>
      <xdr:spPr>
        <a:xfrm flipV="1">
          <a:off x="13512800" y="1074329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169696</xdr:rowOff>
    </xdr:from>
    <xdr:to>
      <xdr:col>24</xdr:col>
      <xdr:colOff>609600</xdr:colOff>
      <xdr:row>62</xdr:row>
      <xdr:rowOff>99846</xdr:rowOff>
    </xdr:to>
    <xdr:sp macro="" textlink="">
      <xdr:nvSpPr>
        <xdr:cNvPr id="347" name="円/楕円 346"/>
        <xdr:cNvSpPr/>
      </xdr:nvSpPr>
      <xdr:spPr>
        <a:xfrm>
          <a:off x="16967200" y="106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141773</xdr:rowOff>
    </xdr:from>
    <xdr:ext cx="762000" cy="259045"/>
    <xdr:sp macro="" textlink="">
      <xdr:nvSpPr>
        <xdr:cNvPr id="348" name="定員管理の状況該当値テキスト"/>
        <xdr:cNvSpPr txBox="1"/>
      </xdr:nvSpPr>
      <xdr:spPr>
        <a:xfrm>
          <a:off x="17106900" y="1060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9737</xdr:rowOff>
    </xdr:from>
    <xdr:to>
      <xdr:col>23</xdr:col>
      <xdr:colOff>457200</xdr:colOff>
      <xdr:row>62</xdr:row>
      <xdr:rowOff>111337</xdr:rowOff>
    </xdr:to>
    <xdr:sp macro="" textlink="">
      <xdr:nvSpPr>
        <xdr:cNvPr id="349" name="円/楕円 348"/>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96114</xdr:rowOff>
    </xdr:from>
    <xdr:ext cx="736600" cy="259045"/>
    <xdr:sp macro="" textlink="">
      <xdr:nvSpPr>
        <xdr:cNvPr id="350" name="テキスト ボックス 349"/>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28122</xdr:rowOff>
    </xdr:from>
    <xdr:to>
      <xdr:col>22</xdr:col>
      <xdr:colOff>254000</xdr:colOff>
      <xdr:row>62</xdr:row>
      <xdr:rowOff>129722</xdr:rowOff>
    </xdr:to>
    <xdr:sp macro="" textlink="">
      <xdr:nvSpPr>
        <xdr:cNvPr id="351" name="円/楕円 350"/>
        <xdr:cNvSpPr/>
      </xdr:nvSpPr>
      <xdr:spPr>
        <a:xfrm>
          <a:off x="15240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52" name="テキスト ボックス 351"/>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62593</xdr:rowOff>
    </xdr:from>
    <xdr:to>
      <xdr:col>21</xdr:col>
      <xdr:colOff>50800</xdr:colOff>
      <xdr:row>62</xdr:row>
      <xdr:rowOff>164193</xdr:rowOff>
    </xdr:to>
    <xdr:sp macro="" textlink="">
      <xdr:nvSpPr>
        <xdr:cNvPr id="353" name="円/楕円 352"/>
        <xdr:cNvSpPr/>
      </xdr:nvSpPr>
      <xdr:spPr>
        <a:xfrm>
          <a:off x="14351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148970</xdr:rowOff>
    </xdr:from>
    <xdr:ext cx="762000" cy="259045"/>
    <xdr:sp macro="" textlink="">
      <xdr:nvSpPr>
        <xdr:cNvPr id="354" name="テキスト ボックス 353"/>
        <xdr:cNvSpPr txBox="1"/>
      </xdr:nvSpPr>
      <xdr:spPr>
        <a:xfrm>
          <a:off x="14020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82127</xdr:rowOff>
    </xdr:from>
    <xdr:to>
      <xdr:col>19</xdr:col>
      <xdr:colOff>533400</xdr:colOff>
      <xdr:row>63</xdr:row>
      <xdr:rowOff>12277</xdr:rowOff>
    </xdr:to>
    <xdr:sp macro="" textlink="">
      <xdr:nvSpPr>
        <xdr:cNvPr id="355" name="円/楕円 354"/>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168504</xdr:rowOff>
    </xdr:from>
    <xdr:ext cx="762000" cy="259045"/>
    <xdr:sp macro="" textlink="">
      <xdr:nvSpPr>
        <xdr:cNvPr id="356" name="テキスト ボックス 355"/>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元利償還金の減や標準税収入額の増により、前年度に比べ０．７ポイント改善したものの、依然として類似団体平均を上回っている。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今後も、市債発行額の抑制や有利な地方債の選択を行い、実質公債費比率の改善に努める。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39188</xdr:rowOff>
    </xdr:from>
    <xdr:to>
      <xdr:col>24</xdr:col>
      <xdr:colOff>558800</xdr:colOff>
      <xdr:row>42</xdr:row>
      <xdr:rowOff>87449</xdr:rowOff>
    </xdr:to>
    <xdr:cxnSp macro="">
      <xdr:nvCxnSpPr>
        <xdr:cNvPr id="391" name="直線コネクタ 390"/>
        <xdr:cNvCxnSpPr/>
      </xdr:nvCxnSpPr>
      <xdr:spPr>
        <a:xfrm flipV="1">
          <a:off x="16179800" y="724008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87449</xdr:rowOff>
    </xdr:from>
    <xdr:to>
      <xdr:col>23</xdr:col>
      <xdr:colOff>406400</xdr:colOff>
      <xdr:row>42</xdr:row>
      <xdr:rowOff>163285</xdr:rowOff>
    </xdr:to>
    <xdr:cxnSp macro="">
      <xdr:nvCxnSpPr>
        <xdr:cNvPr id="394" name="直線コネクタ 393"/>
        <xdr:cNvCxnSpPr/>
      </xdr:nvCxnSpPr>
      <xdr:spPr>
        <a:xfrm flipV="1">
          <a:off x="15290800" y="72883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43</xdr:row>
      <xdr:rowOff>46990</xdr:rowOff>
    </xdr:to>
    <xdr:cxnSp macro="">
      <xdr:nvCxnSpPr>
        <xdr:cNvPr id="397" name="直線コネクタ 396"/>
        <xdr:cNvCxnSpPr/>
      </xdr:nvCxnSpPr>
      <xdr:spPr>
        <a:xfrm flipV="1">
          <a:off x="14401800" y="73641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109038</xdr:rowOff>
    </xdr:to>
    <xdr:cxnSp macro="">
      <xdr:nvCxnSpPr>
        <xdr:cNvPr id="400" name="直線コネクタ 399"/>
        <xdr:cNvCxnSpPr/>
      </xdr:nvCxnSpPr>
      <xdr:spPr>
        <a:xfrm flipV="1">
          <a:off x="13512800" y="74193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159838</xdr:rowOff>
    </xdr:from>
    <xdr:to>
      <xdr:col>24</xdr:col>
      <xdr:colOff>609600</xdr:colOff>
      <xdr:row>42</xdr:row>
      <xdr:rowOff>89988</xdr:rowOff>
    </xdr:to>
    <xdr:sp macro="" textlink="">
      <xdr:nvSpPr>
        <xdr:cNvPr id="410" name="円/楕円 409"/>
        <xdr:cNvSpPr/>
      </xdr:nvSpPr>
      <xdr:spPr>
        <a:xfrm>
          <a:off x="169672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131915</xdr:rowOff>
    </xdr:from>
    <xdr:ext cx="762000" cy="259045"/>
    <xdr:sp macro="" textlink="">
      <xdr:nvSpPr>
        <xdr:cNvPr id="411" name="公債費負担の状況該当値テキスト"/>
        <xdr:cNvSpPr txBox="1"/>
      </xdr:nvSpPr>
      <xdr:spPr>
        <a:xfrm>
          <a:off x="17106900" y="716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36649</xdr:rowOff>
    </xdr:from>
    <xdr:to>
      <xdr:col>23</xdr:col>
      <xdr:colOff>457200</xdr:colOff>
      <xdr:row>42</xdr:row>
      <xdr:rowOff>138249</xdr:rowOff>
    </xdr:to>
    <xdr:sp macro="" textlink="">
      <xdr:nvSpPr>
        <xdr:cNvPr id="412" name="円/楕円 411"/>
        <xdr:cNvSpPr/>
      </xdr:nvSpPr>
      <xdr:spPr>
        <a:xfrm>
          <a:off x="16129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123026</xdr:rowOff>
    </xdr:from>
    <xdr:ext cx="736600" cy="259045"/>
    <xdr:sp macro="" textlink="">
      <xdr:nvSpPr>
        <xdr:cNvPr id="413" name="テキスト ボックス 412"/>
        <xdr:cNvSpPr txBox="1"/>
      </xdr:nvSpPr>
      <xdr:spPr>
        <a:xfrm>
          <a:off x="15798800" y="732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14" name="円/楕円 413"/>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415" name="テキスト ボックス 414"/>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16" name="円/楕円 415"/>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17" name="テキスト ボックス 416"/>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58238</xdr:rowOff>
    </xdr:from>
    <xdr:to>
      <xdr:col>19</xdr:col>
      <xdr:colOff>533400</xdr:colOff>
      <xdr:row>43</xdr:row>
      <xdr:rowOff>159838</xdr:rowOff>
    </xdr:to>
    <xdr:sp macro="" textlink="">
      <xdr:nvSpPr>
        <xdr:cNvPr id="418" name="円/楕円 417"/>
        <xdr:cNvSpPr/>
      </xdr:nvSpPr>
      <xdr:spPr>
        <a:xfrm>
          <a:off x="13462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144615</xdr:rowOff>
    </xdr:from>
    <xdr:ext cx="762000" cy="259045"/>
    <xdr:sp macro="" textlink="">
      <xdr:nvSpPr>
        <xdr:cNvPr id="419" name="テキスト ボックス 418"/>
        <xdr:cNvSpPr txBox="1"/>
      </xdr:nvSpPr>
      <xdr:spPr>
        <a:xfrm>
          <a:off x="13131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地方債残高や公営企業債等繰入見込額の減少により、前年度に比べて１２．３ポイント改善したものの、依然として類似団体平均を大きく上回っている。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今後も、市債発行額を抑制するとともに、職員数及び退職者の状況を見ながら、職員定数の適正化に努め、退職手当負担見込額の縮減を図っていく。</a:t>
          </a:r>
          <a:endParaRPr lang="ja-JP" altLang="ja-JP" sz="1300">
            <a:effectLst/>
          </a:endParaRPr>
        </a:p>
        <a:p>
          <a:r>
            <a:rPr kumimoji="1" lang="ja-JP" altLang="ja-JP" sz="1300">
              <a:solidFill>
                <a:schemeClr val="dk1"/>
              </a:solidFill>
              <a:effectLst/>
              <a:latin typeface="+mn-lt"/>
              <a:ea typeface="+mn-ea"/>
              <a:cs typeface="+mn-cs"/>
            </a:rPr>
            <a:t>　また県内でも最低水準にある基金残高を改善させるため、特定目的基金の積み増しを検討する。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25358</xdr:rowOff>
    </xdr:from>
    <xdr:to>
      <xdr:col>24</xdr:col>
      <xdr:colOff>558800</xdr:colOff>
      <xdr:row>18</xdr:row>
      <xdr:rowOff>124291</xdr:rowOff>
    </xdr:to>
    <xdr:cxnSp macro="">
      <xdr:nvCxnSpPr>
        <xdr:cNvPr id="453" name="直線コネクタ 452"/>
        <xdr:cNvCxnSpPr/>
      </xdr:nvCxnSpPr>
      <xdr:spPr>
        <a:xfrm flipV="1">
          <a:off x="16179800" y="3111458"/>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124291</xdr:rowOff>
    </xdr:from>
    <xdr:to>
      <xdr:col>23</xdr:col>
      <xdr:colOff>406400</xdr:colOff>
      <xdr:row>19</xdr:row>
      <xdr:rowOff>8340</xdr:rowOff>
    </xdr:to>
    <xdr:cxnSp macro="">
      <xdr:nvCxnSpPr>
        <xdr:cNvPr id="456" name="直線コネクタ 455"/>
        <xdr:cNvCxnSpPr/>
      </xdr:nvCxnSpPr>
      <xdr:spPr>
        <a:xfrm flipV="1">
          <a:off x="15290800" y="321039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8340</xdr:rowOff>
    </xdr:from>
    <xdr:to>
      <xdr:col>22</xdr:col>
      <xdr:colOff>203200</xdr:colOff>
      <xdr:row>19</xdr:row>
      <xdr:rowOff>134620</xdr:rowOff>
    </xdr:to>
    <xdr:cxnSp macro="">
      <xdr:nvCxnSpPr>
        <xdr:cNvPr id="459" name="直線コネクタ 458"/>
        <xdr:cNvCxnSpPr/>
      </xdr:nvCxnSpPr>
      <xdr:spPr>
        <a:xfrm flipV="1">
          <a:off x="14401800" y="3265890"/>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134620</xdr:rowOff>
    </xdr:from>
    <xdr:to>
      <xdr:col>21</xdr:col>
      <xdr:colOff>0</xdr:colOff>
      <xdr:row>19</xdr:row>
      <xdr:rowOff>169206</xdr:rowOff>
    </xdr:to>
    <xdr:cxnSp macro="">
      <xdr:nvCxnSpPr>
        <xdr:cNvPr id="462" name="直線コネクタ 461"/>
        <xdr:cNvCxnSpPr/>
      </xdr:nvCxnSpPr>
      <xdr:spPr>
        <a:xfrm flipV="1">
          <a:off x="13512800" y="3392170"/>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146008</xdr:rowOff>
    </xdr:from>
    <xdr:to>
      <xdr:col>24</xdr:col>
      <xdr:colOff>609600</xdr:colOff>
      <xdr:row>18</xdr:row>
      <xdr:rowOff>76158</xdr:rowOff>
    </xdr:to>
    <xdr:sp macro="" textlink="">
      <xdr:nvSpPr>
        <xdr:cNvPr id="472" name="円/楕円 471"/>
        <xdr:cNvSpPr/>
      </xdr:nvSpPr>
      <xdr:spPr>
        <a:xfrm>
          <a:off x="16967200" y="30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118085</xdr:rowOff>
    </xdr:from>
    <xdr:ext cx="762000" cy="259045"/>
    <xdr:sp macro="" textlink="">
      <xdr:nvSpPr>
        <xdr:cNvPr id="473" name="将来負担の状況該当値テキスト"/>
        <xdr:cNvSpPr txBox="1"/>
      </xdr:nvSpPr>
      <xdr:spPr>
        <a:xfrm>
          <a:off x="17106900" y="303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73491</xdr:rowOff>
    </xdr:from>
    <xdr:to>
      <xdr:col>23</xdr:col>
      <xdr:colOff>457200</xdr:colOff>
      <xdr:row>19</xdr:row>
      <xdr:rowOff>3641</xdr:rowOff>
    </xdr:to>
    <xdr:sp macro="" textlink="">
      <xdr:nvSpPr>
        <xdr:cNvPr id="474" name="円/楕円 473"/>
        <xdr:cNvSpPr/>
      </xdr:nvSpPr>
      <xdr:spPr>
        <a:xfrm>
          <a:off x="16129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159867</xdr:rowOff>
    </xdr:from>
    <xdr:ext cx="736600" cy="259045"/>
    <xdr:sp macro="" textlink="">
      <xdr:nvSpPr>
        <xdr:cNvPr id="475" name="テキスト ボックス 474"/>
        <xdr:cNvSpPr txBox="1"/>
      </xdr:nvSpPr>
      <xdr:spPr>
        <a:xfrm>
          <a:off x="15798800" y="3245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128990</xdr:rowOff>
    </xdr:from>
    <xdr:to>
      <xdr:col>22</xdr:col>
      <xdr:colOff>254000</xdr:colOff>
      <xdr:row>19</xdr:row>
      <xdr:rowOff>59140</xdr:rowOff>
    </xdr:to>
    <xdr:sp macro="" textlink="">
      <xdr:nvSpPr>
        <xdr:cNvPr id="476" name="円/楕円 475"/>
        <xdr:cNvSpPr/>
      </xdr:nvSpPr>
      <xdr:spPr>
        <a:xfrm>
          <a:off x="15240000" y="32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43917</xdr:rowOff>
    </xdr:from>
    <xdr:ext cx="762000" cy="259045"/>
    <xdr:sp macro="" textlink="">
      <xdr:nvSpPr>
        <xdr:cNvPr id="477" name="テキスト ボックス 476"/>
        <xdr:cNvSpPr txBox="1"/>
      </xdr:nvSpPr>
      <xdr:spPr>
        <a:xfrm>
          <a:off x="14909800" y="33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83820</xdr:rowOff>
    </xdr:from>
    <xdr:to>
      <xdr:col>21</xdr:col>
      <xdr:colOff>50800</xdr:colOff>
      <xdr:row>20</xdr:row>
      <xdr:rowOff>13970</xdr:rowOff>
    </xdr:to>
    <xdr:sp macro="" textlink="">
      <xdr:nvSpPr>
        <xdr:cNvPr id="478" name="円/楕円 477"/>
        <xdr:cNvSpPr/>
      </xdr:nvSpPr>
      <xdr:spPr>
        <a:xfrm>
          <a:off x="14351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170197</xdr:rowOff>
    </xdr:from>
    <xdr:ext cx="762000" cy="259045"/>
    <xdr:sp macro="" textlink="">
      <xdr:nvSpPr>
        <xdr:cNvPr id="479" name="テキスト ボックス 478"/>
        <xdr:cNvSpPr txBox="1"/>
      </xdr:nvSpPr>
      <xdr:spPr>
        <a:xfrm>
          <a:off x="14020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118406</xdr:rowOff>
    </xdr:from>
    <xdr:to>
      <xdr:col>19</xdr:col>
      <xdr:colOff>533400</xdr:colOff>
      <xdr:row>20</xdr:row>
      <xdr:rowOff>48556</xdr:rowOff>
    </xdr:to>
    <xdr:sp macro="" textlink="">
      <xdr:nvSpPr>
        <xdr:cNvPr id="480" name="円/楕円 479"/>
        <xdr:cNvSpPr/>
      </xdr:nvSpPr>
      <xdr:spPr>
        <a:xfrm>
          <a:off x="13462000" y="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33333</xdr:rowOff>
    </xdr:from>
    <xdr:ext cx="762000" cy="259045"/>
    <xdr:sp macro="" textlink="">
      <xdr:nvSpPr>
        <xdr:cNvPr id="481" name="テキスト ボックス 480"/>
        <xdr:cNvSpPr txBox="1"/>
      </xdr:nvSpPr>
      <xdr:spPr>
        <a:xfrm>
          <a:off x="13131800" y="346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55,848
55,487
536.11
28,977,404
28,139,002
770,516
15,999,349
29,540,386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人件費に係る経常収支比率は２６．０ ％で、類似団体平均より高い水準にある。これは、現在も合併後の行政組織を整理している過程にあり、かつ、合併後の広い行政区域に対応するため、支所等を多く配置していることもあり、職員数が類似団体平均と比較して多いことが主な要因である。</a:t>
          </a:r>
          <a:endParaRPr lang="ja-JP" altLang="ja-JP" sz="1150">
            <a:effectLst/>
          </a:endParaRPr>
        </a:p>
        <a:p>
          <a:pPr eaLnBrk="1" fontAlgn="auto" latinLnBrk="0" hangingPunct="1"/>
          <a:r>
            <a:rPr kumimoji="1" lang="ja-JP" altLang="ja-JP" sz="1150">
              <a:solidFill>
                <a:schemeClr val="dk1"/>
              </a:solidFill>
              <a:effectLst/>
              <a:latin typeface="+mn-lt"/>
              <a:ea typeface="+mn-ea"/>
              <a:cs typeface="+mn-cs"/>
            </a:rPr>
            <a:t>　合併１０年後の職員数を類似団体の平均程度とする目標を掲げて取り組んでいるが計画値に達していない。新たな行政需要への対応に配慮しつつ、民間委託や支所機能の整理統合による人件費の更なる削減を検討する。</a:t>
          </a:r>
          <a:endParaRPr lang="ja-JP" altLang="ja-JP" sz="1150">
            <a:effectLst/>
          </a:endParaRPr>
        </a:p>
        <a:p>
          <a:endParaRPr kumimoji="1" lang="ja-JP" altLang="en-US" sz="11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88900</xdr:rowOff>
    </xdr:to>
    <xdr:cxnSp macro="">
      <xdr:nvCxnSpPr>
        <xdr:cNvPr id="66" name="直線コネクタ 65"/>
        <xdr:cNvCxnSpPr/>
      </xdr:nvCxnSpPr>
      <xdr:spPr>
        <a:xfrm flipV="1">
          <a:off x="3987800" y="6489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96520</xdr:rowOff>
    </xdr:to>
    <xdr:cxnSp macro="">
      <xdr:nvCxnSpPr>
        <xdr:cNvPr id="69" name="直線コネクタ 68"/>
        <xdr:cNvCxnSpPr/>
      </xdr:nvCxnSpPr>
      <xdr:spPr>
        <a:xfrm flipV="1">
          <a:off x="3098800" y="660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38</xdr:row>
      <xdr:rowOff>165100</xdr:rowOff>
    </xdr:to>
    <xdr:cxnSp macro="">
      <xdr:nvCxnSpPr>
        <xdr:cNvPr id="72" name="直線コネクタ 71"/>
        <xdr:cNvCxnSpPr/>
      </xdr:nvCxnSpPr>
      <xdr:spPr>
        <a:xfrm flipV="1">
          <a:off x="2209800" y="661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165100</xdr:rowOff>
    </xdr:to>
    <xdr:cxnSp macro="">
      <xdr:nvCxnSpPr>
        <xdr:cNvPr id="75" name="直線コネクタ 74"/>
        <xdr:cNvCxnSpPr/>
      </xdr:nvCxnSpPr>
      <xdr:spPr>
        <a:xfrm>
          <a:off x="1320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3" name="円/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4" name="テキスト ボックス 93"/>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ふるさと納税返礼品に要する経費等の増により、前年比０．６</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上昇。類似団体平均を上回り、高い水準にある。</a:t>
          </a:r>
          <a:endParaRPr lang="ja-JP" altLang="ja-JP" sz="1300">
            <a:effectLst/>
          </a:endParaRPr>
        </a:p>
        <a:p>
          <a:r>
            <a:rPr kumimoji="1" lang="ja-JP" altLang="ja-JP" sz="1300">
              <a:solidFill>
                <a:schemeClr val="dk1"/>
              </a:solidFill>
              <a:effectLst/>
              <a:latin typeface="+mn-lt"/>
              <a:ea typeface="+mn-ea"/>
              <a:cs typeface="+mn-cs"/>
            </a:rPr>
            <a:t>　運動施設の指定管理移行に伴う、職員人件費から委託料（物件費）へのシフトといった物件費増要因も想定されるが、事務事業の見直しなどにより、経常的な事務経費の削減を図るとともに、公共施設等総合管理計画を通じた公共施設の整理・統合等による施設維持管理経費の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152400</xdr:rowOff>
    </xdr:to>
    <xdr:cxnSp macro="">
      <xdr:nvCxnSpPr>
        <xdr:cNvPr id="127" name="直線コネクタ 126"/>
        <xdr:cNvCxnSpPr/>
      </xdr:nvCxnSpPr>
      <xdr:spPr>
        <a:xfrm>
          <a:off x="15671800" y="281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0</xdr:rowOff>
    </xdr:from>
    <xdr:to>
      <xdr:col>22</xdr:col>
      <xdr:colOff>565150</xdr:colOff>
      <xdr:row>16</xdr:row>
      <xdr:rowOff>76200</xdr:rowOff>
    </xdr:to>
    <xdr:cxnSp macro="">
      <xdr:nvCxnSpPr>
        <xdr:cNvPr id="130" name="直線コネクタ 129"/>
        <xdr:cNvCxnSpPr/>
      </xdr:nvCxnSpPr>
      <xdr:spPr>
        <a:xfrm>
          <a:off x="14782800" y="274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0</xdr:rowOff>
    </xdr:to>
    <xdr:cxnSp macro="">
      <xdr:nvCxnSpPr>
        <xdr:cNvPr id="133" name="直線コネクタ 132"/>
        <xdr:cNvCxnSpPr/>
      </xdr:nvCxnSpPr>
      <xdr:spPr>
        <a:xfrm>
          <a:off x="13893800" y="271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146050</xdr:rowOff>
    </xdr:to>
    <xdr:cxnSp macro="">
      <xdr:nvCxnSpPr>
        <xdr:cNvPr id="136" name="直線コネクタ 135"/>
        <xdr:cNvCxnSpPr/>
      </xdr:nvCxnSpPr>
      <xdr:spPr>
        <a:xfrm>
          <a:off x="13004800" y="264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6" name="円/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120650</xdr:rowOff>
    </xdr:from>
    <xdr:to>
      <xdr:col>21</xdr:col>
      <xdr:colOff>412750</xdr:colOff>
      <xdr:row>16</xdr:row>
      <xdr:rowOff>50800</xdr:rowOff>
    </xdr:to>
    <xdr:sp macro="" textlink="">
      <xdr:nvSpPr>
        <xdr:cNvPr id="150" name="円/楕円 149"/>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60977</xdr:rowOff>
    </xdr:from>
    <xdr:ext cx="762000" cy="259045"/>
    <xdr:sp macro="" textlink="">
      <xdr:nvSpPr>
        <xdr:cNvPr id="151" name="テキスト ボックス 150"/>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2" name="円/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4" name="円/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扶助費に係る経常収支比率は、前年度に比べ１．４</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上昇し、依然として類似団体平均を上回っている。</a:t>
          </a:r>
          <a:endParaRPr lang="ja-JP" altLang="ja-JP" sz="1300">
            <a:effectLst/>
          </a:endParaRPr>
        </a:p>
        <a:p>
          <a:r>
            <a:rPr kumimoji="1" lang="ja-JP" altLang="ja-JP" sz="1300">
              <a:solidFill>
                <a:schemeClr val="dk1"/>
              </a:solidFill>
              <a:effectLst/>
              <a:latin typeface="+mn-lt"/>
              <a:ea typeface="+mn-ea"/>
              <a:cs typeface="+mn-cs"/>
            </a:rPr>
            <a:t>　主な要因としては、障害者自立支援給付費や生活保護扶助費の増加、子ども子育て支援事業の拡充が挙げられ、これら社会保障経費の増加傾向は今後も避けられないと思われる。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143328</xdr:rowOff>
    </xdr:to>
    <xdr:cxnSp macro="">
      <xdr:nvCxnSpPr>
        <xdr:cNvPr id="190" name="直線コネクタ 189"/>
        <xdr:cNvCxnSpPr/>
      </xdr:nvCxnSpPr>
      <xdr:spPr>
        <a:xfrm>
          <a:off x="3987800" y="95921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162378</xdr:rowOff>
    </xdr:to>
    <xdr:cxnSp macro="">
      <xdr:nvCxnSpPr>
        <xdr:cNvPr id="193" name="直線コネクタ 192"/>
        <xdr:cNvCxnSpPr/>
      </xdr:nvCxnSpPr>
      <xdr:spPr>
        <a:xfrm>
          <a:off x="3098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97065</xdr:rowOff>
    </xdr:from>
    <xdr:to>
      <xdr:col>4</xdr:col>
      <xdr:colOff>346075</xdr:colOff>
      <xdr:row>55</xdr:row>
      <xdr:rowOff>118835</xdr:rowOff>
    </xdr:to>
    <xdr:cxnSp macro="">
      <xdr:nvCxnSpPr>
        <xdr:cNvPr id="196" name="直線コネクタ 195"/>
        <xdr:cNvCxnSpPr/>
      </xdr:nvCxnSpPr>
      <xdr:spPr>
        <a:xfrm flipV="1">
          <a:off x="2209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118835</xdr:rowOff>
    </xdr:to>
    <xdr:cxnSp macro="">
      <xdr:nvCxnSpPr>
        <xdr:cNvPr id="199" name="直線コネクタ 198"/>
        <xdr:cNvCxnSpPr/>
      </xdr:nvCxnSpPr>
      <xdr:spPr>
        <a:xfrm>
          <a:off x="1320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46265</xdr:rowOff>
    </xdr:from>
    <xdr:to>
      <xdr:col>4</xdr:col>
      <xdr:colOff>396875</xdr:colOff>
      <xdr:row>55</xdr:row>
      <xdr:rowOff>147865</xdr:rowOff>
    </xdr:to>
    <xdr:sp macro="" textlink="">
      <xdr:nvSpPr>
        <xdr:cNvPr id="213" name="円/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14" name="テキスト ボックス 213"/>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類似団体平均をわずかに下回ってはいるものの、前年度に比べ０．３</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上昇。その他の項目に含まれる国民健康保険特別会計や介護保険特別会計等への繰出金や公共・公用施設に係る維持補修費の増が、経常収支比率の増要因となっている。改善に向けて経費節減や運営の健全化に引き続き努めるが、特に国民健康保険財政は極めて厳しく、基準外繰出も含めた増加圧力が高まる事態も想定さ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56</xdr:row>
      <xdr:rowOff>165100</xdr:rowOff>
    </xdr:to>
    <xdr:cxnSp macro="">
      <xdr:nvCxnSpPr>
        <xdr:cNvPr id="251" name="直線コネクタ 250"/>
        <xdr:cNvCxnSpPr/>
      </xdr:nvCxnSpPr>
      <xdr:spPr>
        <a:xfrm>
          <a:off x="15671800" y="9743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142240</xdr:rowOff>
    </xdr:to>
    <xdr:cxnSp macro="">
      <xdr:nvCxnSpPr>
        <xdr:cNvPr id="254" name="直線コネクタ 253"/>
        <xdr:cNvCxnSpPr/>
      </xdr:nvCxnSpPr>
      <xdr:spPr>
        <a:xfrm>
          <a:off x="14782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119380</xdr:rowOff>
    </xdr:to>
    <xdr:cxnSp macro="">
      <xdr:nvCxnSpPr>
        <xdr:cNvPr id="257" name="直線コネクタ 256"/>
        <xdr:cNvCxnSpPr/>
      </xdr:nvCxnSpPr>
      <xdr:spPr>
        <a:xfrm flipV="1">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119380</xdr:rowOff>
    </xdr:to>
    <xdr:cxnSp macro="">
      <xdr:nvCxnSpPr>
        <xdr:cNvPr id="260" name="直線コネクタ 259"/>
        <xdr:cNvCxnSpPr/>
      </xdr:nvCxnSpPr>
      <xdr:spPr>
        <a:xfrm>
          <a:off x="13004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2"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類似団体平均をわずかに下回るものの、経常収支比率が高い状況にあることから、市単独の補助金・交付金事業の必要性及び妥当性の再検討、終期の設定、事業効果の検証等、計画的な見直しを行っていく。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101854</xdr:rowOff>
    </xdr:from>
    <xdr:to>
      <xdr:col>24</xdr:col>
      <xdr:colOff>31750</xdr:colOff>
      <xdr:row>35</xdr:row>
      <xdr:rowOff>138430</xdr:rowOff>
    </xdr:to>
    <xdr:cxnSp macro="">
      <xdr:nvCxnSpPr>
        <xdr:cNvPr id="309" name="直線コネクタ 308"/>
        <xdr:cNvCxnSpPr/>
      </xdr:nvCxnSpPr>
      <xdr:spPr>
        <a:xfrm flipV="1">
          <a:off x="15671800" y="61026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138430</xdr:rowOff>
    </xdr:to>
    <xdr:cxnSp macro="">
      <xdr:nvCxnSpPr>
        <xdr:cNvPr id="312" name="直線コネクタ 311"/>
        <xdr:cNvCxnSpPr/>
      </xdr:nvCxnSpPr>
      <xdr:spPr>
        <a:xfrm>
          <a:off x="14782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138430</xdr:rowOff>
    </xdr:to>
    <xdr:cxnSp macro="">
      <xdr:nvCxnSpPr>
        <xdr:cNvPr id="315" name="直線コネクタ 314"/>
        <xdr:cNvCxnSpPr/>
      </xdr:nvCxnSpPr>
      <xdr:spPr>
        <a:xfrm>
          <a:off x="13893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170434</xdr:rowOff>
    </xdr:to>
    <xdr:cxnSp macro="">
      <xdr:nvCxnSpPr>
        <xdr:cNvPr id="318" name="直線コネクタ 317"/>
        <xdr:cNvCxnSpPr/>
      </xdr:nvCxnSpPr>
      <xdr:spPr>
        <a:xfrm flipV="1">
          <a:off x="13004800" y="6125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28" name="円/楕円 327"/>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29"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0" name="円/楕円 329"/>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1" name="テキスト ボックス 330"/>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2" name="円/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34" name="円/楕円 333"/>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5" name="テキスト ボックス 334"/>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6" name="円/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市債残高の計画的抑制により公債費に係る経常収支比率は、前年度より０．９</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減少し、改善基調が継続しているが、公債費は歳出を圧迫し、経常収支比率を大きく上げている要因となっている。</a:t>
          </a:r>
          <a:endParaRPr lang="ja-JP" altLang="ja-JP" sz="1300">
            <a:effectLst/>
          </a:endParaRPr>
        </a:p>
        <a:p>
          <a:r>
            <a:rPr kumimoji="1" lang="ja-JP" altLang="ja-JP" sz="1300">
              <a:solidFill>
                <a:schemeClr val="dk1"/>
              </a:solidFill>
              <a:effectLst/>
              <a:latin typeface="+mn-lt"/>
              <a:ea typeface="+mn-ea"/>
              <a:cs typeface="+mn-cs"/>
            </a:rPr>
            <a:t>　今後も投資事業の計画的な実施や市債発行額の抑制に努め、公債費の削減を図っていく。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154432</xdr:rowOff>
    </xdr:to>
    <xdr:cxnSp macro="">
      <xdr:nvCxnSpPr>
        <xdr:cNvPr id="368" name="直線コネクタ 367"/>
        <xdr:cNvCxnSpPr/>
      </xdr:nvCxnSpPr>
      <xdr:spPr>
        <a:xfrm flipV="1">
          <a:off x="3987800" y="134452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79</xdr:row>
      <xdr:rowOff>10413</xdr:rowOff>
    </xdr:to>
    <xdr:cxnSp macro="">
      <xdr:nvCxnSpPr>
        <xdr:cNvPr id="371" name="直線コネクタ 370"/>
        <xdr:cNvCxnSpPr/>
      </xdr:nvCxnSpPr>
      <xdr:spPr>
        <a:xfrm flipV="1">
          <a:off x="3098800" y="135275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120142</xdr:rowOff>
    </xdr:to>
    <xdr:cxnSp macro="">
      <xdr:nvCxnSpPr>
        <xdr:cNvPr id="374" name="直線コネクタ 373"/>
        <xdr:cNvCxnSpPr/>
      </xdr:nvCxnSpPr>
      <xdr:spPr>
        <a:xfrm flipV="1">
          <a:off x="2209800" y="13554963"/>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120142</xdr:rowOff>
    </xdr:from>
    <xdr:to>
      <xdr:col>3</xdr:col>
      <xdr:colOff>142875</xdr:colOff>
      <xdr:row>80</xdr:row>
      <xdr:rowOff>3556</xdr:rowOff>
    </xdr:to>
    <xdr:cxnSp macro="">
      <xdr:nvCxnSpPr>
        <xdr:cNvPr id="377" name="直線コネクタ 376"/>
        <xdr:cNvCxnSpPr/>
      </xdr:nvCxnSpPr>
      <xdr:spPr>
        <a:xfrm flipV="1">
          <a:off x="1320800" y="136646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87" name="円/楕円 386"/>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88"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89" name="円/楕円 388"/>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90" name="テキスト ボックス 389"/>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91" name="円/楕円 390"/>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2" name="テキスト ボックス 391"/>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69342</xdr:rowOff>
    </xdr:from>
    <xdr:to>
      <xdr:col>3</xdr:col>
      <xdr:colOff>193675</xdr:colOff>
      <xdr:row>79</xdr:row>
      <xdr:rowOff>170942</xdr:rowOff>
    </xdr:to>
    <xdr:sp macro="" textlink="">
      <xdr:nvSpPr>
        <xdr:cNvPr id="393" name="円/楕円 392"/>
        <xdr:cNvSpPr/>
      </xdr:nvSpPr>
      <xdr:spPr>
        <a:xfrm>
          <a:off x="2159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155719</xdr:rowOff>
    </xdr:from>
    <xdr:ext cx="762000" cy="259045"/>
    <xdr:sp macro="" textlink="">
      <xdr:nvSpPr>
        <xdr:cNvPr id="394" name="テキスト ボックス 393"/>
        <xdr:cNvSpPr txBox="1"/>
      </xdr:nvSpPr>
      <xdr:spPr>
        <a:xfrm>
          <a:off x="1828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95" name="円/楕円 394"/>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96" name="テキスト ボックス 395"/>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公債費以外に係る経常収支比率は依然高い状況が続いている。これは、人件費や扶助費の経常収支比率が高い水準にあるためである。社会保障経費や公共・公用施設の維持補修費は、今後も増加が予想されるため、それ以外の経費（人件費の削減、補助金・交付金等の見直しによる補助費等の削減、事務の効率化等による物件費の削減等）のさらなる歳出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18414</xdr:rowOff>
    </xdr:from>
    <xdr:to>
      <xdr:col>24</xdr:col>
      <xdr:colOff>31750</xdr:colOff>
      <xdr:row>79</xdr:row>
      <xdr:rowOff>18414</xdr:rowOff>
    </xdr:to>
    <xdr:cxnSp macro="">
      <xdr:nvCxnSpPr>
        <xdr:cNvPr id="425" name="直線コネクタ 424"/>
        <xdr:cNvCxnSpPr/>
      </xdr:nvCxnSpPr>
      <xdr:spPr>
        <a:xfrm>
          <a:off x="15671800" y="135629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86995</xdr:rowOff>
    </xdr:from>
    <xdr:to>
      <xdr:col>22</xdr:col>
      <xdr:colOff>565150</xdr:colOff>
      <xdr:row>79</xdr:row>
      <xdr:rowOff>18414</xdr:rowOff>
    </xdr:to>
    <xdr:cxnSp macro="">
      <xdr:nvCxnSpPr>
        <xdr:cNvPr id="428" name="直線コネクタ 427"/>
        <xdr:cNvCxnSpPr/>
      </xdr:nvCxnSpPr>
      <xdr:spPr>
        <a:xfrm>
          <a:off x="14782800" y="1346009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86995</xdr:rowOff>
    </xdr:from>
    <xdr:to>
      <xdr:col>21</xdr:col>
      <xdr:colOff>361950</xdr:colOff>
      <xdr:row>78</xdr:row>
      <xdr:rowOff>144145</xdr:rowOff>
    </xdr:to>
    <xdr:cxnSp macro="">
      <xdr:nvCxnSpPr>
        <xdr:cNvPr id="431" name="直線コネクタ 430"/>
        <xdr:cNvCxnSpPr/>
      </xdr:nvCxnSpPr>
      <xdr:spPr>
        <a:xfrm flipV="1">
          <a:off x="13893800" y="134600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144145</xdr:rowOff>
    </xdr:to>
    <xdr:cxnSp macro="">
      <xdr:nvCxnSpPr>
        <xdr:cNvPr id="434" name="直線コネクタ 433"/>
        <xdr:cNvCxnSpPr/>
      </xdr:nvCxnSpPr>
      <xdr:spPr>
        <a:xfrm>
          <a:off x="13004800" y="134543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139064</xdr:rowOff>
    </xdr:from>
    <xdr:to>
      <xdr:col>24</xdr:col>
      <xdr:colOff>82550</xdr:colOff>
      <xdr:row>79</xdr:row>
      <xdr:rowOff>69214</xdr:rowOff>
    </xdr:to>
    <xdr:sp macro="" textlink="">
      <xdr:nvSpPr>
        <xdr:cNvPr id="444" name="円/楕円 443"/>
        <xdr:cNvSpPr/>
      </xdr:nvSpPr>
      <xdr:spPr>
        <a:xfrm>
          <a:off x="164592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111141</xdr:rowOff>
    </xdr:from>
    <xdr:ext cx="762000" cy="259045"/>
    <xdr:sp macro="" textlink="">
      <xdr:nvSpPr>
        <xdr:cNvPr id="445" name="公債費以外該当値テキスト"/>
        <xdr:cNvSpPr txBox="1"/>
      </xdr:nvSpPr>
      <xdr:spPr>
        <a:xfrm>
          <a:off x="165989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139064</xdr:rowOff>
    </xdr:from>
    <xdr:to>
      <xdr:col>22</xdr:col>
      <xdr:colOff>615950</xdr:colOff>
      <xdr:row>79</xdr:row>
      <xdr:rowOff>69214</xdr:rowOff>
    </xdr:to>
    <xdr:sp macro="" textlink="">
      <xdr:nvSpPr>
        <xdr:cNvPr id="446" name="円/楕円 445"/>
        <xdr:cNvSpPr/>
      </xdr:nvSpPr>
      <xdr:spPr>
        <a:xfrm>
          <a:off x="15621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53991</xdr:rowOff>
    </xdr:from>
    <xdr:ext cx="736600" cy="259045"/>
    <xdr:sp macro="" textlink="">
      <xdr:nvSpPr>
        <xdr:cNvPr id="447" name="テキスト ボックス 446"/>
        <xdr:cNvSpPr txBox="1"/>
      </xdr:nvSpPr>
      <xdr:spPr>
        <a:xfrm>
          <a:off x="15290800" y="1359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36195</xdr:rowOff>
    </xdr:from>
    <xdr:to>
      <xdr:col>21</xdr:col>
      <xdr:colOff>412750</xdr:colOff>
      <xdr:row>78</xdr:row>
      <xdr:rowOff>137795</xdr:rowOff>
    </xdr:to>
    <xdr:sp macro="" textlink="">
      <xdr:nvSpPr>
        <xdr:cNvPr id="448" name="円/楕円 447"/>
        <xdr:cNvSpPr/>
      </xdr:nvSpPr>
      <xdr:spPr>
        <a:xfrm>
          <a:off x="14732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122572</xdr:rowOff>
    </xdr:from>
    <xdr:ext cx="762000" cy="259045"/>
    <xdr:sp macro="" textlink="">
      <xdr:nvSpPr>
        <xdr:cNvPr id="449" name="テキスト ボックス 448"/>
        <xdr:cNvSpPr txBox="1"/>
      </xdr:nvSpPr>
      <xdr:spPr>
        <a:xfrm>
          <a:off x="14401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93345</xdr:rowOff>
    </xdr:from>
    <xdr:to>
      <xdr:col>20</xdr:col>
      <xdr:colOff>209550</xdr:colOff>
      <xdr:row>79</xdr:row>
      <xdr:rowOff>23495</xdr:rowOff>
    </xdr:to>
    <xdr:sp macro="" textlink="">
      <xdr:nvSpPr>
        <xdr:cNvPr id="450" name="円/楕円 449"/>
        <xdr:cNvSpPr/>
      </xdr:nvSpPr>
      <xdr:spPr>
        <a:xfrm>
          <a:off x="13843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8272</xdr:rowOff>
    </xdr:from>
    <xdr:ext cx="762000" cy="259045"/>
    <xdr:sp macro="" textlink="">
      <xdr:nvSpPr>
        <xdr:cNvPr id="451" name="テキスト ボックス 450"/>
        <xdr:cNvSpPr txBox="1"/>
      </xdr:nvSpPr>
      <xdr:spPr>
        <a:xfrm>
          <a:off x="13512800" y="135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2" name="円/楕円 451"/>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3" name="テキスト ボックス 452"/>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116152</xdr:rowOff>
    </xdr:from>
    <xdr:to>
      <xdr:col>4</xdr:col>
      <xdr:colOff>1117600</xdr:colOff>
      <xdr:row>15</xdr:row>
      <xdr:rowOff>167800</xdr:rowOff>
    </xdr:to>
    <xdr:cxnSp macro="">
      <xdr:nvCxnSpPr>
        <xdr:cNvPr id="52" name="直線コネクタ 51"/>
        <xdr:cNvCxnSpPr/>
      </xdr:nvCxnSpPr>
      <xdr:spPr bwMode="auto">
        <a:xfrm>
          <a:off x="5003800" y="2735527"/>
          <a:ext cx="647700" cy="5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116152</xdr:rowOff>
    </xdr:from>
    <xdr:to>
      <xdr:col>4</xdr:col>
      <xdr:colOff>469900</xdr:colOff>
      <xdr:row>15</xdr:row>
      <xdr:rowOff>147111</xdr:rowOff>
    </xdr:to>
    <xdr:cxnSp macro="">
      <xdr:nvCxnSpPr>
        <xdr:cNvPr id="55" name="直線コネクタ 54"/>
        <xdr:cNvCxnSpPr/>
      </xdr:nvCxnSpPr>
      <xdr:spPr bwMode="auto">
        <a:xfrm flipV="1">
          <a:off x="4305300" y="2735527"/>
          <a:ext cx="698500" cy="3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113295</xdr:rowOff>
    </xdr:from>
    <xdr:to>
      <xdr:col>3</xdr:col>
      <xdr:colOff>904875</xdr:colOff>
      <xdr:row>15</xdr:row>
      <xdr:rowOff>147111</xdr:rowOff>
    </xdr:to>
    <xdr:cxnSp macro="">
      <xdr:nvCxnSpPr>
        <xdr:cNvPr id="58" name="直線コネクタ 57"/>
        <xdr:cNvCxnSpPr/>
      </xdr:nvCxnSpPr>
      <xdr:spPr bwMode="auto">
        <a:xfrm>
          <a:off x="3606800" y="2732670"/>
          <a:ext cx="6985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68881</xdr:rowOff>
    </xdr:from>
    <xdr:to>
      <xdr:col>3</xdr:col>
      <xdr:colOff>206375</xdr:colOff>
      <xdr:row>15</xdr:row>
      <xdr:rowOff>113295</xdr:rowOff>
    </xdr:to>
    <xdr:cxnSp macro="">
      <xdr:nvCxnSpPr>
        <xdr:cNvPr id="61" name="直線コネクタ 60"/>
        <xdr:cNvCxnSpPr/>
      </xdr:nvCxnSpPr>
      <xdr:spPr bwMode="auto">
        <a:xfrm>
          <a:off x="2908300" y="2688256"/>
          <a:ext cx="698500" cy="4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117000</xdr:rowOff>
    </xdr:from>
    <xdr:to>
      <xdr:col>5</xdr:col>
      <xdr:colOff>34925</xdr:colOff>
      <xdr:row>16</xdr:row>
      <xdr:rowOff>47150</xdr:rowOff>
    </xdr:to>
    <xdr:sp macro="" textlink="">
      <xdr:nvSpPr>
        <xdr:cNvPr id="71" name="円/楕円 70"/>
        <xdr:cNvSpPr/>
      </xdr:nvSpPr>
      <xdr:spPr bwMode="auto">
        <a:xfrm>
          <a:off x="5600700" y="273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133527</xdr:rowOff>
    </xdr:from>
    <xdr:ext cx="762000" cy="259045"/>
    <xdr:sp macro="" textlink="">
      <xdr:nvSpPr>
        <xdr:cNvPr id="72" name="人口1人当たり決算額の推移該当値テキスト130"/>
        <xdr:cNvSpPr txBox="1"/>
      </xdr:nvSpPr>
      <xdr:spPr>
        <a:xfrm>
          <a:off x="5740400" y="258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90,418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65352</xdr:rowOff>
    </xdr:from>
    <xdr:to>
      <xdr:col>4</xdr:col>
      <xdr:colOff>520700</xdr:colOff>
      <xdr:row>15</xdr:row>
      <xdr:rowOff>166952</xdr:rowOff>
    </xdr:to>
    <xdr:sp macro="" textlink="">
      <xdr:nvSpPr>
        <xdr:cNvPr id="73" name="円/楕円 72"/>
        <xdr:cNvSpPr/>
      </xdr:nvSpPr>
      <xdr:spPr bwMode="auto">
        <a:xfrm>
          <a:off x="4953000" y="268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5679</xdr:rowOff>
    </xdr:from>
    <xdr:ext cx="736600" cy="259045"/>
    <xdr:sp macro="" textlink="">
      <xdr:nvSpPr>
        <xdr:cNvPr id="74" name="テキスト ボックス 73"/>
        <xdr:cNvSpPr txBox="1"/>
      </xdr:nvSpPr>
      <xdr:spPr>
        <a:xfrm>
          <a:off x="4622800" y="2453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93,581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96311</xdr:rowOff>
    </xdr:from>
    <xdr:to>
      <xdr:col>3</xdr:col>
      <xdr:colOff>955675</xdr:colOff>
      <xdr:row>16</xdr:row>
      <xdr:rowOff>26461</xdr:rowOff>
    </xdr:to>
    <xdr:sp macro="" textlink="">
      <xdr:nvSpPr>
        <xdr:cNvPr id="75" name="円/楕円 74"/>
        <xdr:cNvSpPr/>
      </xdr:nvSpPr>
      <xdr:spPr bwMode="auto">
        <a:xfrm>
          <a:off x="4254500" y="271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36638</xdr:rowOff>
    </xdr:from>
    <xdr:ext cx="762000" cy="259045"/>
    <xdr:sp macro="" textlink="">
      <xdr:nvSpPr>
        <xdr:cNvPr id="76" name="テキスト ボックス 75"/>
        <xdr:cNvSpPr txBox="1"/>
      </xdr:nvSpPr>
      <xdr:spPr>
        <a:xfrm>
          <a:off x="3924300" y="248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62495</xdr:rowOff>
    </xdr:from>
    <xdr:to>
      <xdr:col>3</xdr:col>
      <xdr:colOff>257175</xdr:colOff>
      <xdr:row>15</xdr:row>
      <xdr:rowOff>164095</xdr:rowOff>
    </xdr:to>
    <xdr:sp macro="" textlink="">
      <xdr:nvSpPr>
        <xdr:cNvPr id="77" name="円/楕円 76"/>
        <xdr:cNvSpPr/>
      </xdr:nvSpPr>
      <xdr:spPr bwMode="auto">
        <a:xfrm>
          <a:off x="3556000" y="268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2822</xdr:rowOff>
    </xdr:from>
    <xdr:ext cx="762000" cy="259045"/>
    <xdr:sp macro="" textlink="">
      <xdr:nvSpPr>
        <xdr:cNvPr id="78" name="テキスト ボックス 77"/>
        <xdr:cNvSpPr txBox="1"/>
      </xdr:nvSpPr>
      <xdr:spPr>
        <a:xfrm>
          <a:off x="3225800" y="24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18081</xdr:rowOff>
    </xdr:from>
    <xdr:to>
      <xdr:col>2</xdr:col>
      <xdr:colOff>692150</xdr:colOff>
      <xdr:row>15</xdr:row>
      <xdr:rowOff>119681</xdr:rowOff>
    </xdr:to>
    <xdr:sp macro="" textlink="">
      <xdr:nvSpPr>
        <xdr:cNvPr id="79" name="円/楕円 78"/>
        <xdr:cNvSpPr/>
      </xdr:nvSpPr>
      <xdr:spPr bwMode="auto">
        <a:xfrm>
          <a:off x="2857500" y="263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129858</xdr:rowOff>
    </xdr:from>
    <xdr:ext cx="762000" cy="259045"/>
    <xdr:sp macro="" textlink="">
      <xdr:nvSpPr>
        <xdr:cNvPr id="80" name="テキスト ボックス 79"/>
        <xdr:cNvSpPr txBox="1"/>
      </xdr:nvSpPr>
      <xdr:spPr>
        <a:xfrm>
          <a:off x="2527300" y="240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275727</xdr:rowOff>
    </xdr:from>
    <xdr:to>
      <xdr:col>4</xdr:col>
      <xdr:colOff>1117600</xdr:colOff>
      <xdr:row>35</xdr:row>
      <xdr:rowOff>279659</xdr:rowOff>
    </xdr:to>
    <xdr:cxnSp macro="">
      <xdr:nvCxnSpPr>
        <xdr:cNvPr id="112" name="直線コネクタ 111"/>
        <xdr:cNvCxnSpPr/>
      </xdr:nvCxnSpPr>
      <xdr:spPr bwMode="auto">
        <a:xfrm>
          <a:off x="5003800" y="6886077"/>
          <a:ext cx="647700" cy="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223515</xdr:rowOff>
    </xdr:from>
    <xdr:to>
      <xdr:col>4</xdr:col>
      <xdr:colOff>469900</xdr:colOff>
      <xdr:row>35</xdr:row>
      <xdr:rowOff>275727</xdr:rowOff>
    </xdr:to>
    <xdr:cxnSp macro="">
      <xdr:nvCxnSpPr>
        <xdr:cNvPr id="115" name="直線コネクタ 114"/>
        <xdr:cNvCxnSpPr/>
      </xdr:nvCxnSpPr>
      <xdr:spPr bwMode="auto">
        <a:xfrm>
          <a:off x="4305300" y="6833865"/>
          <a:ext cx="698500" cy="5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176766</xdr:rowOff>
    </xdr:from>
    <xdr:to>
      <xdr:col>3</xdr:col>
      <xdr:colOff>904875</xdr:colOff>
      <xdr:row>35</xdr:row>
      <xdr:rowOff>223515</xdr:rowOff>
    </xdr:to>
    <xdr:cxnSp macro="">
      <xdr:nvCxnSpPr>
        <xdr:cNvPr id="118" name="直線コネクタ 117"/>
        <xdr:cNvCxnSpPr/>
      </xdr:nvCxnSpPr>
      <xdr:spPr bwMode="auto">
        <a:xfrm>
          <a:off x="3606800" y="6787116"/>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90150</xdr:rowOff>
    </xdr:from>
    <xdr:to>
      <xdr:col>3</xdr:col>
      <xdr:colOff>206375</xdr:colOff>
      <xdr:row>35</xdr:row>
      <xdr:rowOff>176766</xdr:rowOff>
    </xdr:to>
    <xdr:cxnSp macro="">
      <xdr:nvCxnSpPr>
        <xdr:cNvPr id="121" name="直線コネクタ 120"/>
        <xdr:cNvCxnSpPr/>
      </xdr:nvCxnSpPr>
      <xdr:spPr bwMode="auto">
        <a:xfrm>
          <a:off x="2908300" y="6700500"/>
          <a:ext cx="698500" cy="8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228859</xdr:rowOff>
    </xdr:from>
    <xdr:to>
      <xdr:col>5</xdr:col>
      <xdr:colOff>34925</xdr:colOff>
      <xdr:row>35</xdr:row>
      <xdr:rowOff>330459</xdr:rowOff>
    </xdr:to>
    <xdr:sp macro="" textlink="">
      <xdr:nvSpPr>
        <xdr:cNvPr id="131" name="円/楕円 130"/>
        <xdr:cNvSpPr/>
      </xdr:nvSpPr>
      <xdr:spPr bwMode="auto">
        <a:xfrm>
          <a:off x="5600700" y="683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73936</xdr:rowOff>
    </xdr:from>
    <xdr:ext cx="762000" cy="259045"/>
    <xdr:sp macro="" textlink="">
      <xdr:nvSpPr>
        <xdr:cNvPr id="132" name="人口1人当たり決算額の推移該当値テキスト445"/>
        <xdr:cNvSpPr txBox="1"/>
      </xdr:nvSpPr>
      <xdr:spPr>
        <a:xfrm>
          <a:off x="5740400" y="668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224927</xdr:rowOff>
    </xdr:from>
    <xdr:to>
      <xdr:col>4</xdr:col>
      <xdr:colOff>520700</xdr:colOff>
      <xdr:row>35</xdr:row>
      <xdr:rowOff>326527</xdr:rowOff>
    </xdr:to>
    <xdr:sp macro="" textlink="">
      <xdr:nvSpPr>
        <xdr:cNvPr id="133" name="円/楕円 132"/>
        <xdr:cNvSpPr/>
      </xdr:nvSpPr>
      <xdr:spPr bwMode="auto">
        <a:xfrm>
          <a:off x="4953000" y="6835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336704</xdr:rowOff>
    </xdr:from>
    <xdr:ext cx="736600" cy="259045"/>
    <xdr:sp macro="" textlink="">
      <xdr:nvSpPr>
        <xdr:cNvPr id="134" name="テキスト ボックス 133"/>
        <xdr:cNvSpPr txBox="1"/>
      </xdr:nvSpPr>
      <xdr:spPr>
        <a:xfrm>
          <a:off x="4622800" y="660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172715</xdr:rowOff>
    </xdr:from>
    <xdr:to>
      <xdr:col>3</xdr:col>
      <xdr:colOff>955675</xdr:colOff>
      <xdr:row>35</xdr:row>
      <xdr:rowOff>274315</xdr:rowOff>
    </xdr:to>
    <xdr:sp macro="" textlink="">
      <xdr:nvSpPr>
        <xdr:cNvPr id="135" name="円/楕円 134"/>
        <xdr:cNvSpPr/>
      </xdr:nvSpPr>
      <xdr:spPr bwMode="auto">
        <a:xfrm>
          <a:off x="4254500" y="678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284492</xdr:rowOff>
    </xdr:from>
    <xdr:ext cx="762000" cy="259045"/>
    <xdr:sp macro="" textlink="">
      <xdr:nvSpPr>
        <xdr:cNvPr id="136" name="テキスト ボックス 135"/>
        <xdr:cNvSpPr txBox="1"/>
      </xdr:nvSpPr>
      <xdr:spPr>
        <a:xfrm>
          <a:off x="3924300" y="65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125966</xdr:rowOff>
    </xdr:from>
    <xdr:to>
      <xdr:col>3</xdr:col>
      <xdr:colOff>257175</xdr:colOff>
      <xdr:row>35</xdr:row>
      <xdr:rowOff>227566</xdr:rowOff>
    </xdr:to>
    <xdr:sp macro="" textlink="">
      <xdr:nvSpPr>
        <xdr:cNvPr id="137" name="円/楕円 136"/>
        <xdr:cNvSpPr/>
      </xdr:nvSpPr>
      <xdr:spPr bwMode="auto">
        <a:xfrm>
          <a:off x="3556000" y="673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237743</xdr:rowOff>
    </xdr:from>
    <xdr:ext cx="762000" cy="259045"/>
    <xdr:sp macro="" textlink="">
      <xdr:nvSpPr>
        <xdr:cNvPr id="138" name="テキスト ボックス 137"/>
        <xdr:cNvSpPr txBox="1"/>
      </xdr:nvSpPr>
      <xdr:spPr>
        <a:xfrm>
          <a:off x="3225800" y="65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39350</xdr:rowOff>
    </xdr:from>
    <xdr:to>
      <xdr:col>2</xdr:col>
      <xdr:colOff>692150</xdr:colOff>
      <xdr:row>35</xdr:row>
      <xdr:rowOff>140950</xdr:rowOff>
    </xdr:to>
    <xdr:sp macro="" textlink="">
      <xdr:nvSpPr>
        <xdr:cNvPr id="139" name="円/楕円 138"/>
        <xdr:cNvSpPr/>
      </xdr:nvSpPr>
      <xdr:spPr bwMode="auto">
        <a:xfrm>
          <a:off x="2857500" y="664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151127</xdr:rowOff>
    </xdr:from>
    <xdr:ext cx="762000" cy="259045"/>
    <xdr:sp macro="" textlink="">
      <xdr:nvSpPr>
        <xdr:cNvPr id="140" name="テキスト ボックス 139"/>
        <xdr:cNvSpPr txBox="1"/>
      </xdr:nvSpPr>
      <xdr:spPr>
        <a:xfrm>
          <a:off x="2527300" y="64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55,848
55,487
536.11
28,977,404
28,139,002
770,516
15,999,349
29,540,386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114021</xdr:rowOff>
    </xdr:from>
    <xdr:to>
      <xdr:col>6</xdr:col>
      <xdr:colOff>511175</xdr:colOff>
      <xdr:row>34</xdr:row>
      <xdr:rowOff>43917</xdr:rowOff>
    </xdr:to>
    <xdr:cxnSp macro="">
      <xdr:nvCxnSpPr>
        <xdr:cNvPr id="61" name="直線コネクタ 60"/>
        <xdr:cNvCxnSpPr/>
      </xdr:nvCxnSpPr>
      <xdr:spPr>
        <a:xfrm>
          <a:off x="3797300" y="5771871"/>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114021</xdr:rowOff>
    </xdr:from>
    <xdr:to>
      <xdr:col>5</xdr:col>
      <xdr:colOff>358775</xdr:colOff>
      <xdr:row>33</xdr:row>
      <xdr:rowOff>136099</xdr:rowOff>
    </xdr:to>
    <xdr:cxnSp macro="">
      <xdr:nvCxnSpPr>
        <xdr:cNvPr id="64" name="直線コネクタ 63"/>
        <xdr:cNvCxnSpPr/>
      </xdr:nvCxnSpPr>
      <xdr:spPr>
        <a:xfrm flipV="1">
          <a:off x="2908300" y="5771871"/>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111811</xdr:rowOff>
    </xdr:from>
    <xdr:to>
      <xdr:col>4</xdr:col>
      <xdr:colOff>155575</xdr:colOff>
      <xdr:row>33</xdr:row>
      <xdr:rowOff>136099</xdr:rowOff>
    </xdr:to>
    <xdr:cxnSp macro="">
      <xdr:nvCxnSpPr>
        <xdr:cNvPr id="67" name="直線コネクタ 66"/>
        <xdr:cNvCxnSpPr/>
      </xdr:nvCxnSpPr>
      <xdr:spPr>
        <a:xfrm>
          <a:off x="2019300" y="5769661"/>
          <a:ext cx="8890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89637</xdr:rowOff>
    </xdr:from>
    <xdr:to>
      <xdr:col>2</xdr:col>
      <xdr:colOff>638175</xdr:colOff>
      <xdr:row>33</xdr:row>
      <xdr:rowOff>111811</xdr:rowOff>
    </xdr:to>
    <xdr:cxnSp macro="">
      <xdr:nvCxnSpPr>
        <xdr:cNvPr id="70" name="直線コネクタ 69"/>
        <xdr:cNvCxnSpPr/>
      </xdr:nvCxnSpPr>
      <xdr:spPr>
        <a:xfrm>
          <a:off x="1130300" y="574748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164567</xdr:rowOff>
    </xdr:from>
    <xdr:to>
      <xdr:col>6</xdr:col>
      <xdr:colOff>561975</xdr:colOff>
      <xdr:row>34</xdr:row>
      <xdr:rowOff>94717</xdr:rowOff>
    </xdr:to>
    <xdr:sp macro="" textlink="">
      <xdr:nvSpPr>
        <xdr:cNvPr id="80" name="円/楕円 79"/>
        <xdr:cNvSpPr/>
      </xdr:nvSpPr>
      <xdr:spPr>
        <a:xfrm>
          <a:off x="4584700" y="5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15994</xdr:rowOff>
    </xdr:from>
    <xdr:ext cx="534377" cy="259045"/>
    <xdr:sp macro="" textlink="">
      <xdr:nvSpPr>
        <xdr:cNvPr id="81" name="人件費該当値テキスト"/>
        <xdr:cNvSpPr txBox="1"/>
      </xdr:nvSpPr>
      <xdr:spPr>
        <a:xfrm>
          <a:off x="4686300" y="56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85,028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63221</xdr:rowOff>
    </xdr:from>
    <xdr:to>
      <xdr:col>5</xdr:col>
      <xdr:colOff>409575</xdr:colOff>
      <xdr:row>33</xdr:row>
      <xdr:rowOff>164821</xdr:rowOff>
    </xdr:to>
    <xdr:sp macro="" textlink="">
      <xdr:nvSpPr>
        <xdr:cNvPr id="82" name="円/楕円 81"/>
        <xdr:cNvSpPr/>
      </xdr:nvSpPr>
      <xdr:spPr>
        <a:xfrm>
          <a:off x="3746500" y="57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9898</xdr:rowOff>
    </xdr:from>
    <xdr:ext cx="534377" cy="259045"/>
    <xdr:sp macro="" textlink="">
      <xdr:nvSpPr>
        <xdr:cNvPr id="83" name="テキスト ボックス 82"/>
        <xdr:cNvSpPr txBox="1"/>
      </xdr:nvSpPr>
      <xdr:spPr>
        <a:xfrm>
          <a:off x="3530111" y="54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85299</xdr:rowOff>
    </xdr:from>
    <xdr:to>
      <xdr:col>4</xdr:col>
      <xdr:colOff>206375</xdr:colOff>
      <xdr:row>34</xdr:row>
      <xdr:rowOff>15449</xdr:rowOff>
    </xdr:to>
    <xdr:sp macro="" textlink="">
      <xdr:nvSpPr>
        <xdr:cNvPr id="84" name="円/楕円 83"/>
        <xdr:cNvSpPr/>
      </xdr:nvSpPr>
      <xdr:spPr>
        <a:xfrm>
          <a:off x="2857500" y="57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31976</xdr:rowOff>
    </xdr:from>
    <xdr:ext cx="534377" cy="259045"/>
    <xdr:sp macro="" textlink="">
      <xdr:nvSpPr>
        <xdr:cNvPr id="85" name="テキスト ボックス 84"/>
        <xdr:cNvSpPr txBox="1"/>
      </xdr:nvSpPr>
      <xdr:spPr>
        <a:xfrm>
          <a:off x="2641111" y="55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89,189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61011</xdr:rowOff>
    </xdr:from>
    <xdr:to>
      <xdr:col>3</xdr:col>
      <xdr:colOff>3175</xdr:colOff>
      <xdr:row>33</xdr:row>
      <xdr:rowOff>162611</xdr:rowOff>
    </xdr:to>
    <xdr:sp macro="" textlink="">
      <xdr:nvSpPr>
        <xdr:cNvPr id="86" name="円/楕円 85"/>
        <xdr:cNvSpPr/>
      </xdr:nvSpPr>
      <xdr:spPr>
        <a:xfrm>
          <a:off x="1968500" y="57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7688</xdr:rowOff>
    </xdr:from>
    <xdr:ext cx="534377" cy="259045"/>
    <xdr:sp macro="" textlink="">
      <xdr:nvSpPr>
        <xdr:cNvPr id="87" name="テキスト ボックス 86"/>
        <xdr:cNvSpPr txBox="1"/>
      </xdr:nvSpPr>
      <xdr:spPr>
        <a:xfrm>
          <a:off x="1752111" y="549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38837</xdr:rowOff>
    </xdr:from>
    <xdr:to>
      <xdr:col>1</xdr:col>
      <xdr:colOff>485775</xdr:colOff>
      <xdr:row>33</xdr:row>
      <xdr:rowOff>140437</xdr:rowOff>
    </xdr:to>
    <xdr:sp macro="" textlink="">
      <xdr:nvSpPr>
        <xdr:cNvPr id="88" name="円/楕円 87"/>
        <xdr:cNvSpPr/>
      </xdr:nvSpPr>
      <xdr:spPr>
        <a:xfrm>
          <a:off x="1079500" y="569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156964</xdr:rowOff>
    </xdr:from>
    <xdr:ext cx="534377" cy="259045"/>
    <xdr:sp macro="" textlink="">
      <xdr:nvSpPr>
        <xdr:cNvPr id="89" name="テキスト ボックス 88"/>
        <xdr:cNvSpPr txBox="1"/>
      </xdr:nvSpPr>
      <xdr:spPr>
        <a:xfrm>
          <a:off x="863111" y="54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132273</xdr:rowOff>
    </xdr:from>
    <xdr:to>
      <xdr:col>6</xdr:col>
      <xdr:colOff>511175</xdr:colOff>
      <xdr:row>58</xdr:row>
      <xdr:rowOff>141564</xdr:rowOff>
    </xdr:to>
    <xdr:cxnSp macro="">
      <xdr:nvCxnSpPr>
        <xdr:cNvPr id="118" name="直線コネクタ 117"/>
        <xdr:cNvCxnSpPr/>
      </xdr:nvCxnSpPr>
      <xdr:spPr>
        <a:xfrm flipV="1">
          <a:off x="3797300" y="10076373"/>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141564</xdr:rowOff>
    </xdr:from>
    <xdr:to>
      <xdr:col>5</xdr:col>
      <xdr:colOff>358775</xdr:colOff>
      <xdr:row>58</xdr:row>
      <xdr:rowOff>143899</xdr:rowOff>
    </xdr:to>
    <xdr:cxnSp macro="">
      <xdr:nvCxnSpPr>
        <xdr:cNvPr id="121" name="直線コネクタ 120"/>
        <xdr:cNvCxnSpPr/>
      </xdr:nvCxnSpPr>
      <xdr:spPr>
        <a:xfrm flipV="1">
          <a:off x="2908300" y="10085664"/>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143899</xdr:rowOff>
    </xdr:from>
    <xdr:to>
      <xdr:col>4</xdr:col>
      <xdr:colOff>155575</xdr:colOff>
      <xdr:row>58</xdr:row>
      <xdr:rowOff>145594</xdr:rowOff>
    </xdr:to>
    <xdr:cxnSp macro="">
      <xdr:nvCxnSpPr>
        <xdr:cNvPr id="124" name="直線コネクタ 123"/>
        <xdr:cNvCxnSpPr/>
      </xdr:nvCxnSpPr>
      <xdr:spPr>
        <a:xfrm flipV="1">
          <a:off x="2019300" y="10087999"/>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140353</xdr:rowOff>
    </xdr:from>
    <xdr:to>
      <xdr:col>2</xdr:col>
      <xdr:colOff>638175</xdr:colOff>
      <xdr:row>58</xdr:row>
      <xdr:rowOff>145594</xdr:rowOff>
    </xdr:to>
    <xdr:cxnSp macro="">
      <xdr:nvCxnSpPr>
        <xdr:cNvPr id="127" name="直線コネクタ 126"/>
        <xdr:cNvCxnSpPr/>
      </xdr:nvCxnSpPr>
      <xdr:spPr>
        <a:xfrm>
          <a:off x="1130300" y="10084453"/>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81473</xdr:rowOff>
    </xdr:from>
    <xdr:to>
      <xdr:col>6</xdr:col>
      <xdr:colOff>561975</xdr:colOff>
      <xdr:row>59</xdr:row>
      <xdr:rowOff>11623</xdr:rowOff>
    </xdr:to>
    <xdr:sp macro="" textlink="">
      <xdr:nvSpPr>
        <xdr:cNvPr id="137" name="円/楕円 136"/>
        <xdr:cNvSpPr/>
      </xdr:nvSpPr>
      <xdr:spPr>
        <a:xfrm>
          <a:off x="4584700" y="100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90764</xdr:rowOff>
    </xdr:from>
    <xdr:to>
      <xdr:col>5</xdr:col>
      <xdr:colOff>409575</xdr:colOff>
      <xdr:row>59</xdr:row>
      <xdr:rowOff>20914</xdr:rowOff>
    </xdr:to>
    <xdr:sp macro="" textlink="">
      <xdr:nvSpPr>
        <xdr:cNvPr id="139" name="円/楕円 138"/>
        <xdr:cNvSpPr/>
      </xdr:nvSpPr>
      <xdr:spPr>
        <a:xfrm>
          <a:off x="3746500" y="100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37441</xdr:rowOff>
    </xdr:from>
    <xdr:ext cx="534377" cy="259045"/>
    <xdr:sp macro="" textlink="">
      <xdr:nvSpPr>
        <xdr:cNvPr id="140" name="テキスト ボックス 139"/>
        <xdr:cNvSpPr txBox="1"/>
      </xdr:nvSpPr>
      <xdr:spPr>
        <a:xfrm>
          <a:off x="3530111" y="981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93099</xdr:rowOff>
    </xdr:from>
    <xdr:to>
      <xdr:col>4</xdr:col>
      <xdr:colOff>206375</xdr:colOff>
      <xdr:row>59</xdr:row>
      <xdr:rowOff>23249</xdr:rowOff>
    </xdr:to>
    <xdr:sp macro="" textlink="">
      <xdr:nvSpPr>
        <xdr:cNvPr id="141" name="円/楕円 140"/>
        <xdr:cNvSpPr/>
      </xdr:nvSpPr>
      <xdr:spPr>
        <a:xfrm>
          <a:off x="2857500" y="100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14376</xdr:rowOff>
    </xdr:from>
    <xdr:ext cx="534377" cy="259045"/>
    <xdr:sp macro="" textlink="">
      <xdr:nvSpPr>
        <xdr:cNvPr id="142" name="テキスト ボックス 141"/>
        <xdr:cNvSpPr txBox="1"/>
      </xdr:nvSpPr>
      <xdr:spPr>
        <a:xfrm>
          <a:off x="2641111" y="101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94794</xdr:rowOff>
    </xdr:from>
    <xdr:to>
      <xdr:col>3</xdr:col>
      <xdr:colOff>3175</xdr:colOff>
      <xdr:row>59</xdr:row>
      <xdr:rowOff>24944</xdr:rowOff>
    </xdr:to>
    <xdr:sp macro="" textlink="">
      <xdr:nvSpPr>
        <xdr:cNvPr id="143" name="円/楕円 142"/>
        <xdr:cNvSpPr/>
      </xdr:nvSpPr>
      <xdr:spPr>
        <a:xfrm>
          <a:off x="1968500" y="10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41471</xdr:rowOff>
    </xdr:from>
    <xdr:ext cx="534377" cy="259045"/>
    <xdr:sp macro="" textlink="">
      <xdr:nvSpPr>
        <xdr:cNvPr id="144" name="テキスト ボックス 143"/>
        <xdr:cNvSpPr txBox="1"/>
      </xdr:nvSpPr>
      <xdr:spPr>
        <a:xfrm>
          <a:off x="1752111" y="981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89553</xdr:rowOff>
    </xdr:from>
    <xdr:to>
      <xdr:col>1</xdr:col>
      <xdr:colOff>485775</xdr:colOff>
      <xdr:row>59</xdr:row>
      <xdr:rowOff>19703</xdr:rowOff>
    </xdr:to>
    <xdr:sp macro="" textlink="">
      <xdr:nvSpPr>
        <xdr:cNvPr id="145" name="円/楕円 144"/>
        <xdr:cNvSpPr/>
      </xdr:nvSpPr>
      <xdr:spPr>
        <a:xfrm>
          <a:off x="1079500" y="100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36230</xdr:rowOff>
    </xdr:from>
    <xdr:ext cx="534377" cy="259045"/>
    <xdr:sp macro="" textlink="">
      <xdr:nvSpPr>
        <xdr:cNvPr id="146" name="テキスト ボックス 145"/>
        <xdr:cNvSpPr txBox="1"/>
      </xdr:nvSpPr>
      <xdr:spPr>
        <a:xfrm>
          <a:off x="863111" y="98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55347</xdr:rowOff>
    </xdr:from>
    <xdr:to>
      <xdr:col>6</xdr:col>
      <xdr:colOff>511175</xdr:colOff>
      <xdr:row>77</xdr:row>
      <xdr:rowOff>88219</xdr:rowOff>
    </xdr:to>
    <xdr:cxnSp macro="">
      <xdr:nvCxnSpPr>
        <xdr:cNvPr id="173" name="直線コネクタ 172"/>
        <xdr:cNvCxnSpPr/>
      </xdr:nvCxnSpPr>
      <xdr:spPr>
        <a:xfrm flipV="1">
          <a:off x="3797300" y="13256997"/>
          <a:ext cx="8382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88219</xdr:rowOff>
    </xdr:from>
    <xdr:to>
      <xdr:col>5</xdr:col>
      <xdr:colOff>358775</xdr:colOff>
      <xdr:row>77</xdr:row>
      <xdr:rowOff>125938</xdr:rowOff>
    </xdr:to>
    <xdr:cxnSp macro="">
      <xdr:nvCxnSpPr>
        <xdr:cNvPr id="176" name="直線コネクタ 175"/>
        <xdr:cNvCxnSpPr/>
      </xdr:nvCxnSpPr>
      <xdr:spPr>
        <a:xfrm flipV="1">
          <a:off x="2908300" y="13289869"/>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70069</xdr:rowOff>
    </xdr:from>
    <xdr:to>
      <xdr:col>4</xdr:col>
      <xdr:colOff>155575</xdr:colOff>
      <xdr:row>77</xdr:row>
      <xdr:rowOff>125938</xdr:rowOff>
    </xdr:to>
    <xdr:cxnSp macro="">
      <xdr:nvCxnSpPr>
        <xdr:cNvPr id="179" name="直線コネクタ 178"/>
        <xdr:cNvCxnSpPr/>
      </xdr:nvCxnSpPr>
      <xdr:spPr>
        <a:xfrm>
          <a:off x="2019300" y="13271719"/>
          <a:ext cx="889000" cy="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65039</xdr:rowOff>
    </xdr:from>
    <xdr:to>
      <xdr:col>2</xdr:col>
      <xdr:colOff>638175</xdr:colOff>
      <xdr:row>77</xdr:row>
      <xdr:rowOff>70069</xdr:rowOff>
    </xdr:to>
    <xdr:cxnSp macro="">
      <xdr:nvCxnSpPr>
        <xdr:cNvPr id="182" name="直線コネクタ 181"/>
        <xdr:cNvCxnSpPr/>
      </xdr:nvCxnSpPr>
      <xdr:spPr>
        <a:xfrm>
          <a:off x="1130300" y="1326668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4547</xdr:rowOff>
    </xdr:from>
    <xdr:to>
      <xdr:col>6</xdr:col>
      <xdr:colOff>561975</xdr:colOff>
      <xdr:row>77</xdr:row>
      <xdr:rowOff>106147</xdr:rowOff>
    </xdr:to>
    <xdr:sp macro="" textlink="">
      <xdr:nvSpPr>
        <xdr:cNvPr id="192" name="円/楕円 191"/>
        <xdr:cNvSpPr/>
      </xdr:nvSpPr>
      <xdr:spPr>
        <a:xfrm>
          <a:off x="4584700" y="132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154424</xdr:rowOff>
    </xdr:from>
    <xdr:ext cx="469744" cy="259045"/>
    <xdr:sp macro="" textlink="">
      <xdr:nvSpPr>
        <xdr:cNvPr id="193" name="維持補修費該当値テキスト"/>
        <xdr:cNvSpPr txBox="1"/>
      </xdr:nvSpPr>
      <xdr:spPr>
        <a:xfrm>
          <a:off x="4686300" y="131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37419</xdr:rowOff>
    </xdr:from>
    <xdr:to>
      <xdr:col>5</xdr:col>
      <xdr:colOff>409575</xdr:colOff>
      <xdr:row>77</xdr:row>
      <xdr:rowOff>139019</xdr:rowOff>
    </xdr:to>
    <xdr:sp macro="" textlink="">
      <xdr:nvSpPr>
        <xdr:cNvPr id="194" name="円/楕円 193"/>
        <xdr:cNvSpPr/>
      </xdr:nvSpPr>
      <xdr:spPr>
        <a:xfrm>
          <a:off x="3746500" y="132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155546</xdr:rowOff>
    </xdr:from>
    <xdr:ext cx="469744" cy="259045"/>
    <xdr:sp macro="" textlink="">
      <xdr:nvSpPr>
        <xdr:cNvPr id="195" name="テキスト ボックス 194"/>
        <xdr:cNvSpPr txBox="1"/>
      </xdr:nvSpPr>
      <xdr:spPr>
        <a:xfrm>
          <a:off x="3562427" y="1301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75138</xdr:rowOff>
    </xdr:from>
    <xdr:to>
      <xdr:col>4</xdr:col>
      <xdr:colOff>206375</xdr:colOff>
      <xdr:row>78</xdr:row>
      <xdr:rowOff>5288</xdr:rowOff>
    </xdr:to>
    <xdr:sp macro="" textlink="">
      <xdr:nvSpPr>
        <xdr:cNvPr id="196" name="円/楕円 195"/>
        <xdr:cNvSpPr/>
      </xdr:nvSpPr>
      <xdr:spPr>
        <a:xfrm>
          <a:off x="2857500" y="1327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167865</xdr:rowOff>
    </xdr:from>
    <xdr:ext cx="469744" cy="259045"/>
    <xdr:sp macro="" textlink="">
      <xdr:nvSpPr>
        <xdr:cNvPr id="197" name="テキスト ボックス 196"/>
        <xdr:cNvSpPr txBox="1"/>
      </xdr:nvSpPr>
      <xdr:spPr>
        <a:xfrm>
          <a:off x="2673427" y="1336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19269</xdr:rowOff>
    </xdr:from>
    <xdr:to>
      <xdr:col>3</xdr:col>
      <xdr:colOff>3175</xdr:colOff>
      <xdr:row>77</xdr:row>
      <xdr:rowOff>120869</xdr:rowOff>
    </xdr:to>
    <xdr:sp macro="" textlink="">
      <xdr:nvSpPr>
        <xdr:cNvPr id="198" name="円/楕円 197"/>
        <xdr:cNvSpPr/>
      </xdr:nvSpPr>
      <xdr:spPr>
        <a:xfrm>
          <a:off x="1968500" y="132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137396</xdr:rowOff>
    </xdr:from>
    <xdr:ext cx="469744" cy="259045"/>
    <xdr:sp macro="" textlink="">
      <xdr:nvSpPr>
        <xdr:cNvPr id="199" name="テキスト ボックス 198"/>
        <xdr:cNvSpPr txBox="1"/>
      </xdr:nvSpPr>
      <xdr:spPr>
        <a:xfrm>
          <a:off x="1784427" y="129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14239</xdr:rowOff>
    </xdr:from>
    <xdr:to>
      <xdr:col>1</xdr:col>
      <xdr:colOff>485775</xdr:colOff>
      <xdr:row>77</xdr:row>
      <xdr:rowOff>115839</xdr:rowOff>
    </xdr:to>
    <xdr:sp macro="" textlink="">
      <xdr:nvSpPr>
        <xdr:cNvPr id="200" name="円/楕円 199"/>
        <xdr:cNvSpPr/>
      </xdr:nvSpPr>
      <xdr:spPr>
        <a:xfrm>
          <a:off x="1079500" y="132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132366</xdr:rowOff>
    </xdr:from>
    <xdr:ext cx="469744" cy="259045"/>
    <xdr:sp macro="" textlink="">
      <xdr:nvSpPr>
        <xdr:cNvPr id="201" name="テキスト ボックス 200"/>
        <xdr:cNvSpPr txBox="1"/>
      </xdr:nvSpPr>
      <xdr:spPr>
        <a:xfrm>
          <a:off x="895427" y="129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137691</xdr:rowOff>
    </xdr:from>
    <xdr:to>
      <xdr:col>6</xdr:col>
      <xdr:colOff>511175</xdr:colOff>
      <xdr:row>95</xdr:row>
      <xdr:rowOff>165891</xdr:rowOff>
    </xdr:to>
    <xdr:cxnSp macro="">
      <xdr:nvCxnSpPr>
        <xdr:cNvPr id="233" name="直線コネクタ 232"/>
        <xdr:cNvCxnSpPr/>
      </xdr:nvCxnSpPr>
      <xdr:spPr>
        <a:xfrm flipV="1">
          <a:off x="3797300" y="16253991"/>
          <a:ext cx="838200" cy="1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165891</xdr:rowOff>
    </xdr:from>
    <xdr:to>
      <xdr:col>5</xdr:col>
      <xdr:colOff>358775</xdr:colOff>
      <xdr:row>96</xdr:row>
      <xdr:rowOff>113199</xdr:rowOff>
    </xdr:to>
    <xdr:cxnSp macro="">
      <xdr:nvCxnSpPr>
        <xdr:cNvPr id="236" name="直線コネクタ 235"/>
        <xdr:cNvCxnSpPr/>
      </xdr:nvCxnSpPr>
      <xdr:spPr>
        <a:xfrm flipV="1">
          <a:off x="2908300" y="16453641"/>
          <a:ext cx="889000" cy="1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113199</xdr:rowOff>
    </xdr:from>
    <xdr:to>
      <xdr:col>4</xdr:col>
      <xdr:colOff>155575</xdr:colOff>
      <xdr:row>96</xdr:row>
      <xdr:rowOff>133152</xdr:rowOff>
    </xdr:to>
    <xdr:cxnSp macro="">
      <xdr:nvCxnSpPr>
        <xdr:cNvPr id="239" name="直線コネクタ 238"/>
        <xdr:cNvCxnSpPr/>
      </xdr:nvCxnSpPr>
      <xdr:spPr>
        <a:xfrm flipV="1">
          <a:off x="2019300" y="16572399"/>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133152</xdr:rowOff>
    </xdr:from>
    <xdr:to>
      <xdr:col>2</xdr:col>
      <xdr:colOff>638175</xdr:colOff>
      <xdr:row>97</xdr:row>
      <xdr:rowOff>3242</xdr:rowOff>
    </xdr:to>
    <xdr:cxnSp macro="">
      <xdr:nvCxnSpPr>
        <xdr:cNvPr id="242" name="直線コネクタ 241"/>
        <xdr:cNvCxnSpPr/>
      </xdr:nvCxnSpPr>
      <xdr:spPr>
        <a:xfrm flipV="1">
          <a:off x="1130300" y="16592352"/>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86891</xdr:rowOff>
    </xdr:from>
    <xdr:to>
      <xdr:col>6</xdr:col>
      <xdr:colOff>561975</xdr:colOff>
      <xdr:row>95</xdr:row>
      <xdr:rowOff>17041</xdr:rowOff>
    </xdr:to>
    <xdr:sp macro="" textlink="">
      <xdr:nvSpPr>
        <xdr:cNvPr id="252" name="円/楕円 251"/>
        <xdr:cNvSpPr/>
      </xdr:nvSpPr>
      <xdr:spPr>
        <a:xfrm>
          <a:off x="4584700" y="162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109768</xdr:rowOff>
    </xdr:from>
    <xdr:ext cx="599010" cy="259045"/>
    <xdr:sp macro="" textlink="">
      <xdr:nvSpPr>
        <xdr:cNvPr id="253" name="扶助費該当値テキスト"/>
        <xdr:cNvSpPr txBox="1"/>
      </xdr:nvSpPr>
      <xdr:spPr>
        <a:xfrm>
          <a:off x="4686300" y="1605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110,123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115091</xdr:rowOff>
    </xdr:from>
    <xdr:to>
      <xdr:col>5</xdr:col>
      <xdr:colOff>409575</xdr:colOff>
      <xdr:row>96</xdr:row>
      <xdr:rowOff>45241</xdr:rowOff>
    </xdr:to>
    <xdr:sp macro="" textlink="">
      <xdr:nvSpPr>
        <xdr:cNvPr id="254" name="円/楕円 253"/>
        <xdr:cNvSpPr/>
      </xdr:nvSpPr>
      <xdr:spPr>
        <a:xfrm>
          <a:off x="3746500" y="164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61768</xdr:rowOff>
    </xdr:from>
    <xdr:ext cx="534377" cy="259045"/>
    <xdr:sp macro="" textlink="">
      <xdr:nvSpPr>
        <xdr:cNvPr id="255" name="テキスト ボックス 254"/>
        <xdr:cNvSpPr txBox="1"/>
      </xdr:nvSpPr>
      <xdr:spPr>
        <a:xfrm>
          <a:off x="3530111" y="161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62399</xdr:rowOff>
    </xdr:from>
    <xdr:to>
      <xdr:col>4</xdr:col>
      <xdr:colOff>206375</xdr:colOff>
      <xdr:row>96</xdr:row>
      <xdr:rowOff>163999</xdr:rowOff>
    </xdr:to>
    <xdr:sp macro="" textlink="">
      <xdr:nvSpPr>
        <xdr:cNvPr id="256" name="円/楕円 255"/>
        <xdr:cNvSpPr/>
      </xdr:nvSpPr>
      <xdr:spPr>
        <a:xfrm>
          <a:off x="2857500" y="165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9076</xdr:rowOff>
    </xdr:from>
    <xdr:ext cx="534377" cy="259045"/>
    <xdr:sp macro="" textlink="">
      <xdr:nvSpPr>
        <xdr:cNvPr id="257" name="テキスト ボックス 256"/>
        <xdr:cNvSpPr txBox="1"/>
      </xdr:nvSpPr>
      <xdr:spPr>
        <a:xfrm>
          <a:off x="2641111" y="162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82352</xdr:rowOff>
    </xdr:from>
    <xdr:to>
      <xdr:col>3</xdr:col>
      <xdr:colOff>3175</xdr:colOff>
      <xdr:row>97</xdr:row>
      <xdr:rowOff>12502</xdr:rowOff>
    </xdr:to>
    <xdr:sp macro="" textlink="">
      <xdr:nvSpPr>
        <xdr:cNvPr id="258" name="円/楕円 257"/>
        <xdr:cNvSpPr/>
      </xdr:nvSpPr>
      <xdr:spPr>
        <a:xfrm>
          <a:off x="1968500" y="165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29029</xdr:rowOff>
    </xdr:from>
    <xdr:ext cx="534377" cy="259045"/>
    <xdr:sp macro="" textlink="">
      <xdr:nvSpPr>
        <xdr:cNvPr id="259" name="テキスト ボックス 258"/>
        <xdr:cNvSpPr txBox="1"/>
      </xdr:nvSpPr>
      <xdr:spPr>
        <a:xfrm>
          <a:off x="1752111" y="163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123892</xdr:rowOff>
    </xdr:from>
    <xdr:to>
      <xdr:col>1</xdr:col>
      <xdr:colOff>485775</xdr:colOff>
      <xdr:row>97</xdr:row>
      <xdr:rowOff>54042</xdr:rowOff>
    </xdr:to>
    <xdr:sp macro="" textlink="">
      <xdr:nvSpPr>
        <xdr:cNvPr id="260" name="円/楕円 259"/>
        <xdr:cNvSpPr/>
      </xdr:nvSpPr>
      <xdr:spPr>
        <a:xfrm>
          <a:off x="1079500" y="165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70569</xdr:rowOff>
    </xdr:from>
    <xdr:ext cx="534377" cy="259045"/>
    <xdr:sp macro="" textlink="">
      <xdr:nvSpPr>
        <xdr:cNvPr id="261" name="テキスト ボックス 260"/>
        <xdr:cNvSpPr txBox="1"/>
      </xdr:nvSpPr>
      <xdr:spPr>
        <a:xfrm>
          <a:off x="863111" y="1635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112630</xdr:rowOff>
    </xdr:from>
    <xdr:to>
      <xdr:col>15</xdr:col>
      <xdr:colOff>180975</xdr:colOff>
      <xdr:row>36</xdr:row>
      <xdr:rowOff>119812</xdr:rowOff>
    </xdr:to>
    <xdr:cxnSp macro="">
      <xdr:nvCxnSpPr>
        <xdr:cNvPr id="291" name="直線コネクタ 290"/>
        <xdr:cNvCxnSpPr/>
      </xdr:nvCxnSpPr>
      <xdr:spPr>
        <a:xfrm flipV="1">
          <a:off x="9639300" y="6284830"/>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119812</xdr:rowOff>
    </xdr:from>
    <xdr:to>
      <xdr:col>14</xdr:col>
      <xdr:colOff>28575</xdr:colOff>
      <xdr:row>37</xdr:row>
      <xdr:rowOff>8026</xdr:rowOff>
    </xdr:to>
    <xdr:cxnSp macro="">
      <xdr:nvCxnSpPr>
        <xdr:cNvPr id="294" name="直線コネクタ 293"/>
        <xdr:cNvCxnSpPr/>
      </xdr:nvCxnSpPr>
      <xdr:spPr>
        <a:xfrm flipV="1">
          <a:off x="8750300" y="6292012"/>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167075</xdr:rowOff>
    </xdr:from>
    <xdr:to>
      <xdr:col>12</xdr:col>
      <xdr:colOff>511175</xdr:colOff>
      <xdr:row>37</xdr:row>
      <xdr:rowOff>8026</xdr:rowOff>
    </xdr:to>
    <xdr:cxnSp macro="">
      <xdr:nvCxnSpPr>
        <xdr:cNvPr id="297" name="直線コネクタ 296"/>
        <xdr:cNvCxnSpPr/>
      </xdr:nvCxnSpPr>
      <xdr:spPr>
        <a:xfrm>
          <a:off x="7861300" y="6339275"/>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167075</xdr:rowOff>
    </xdr:from>
    <xdr:to>
      <xdr:col>11</xdr:col>
      <xdr:colOff>307975</xdr:colOff>
      <xdr:row>37</xdr:row>
      <xdr:rowOff>24848</xdr:rowOff>
    </xdr:to>
    <xdr:cxnSp macro="">
      <xdr:nvCxnSpPr>
        <xdr:cNvPr id="300" name="直線コネクタ 299"/>
        <xdr:cNvCxnSpPr/>
      </xdr:nvCxnSpPr>
      <xdr:spPr>
        <a:xfrm flipV="1">
          <a:off x="6972300" y="6339275"/>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61830</xdr:rowOff>
    </xdr:from>
    <xdr:to>
      <xdr:col>15</xdr:col>
      <xdr:colOff>231775</xdr:colOff>
      <xdr:row>36</xdr:row>
      <xdr:rowOff>163430</xdr:rowOff>
    </xdr:to>
    <xdr:sp macro="" textlink="">
      <xdr:nvSpPr>
        <xdr:cNvPr id="310" name="円/楕円 309"/>
        <xdr:cNvSpPr/>
      </xdr:nvSpPr>
      <xdr:spPr>
        <a:xfrm>
          <a:off x="10426700" y="62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40257</xdr:rowOff>
    </xdr:from>
    <xdr:ext cx="534377" cy="259045"/>
    <xdr:sp macro="" textlink="">
      <xdr:nvSpPr>
        <xdr:cNvPr id="311" name="補助費等該当値テキスト"/>
        <xdr:cNvSpPr txBox="1"/>
      </xdr:nvSpPr>
      <xdr:spPr>
        <a:xfrm>
          <a:off x="10528300" y="62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69012</xdr:rowOff>
    </xdr:from>
    <xdr:to>
      <xdr:col>14</xdr:col>
      <xdr:colOff>79375</xdr:colOff>
      <xdr:row>36</xdr:row>
      <xdr:rowOff>170612</xdr:rowOff>
    </xdr:to>
    <xdr:sp macro="" textlink="">
      <xdr:nvSpPr>
        <xdr:cNvPr id="312" name="円/楕円 311"/>
        <xdr:cNvSpPr/>
      </xdr:nvSpPr>
      <xdr:spPr>
        <a:xfrm>
          <a:off x="9588500" y="62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15689</xdr:rowOff>
    </xdr:from>
    <xdr:ext cx="534377" cy="259045"/>
    <xdr:sp macro="" textlink="">
      <xdr:nvSpPr>
        <xdr:cNvPr id="313" name="テキスト ボックス 312"/>
        <xdr:cNvSpPr txBox="1"/>
      </xdr:nvSpPr>
      <xdr:spPr>
        <a:xfrm>
          <a:off x="9372111" y="60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128676</xdr:rowOff>
    </xdr:from>
    <xdr:to>
      <xdr:col>12</xdr:col>
      <xdr:colOff>561975</xdr:colOff>
      <xdr:row>37</xdr:row>
      <xdr:rowOff>58826</xdr:rowOff>
    </xdr:to>
    <xdr:sp macro="" textlink="">
      <xdr:nvSpPr>
        <xdr:cNvPr id="314" name="円/楕円 313"/>
        <xdr:cNvSpPr/>
      </xdr:nvSpPr>
      <xdr:spPr>
        <a:xfrm>
          <a:off x="8699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49953</xdr:rowOff>
    </xdr:from>
    <xdr:ext cx="534377" cy="259045"/>
    <xdr:sp macro="" textlink="">
      <xdr:nvSpPr>
        <xdr:cNvPr id="315" name="テキスト ボックス 314"/>
        <xdr:cNvSpPr txBox="1"/>
      </xdr:nvSpPr>
      <xdr:spPr>
        <a:xfrm>
          <a:off x="8483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116275</xdr:rowOff>
    </xdr:from>
    <xdr:to>
      <xdr:col>11</xdr:col>
      <xdr:colOff>358775</xdr:colOff>
      <xdr:row>37</xdr:row>
      <xdr:rowOff>46425</xdr:rowOff>
    </xdr:to>
    <xdr:sp macro="" textlink="">
      <xdr:nvSpPr>
        <xdr:cNvPr id="316" name="円/楕円 315"/>
        <xdr:cNvSpPr/>
      </xdr:nvSpPr>
      <xdr:spPr>
        <a:xfrm>
          <a:off x="7810500" y="62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62952</xdr:rowOff>
    </xdr:from>
    <xdr:ext cx="534377" cy="259045"/>
    <xdr:sp macro="" textlink="">
      <xdr:nvSpPr>
        <xdr:cNvPr id="317" name="テキスト ボックス 316"/>
        <xdr:cNvSpPr txBox="1"/>
      </xdr:nvSpPr>
      <xdr:spPr>
        <a:xfrm>
          <a:off x="7594111" y="60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145498</xdr:rowOff>
    </xdr:from>
    <xdr:to>
      <xdr:col>10</xdr:col>
      <xdr:colOff>155575</xdr:colOff>
      <xdr:row>37</xdr:row>
      <xdr:rowOff>75648</xdr:rowOff>
    </xdr:to>
    <xdr:sp macro="" textlink="">
      <xdr:nvSpPr>
        <xdr:cNvPr id="318" name="円/楕円 317"/>
        <xdr:cNvSpPr/>
      </xdr:nvSpPr>
      <xdr:spPr>
        <a:xfrm>
          <a:off x="6921500" y="631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92175</xdr:rowOff>
    </xdr:from>
    <xdr:ext cx="534377" cy="259045"/>
    <xdr:sp macro="" textlink="">
      <xdr:nvSpPr>
        <xdr:cNvPr id="319" name="テキスト ボックス 318"/>
        <xdr:cNvSpPr txBox="1"/>
      </xdr:nvSpPr>
      <xdr:spPr>
        <a:xfrm>
          <a:off x="6705111" y="609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135395</xdr:rowOff>
    </xdr:from>
    <xdr:to>
      <xdr:col>15</xdr:col>
      <xdr:colOff>180975</xdr:colOff>
      <xdr:row>58</xdr:row>
      <xdr:rowOff>149177</xdr:rowOff>
    </xdr:to>
    <xdr:cxnSp macro="">
      <xdr:nvCxnSpPr>
        <xdr:cNvPr id="348" name="直線コネクタ 347"/>
        <xdr:cNvCxnSpPr/>
      </xdr:nvCxnSpPr>
      <xdr:spPr>
        <a:xfrm>
          <a:off x="9639300" y="10079495"/>
          <a:ext cx="8382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128293</xdr:rowOff>
    </xdr:from>
    <xdr:to>
      <xdr:col>14</xdr:col>
      <xdr:colOff>28575</xdr:colOff>
      <xdr:row>58</xdr:row>
      <xdr:rowOff>135395</xdr:rowOff>
    </xdr:to>
    <xdr:cxnSp macro="">
      <xdr:nvCxnSpPr>
        <xdr:cNvPr id="351" name="直線コネクタ 350"/>
        <xdr:cNvCxnSpPr/>
      </xdr:nvCxnSpPr>
      <xdr:spPr>
        <a:xfrm>
          <a:off x="8750300" y="10072393"/>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128293</xdr:rowOff>
    </xdr:from>
    <xdr:to>
      <xdr:col>12</xdr:col>
      <xdr:colOff>511175</xdr:colOff>
      <xdr:row>58</xdr:row>
      <xdr:rowOff>143436</xdr:rowOff>
    </xdr:to>
    <xdr:cxnSp macro="">
      <xdr:nvCxnSpPr>
        <xdr:cNvPr id="354" name="直線コネクタ 353"/>
        <xdr:cNvCxnSpPr/>
      </xdr:nvCxnSpPr>
      <xdr:spPr>
        <a:xfrm flipV="1">
          <a:off x="7861300" y="10072393"/>
          <a:ext cx="8890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143436</xdr:rowOff>
    </xdr:from>
    <xdr:to>
      <xdr:col>11</xdr:col>
      <xdr:colOff>307975</xdr:colOff>
      <xdr:row>58</xdr:row>
      <xdr:rowOff>150844</xdr:rowOff>
    </xdr:to>
    <xdr:cxnSp macro="">
      <xdr:nvCxnSpPr>
        <xdr:cNvPr id="357" name="直線コネクタ 356"/>
        <xdr:cNvCxnSpPr/>
      </xdr:nvCxnSpPr>
      <xdr:spPr>
        <a:xfrm flipV="1">
          <a:off x="6972300" y="10087536"/>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98377</xdr:rowOff>
    </xdr:from>
    <xdr:to>
      <xdr:col>15</xdr:col>
      <xdr:colOff>231775</xdr:colOff>
      <xdr:row>59</xdr:row>
      <xdr:rowOff>28527</xdr:rowOff>
    </xdr:to>
    <xdr:sp macro="" textlink="">
      <xdr:nvSpPr>
        <xdr:cNvPr id="367" name="円/楕円 366"/>
        <xdr:cNvSpPr/>
      </xdr:nvSpPr>
      <xdr:spPr>
        <a:xfrm>
          <a:off x="10426700" y="100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84595</xdr:rowOff>
    </xdr:from>
    <xdr:to>
      <xdr:col>14</xdr:col>
      <xdr:colOff>79375</xdr:colOff>
      <xdr:row>59</xdr:row>
      <xdr:rowOff>14745</xdr:rowOff>
    </xdr:to>
    <xdr:sp macro="" textlink="">
      <xdr:nvSpPr>
        <xdr:cNvPr id="369" name="円/楕円 368"/>
        <xdr:cNvSpPr/>
      </xdr:nvSpPr>
      <xdr:spPr>
        <a:xfrm>
          <a:off x="9588500" y="100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5872</xdr:rowOff>
    </xdr:from>
    <xdr:ext cx="534377" cy="259045"/>
    <xdr:sp macro="" textlink="">
      <xdr:nvSpPr>
        <xdr:cNvPr id="370" name="テキスト ボックス 369"/>
        <xdr:cNvSpPr txBox="1"/>
      </xdr:nvSpPr>
      <xdr:spPr>
        <a:xfrm>
          <a:off x="9372111" y="101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77493</xdr:rowOff>
    </xdr:from>
    <xdr:to>
      <xdr:col>12</xdr:col>
      <xdr:colOff>561975</xdr:colOff>
      <xdr:row>59</xdr:row>
      <xdr:rowOff>7643</xdr:rowOff>
    </xdr:to>
    <xdr:sp macro="" textlink="">
      <xdr:nvSpPr>
        <xdr:cNvPr id="371" name="円/楕円 370"/>
        <xdr:cNvSpPr/>
      </xdr:nvSpPr>
      <xdr:spPr>
        <a:xfrm>
          <a:off x="8699500" y="100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24170</xdr:rowOff>
    </xdr:from>
    <xdr:ext cx="534377" cy="259045"/>
    <xdr:sp macro="" textlink="">
      <xdr:nvSpPr>
        <xdr:cNvPr id="372" name="テキスト ボックス 371"/>
        <xdr:cNvSpPr txBox="1"/>
      </xdr:nvSpPr>
      <xdr:spPr>
        <a:xfrm>
          <a:off x="8483111" y="97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92636</xdr:rowOff>
    </xdr:from>
    <xdr:to>
      <xdr:col>11</xdr:col>
      <xdr:colOff>358775</xdr:colOff>
      <xdr:row>59</xdr:row>
      <xdr:rowOff>22786</xdr:rowOff>
    </xdr:to>
    <xdr:sp macro="" textlink="">
      <xdr:nvSpPr>
        <xdr:cNvPr id="373" name="円/楕円 372"/>
        <xdr:cNvSpPr/>
      </xdr:nvSpPr>
      <xdr:spPr>
        <a:xfrm>
          <a:off x="7810500" y="100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39313</xdr:rowOff>
    </xdr:from>
    <xdr:ext cx="534377" cy="259045"/>
    <xdr:sp macro="" textlink="">
      <xdr:nvSpPr>
        <xdr:cNvPr id="374" name="テキスト ボックス 373"/>
        <xdr:cNvSpPr txBox="1"/>
      </xdr:nvSpPr>
      <xdr:spPr>
        <a:xfrm>
          <a:off x="7594111" y="98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100044</xdr:rowOff>
    </xdr:from>
    <xdr:to>
      <xdr:col>10</xdr:col>
      <xdr:colOff>155575</xdr:colOff>
      <xdr:row>59</xdr:row>
      <xdr:rowOff>30194</xdr:rowOff>
    </xdr:to>
    <xdr:sp macro="" textlink="">
      <xdr:nvSpPr>
        <xdr:cNvPr id="375" name="円/楕円 374"/>
        <xdr:cNvSpPr/>
      </xdr:nvSpPr>
      <xdr:spPr>
        <a:xfrm>
          <a:off x="6921500" y="100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46721</xdr:rowOff>
    </xdr:from>
    <xdr:ext cx="534377" cy="259045"/>
    <xdr:sp macro="" textlink="">
      <xdr:nvSpPr>
        <xdr:cNvPr id="376" name="テキスト ボックス 375"/>
        <xdr:cNvSpPr txBox="1"/>
      </xdr:nvSpPr>
      <xdr:spPr>
        <a:xfrm>
          <a:off x="6705111" y="98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166874</xdr:rowOff>
    </xdr:from>
    <xdr:to>
      <xdr:col>15</xdr:col>
      <xdr:colOff>180975</xdr:colOff>
      <xdr:row>79</xdr:row>
      <xdr:rowOff>13311</xdr:rowOff>
    </xdr:to>
    <xdr:cxnSp macro="">
      <xdr:nvCxnSpPr>
        <xdr:cNvPr id="405" name="直線コネクタ 404"/>
        <xdr:cNvCxnSpPr/>
      </xdr:nvCxnSpPr>
      <xdr:spPr>
        <a:xfrm flipV="1">
          <a:off x="9639300" y="13539974"/>
          <a:ext cx="8382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116074</xdr:rowOff>
    </xdr:from>
    <xdr:to>
      <xdr:col>15</xdr:col>
      <xdr:colOff>231775</xdr:colOff>
      <xdr:row>79</xdr:row>
      <xdr:rowOff>46224</xdr:rowOff>
    </xdr:to>
    <xdr:sp macro="" textlink="">
      <xdr:nvSpPr>
        <xdr:cNvPr id="415" name="円/楕円 414"/>
        <xdr:cNvSpPr/>
      </xdr:nvSpPr>
      <xdr:spPr>
        <a:xfrm>
          <a:off x="10426700" y="134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54721</xdr:rowOff>
    </xdr:from>
    <xdr:ext cx="534377" cy="259045"/>
    <xdr:sp macro="" textlink="">
      <xdr:nvSpPr>
        <xdr:cNvPr id="416" name="普通建設事業費 （ うち新規整備　）該当値テキスト"/>
        <xdr:cNvSpPr txBox="1"/>
      </xdr:nvSpPr>
      <xdr:spPr>
        <a:xfrm>
          <a:off x="10528300" y="134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133961</xdr:rowOff>
    </xdr:from>
    <xdr:to>
      <xdr:col>14</xdr:col>
      <xdr:colOff>79375</xdr:colOff>
      <xdr:row>79</xdr:row>
      <xdr:rowOff>64111</xdr:rowOff>
    </xdr:to>
    <xdr:sp macro="" textlink="">
      <xdr:nvSpPr>
        <xdr:cNvPr id="417" name="円/楕円 416"/>
        <xdr:cNvSpPr/>
      </xdr:nvSpPr>
      <xdr:spPr>
        <a:xfrm>
          <a:off x="9588500" y="135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55238</xdr:rowOff>
    </xdr:from>
    <xdr:ext cx="534377" cy="259045"/>
    <xdr:sp macro="" textlink="">
      <xdr:nvSpPr>
        <xdr:cNvPr id="418" name="テキスト ボックス 417"/>
        <xdr:cNvSpPr txBox="1"/>
      </xdr:nvSpPr>
      <xdr:spPr>
        <a:xfrm>
          <a:off x="9372111" y="135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61054</xdr:rowOff>
    </xdr:from>
    <xdr:to>
      <xdr:col>15</xdr:col>
      <xdr:colOff>180975</xdr:colOff>
      <xdr:row>98</xdr:row>
      <xdr:rowOff>129573</xdr:rowOff>
    </xdr:to>
    <xdr:cxnSp macro="">
      <xdr:nvCxnSpPr>
        <xdr:cNvPr id="447" name="直線コネクタ 446"/>
        <xdr:cNvCxnSpPr/>
      </xdr:nvCxnSpPr>
      <xdr:spPr>
        <a:xfrm>
          <a:off x="9639300" y="16863154"/>
          <a:ext cx="838200" cy="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78773</xdr:rowOff>
    </xdr:from>
    <xdr:to>
      <xdr:col>15</xdr:col>
      <xdr:colOff>231775</xdr:colOff>
      <xdr:row>99</xdr:row>
      <xdr:rowOff>8923</xdr:rowOff>
    </xdr:to>
    <xdr:sp macro="" textlink="">
      <xdr:nvSpPr>
        <xdr:cNvPr id="457" name="円/楕円 456"/>
        <xdr:cNvSpPr/>
      </xdr:nvSpPr>
      <xdr:spPr>
        <a:xfrm>
          <a:off x="10426700" y="168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165150</xdr:rowOff>
    </xdr:from>
    <xdr:ext cx="534377" cy="259045"/>
    <xdr:sp macro="" textlink="">
      <xdr:nvSpPr>
        <xdr:cNvPr id="458" name="普通建設事業費 （ うち更新整備　）該当値テキスト"/>
        <xdr:cNvSpPr txBox="1"/>
      </xdr:nvSpPr>
      <xdr:spPr>
        <a:xfrm>
          <a:off x="10528300" y="167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10254</xdr:rowOff>
    </xdr:from>
    <xdr:to>
      <xdr:col>14</xdr:col>
      <xdr:colOff>79375</xdr:colOff>
      <xdr:row>98</xdr:row>
      <xdr:rowOff>111854</xdr:rowOff>
    </xdr:to>
    <xdr:sp macro="" textlink="">
      <xdr:nvSpPr>
        <xdr:cNvPr id="459" name="円/楕円 458"/>
        <xdr:cNvSpPr/>
      </xdr:nvSpPr>
      <xdr:spPr>
        <a:xfrm>
          <a:off x="9588500" y="168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102981</xdr:rowOff>
    </xdr:from>
    <xdr:ext cx="534377" cy="259045"/>
    <xdr:sp macro="" textlink="">
      <xdr:nvSpPr>
        <xdr:cNvPr id="460" name="テキスト ボックス 459"/>
        <xdr:cNvSpPr txBox="1"/>
      </xdr:nvSpPr>
      <xdr:spPr>
        <a:xfrm>
          <a:off x="9372111" y="1690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112058</xdr:rowOff>
    </xdr:from>
    <xdr:to>
      <xdr:col>23</xdr:col>
      <xdr:colOff>517525</xdr:colOff>
      <xdr:row>38</xdr:row>
      <xdr:rowOff>114243</xdr:rowOff>
    </xdr:to>
    <xdr:cxnSp macro="">
      <xdr:nvCxnSpPr>
        <xdr:cNvPr id="487" name="直線コネクタ 486"/>
        <xdr:cNvCxnSpPr/>
      </xdr:nvCxnSpPr>
      <xdr:spPr>
        <a:xfrm flipV="1">
          <a:off x="15481300" y="6627158"/>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105684</xdr:rowOff>
    </xdr:from>
    <xdr:to>
      <xdr:col>22</xdr:col>
      <xdr:colOff>365125</xdr:colOff>
      <xdr:row>38</xdr:row>
      <xdr:rowOff>114243</xdr:rowOff>
    </xdr:to>
    <xdr:cxnSp macro="">
      <xdr:nvCxnSpPr>
        <xdr:cNvPr id="490" name="直線コネクタ 489"/>
        <xdr:cNvCxnSpPr/>
      </xdr:nvCxnSpPr>
      <xdr:spPr>
        <a:xfrm>
          <a:off x="14592300" y="6620784"/>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105684</xdr:rowOff>
    </xdr:from>
    <xdr:to>
      <xdr:col>21</xdr:col>
      <xdr:colOff>161925</xdr:colOff>
      <xdr:row>38</xdr:row>
      <xdr:rowOff>119492</xdr:rowOff>
    </xdr:to>
    <xdr:cxnSp macro="">
      <xdr:nvCxnSpPr>
        <xdr:cNvPr id="493" name="直線コネクタ 492"/>
        <xdr:cNvCxnSpPr/>
      </xdr:nvCxnSpPr>
      <xdr:spPr>
        <a:xfrm flipV="1">
          <a:off x="13703300" y="6620784"/>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119492</xdr:rowOff>
    </xdr:from>
    <xdr:to>
      <xdr:col>19</xdr:col>
      <xdr:colOff>644525</xdr:colOff>
      <xdr:row>38</xdr:row>
      <xdr:rowOff>134341</xdr:rowOff>
    </xdr:to>
    <xdr:cxnSp macro="">
      <xdr:nvCxnSpPr>
        <xdr:cNvPr id="496" name="直線コネクタ 495"/>
        <xdr:cNvCxnSpPr/>
      </xdr:nvCxnSpPr>
      <xdr:spPr>
        <a:xfrm flipV="1">
          <a:off x="12814300" y="6634592"/>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61258</xdr:rowOff>
    </xdr:from>
    <xdr:to>
      <xdr:col>23</xdr:col>
      <xdr:colOff>568325</xdr:colOff>
      <xdr:row>38</xdr:row>
      <xdr:rowOff>162858</xdr:rowOff>
    </xdr:to>
    <xdr:sp macro="" textlink="">
      <xdr:nvSpPr>
        <xdr:cNvPr id="506" name="円/楕円 505"/>
        <xdr:cNvSpPr/>
      </xdr:nvSpPr>
      <xdr:spPr>
        <a:xfrm>
          <a:off x="16268700" y="65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63443</xdr:rowOff>
    </xdr:from>
    <xdr:to>
      <xdr:col>22</xdr:col>
      <xdr:colOff>415925</xdr:colOff>
      <xdr:row>38</xdr:row>
      <xdr:rowOff>165043</xdr:rowOff>
    </xdr:to>
    <xdr:sp macro="" textlink="">
      <xdr:nvSpPr>
        <xdr:cNvPr id="508" name="円/楕円 507"/>
        <xdr:cNvSpPr/>
      </xdr:nvSpPr>
      <xdr:spPr>
        <a:xfrm>
          <a:off x="15430500" y="65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156170</xdr:rowOff>
    </xdr:from>
    <xdr:ext cx="469744" cy="259045"/>
    <xdr:sp macro="" textlink="">
      <xdr:nvSpPr>
        <xdr:cNvPr id="509" name="テキスト ボックス 508"/>
        <xdr:cNvSpPr txBox="1"/>
      </xdr:nvSpPr>
      <xdr:spPr>
        <a:xfrm>
          <a:off x="15246427" y="667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54884</xdr:rowOff>
    </xdr:from>
    <xdr:to>
      <xdr:col>21</xdr:col>
      <xdr:colOff>212725</xdr:colOff>
      <xdr:row>38</xdr:row>
      <xdr:rowOff>156484</xdr:rowOff>
    </xdr:to>
    <xdr:sp macro="" textlink="">
      <xdr:nvSpPr>
        <xdr:cNvPr id="510" name="円/楕円 509"/>
        <xdr:cNvSpPr/>
      </xdr:nvSpPr>
      <xdr:spPr>
        <a:xfrm>
          <a:off x="145415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147611</xdr:rowOff>
    </xdr:from>
    <xdr:ext cx="469744" cy="259045"/>
    <xdr:sp macro="" textlink="">
      <xdr:nvSpPr>
        <xdr:cNvPr id="511" name="テキスト ボックス 510"/>
        <xdr:cNvSpPr txBox="1"/>
      </xdr:nvSpPr>
      <xdr:spPr>
        <a:xfrm>
          <a:off x="14357427" y="66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68692</xdr:rowOff>
    </xdr:from>
    <xdr:to>
      <xdr:col>20</xdr:col>
      <xdr:colOff>9525</xdr:colOff>
      <xdr:row>38</xdr:row>
      <xdr:rowOff>170292</xdr:rowOff>
    </xdr:to>
    <xdr:sp macro="" textlink="">
      <xdr:nvSpPr>
        <xdr:cNvPr id="512" name="円/楕円 511"/>
        <xdr:cNvSpPr/>
      </xdr:nvSpPr>
      <xdr:spPr>
        <a:xfrm>
          <a:off x="13652500" y="65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161419</xdr:rowOff>
    </xdr:from>
    <xdr:ext cx="469744" cy="259045"/>
    <xdr:sp macro="" textlink="">
      <xdr:nvSpPr>
        <xdr:cNvPr id="513" name="テキスト ボックス 512"/>
        <xdr:cNvSpPr txBox="1"/>
      </xdr:nvSpPr>
      <xdr:spPr>
        <a:xfrm>
          <a:off x="13468427" y="66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83541</xdr:rowOff>
    </xdr:from>
    <xdr:to>
      <xdr:col>18</xdr:col>
      <xdr:colOff>492125</xdr:colOff>
      <xdr:row>39</xdr:row>
      <xdr:rowOff>13691</xdr:rowOff>
    </xdr:to>
    <xdr:sp macro="" textlink="">
      <xdr:nvSpPr>
        <xdr:cNvPr id="514" name="円/楕円 513"/>
        <xdr:cNvSpPr/>
      </xdr:nvSpPr>
      <xdr:spPr>
        <a:xfrm>
          <a:off x="12763500" y="65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4818</xdr:rowOff>
    </xdr:from>
    <xdr:ext cx="378565" cy="259045"/>
    <xdr:sp macro="" textlink="">
      <xdr:nvSpPr>
        <xdr:cNvPr id="515" name="テキスト ボックス 514"/>
        <xdr:cNvSpPr txBox="1"/>
      </xdr:nvSpPr>
      <xdr:spPr>
        <a:xfrm>
          <a:off x="12625017" y="66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127889</xdr:rowOff>
    </xdr:from>
    <xdr:to>
      <xdr:col>23</xdr:col>
      <xdr:colOff>517525</xdr:colOff>
      <xdr:row>74</xdr:row>
      <xdr:rowOff>136601</xdr:rowOff>
    </xdr:to>
    <xdr:cxnSp macro="">
      <xdr:nvCxnSpPr>
        <xdr:cNvPr id="593" name="直線コネクタ 592"/>
        <xdr:cNvCxnSpPr/>
      </xdr:nvCxnSpPr>
      <xdr:spPr>
        <a:xfrm>
          <a:off x="15481300" y="12815189"/>
          <a:ext cx="8382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112802</xdr:rowOff>
    </xdr:from>
    <xdr:to>
      <xdr:col>22</xdr:col>
      <xdr:colOff>365125</xdr:colOff>
      <xdr:row>74</xdr:row>
      <xdr:rowOff>127889</xdr:rowOff>
    </xdr:to>
    <xdr:cxnSp macro="">
      <xdr:nvCxnSpPr>
        <xdr:cNvPr id="596" name="直線コネクタ 595"/>
        <xdr:cNvCxnSpPr/>
      </xdr:nvCxnSpPr>
      <xdr:spPr>
        <a:xfrm>
          <a:off x="14592300" y="1280010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64453</xdr:rowOff>
    </xdr:from>
    <xdr:to>
      <xdr:col>21</xdr:col>
      <xdr:colOff>161925</xdr:colOff>
      <xdr:row>74</xdr:row>
      <xdr:rowOff>112802</xdr:rowOff>
    </xdr:to>
    <xdr:cxnSp macro="">
      <xdr:nvCxnSpPr>
        <xdr:cNvPr id="599" name="直線コネクタ 598"/>
        <xdr:cNvCxnSpPr/>
      </xdr:nvCxnSpPr>
      <xdr:spPr>
        <a:xfrm>
          <a:off x="13703300" y="12751753"/>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44450</xdr:rowOff>
    </xdr:from>
    <xdr:to>
      <xdr:col>19</xdr:col>
      <xdr:colOff>644525</xdr:colOff>
      <xdr:row>74</xdr:row>
      <xdr:rowOff>64453</xdr:rowOff>
    </xdr:to>
    <xdr:cxnSp macro="">
      <xdr:nvCxnSpPr>
        <xdr:cNvPr id="602" name="直線コネクタ 601"/>
        <xdr:cNvCxnSpPr/>
      </xdr:nvCxnSpPr>
      <xdr:spPr>
        <a:xfrm>
          <a:off x="12814300" y="1273175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85801</xdr:rowOff>
    </xdr:from>
    <xdr:to>
      <xdr:col>23</xdr:col>
      <xdr:colOff>568325</xdr:colOff>
      <xdr:row>75</xdr:row>
      <xdr:rowOff>15951</xdr:rowOff>
    </xdr:to>
    <xdr:sp macro="" textlink="">
      <xdr:nvSpPr>
        <xdr:cNvPr id="612" name="円/楕円 611"/>
        <xdr:cNvSpPr/>
      </xdr:nvSpPr>
      <xdr:spPr>
        <a:xfrm>
          <a:off x="16268700" y="127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108678</xdr:rowOff>
    </xdr:from>
    <xdr:ext cx="534377" cy="259045"/>
    <xdr:sp macro="" textlink="">
      <xdr:nvSpPr>
        <xdr:cNvPr id="613" name="公債費該当値テキスト"/>
        <xdr:cNvSpPr txBox="1"/>
      </xdr:nvSpPr>
      <xdr:spPr>
        <a:xfrm>
          <a:off x="16370300" y="126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60,244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77089</xdr:rowOff>
    </xdr:from>
    <xdr:to>
      <xdr:col>22</xdr:col>
      <xdr:colOff>415925</xdr:colOff>
      <xdr:row>75</xdr:row>
      <xdr:rowOff>7239</xdr:rowOff>
    </xdr:to>
    <xdr:sp macro="" textlink="">
      <xdr:nvSpPr>
        <xdr:cNvPr id="614" name="円/楕円 613"/>
        <xdr:cNvSpPr/>
      </xdr:nvSpPr>
      <xdr:spPr>
        <a:xfrm>
          <a:off x="15430500" y="127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23766</xdr:rowOff>
    </xdr:from>
    <xdr:ext cx="534377" cy="259045"/>
    <xdr:sp macro="" textlink="">
      <xdr:nvSpPr>
        <xdr:cNvPr id="615" name="テキスト ボックス 614"/>
        <xdr:cNvSpPr txBox="1"/>
      </xdr:nvSpPr>
      <xdr:spPr>
        <a:xfrm>
          <a:off x="15214111" y="125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62002</xdr:rowOff>
    </xdr:from>
    <xdr:to>
      <xdr:col>21</xdr:col>
      <xdr:colOff>212725</xdr:colOff>
      <xdr:row>74</xdr:row>
      <xdr:rowOff>163602</xdr:rowOff>
    </xdr:to>
    <xdr:sp macro="" textlink="">
      <xdr:nvSpPr>
        <xdr:cNvPr id="616" name="円/楕円 615"/>
        <xdr:cNvSpPr/>
      </xdr:nvSpPr>
      <xdr:spPr>
        <a:xfrm>
          <a:off x="14541500" y="127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8679</xdr:rowOff>
    </xdr:from>
    <xdr:ext cx="534377" cy="259045"/>
    <xdr:sp macro="" textlink="">
      <xdr:nvSpPr>
        <xdr:cNvPr id="617" name="テキスト ボックス 616"/>
        <xdr:cNvSpPr txBox="1"/>
      </xdr:nvSpPr>
      <xdr:spPr>
        <a:xfrm>
          <a:off x="14325111" y="125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13653</xdr:rowOff>
    </xdr:from>
    <xdr:to>
      <xdr:col>20</xdr:col>
      <xdr:colOff>9525</xdr:colOff>
      <xdr:row>74</xdr:row>
      <xdr:rowOff>115253</xdr:rowOff>
    </xdr:to>
    <xdr:sp macro="" textlink="">
      <xdr:nvSpPr>
        <xdr:cNvPr id="618" name="円/楕円 617"/>
        <xdr:cNvSpPr/>
      </xdr:nvSpPr>
      <xdr:spPr>
        <a:xfrm>
          <a:off x="13652500" y="127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131780</xdr:rowOff>
    </xdr:from>
    <xdr:ext cx="534377" cy="259045"/>
    <xdr:sp macro="" textlink="">
      <xdr:nvSpPr>
        <xdr:cNvPr id="619" name="テキスト ボックス 618"/>
        <xdr:cNvSpPr txBox="1"/>
      </xdr:nvSpPr>
      <xdr:spPr>
        <a:xfrm>
          <a:off x="13436111" y="124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165100</xdr:rowOff>
    </xdr:from>
    <xdr:to>
      <xdr:col>18</xdr:col>
      <xdr:colOff>492125</xdr:colOff>
      <xdr:row>74</xdr:row>
      <xdr:rowOff>95250</xdr:rowOff>
    </xdr:to>
    <xdr:sp macro="" textlink="">
      <xdr:nvSpPr>
        <xdr:cNvPr id="620" name="円/楕円 619"/>
        <xdr:cNvSpPr/>
      </xdr:nvSpPr>
      <xdr:spPr>
        <a:xfrm>
          <a:off x="127635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111777</xdr:rowOff>
    </xdr:from>
    <xdr:ext cx="534377" cy="259045"/>
    <xdr:sp macro="" textlink="">
      <xdr:nvSpPr>
        <xdr:cNvPr id="621" name="テキスト ボックス 620"/>
        <xdr:cNvSpPr txBox="1"/>
      </xdr:nvSpPr>
      <xdr:spPr>
        <a:xfrm>
          <a:off x="12547111" y="1245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137358</xdr:rowOff>
    </xdr:from>
    <xdr:to>
      <xdr:col>23</xdr:col>
      <xdr:colOff>517525</xdr:colOff>
      <xdr:row>98</xdr:row>
      <xdr:rowOff>169959</xdr:rowOff>
    </xdr:to>
    <xdr:cxnSp macro="">
      <xdr:nvCxnSpPr>
        <xdr:cNvPr id="650" name="直線コネクタ 649"/>
        <xdr:cNvCxnSpPr/>
      </xdr:nvCxnSpPr>
      <xdr:spPr>
        <a:xfrm flipV="1">
          <a:off x="15481300" y="16939458"/>
          <a:ext cx="8382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138751</xdr:rowOff>
    </xdr:from>
    <xdr:to>
      <xdr:col>22</xdr:col>
      <xdr:colOff>365125</xdr:colOff>
      <xdr:row>98</xdr:row>
      <xdr:rowOff>169959</xdr:rowOff>
    </xdr:to>
    <xdr:cxnSp macro="">
      <xdr:nvCxnSpPr>
        <xdr:cNvPr id="653" name="直線コネクタ 652"/>
        <xdr:cNvCxnSpPr/>
      </xdr:nvCxnSpPr>
      <xdr:spPr>
        <a:xfrm>
          <a:off x="14592300" y="16940851"/>
          <a:ext cx="889000" cy="3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138751</xdr:rowOff>
    </xdr:from>
    <xdr:to>
      <xdr:col>21</xdr:col>
      <xdr:colOff>161925</xdr:colOff>
      <xdr:row>99</xdr:row>
      <xdr:rowOff>12900</xdr:rowOff>
    </xdr:to>
    <xdr:cxnSp macro="">
      <xdr:nvCxnSpPr>
        <xdr:cNvPr id="656" name="直線コネクタ 655"/>
        <xdr:cNvCxnSpPr/>
      </xdr:nvCxnSpPr>
      <xdr:spPr>
        <a:xfrm flipV="1">
          <a:off x="13703300" y="16940851"/>
          <a:ext cx="889000" cy="4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12900</xdr:rowOff>
    </xdr:from>
    <xdr:to>
      <xdr:col>19</xdr:col>
      <xdr:colOff>644525</xdr:colOff>
      <xdr:row>99</xdr:row>
      <xdr:rowOff>19110</xdr:rowOff>
    </xdr:to>
    <xdr:cxnSp macro="">
      <xdr:nvCxnSpPr>
        <xdr:cNvPr id="659" name="直線コネクタ 658"/>
        <xdr:cNvCxnSpPr/>
      </xdr:nvCxnSpPr>
      <xdr:spPr>
        <a:xfrm flipV="1">
          <a:off x="12814300" y="1698645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86558</xdr:rowOff>
    </xdr:from>
    <xdr:to>
      <xdr:col>23</xdr:col>
      <xdr:colOff>568325</xdr:colOff>
      <xdr:row>99</xdr:row>
      <xdr:rowOff>16708</xdr:rowOff>
    </xdr:to>
    <xdr:sp macro="" textlink="">
      <xdr:nvSpPr>
        <xdr:cNvPr id="669" name="円/楕円 668"/>
        <xdr:cNvSpPr/>
      </xdr:nvSpPr>
      <xdr:spPr>
        <a:xfrm>
          <a:off x="16268700" y="168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119159</xdr:rowOff>
    </xdr:from>
    <xdr:to>
      <xdr:col>22</xdr:col>
      <xdr:colOff>415925</xdr:colOff>
      <xdr:row>99</xdr:row>
      <xdr:rowOff>49309</xdr:rowOff>
    </xdr:to>
    <xdr:sp macro="" textlink="">
      <xdr:nvSpPr>
        <xdr:cNvPr id="671" name="円/楕円 670"/>
        <xdr:cNvSpPr/>
      </xdr:nvSpPr>
      <xdr:spPr>
        <a:xfrm>
          <a:off x="15430500" y="16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40436</xdr:rowOff>
    </xdr:from>
    <xdr:ext cx="534377" cy="259045"/>
    <xdr:sp macro="" textlink="">
      <xdr:nvSpPr>
        <xdr:cNvPr id="672" name="テキスト ボックス 671"/>
        <xdr:cNvSpPr txBox="1"/>
      </xdr:nvSpPr>
      <xdr:spPr>
        <a:xfrm>
          <a:off x="15214111" y="170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87951</xdr:rowOff>
    </xdr:from>
    <xdr:to>
      <xdr:col>21</xdr:col>
      <xdr:colOff>212725</xdr:colOff>
      <xdr:row>99</xdr:row>
      <xdr:rowOff>18101</xdr:rowOff>
    </xdr:to>
    <xdr:sp macro="" textlink="">
      <xdr:nvSpPr>
        <xdr:cNvPr id="673" name="円/楕円 672"/>
        <xdr:cNvSpPr/>
      </xdr:nvSpPr>
      <xdr:spPr>
        <a:xfrm>
          <a:off x="14541500" y="168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34628</xdr:rowOff>
    </xdr:from>
    <xdr:ext cx="534377" cy="259045"/>
    <xdr:sp macro="" textlink="">
      <xdr:nvSpPr>
        <xdr:cNvPr id="674" name="テキスト ボックス 673"/>
        <xdr:cNvSpPr txBox="1"/>
      </xdr:nvSpPr>
      <xdr:spPr>
        <a:xfrm>
          <a:off x="14325111" y="166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133550</xdr:rowOff>
    </xdr:from>
    <xdr:to>
      <xdr:col>20</xdr:col>
      <xdr:colOff>9525</xdr:colOff>
      <xdr:row>99</xdr:row>
      <xdr:rowOff>63700</xdr:rowOff>
    </xdr:to>
    <xdr:sp macro="" textlink="">
      <xdr:nvSpPr>
        <xdr:cNvPr id="675" name="円/楕円 674"/>
        <xdr:cNvSpPr/>
      </xdr:nvSpPr>
      <xdr:spPr>
        <a:xfrm>
          <a:off x="13652500" y="169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54827</xdr:rowOff>
    </xdr:from>
    <xdr:ext cx="469744" cy="259045"/>
    <xdr:sp macro="" textlink="">
      <xdr:nvSpPr>
        <xdr:cNvPr id="676" name="テキスト ボックス 675"/>
        <xdr:cNvSpPr txBox="1"/>
      </xdr:nvSpPr>
      <xdr:spPr>
        <a:xfrm>
          <a:off x="13468427" y="170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139760</xdr:rowOff>
    </xdr:from>
    <xdr:to>
      <xdr:col>18</xdr:col>
      <xdr:colOff>492125</xdr:colOff>
      <xdr:row>99</xdr:row>
      <xdr:rowOff>69910</xdr:rowOff>
    </xdr:to>
    <xdr:sp macro="" textlink="">
      <xdr:nvSpPr>
        <xdr:cNvPr id="677" name="円/楕円 676"/>
        <xdr:cNvSpPr/>
      </xdr:nvSpPr>
      <xdr:spPr>
        <a:xfrm>
          <a:off x="12763500" y="169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61037</xdr:rowOff>
    </xdr:from>
    <xdr:ext cx="469744" cy="259045"/>
    <xdr:sp macro="" textlink="">
      <xdr:nvSpPr>
        <xdr:cNvPr id="678" name="テキスト ボックス 677"/>
        <xdr:cNvSpPr txBox="1"/>
      </xdr:nvSpPr>
      <xdr:spPr>
        <a:xfrm>
          <a:off x="12579427" y="170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23114</xdr:rowOff>
    </xdr:from>
    <xdr:to>
      <xdr:col>31</xdr:col>
      <xdr:colOff>34925</xdr:colOff>
      <xdr:row>38</xdr:row>
      <xdr:rowOff>25400</xdr:rowOff>
    </xdr:to>
    <xdr:cxnSp macro="">
      <xdr:nvCxnSpPr>
        <xdr:cNvPr id="706" name="直線コネクタ 705"/>
        <xdr:cNvCxnSpPr/>
      </xdr:nvCxnSpPr>
      <xdr:spPr>
        <a:xfrm>
          <a:off x="20434300" y="6538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23114</xdr:rowOff>
    </xdr:from>
    <xdr:to>
      <xdr:col>29</xdr:col>
      <xdr:colOff>517525</xdr:colOff>
      <xdr:row>38</xdr:row>
      <xdr:rowOff>23114</xdr:rowOff>
    </xdr:to>
    <xdr:cxnSp macro="">
      <xdr:nvCxnSpPr>
        <xdr:cNvPr id="709" name="直線コネクタ 708"/>
        <xdr:cNvCxnSpPr/>
      </xdr:nvCxnSpPr>
      <xdr:spPr>
        <a:xfrm>
          <a:off x="19545300" y="6538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23114</xdr:rowOff>
    </xdr:from>
    <xdr:to>
      <xdr:col>28</xdr:col>
      <xdr:colOff>314325</xdr:colOff>
      <xdr:row>38</xdr:row>
      <xdr:rowOff>25400</xdr:rowOff>
    </xdr:to>
    <xdr:cxnSp macro="">
      <xdr:nvCxnSpPr>
        <xdr:cNvPr id="712" name="直線コネクタ 711"/>
        <xdr:cNvCxnSpPr/>
      </xdr:nvCxnSpPr>
      <xdr:spPr>
        <a:xfrm flipV="1">
          <a:off x="18656300" y="6538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143764</xdr:rowOff>
    </xdr:from>
    <xdr:to>
      <xdr:col>29</xdr:col>
      <xdr:colOff>568325</xdr:colOff>
      <xdr:row>38</xdr:row>
      <xdr:rowOff>73914</xdr:rowOff>
    </xdr:to>
    <xdr:sp macro="" textlink="">
      <xdr:nvSpPr>
        <xdr:cNvPr id="726" name="円/楕円 725"/>
        <xdr:cNvSpPr/>
      </xdr:nvSpPr>
      <xdr:spPr>
        <a:xfrm>
          <a:off x="20383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65041</xdr:rowOff>
    </xdr:from>
    <xdr:ext cx="313932" cy="259045"/>
    <xdr:sp macro="" textlink="">
      <xdr:nvSpPr>
        <xdr:cNvPr id="727" name="テキスト ボックス 726"/>
        <xdr:cNvSpPr txBox="1"/>
      </xdr:nvSpPr>
      <xdr:spPr>
        <a:xfrm>
          <a:off x="20277333" y="6580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143764</xdr:rowOff>
    </xdr:from>
    <xdr:to>
      <xdr:col>28</xdr:col>
      <xdr:colOff>365125</xdr:colOff>
      <xdr:row>38</xdr:row>
      <xdr:rowOff>73914</xdr:rowOff>
    </xdr:to>
    <xdr:sp macro="" textlink="">
      <xdr:nvSpPr>
        <xdr:cNvPr id="728" name="円/楕円 727"/>
        <xdr:cNvSpPr/>
      </xdr:nvSpPr>
      <xdr:spPr>
        <a:xfrm>
          <a:off x="19494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65041</xdr:rowOff>
    </xdr:from>
    <xdr:ext cx="313932" cy="259045"/>
    <xdr:sp macro="" textlink="">
      <xdr:nvSpPr>
        <xdr:cNvPr id="729" name="テキスト ボックス 728"/>
        <xdr:cNvSpPr txBox="1"/>
      </xdr:nvSpPr>
      <xdr:spPr>
        <a:xfrm>
          <a:off x="19388333" y="6580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87655</xdr:rowOff>
    </xdr:from>
    <xdr:to>
      <xdr:col>32</xdr:col>
      <xdr:colOff>187325</xdr:colOff>
      <xdr:row>57</xdr:row>
      <xdr:rowOff>113335</xdr:rowOff>
    </xdr:to>
    <xdr:cxnSp macro="">
      <xdr:nvCxnSpPr>
        <xdr:cNvPr id="760" name="直線コネクタ 759"/>
        <xdr:cNvCxnSpPr/>
      </xdr:nvCxnSpPr>
      <xdr:spPr>
        <a:xfrm flipV="1">
          <a:off x="21323300" y="9860305"/>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109982</xdr:rowOff>
    </xdr:from>
    <xdr:to>
      <xdr:col>31</xdr:col>
      <xdr:colOff>34925</xdr:colOff>
      <xdr:row>57</xdr:row>
      <xdr:rowOff>113335</xdr:rowOff>
    </xdr:to>
    <xdr:cxnSp macro="">
      <xdr:nvCxnSpPr>
        <xdr:cNvPr id="763" name="直線コネクタ 762"/>
        <xdr:cNvCxnSpPr/>
      </xdr:nvCxnSpPr>
      <xdr:spPr>
        <a:xfrm>
          <a:off x="20434300" y="9882632"/>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100076</xdr:rowOff>
    </xdr:from>
    <xdr:to>
      <xdr:col>29</xdr:col>
      <xdr:colOff>517525</xdr:colOff>
      <xdr:row>57</xdr:row>
      <xdr:rowOff>109982</xdr:rowOff>
    </xdr:to>
    <xdr:cxnSp macro="">
      <xdr:nvCxnSpPr>
        <xdr:cNvPr id="766" name="直線コネクタ 765"/>
        <xdr:cNvCxnSpPr/>
      </xdr:nvCxnSpPr>
      <xdr:spPr>
        <a:xfrm>
          <a:off x="19545300" y="987272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100076</xdr:rowOff>
    </xdr:from>
    <xdr:to>
      <xdr:col>28</xdr:col>
      <xdr:colOff>314325</xdr:colOff>
      <xdr:row>57</xdr:row>
      <xdr:rowOff>113335</xdr:rowOff>
    </xdr:to>
    <xdr:cxnSp macro="">
      <xdr:nvCxnSpPr>
        <xdr:cNvPr id="769" name="直線コネクタ 768"/>
        <xdr:cNvCxnSpPr/>
      </xdr:nvCxnSpPr>
      <xdr:spPr>
        <a:xfrm flipV="1">
          <a:off x="18656300" y="987272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36855</xdr:rowOff>
    </xdr:from>
    <xdr:to>
      <xdr:col>32</xdr:col>
      <xdr:colOff>238125</xdr:colOff>
      <xdr:row>57</xdr:row>
      <xdr:rowOff>138455</xdr:rowOff>
    </xdr:to>
    <xdr:sp macro="" textlink="">
      <xdr:nvSpPr>
        <xdr:cNvPr id="779" name="円/楕円 778"/>
        <xdr:cNvSpPr/>
      </xdr:nvSpPr>
      <xdr:spPr>
        <a:xfrm>
          <a:off x="22110700" y="98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59732</xdr:rowOff>
    </xdr:from>
    <xdr:ext cx="469744" cy="259045"/>
    <xdr:sp macro="" textlink="">
      <xdr:nvSpPr>
        <xdr:cNvPr id="780" name="貸付金該当値テキスト"/>
        <xdr:cNvSpPr txBox="1"/>
      </xdr:nvSpPr>
      <xdr:spPr>
        <a:xfrm>
          <a:off x="22212300" y="966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62535</xdr:rowOff>
    </xdr:from>
    <xdr:to>
      <xdr:col>31</xdr:col>
      <xdr:colOff>85725</xdr:colOff>
      <xdr:row>57</xdr:row>
      <xdr:rowOff>164135</xdr:rowOff>
    </xdr:to>
    <xdr:sp macro="" textlink="">
      <xdr:nvSpPr>
        <xdr:cNvPr id="781" name="円/楕円 780"/>
        <xdr:cNvSpPr/>
      </xdr:nvSpPr>
      <xdr:spPr>
        <a:xfrm>
          <a:off x="21272500" y="98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9212</xdr:rowOff>
    </xdr:from>
    <xdr:ext cx="469744" cy="259045"/>
    <xdr:sp macro="" textlink="">
      <xdr:nvSpPr>
        <xdr:cNvPr id="782" name="テキスト ボックス 781"/>
        <xdr:cNvSpPr txBox="1"/>
      </xdr:nvSpPr>
      <xdr:spPr>
        <a:xfrm>
          <a:off x="21088427" y="96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59182</xdr:rowOff>
    </xdr:from>
    <xdr:to>
      <xdr:col>29</xdr:col>
      <xdr:colOff>568325</xdr:colOff>
      <xdr:row>57</xdr:row>
      <xdr:rowOff>160782</xdr:rowOff>
    </xdr:to>
    <xdr:sp macro="" textlink="">
      <xdr:nvSpPr>
        <xdr:cNvPr id="783" name="円/楕円 782"/>
        <xdr:cNvSpPr/>
      </xdr:nvSpPr>
      <xdr:spPr>
        <a:xfrm>
          <a:off x="203835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5859</xdr:rowOff>
    </xdr:from>
    <xdr:ext cx="469744" cy="259045"/>
    <xdr:sp macro="" textlink="">
      <xdr:nvSpPr>
        <xdr:cNvPr id="784" name="テキスト ボックス 783"/>
        <xdr:cNvSpPr txBox="1"/>
      </xdr:nvSpPr>
      <xdr:spPr>
        <a:xfrm>
          <a:off x="20199427" y="960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49276</xdr:rowOff>
    </xdr:from>
    <xdr:to>
      <xdr:col>28</xdr:col>
      <xdr:colOff>365125</xdr:colOff>
      <xdr:row>57</xdr:row>
      <xdr:rowOff>150876</xdr:rowOff>
    </xdr:to>
    <xdr:sp macro="" textlink="">
      <xdr:nvSpPr>
        <xdr:cNvPr id="785" name="円/楕円 784"/>
        <xdr:cNvSpPr/>
      </xdr:nvSpPr>
      <xdr:spPr>
        <a:xfrm>
          <a:off x="19494500" y="98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167403</xdr:rowOff>
    </xdr:from>
    <xdr:ext cx="469744" cy="259045"/>
    <xdr:sp macro="" textlink="">
      <xdr:nvSpPr>
        <xdr:cNvPr id="786" name="テキスト ボックス 785"/>
        <xdr:cNvSpPr txBox="1"/>
      </xdr:nvSpPr>
      <xdr:spPr>
        <a:xfrm>
          <a:off x="19310427" y="959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62535</xdr:rowOff>
    </xdr:from>
    <xdr:to>
      <xdr:col>27</xdr:col>
      <xdr:colOff>161925</xdr:colOff>
      <xdr:row>57</xdr:row>
      <xdr:rowOff>164135</xdr:rowOff>
    </xdr:to>
    <xdr:sp macro="" textlink="">
      <xdr:nvSpPr>
        <xdr:cNvPr id="787" name="円/楕円 786"/>
        <xdr:cNvSpPr/>
      </xdr:nvSpPr>
      <xdr:spPr>
        <a:xfrm>
          <a:off x="18605500" y="98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9212</xdr:rowOff>
    </xdr:from>
    <xdr:ext cx="469744" cy="259045"/>
    <xdr:sp macro="" textlink="">
      <xdr:nvSpPr>
        <xdr:cNvPr id="788" name="テキスト ボックス 787"/>
        <xdr:cNvSpPr txBox="1"/>
      </xdr:nvSpPr>
      <xdr:spPr>
        <a:xfrm>
          <a:off x="18421427" y="96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167342</xdr:rowOff>
    </xdr:from>
    <xdr:to>
      <xdr:col>32</xdr:col>
      <xdr:colOff>187325</xdr:colOff>
      <xdr:row>76</xdr:row>
      <xdr:rowOff>56108</xdr:rowOff>
    </xdr:to>
    <xdr:cxnSp macro="">
      <xdr:nvCxnSpPr>
        <xdr:cNvPr id="818" name="直線コネクタ 817"/>
        <xdr:cNvCxnSpPr/>
      </xdr:nvCxnSpPr>
      <xdr:spPr>
        <a:xfrm flipV="1">
          <a:off x="21323300" y="13026092"/>
          <a:ext cx="838200" cy="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56108</xdr:rowOff>
    </xdr:from>
    <xdr:to>
      <xdr:col>31</xdr:col>
      <xdr:colOff>34925</xdr:colOff>
      <xdr:row>76</xdr:row>
      <xdr:rowOff>102705</xdr:rowOff>
    </xdr:to>
    <xdr:cxnSp macro="">
      <xdr:nvCxnSpPr>
        <xdr:cNvPr id="821" name="直線コネクタ 820"/>
        <xdr:cNvCxnSpPr/>
      </xdr:nvCxnSpPr>
      <xdr:spPr>
        <a:xfrm flipV="1">
          <a:off x="20434300" y="13086308"/>
          <a:ext cx="8890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100400</xdr:rowOff>
    </xdr:from>
    <xdr:to>
      <xdr:col>29</xdr:col>
      <xdr:colOff>517525</xdr:colOff>
      <xdr:row>76</xdr:row>
      <xdr:rowOff>102705</xdr:rowOff>
    </xdr:to>
    <xdr:cxnSp macro="">
      <xdr:nvCxnSpPr>
        <xdr:cNvPr id="824" name="直線コネクタ 823"/>
        <xdr:cNvCxnSpPr/>
      </xdr:nvCxnSpPr>
      <xdr:spPr>
        <a:xfrm>
          <a:off x="19545300" y="13130600"/>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100400</xdr:rowOff>
    </xdr:from>
    <xdr:to>
      <xdr:col>28</xdr:col>
      <xdr:colOff>314325</xdr:colOff>
      <xdr:row>76</xdr:row>
      <xdr:rowOff>136919</xdr:rowOff>
    </xdr:to>
    <xdr:cxnSp macro="">
      <xdr:nvCxnSpPr>
        <xdr:cNvPr id="827" name="直線コネクタ 826"/>
        <xdr:cNvCxnSpPr/>
      </xdr:nvCxnSpPr>
      <xdr:spPr>
        <a:xfrm flipV="1">
          <a:off x="18656300" y="13130600"/>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116542</xdr:rowOff>
    </xdr:from>
    <xdr:to>
      <xdr:col>32</xdr:col>
      <xdr:colOff>238125</xdr:colOff>
      <xdr:row>76</xdr:row>
      <xdr:rowOff>46692</xdr:rowOff>
    </xdr:to>
    <xdr:sp macro="" textlink="">
      <xdr:nvSpPr>
        <xdr:cNvPr id="837" name="円/楕円 836"/>
        <xdr:cNvSpPr/>
      </xdr:nvSpPr>
      <xdr:spPr>
        <a:xfrm>
          <a:off x="22110700" y="129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94969</xdr:rowOff>
    </xdr:from>
    <xdr:ext cx="534377" cy="259045"/>
    <xdr:sp macro="" textlink="">
      <xdr:nvSpPr>
        <xdr:cNvPr id="838" name="繰出金該当値テキスト"/>
        <xdr:cNvSpPr txBox="1"/>
      </xdr:nvSpPr>
      <xdr:spPr>
        <a:xfrm>
          <a:off x="22212300" y="129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5308</xdr:rowOff>
    </xdr:from>
    <xdr:to>
      <xdr:col>31</xdr:col>
      <xdr:colOff>85725</xdr:colOff>
      <xdr:row>76</xdr:row>
      <xdr:rowOff>106908</xdr:rowOff>
    </xdr:to>
    <xdr:sp macro="" textlink="">
      <xdr:nvSpPr>
        <xdr:cNvPr id="839" name="円/楕円 838"/>
        <xdr:cNvSpPr/>
      </xdr:nvSpPr>
      <xdr:spPr>
        <a:xfrm>
          <a:off x="21272500" y="130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123436</xdr:rowOff>
    </xdr:from>
    <xdr:ext cx="534377" cy="259045"/>
    <xdr:sp macro="" textlink="">
      <xdr:nvSpPr>
        <xdr:cNvPr id="840" name="テキスト ボックス 839"/>
        <xdr:cNvSpPr txBox="1"/>
      </xdr:nvSpPr>
      <xdr:spPr>
        <a:xfrm>
          <a:off x="21056111" y="128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51905</xdr:rowOff>
    </xdr:from>
    <xdr:to>
      <xdr:col>29</xdr:col>
      <xdr:colOff>568325</xdr:colOff>
      <xdr:row>76</xdr:row>
      <xdr:rowOff>153505</xdr:rowOff>
    </xdr:to>
    <xdr:sp macro="" textlink="">
      <xdr:nvSpPr>
        <xdr:cNvPr id="841" name="円/楕円 840"/>
        <xdr:cNvSpPr/>
      </xdr:nvSpPr>
      <xdr:spPr>
        <a:xfrm>
          <a:off x="20383500" y="130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170032</xdr:rowOff>
    </xdr:from>
    <xdr:ext cx="534377" cy="259045"/>
    <xdr:sp macro="" textlink="">
      <xdr:nvSpPr>
        <xdr:cNvPr id="842" name="テキスト ボックス 841"/>
        <xdr:cNvSpPr txBox="1"/>
      </xdr:nvSpPr>
      <xdr:spPr>
        <a:xfrm>
          <a:off x="20167111" y="128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49600</xdr:rowOff>
    </xdr:from>
    <xdr:to>
      <xdr:col>28</xdr:col>
      <xdr:colOff>365125</xdr:colOff>
      <xdr:row>76</xdr:row>
      <xdr:rowOff>151200</xdr:rowOff>
    </xdr:to>
    <xdr:sp macro="" textlink="">
      <xdr:nvSpPr>
        <xdr:cNvPr id="843" name="円/楕円 842"/>
        <xdr:cNvSpPr/>
      </xdr:nvSpPr>
      <xdr:spPr>
        <a:xfrm>
          <a:off x="19494500" y="130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167727</xdr:rowOff>
    </xdr:from>
    <xdr:ext cx="534377" cy="259045"/>
    <xdr:sp macro="" textlink="">
      <xdr:nvSpPr>
        <xdr:cNvPr id="844" name="テキスト ボックス 843"/>
        <xdr:cNvSpPr txBox="1"/>
      </xdr:nvSpPr>
      <xdr:spPr>
        <a:xfrm>
          <a:off x="19278111" y="128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86119</xdr:rowOff>
    </xdr:from>
    <xdr:to>
      <xdr:col>27</xdr:col>
      <xdr:colOff>161925</xdr:colOff>
      <xdr:row>77</xdr:row>
      <xdr:rowOff>16269</xdr:rowOff>
    </xdr:to>
    <xdr:sp macro="" textlink="">
      <xdr:nvSpPr>
        <xdr:cNvPr id="845" name="円/楕円 844"/>
        <xdr:cNvSpPr/>
      </xdr:nvSpPr>
      <xdr:spPr>
        <a:xfrm>
          <a:off x="18605500" y="131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32796</xdr:rowOff>
    </xdr:from>
    <xdr:ext cx="534377" cy="259045"/>
    <xdr:sp macro="" textlink="">
      <xdr:nvSpPr>
        <xdr:cNvPr id="846" name="テキスト ボックス 845"/>
        <xdr:cNvSpPr txBox="1"/>
      </xdr:nvSpPr>
      <xdr:spPr>
        <a:xfrm>
          <a:off x="18389111" y="128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５０３，８５０円となっている。主な構成項目である人件費は、住民一人当たり８５，０２８円で平成２３年度から９０，０００円前後で推移してきており、減少傾向。平成２３年度から比較すると７．２％減少しているが、類似団体平均と比べると依然高い水準にある。退職不補充による定員適正化を行っており新規採用数は抑制されているが、合併１０年後に職員数を類似団体平均程度とする目標は達成されておらず、その結果高止まりが続いている。 </a:t>
          </a:r>
          <a:endParaRPr lang="ja-JP" altLang="ja-JP" sz="1300">
            <a:effectLst/>
          </a:endParaRPr>
        </a:p>
        <a:p>
          <a:r>
            <a:rPr kumimoji="1" lang="ja-JP" altLang="ja-JP" sz="1300">
              <a:solidFill>
                <a:schemeClr val="dk1"/>
              </a:solidFill>
              <a:effectLst/>
              <a:latin typeface="+mn-lt"/>
              <a:ea typeface="+mn-ea"/>
              <a:cs typeface="+mn-cs"/>
            </a:rPr>
            <a:t>・普通建設事業費は住民一人当たり５２，５３８円となっており、類似団体と比較して一人当たりコストは低い状況となっている。これは近年、ごみ処理広域化事業や小学校外壁改修工事等が増となった一方、緑の産業再生プロジェクト事業（林業機械購入補助）等の減により、全体としては前年度決算と比較すると１８．３％減となったためである。今後の計画としては、し尿処理場整備事業（</a:t>
          </a:r>
          <a:r>
            <a:rPr kumimoji="1" lang="en-US" altLang="ja-JP" sz="1300">
              <a:solidFill>
                <a:schemeClr val="dk1"/>
              </a:solidFill>
              <a:effectLst/>
              <a:latin typeface="+mn-lt"/>
              <a:ea typeface="+mn-ea"/>
              <a:cs typeface="+mn-cs"/>
            </a:rPr>
            <a:t>H29</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H31</a:t>
          </a:r>
          <a:r>
            <a:rPr kumimoji="1" lang="ja-JP" altLang="ja-JP" sz="1300">
              <a:solidFill>
                <a:schemeClr val="dk1"/>
              </a:solidFill>
              <a:effectLst/>
              <a:latin typeface="+mn-lt"/>
              <a:ea typeface="+mn-ea"/>
              <a:cs typeface="+mn-cs"/>
            </a:rPr>
            <a:t>・総事業費約８億７，０００万円）や市役所新庁舎建設等が予定されており、投資的経費の一時的な増加が見込まれる。</a:t>
          </a:r>
          <a:endParaRPr lang="ja-JP" altLang="ja-JP" sz="1300">
            <a:effectLst/>
          </a:endParaRPr>
        </a:p>
        <a:p>
          <a:r>
            <a:rPr kumimoji="1" lang="ja-JP" altLang="ja-JP" sz="1300">
              <a:solidFill>
                <a:schemeClr val="dk1"/>
              </a:solidFill>
              <a:effectLst/>
              <a:latin typeface="+mn-lt"/>
              <a:ea typeface="+mn-ea"/>
              <a:cs typeface="+mn-cs"/>
            </a:rPr>
            <a:t>・公債費は住民一人当たり６０，２４４円となっており、５年連続で減少しているが、類似団体と比較して依然高い水準にある。今後も新規の起債発行が元金償還額を超えないよう抑制し、市債残高の減少に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55,848
55,487
536.11
28,977,404
28,139,002
770,516
15,999,349
29,540,386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92.1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152044</xdr:rowOff>
    </xdr:from>
    <xdr:to>
      <xdr:col>6</xdr:col>
      <xdr:colOff>511175</xdr:colOff>
      <xdr:row>35</xdr:row>
      <xdr:rowOff>104953</xdr:rowOff>
    </xdr:to>
    <xdr:cxnSp macro="">
      <xdr:nvCxnSpPr>
        <xdr:cNvPr id="59" name="直線コネクタ 58"/>
        <xdr:cNvCxnSpPr/>
      </xdr:nvCxnSpPr>
      <xdr:spPr>
        <a:xfrm>
          <a:off x="3797300" y="5809894"/>
          <a:ext cx="838200" cy="2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142901</xdr:rowOff>
    </xdr:from>
    <xdr:to>
      <xdr:col>5</xdr:col>
      <xdr:colOff>358775</xdr:colOff>
      <xdr:row>33</xdr:row>
      <xdr:rowOff>152044</xdr:rowOff>
    </xdr:to>
    <xdr:cxnSp macro="">
      <xdr:nvCxnSpPr>
        <xdr:cNvPr id="62" name="直線コネクタ 61"/>
        <xdr:cNvCxnSpPr/>
      </xdr:nvCxnSpPr>
      <xdr:spPr>
        <a:xfrm>
          <a:off x="2908300" y="580075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142901</xdr:rowOff>
    </xdr:from>
    <xdr:to>
      <xdr:col>4</xdr:col>
      <xdr:colOff>155575</xdr:colOff>
      <xdr:row>33</xdr:row>
      <xdr:rowOff>170332</xdr:rowOff>
    </xdr:to>
    <xdr:cxnSp macro="">
      <xdr:nvCxnSpPr>
        <xdr:cNvPr id="65" name="直線コネクタ 64"/>
        <xdr:cNvCxnSpPr/>
      </xdr:nvCxnSpPr>
      <xdr:spPr>
        <a:xfrm flipV="1">
          <a:off x="2019300" y="580075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18085</xdr:rowOff>
    </xdr:from>
    <xdr:to>
      <xdr:col>2</xdr:col>
      <xdr:colOff>638175</xdr:colOff>
      <xdr:row>33</xdr:row>
      <xdr:rowOff>170332</xdr:rowOff>
    </xdr:to>
    <xdr:cxnSp macro="">
      <xdr:nvCxnSpPr>
        <xdr:cNvPr id="68" name="直線コネクタ 67"/>
        <xdr:cNvCxnSpPr/>
      </xdr:nvCxnSpPr>
      <xdr:spPr>
        <a:xfrm>
          <a:off x="1130300" y="5333035"/>
          <a:ext cx="889000" cy="49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54153</xdr:rowOff>
    </xdr:from>
    <xdr:to>
      <xdr:col>6</xdr:col>
      <xdr:colOff>561975</xdr:colOff>
      <xdr:row>35</xdr:row>
      <xdr:rowOff>155753</xdr:rowOff>
    </xdr:to>
    <xdr:sp macro="" textlink="">
      <xdr:nvSpPr>
        <xdr:cNvPr id="78" name="円/楕円 77"/>
        <xdr:cNvSpPr/>
      </xdr:nvSpPr>
      <xdr:spPr>
        <a:xfrm>
          <a:off x="45847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77030</xdr:rowOff>
    </xdr:from>
    <xdr:ext cx="469744" cy="259045"/>
    <xdr:sp macro="" textlink="">
      <xdr:nvSpPr>
        <xdr:cNvPr id="79" name="議会費該当値テキスト"/>
        <xdr:cNvSpPr txBox="1"/>
      </xdr:nvSpPr>
      <xdr:spPr>
        <a:xfrm>
          <a:off x="4686300" y="59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101244</xdr:rowOff>
    </xdr:from>
    <xdr:to>
      <xdr:col>5</xdr:col>
      <xdr:colOff>409575</xdr:colOff>
      <xdr:row>34</xdr:row>
      <xdr:rowOff>31394</xdr:rowOff>
    </xdr:to>
    <xdr:sp macro="" textlink="">
      <xdr:nvSpPr>
        <xdr:cNvPr id="80" name="円/楕円 79"/>
        <xdr:cNvSpPr/>
      </xdr:nvSpPr>
      <xdr:spPr>
        <a:xfrm>
          <a:off x="3746500" y="57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47921</xdr:rowOff>
    </xdr:from>
    <xdr:ext cx="469744" cy="259045"/>
    <xdr:sp macro="" textlink="">
      <xdr:nvSpPr>
        <xdr:cNvPr id="81" name="テキスト ボックス 80"/>
        <xdr:cNvSpPr txBox="1"/>
      </xdr:nvSpPr>
      <xdr:spPr>
        <a:xfrm>
          <a:off x="3562427" y="55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92101</xdr:rowOff>
    </xdr:from>
    <xdr:to>
      <xdr:col>4</xdr:col>
      <xdr:colOff>206375</xdr:colOff>
      <xdr:row>34</xdr:row>
      <xdr:rowOff>22251</xdr:rowOff>
    </xdr:to>
    <xdr:sp macro="" textlink="">
      <xdr:nvSpPr>
        <xdr:cNvPr id="82" name="円/楕円 81"/>
        <xdr:cNvSpPr/>
      </xdr:nvSpPr>
      <xdr:spPr>
        <a:xfrm>
          <a:off x="2857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38778</xdr:rowOff>
    </xdr:from>
    <xdr:ext cx="469744" cy="259045"/>
    <xdr:sp macro="" textlink="">
      <xdr:nvSpPr>
        <xdr:cNvPr id="83" name="テキスト ボックス 82"/>
        <xdr:cNvSpPr txBox="1"/>
      </xdr:nvSpPr>
      <xdr:spPr>
        <a:xfrm>
          <a:off x="2673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119532</xdr:rowOff>
    </xdr:from>
    <xdr:to>
      <xdr:col>3</xdr:col>
      <xdr:colOff>3175</xdr:colOff>
      <xdr:row>34</xdr:row>
      <xdr:rowOff>49682</xdr:rowOff>
    </xdr:to>
    <xdr:sp macro="" textlink="">
      <xdr:nvSpPr>
        <xdr:cNvPr id="84" name="円/楕円 83"/>
        <xdr:cNvSpPr/>
      </xdr:nvSpPr>
      <xdr:spPr>
        <a:xfrm>
          <a:off x="1968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66209</xdr:rowOff>
    </xdr:from>
    <xdr:ext cx="469744" cy="259045"/>
    <xdr:sp macro="" textlink="">
      <xdr:nvSpPr>
        <xdr:cNvPr id="85" name="テキスト ボックス 84"/>
        <xdr:cNvSpPr txBox="1"/>
      </xdr:nvSpPr>
      <xdr:spPr>
        <a:xfrm>
          <a:off x="1784427" y="55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138735</xdr:rowOff>
    </xdr:from>
    <xdr:to>
      <xdr:col>1</xdr:col>
      <xdr:colOff>485775</xdr:colOff>
      <xdr:row>31</xdr:row>
      <xdr:rowOff>68885</xdr:rowOff>
    </xdr:to>
    <xdr:sp macro="" textlink="">
      <xdr:nvSpPr>
        <xdr:cNvPr id="86" name="円/楕円 85"/>
        <xdr:cNvSpPr/>
      </xdr:nvSpPr>
      <xdr:spPr>
        <a:xfrm>
          <a:off x="1079500" y="528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85412</xdr:rowOff>
    </xdr:from>
    <xdr:ext cx="469744" cy="259045"/>
    <xdr:sp macro="" textlink="">
      <xdr:nvSpPr>
        <xdr:cNvPr id="87" name="テキスト ボックス 86"/>
        <xdr:cNvSpPr txBox="1"/>
      </xdr:nvSpPr>
      <xdr:spPr>
        <a:xfrm>
          <a:off x="895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19979</xdr:rowOff>
    </xdr:from>
    <xdr:to>
      <xdr:col>6</xdr:col>
      <xdr:colOff>511175</xdr:colOff>
      <xdr:row>58</xdr:row>
      <xdr:rowOff>55716</xdr:rowOff>
    </xdr:to>
    <xdr:cxnSp macro="">
      <xdr:nvCxnSpPr>
        <xdr:cNvPr id="118" name="直線コネクタ 117"/>
        <xdr:cNvCxnSpPr/>
      </xdr:nvCxnSpPr>
      <xdr:spPr>
        <a:xfrm flipV="1">
          <a:off x="3797300" y="9964079"/>
          <a:ext cx="8382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37803</xdr:rowOff>
    </xdr:from>
    <xdr:to>
      <xdr:col>5</xdr:col>
      <xdr:colOff>358775</xdr:colOff>
      <xdr:row>58</xdr:row>
      <xdr:rowOff>55716</xdr:rowOff>
    </xdr:to>
    <xdr:cxnSp macro="">
      <xdr:nvCxnSpPr>
        <xdr:cNvPr id="121" name="直線コネクタ 120"/>
        <xdr:cNvCxnSpPr/>
      </xdr:nvCxnSpPr>
      <xdr:spPr>
        <a:xfrm>
          <a:off x="2908300" y="9981903"/>
          <a:ext cx="8890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37803</xdr:rowOff>
    </xdr:from>
    <xdr:to>
      <xdr:col>4</xdr:col>
      <xdr:colOff>155575</xdr:colOff>
      <xdr:row>58</xdr:row>
      <xdr:rowOff>79718</xdr:rowOff>
    </xdr:to>
    <xdr:cxnSp macro="">
      <xdr:nvCxnSpPr>
        <xdr:cNvPr id="124" name="直線コネクタ 123"/>
        <xdr:cNvCxnSpPr/>
      </xdr:nvCxnSpPr>
      <xdr:spPr>
        <a:xfrm flipV="1">
          <a:off x="2019300" y="9981903"/>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79718</xdr:rowOff>
    </xdr:from>
    <xdr:to>
      <xdr:col>2</xdr:col>
      <xdr:colOff>638175</xdr:colOff>
      <xdr:row>58</xdr:row>
      <xdr:rowOff>82785</xdr:rowOff>
    </xdr:to>
    <xdr:cxnSp macro="">
      <xdr:nvCxnSpPr>
        <xdr:cNvPr id="127" name="直線コネクタ 126"/>
        <xdr:cNvCxnSpPr/>
      </xdr:nvCxnSpPr>
      <xdr:spPr>
        <a:xfrm flipV="1">
          <a:off x="1130300" y="10023818"/>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140629</xdr:rowOff>
    </xdr:from>
    <xdr:to>
      <xdr:col>6</xdr:col>
      <xdr:colOff>561975</xdr:colOff>
      <xdr:row>58</xdr:row>
      <xdr:rowOff>70779</xdr:rowOff>
    </xdr:to>
    <xdr:sp macro="" textlink="">
      <xdr:nvSpPr>
        <xdr:cNvPr id="137" name="円/楕円 136"/>
        <xdr:cNvSpPr/>
      </xdr:nvSpPr>
      <xdr:spPr>
        <a:xfrm>
          <a:off x="4584700" y="99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163506</xdr:rowOff>
    </xdr:from>
    <xdr:ext cx="534377" cy="259045"/>
    <xdr:sp macro="" textlink="">
      <xdr:nvSpPr>
        <xdr:cNvPr id="138" name="総務費該当値テキスト"/>
        <xdr:cNvSpPr txBox="1"/>
      </xdr:nvSpPr>
      <xdr:spPr>
        <a:xfrm>
          <a:off x="4686300"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4916</xdr:rowOff>
    </xdr:from>
    <xdr:to>
      <xdr:col>5</xdr:col>
      <xdr:colOff>409575</xdr:colOff>
      <xdr:row>58</xdr:row>
      <xdr:rowOff>106516</xdr:rowOff>
    </xdr:to>
    <xdr:sp macro="" textlink="">
      <xdr:nvSpPr>
        <xdr:cNvPr id="139" name="円/楕円 138"/>
        <xdr:cNvSpPr/>
      </xdr:nvSpPr>
      <xdr:spPr>
        <a:xfrm>
          <a:off x="3746500" y="9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123043</xdr:rowOff>
    </xdr:from>
    <xdr:ext cx="534377" cy="259045"/>
    <xdr:sp macro="" textlink="">
      <xdr:nvSpPr>
        <xdr:cNvPr id="140" name="テキスト ボックス 139"/>
        <xdr:cNvSpPr txBox="1"/>
      </xdr:nvSpPr>
      <xdr:spPr>
        <a:xfrm>
          <a:off x="3530111" y="97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158453</xdr:rowOff>
    </xdr:from>
    <xdr:to>
      <xdr:col>4</xdr:col>
      <xdr:colOff>206375</xdr:colOff>
      <xdr:row>58</xdr:row>
      <xdr:rowOff>88603</xdr:rowOff>
    </xdr:to>
    <xdr:sp macro="" textlink="">
      <xdr:nvSpPr>
        <xdr:cNvPr id="141" name="円/楕円 140"/>
        <xdr:cNvSpPr/>
      </xdr:nvSpPr>
      <xdr:spPr>
        <a:xfrm>
          <a:off x="2857500" y="99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105130</xdr:rowOff>
    </xdr:from>
    <xdr:ext cx="534377" cy="259045"/>
    <xdr:sp macro="" textlink="">
      <xdr:nvSpPr>
        <xdr:cNvPr id="142" name="テキスト ボックス 141"/>
        <xdr:cNvSpPr txBox="1"/>
      </xdr:nvSpPr>
      <xdr:spPr>
        <a:xfrm>
          <a:off x="2641111" y="97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28918</xdr:rowOff>
    </xdr:from>
    <xdr:to>
      <xdr:col>3</xdr:col>
      <xdr:colOff>3175</xdr:colOff>
      <xdr:row>58</xdr:row>
      <xdr:rowOff>130518</xdr:rowOff>
    </xdr:to>
    <xdr:sp macro="" textlink="">
      <xdr:nvSpPr>
        <xdr:cNvPr id="143" name="円/楕円 142"/>
        <xdr:cNvSpPr/>
      </xdr:nvSpPr>
      <xdr:spPr>
        <a:xfrm>
          <a:off x="1968500" y="99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121645</xdr:rowOff>
    </xdr:from>
    <xdr:ext cx="534377" cy="259045"/>
    <xdr:sp macro="" textlink="">
      <xdr:nvSpPr>
        <xdr:cNvPr id="144" name="テキスト ボックス 143"/>
        <xdr:cNvSpPr txBox="1"/>
      </xdr:nvSpPr>
      <xdr:spPr>
        <a:xfrm>
          <a:off x="1752111" y="100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31985</xdr:rowOff>
    </xdr:from>
    <xdr:to>
      <xdr:col>1</xdr:col>
      <xdr:colOff>485775</xdr:colOff>
      <xdr:row>58</xdr:row>
      <xdr:rowOff>133585</xdr:rowOff>
    </xdr:to>
    <xdr:sp macro="" textlink="">
      <xdr:nvSpPr>
        <xdr:cNvPr id="145" name="円/楕円 144"/>
        <xdr:cNvSpPr/>
      </xdr:nvSpPr>
      <xdr:spPr>
        <a:xfrm>
          <a:off x="1079500" y="99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150112</xdr:rowOff>
    </xdr:from>
    <xdr:ext cx="534377" cy="259045"/>
    <xdr:sp macro="" textlink="">
      <xdr:nvSpPr>
        <xdr:cNvPr id="146" name="テキスト ボックス 145"/>
        <xdr:cNvSpPr txBox="1"/>
      </xdr:nvSpPr>
      <xdr:spPr>
        <a:xfrm>
          <a:off x="863111" y="97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80376</xdr:rowOff>
    </xdr:from>
    <xdr:to>
      <xdr:col>6</xdr:col>
      <xdr:colOff>511175</xdr:colOff>
      <xdr:row>78</xdr:row>
      <xdr:rowOff>96007</xdr:rowOff>
    </xdr:to>
    <xdr:cxnSp macro="">
      <xdr:nvCxnSpPr>
        <xdr:cNvPr id="177" name="直線コネクタ 176"/>
        <xdr:cNvCxnSpPr/>
      </xdr:nvCxnSpPr>
      <xdr:spPr>
        <a:xfrm flipV="1">
          <a:off x="3797300" y="13453476"/>
          <a:ext cx="838200" cy="1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96007</xdr:rowOff>
    </xdr:from>
    <xdr:to>
      <xdr:col>5</xdr:col>
      <xdr:colOff>358775</xdr:colOff>
      <xdr:row>78</xdr:row>
      <xdr:rowOff>106905</xdr:rowOff>
    </xdr:to>
    <xdr:cxnSp macro="">
      <xdr:nvCxnSpPr>
        <xdr:cNvPr id="180" name="直線コネクタ 179"/>
        <xdr:cNvCxnSpPr/>
      </xdr:nvCxnSpPr>
      <xdr:spPr>
        <a:xfrm flipV="1">
          <a:off x="2908300" y="13469107"/>
          <a:ext cx="8890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103181</xdr:rowOff>
    </xdr:from>
    <xdr:to>
      <xdr:col>4</xdr:col>
      <xdr:colOff>155575</xdr:colOff>
      <xdr:row>78</xdr:row>
      <xdr:rowOff>106905</xdr:rowOff>
    </xdr:to>
    <xdr:cxnSp macro="">
      <xdr:nvCxnSpPr>
        <xdr:cNvPr id="183" name="直線コネクタ 182"/>
        <xdr:cNvCxnSpPr/>
      </xdr:nvCxnSpPr>
      <xdr:spPr>
        <a:xfrm>
          <a:off x="2019300" y="13476281"/>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103181</xdr:rowOff>
    </xdr:from>
    <xdr:to>
      <xdr:col>2</xdr:col>
      <xdr:colOff>638175</xdr:colOff>
      <xdr:row>78</xdr:row>
      <xdr:rowOff>113185</xdr:rowOff>
    </xdr:to>
    <xdr:cxnSp macro="">
      <xdr:nvCxnSpPr>
        <xdr:cNvPr id="186" name="直線コネクタ 185"/>
        <xdr:cNvCxnSpPr/>
      </xdr:nvCxnSpPr>
      <xdr:spPr>
        <a:xfrm flipV="1">
          <a:off x="1130300" y="13476281"/>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29576</xdr:rowOff>
    </xdr:from>
    <xdr:to>
      <xdr:col>6</xdr:col>
      <xdr:colOff>561975</xdr:colOff>
      <xdr:row>78</xdr:row>
      <xdr:rowOff>131176</xdr:rowOff>
    </xdr:to>
    <xdr:sp macro="" textlink="">
      <xdr:nvSpPr>
        <xdr:cNvPr id="196" name="円/楕円 195"/>
        <xdr:cNvSpPr/>
      </xdr:nvSpPr>
      <xdr:spPr>
        <a:xfrm>
          <a:off x="4584700" y="134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160403</xdr:rowOff>
    </xdr:from>
    <xdr:ext cx="599010" cy="259045"/>
    <xdr:sp macro="" textlink="">
      <xdr:nvSpPr>
        <xdr:cNvPr id="197" name="民生費該当値テキスト"/>
        <xdr:cNvSpPr txBox="1"/>
      </xdr:nvSpPr>
      <xdr:spPr>
        <a:xfrm>
          <a:off x="4686300" y="1319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45207</xdr:rowOff>
    </xdr:from>
    <xdr:to>
      <xdr:col>5</xdr:col>
      <xdr:colOff>409575</xdr:colOff>
      <xdr:row>78</xdr:row>
      <xdr:rowOff>146807</xdr:rowOff>
    </xdr:to>
    <xdr:sp macro="" textlink="">
      <xdr:nvSpPr>
        <xdr:cNvPr id="198" name="円/楕円 197"/>
        <xdr:cNvSpPr/>
      </xdr:nvSpPr>
      <xdr:spPr>
        <a:xfrm>
          <a:off x="3746500" y="134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163334</xdr:rowOff>
    </xdr:from>
    <xdr:ext cx="599010" cy="259045"/>
    <xdr:sp macro="" textlink="">
      <xdr:nvSpPr>
        <xdr:cNvPr id="199" name="テキスト ボックス 198"/>
        <xdr:cNvSpPr txBox="1"/>
      </xdr:nvSpPr>
      <xdr:spPr>
        <a:xfrm>
          <a:off x="3497794" y="1319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56105</xdr:rowOff>
    </xdr:from>
    <xdr:to>
      <xdr:col>4</xdr:col>
      <xdr:colOff>206375</xdr:colOff>
      <xdr:row>78</xdr:row>
      <xdr:rowOff>157705</xdr:rowOff>
    </xdr:to>
    <xdr:sp macro="" textlink="">
      <xdr:nvSpPr>
        <xdr:cNvPr id="200" name="円/楕円 199"/>
        <xdr:cNvSpPr/>
      </xdr:nvSpPr>
      <xdr:spPr>
        <a:xfrm>
          <a:off x="2857500" y="134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2782</xdr:rowOff>
    </xdr:from>
    <xdr:ext cx="599010" cy="259045"/>
    <xdr:sp macro="" textlink="">
      <xdr:nvSpPr>
        <xdr:cNvPr id="201" name="テキスト ボックス 200"/>
        <xdr:cNvSpPr txBox="1"/>
      </xdr:nvSpPr>
      <xdr:spPr>
        <a:xfrm>
          <a:off x="2608794" y="132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52381</xdr:rowOff>
    </xdr:from>
    <xdr:to>
      <xdr:col>3</xdr:col>
      <xdr:colOff>3175</xdr:colOff>
      <xdr:row>78</xdr:row>
      <xdr:rowOff>153981</xdr:rowOff>
    </xdr:to>
    <xdr:sp macro="" textlink="">
      <xdr:nvSpPr>
        <xdr:cNvPr id="202" name="円/楕円 201"/>
        <xdr:cNvSpPr/>
      </xdr:nvSpPr>
      <xdr:spPr>
        <a:xfrm>
          <a:off x="1968500" y="134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170508</xdr:rowOff>
    </xdr:from>
    <xdr:ext cx="599010" cy="259045"/>
    <xdr:sp macro="" textlink="">
      <xdr:nvSpPr>
        <xdr:cNvPr id="203" name="テキスト ボックス 202"/>
        <xdr:cNvSpPr txBox="1"/>
      </xdr:nvSpPr>
      <xdr:spPr>
        <a:xfrm>
          <a:off x="1719794" y="132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62385</xdr:rowOff>
    </xdr:from>
    <xdr:to>
      <xdr:col>1</xdr:col>
      <xdr:colOff>485775</xdr:colOff>
      <xdr:row>78</xdr:row>
      <xdr:rowOff>163985</xdr:rowOff>
    </xdr:to>
    <xdr:sp macro="" textlink="">
      <xdr:nvSpPr>
        <xdr:cNvPr id="204" name="円/楕円 203"/>
        <xdr:cNvSpPr/>
      </xdr:nvSpPr>
      <xdr:spPr>
        <a:xfrm>
          <a:off x="1079500" y="134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9062</xdr:rowOff>
    </xdr:from>
    <xdr:ext cx="599010" cy="259045"/>
    <xdr:sp macro="" textlink="">
      <xdr:nvSpPr>
        <xdr:cNvPr id="205" name="テキスト ボックス 204"/>
        <xdr:cNvSpPr txBox="1"/>
      </xdr:nvSpPr>
      <xdr:spPr>
        <a:xfrm>
          <a:off x="830794" y="1321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100588</xdr:rowOff>
    </xdr:from>
    <xdr:to>
      <xdr:col>6</xdr:col>
      <xdr:colOff>511175</xdr:colOff>
      <xdr:row>96</xdr:row>
      <xdr:rowOff>164943</xdr:rowOff>
    </xdr:to>
    <xdr:cxnSp macro="">
      <xdr:nvCxnSpPr>
        <xdr:cNvPr id="236" name="直線コネクタ 235"/>
        <xdr:cNvCxnSpPr/>
      </xdr:nvCxnSpPr>
      <xdr:spPr>
        <a:xfrm flipV="1">
          <a:off x="3797300" y="16559788"/>
          <a:ext cx="838200" cy="6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164943</xdr:rowOff>
    </xdr:from>
    <xdr:to>
      <xdr:col>5</xdr:col>
      <xdr:colOff>358775</xdr:colOff>
      <xdr:row>97</xdr:row>
      <xdr:rowOff>102285</xdr:rowOff>
    </xdr:to>
    <xdr:cxnSp macro="">
      <xdr:nvCxnSpPr>
        <xdr:cNvPr id="239" name="直線コネクタ 238"/>
        <xdr:cNvCxnSpPr/>
      </xdr:nvCxnSpPr>
      <xdr:spPr>
        <a:xfrm flipV="1">
          <a:off x="2908300" y="16624143"/>
          <a:ext cx="889000" cy="10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88559</xdr:rowOff>
    </xdr:from>
    <xdr:to>
      <xdr:col>4</xdr:col>
      <xdr:colOff>155575</xdr:colOff>
      <xdr:row>97</xdr:row>
      <xdr:rowOff>102285</xdr:rowOff>
    </xdr:to>
    <xdr:cxnSp macro="">
      <xdr:nvCxnSpPr>
        <xdr:cNvPr id="242" name="直線コネクタ 241"/>
        <xdr:cNvCxnSpPr/>
      </xdr:nvCxnSpPr>
      <xdr:spPr>
        <a:xfrm>
          <a:off x="2019300" y="16719209"/>
          <a:ext cx="8890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72775</xdr:rowOff>
    </xdr:from>
    <xdr:to>
      <xdr:col>2</xdr:col>
      <xdr:colOff>638175</xdr:colOff>
      <xdr:row>97</xdr:row>
      <xdr:rowOff>88559</xdr:rowOff>
    </xdr:to>
    <xdr:cxnSp macro="">
      <xdr:nvCxnSpPr>
        <xdr:cNvPr id="245" name="直線コネクタ 244"/>
        <xdr:cNvCxnSpPr/>
      </xdr:nvCxnSpPr>
      <xdr:spPr>
        <a:xfrm>
          <a:off x="1130300" y="16703425"/>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49788</xdr:rowOff>
    </xdr:from>
    <xdr:to>
      <xdr:col>6</xdr:col>
      <xdr:colOff>561975</xdr:colOff>
      <xdr:row>96</xdr:row>
      <xdr:rowOff>151388</xdr:rowOff>
    </xdr:to>
    <xdr:sp macro="" textlink="">
      <xdr:nvSpPr>
        <xdr:cNvPr id="255" name="円/楕円 254"/>
        <xdr:cNvSpPr/>
      </xdr:nvSpPr>
      <xdr:spPr>
        <a:xfrm>
          <a:off x="4584700" y="165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72665</xdr:rowOff>
    </xdr:from>
    <xdr:ext cx="534377" cy="259045"/>
    <xdr:sp macro="" textlink="">
      <xdr:nvSpPr>
        <xdr:cNvPr id="256" name="衛生費該当値テキスト"/>
        <xdr:cNvSpPr txBox="1"/>
      </xdr:nvSpPr>
      <xdr:spPr>
        <a:xfrm>
          <a:off x="4686300" y="1636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114143</xdr:rowOff>
    </xdr:from>
    <xdr:to>
      <xdr:col>5</xdr:col>
      <xdr:colOff>409575</xdr:colOff>
      <xdr:row>97</xdr:row>
      <xdr:rowOff>44293</xdr:rowOff>
    </xdr:to>
    <xdr:sp macro="" textlink="">
      <xdr:nvSpPr>
        <xdr:cNvPr id="257" name="円/楕円 256"/>
        <xdr:cNvSpPr/>
      </xdr:nvSpPr>
      <xdr:spPr>
        <a:xfrm>
          <a:off x="3746500" y="165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60820</xdr:rowOff>
    </xdr:from>
    <xdr:ext cx="534377" cy="259045"/>
    <xdr:sp macro="" textlink="">
      <xdr:nvSpPr>
        <xdr:cNvPr id="258" name="テキスト ボックス 257"/>
        <xdr:cNvSpPr txBox="1"/>
      </xdr:nvSpPr>
      <xdr:spPr>
        <a:xfrm>
          <a:off x="3530111" y="163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51485</xdr:rowOff>
    </xdr:from>
    <xdr:to>
      <xdr:col>4</xdr:col>
      <xdr:colOff>206375</xdr:colOff>
      <xdr:row>97</xdr:row>
      <xdr:rowOff>153085</xdr:rowOff>
    </xdr:to>
    <xdr:sp macro="" textlink="">
      <xdr:nvSpPr>
        <xdr:cNvPr id="259" name="円/楕円 258"/>
        <xdr:cNvSpPr/>
      </xdr:nvSpPr>
      <xdr:spPr>
        <a:xfrm>
          <a:off x="2857500" y="166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144212</xdr:rowOff>
    </xdr:from>
    <xdr:ext cx="534377" cy="259045"/>
    <xdr:sp macro="" textlink="">
      <xdr:nvSpPr>
        <xdr:cNvPr id="260" name="テキスト ボックス 259"/>
        <xdr:cNvSpPr txBox="1"/>
      </xdr:nvSpPr>
      <xdr:spPr>
        <a:xfrm>
          <a:off x="2641111" y="1677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37759</xdr:rowOff>
    </xdr:from>
    <xdr:to>
      <xdr:col>3</xdr:col>
      <xdr:colOff>3175</xdr:colOff>
      <xdr:row>97</xdr:row>
      <xdr:rowOff>139359</xdr:rowOff>
    </xdr:to>
    <xdr:sp macro="" textlink="">
      <xdr:nvSpPr>
        <xdr:cNvPr id="261" name="円/楕円 260"/>
        <xdr:cNvSpPr/>
      </xdr:nvSpPr>
      <xdr:spPr>
        <a:xfrm>
          <a:off x="1968500" y="166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130486</xdr:rowOff>
    </xdr:from>
    <xdr:ext cx="534377" cy="259045"/>
    <xdr:sp macro="" textlink="">
      <xdr:nvSpPr>
        <xdr:cNvPr id="262" name="テキスト ボックス 261"/>
        <xdr:cNvSpPr txBox="1"/>
      </xdr:nvSpPr>
      <xdr:spPr>
        <a:xfrm>
          <a:off x="1752111" y="1676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21975</xdr:rowOff>
    </xdr:from>
    <xdr:to>
      <xdr:col>1</xdr:col>
      <xdr:colOff>485775</xdr:colOff>
      <xdr:row>97</xdr:row>
      <xdr:rowOff>123575</xdr:rowOff>
    </xdr:to>
    <xdr:sp macro="" textlink="">
      <xdr:nvSpPr>
        <xdr:cNvPr id="263" name="円/楕円 262"/>
        <xdr:cNvSpPr/>
      </xdr:nvSpPr>
      <xdr:spPr>
        <a:xfrm>
          <a:off x="1079500" y="166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114702</xdr:rowOff>
    </xdr:from>
    <xdr:ext cx="534377" cy="259045"/>
    <xdr:sp macro="" textlink="">
      <xdr:nvSpPr>
        <xdr:cNvPr id="264" name="テキスト ボックス 263"/>
        <xdr:cNvSpPr txBox="1"/>
      </xdr:nvSpPr>
      <xdr:spPr>
        <a:xfrm>
          <a:off x="863111" y="1674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111506</xdr:rowOff>
    </xdr:from>
    <xdr:to>
      <xdr:col>15</xdr:col>
      <xdr:colOff>180975</xdr:colOff>
      <xdr:row>38</xdr:row>
      <xdr:rowOff>160782</xdr:rowOff>
    </xdr:to>
    <xdr:cxnSp macro="">
      <xdr:nvCxnSpPr>
        <xdr:cNvPr id="293" name="直線コネクタ 292"/>
        <xdr:cNvCxnSpPr/>
      </xdr:nvCxnSpPr>
      <xdr:spPr>
        <a:xfrm>
          <a:off x="9639300" y="6626606"/>
          <a:ext cx="8382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125730</xdr:rowOff>
    </xdr:from>
    <xdr:to>
      <xdr:col>14</xdr:col>
      <xdr:colOff>28575</xdr:colOff>
      <xdr:row>38</xdr:row>
      <xdr:rowOff>111506</xdr:rowOff>
    </xdr:to>
    <xdr:cxnSp macro="">
      <xdr:nvCxnSpPr>
        <xdr:cNvPr id="296" name="直線コネクタ 295"/>
        <xdr:cNvCxnSpPr/>
      </xdr:nvCxnSpPr>
      <xdr:spPr>
        <a:xfrm>
          <a:off x="8750300" y="6469380"/>
          <a:ext cx="889000" cy="1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16383</xdr:rowOff>
    </xdr:from>
    <xdr:to>
      <xdr:col>12</xdr:col>
      <xdr:colOff>511175</xdr:colOff>
      <xdr:row>37</xdr:row>
      <xdr:rowOff>125730</xdr:rowOff>
    </xdr:to>
    <xdr:cxnSp macro="">
      <xdr:nvCxnSpPr>
        <xdr:cNvPr id="299" name="直線コネクタ 298"/>
        <xdr:cNvCxnSpPr/>
      </xdr:nvCxnSpPr>
      <xdr:spPr>
        <a:xfrm>
          <a:off x="7861300" y="6360033"/>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7239</xdr:rowOff>
    </xdr:from>
    <xdr:to>
      <xdr:col>11</xdr:col>
      <xdr:colOff>307975</xdr:colOff>
      <xdr:row>37</xdr:row>
      <xdr:rowOff>16383</xdr:rowOff>
    </xdr:to>
    <xdr:cxnSp macro="">
      <xdr:nvCxnSpPr>
        <xdr:cNvPr id="302" name="直線コネクタ 301"/>
        <xdr:cNvCxnSpPr/>
      </xdr:nvCxnSpPr>
      <xdr:spPr>
        <a:xfrm>
          <a:off x="6972300" y="5836539"/>
          <a:ext cx="889000" cy="52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109982</xdr:rowOff>
    </xdr:from>
    <xdr:to>
      <xdr:col>15</xdr:col>
      <xdr:colOff>231775</xdr:colOff>
      <xdr:row>39</xdr:row>
      <xdr:rowOff>40132</xdr:rowOff>
    </xdr:to>
    <xdr:sp macro="" textlink="">
      <xdr:nvSpPr>
        <xdr:cNvPr id="312" name="円/楕円 311"/>
        <xdr:cNvSpPr/>
      </xdr:nvSpPr>
      <xdr:spPr>
        <a:xfrm>
          <a:off x="10426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24909</xdr:rowOff>
    </xdr:from>
    <xdr:ext cx="378565" cy="259045"/>
    <xdr:sp macro="" textlink="">
      <xdr:nvSpPr>
        <xdr:cNvPr id="313" name="労働費該当値テキスト"/>
        <xdr:cNvSpPr txBox="1"/>
      </xdr:nvSpPr>
      <xdr:spPr>
        <a:xfrm>
          <a:off x="10528300" y="65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60706</xdr:rowOff>
    </xdr:from>
    <xdr:to>
      <xdr:col>14</xdr:col>
      <xdr:colOff>79375</xdr:colOff>
      <xdr:row>38</xdr:row>
      <xdr:rowOff>162306</xdr:rowOff>
    </xdr:to>
    <xdr:sp macro="" textlink="">
      <xdr:nvSpPr>
        <xdr:cNvPr id="314" name="円/楕円 313"/>
        <xdr:cNvSpPr/>
      </xdr:nvSpPr>
      <xdr:spPr>
        <a:xfrm>
          <a:off x="9588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153433</xdr:rowOff>
    </xdr:from>
    <xdr:ext cx="378565" cy="259045"/>
    <xdr:sp macro="" textlink="">
      <xdr:nvSpPr>
        <xdr:cNvPr id="315" name="テキスト ボックス 314"/>
        <xdr:cNvSpPr txBox="1"/>
      </xdr:nvSpPr>
      <xdr:spPr>
        <a:xfrm>
          <a:off x="9450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74930</xdr:rowOff>
    </xdr:from>
    <xdr:to>
      <xdr:col>12</xdr:col>
      <xdr:colOff>561975</xdr:colOff>
      <xdr:row>38</xdr:row>
      <xdr:rowOff>5080</xdr:rowOff>
    </xdr:to>
    <xdr:sp macro="" textlink="">
      <xdr:nvSpPr>
        <xdr:cNvPr id="316" name="円/楕円 315"/>
        <xdr:cNvSpPr/>
      </xdr:nvSpPr>
      <xdr:spPr>
        <a:xfrm>
          <a:off x="869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21607</xdr:rowOff>
    </xdr:from>
    <xdr:ext cx="469744" cy="259045"/>
    <xdr:sp macro="" textlink="">
      <xdr:nvSpPr>
        <xdr:cNvPr id="317" name="テキスト ボックス 316"/>
        <xdr:cNvSpPr txBox="1"/>
      </xdr:nvSpPr>
      <xdr:spPr>
        <a:xfrm>
          <a:off x="8515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137033</xdr:rowOff>
    </xdr:from>
    <xdr:to>
      <xdr:col>11</xdr:col>
      <xdr:colOff>358775</xdr:colOff>
      <xdr:row>37</xdr:row>
      <xdr:rowOff>67183</xdr:rowOff>
    </xdr:to>
    <xdr:sp macro="" textlink="">
      <xdr:nvSpPr>
        <xdr:cNvPr id="318" name="円/楕円 317"/>
        <xdr:cNvSpPr/>
      </xdr:nvSpPr>
      <xdr:spPr>
        <a:xfrm>
          <a:off x="7810500" y="63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83710</xdr:rowOff>
    </xdr:from>
    <xdr:ext cx="469744" cy="259045"/>
    <xdr:sp macro="" textlink="">
      <xdr:nvSpPr>
        <xdr:cNvPr id="319" name="テキスト ボックス 318"/>
        <xdr:cNvSpPr txBox="1"/>
      </xdr:nvSpPr>
      <xdr:spPr>
        <a:xfrm>
          <a:off x="7626427" y="60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127889</xdr:rowOff>
    </xdr:from>
    <xdr:to>
      <xdr:col>10</xdr:col>
      <xdr:colOff>155575</xdr:colOff>
      <xdr:row>34</xdr:row>
      <xdr:rowOff>58039</xdr:rowOff>
    </xdr:to>
    <xdr:sp macro="" textlink="">
      <xdr:nvSpPr>
        <xdr:cNvPr id="320" name="円/楕円 319"/>
        <xdr:cNvSpPr/>
      </xdr:nvSpPr>
      <xdr:spPr>
        <a:xfrm>
          <a:off x="6921500" y="57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74566</xdr:rowOff>
    </xdr:from>
    <xdr:ext cx="469744" cy="259045"/>
    <xdr:sp macro="" textlink="">
      <xdr:nvSpPr>
        <xdr:cNvPr id="321" name="テキスト ボックス 320"/>
        <xdr:cNvSpPr txBox="1"/>
      </xdr:nvSpPr>
      <xdr:spPr>
        <a:xfrm>
          <a:off x="6737427" y="55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153977</xdr:rowOff>
    </xdr:from>
    <xdr:to>
      <xdr:col>15</xdr:col>
      <xdr:colOff>180975</xdr:colOff>
      <xdr:row>59</xdr:row>
      <xdr:rowOff>24476</xdr:rowOff>
    </xdr:to>
    <xdr:cxnSp macro="">
      <xdr:nvCxnSpPr>
        <xdr:cNvPr id="352" name="直線コネクタ 351"/>
        <xdr:cNvCxnSpPr/>
      </xdr:nvCxnSpPr>
      <xdr:spPr>
        <a:xfrm>
          <a:off x="9639300" y="10098077"/>
          <a:ext cx="8382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153977</xdr:rowOff>
    </xdr:from>
    <xdr:to>
      <xdr:col>14</xdr:col>
      <xdr:colOff>28575</xdr:colOff>
      <xdr:row>59</xdr:row>
      <xdr:rowOff>13398</xdr:rowOff>
    </xdr:to>
    <xdr:cxnSp macro="">
      <xdr:nvCxnSpPr>
        <xdr:cNvPr id="355" name="直線コネクタ 354"/>
        <xdr:cNvCxnSpPr/>
      </xdr:nvCxnSpPr>
      <xdr:spPr>
        <a:xfrm flipV="1">
          <a:off x="8750300" y="10098077"/>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13398</xdr:rowOff>
    </xdr:from>
    <xdr:to>
      <xdr:col>12</xdr:col>
      <xdr:colOff>511175</xdr:colOff>
      <xdr:row>59</xdr:row>
      <xdr:rowOff>28940</xdr:rowOff>
    </xdr:to>
    <xdr:cxnSp macro="">
      <xdr:nvCxnSpPr>
        <xdr:cNvPr id="358" name="直線コネクタ 357"/>
        <xdr:cNvCxnSpPr/>
      </xdr:nvCxnSpPr>
      <xdr:spPr>
        <a:xfrm flipV="1">
          <a:off x="7861300" y="10128948"/>
          <a:ext cx="889000" cy="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28940</xdr:rowOff>
    </xdr:from>
    <xdr:to>
      <xdr:col>11</xdr:col>
      <xdr:colOff>307975</xdr:colOff>
      <xdr:row>59</xdr:row>
      <xdr:rowOff>30903</xdr:rowOff>
    </xdr:to>
    <xdr:cxnSp macro="">
      <xdr:nvCxnSpPr>
        <xdr:cNvPr id="361" name="直線コネクタ 360"/>
        <xdr:cNvCxnSpPr/>
      </xdr:nvCxnSpPr>
      <xdr:spPr>
        <a:xfrm flipV="1">
          <a:off x="6972300" y="10144490"/>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145126</xdr:rowOff>
    </xdr:from>
    <xdr:to>
      <xdr:col>15</xdr:col>
      <xdr:colOff>231775</xdr:colOff>
      <xdr:row>59</xdr:row>
      <xdr:rowOff>75276</xdr:rowOff>
    </xdr:to>
    <xdr:sp macro="" textlink="">
      <xdr:nvSpPr>
        <xdr:cNvPr id="371" name="円/楕円 370"/>
        <xdr:cNvSpPr/>
      </xdr:nvSpPr>
      <xdr:spPr>
        <a:xfrm>
          <a:off x="10426700" y="100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103177</xdr:rowOff>
    </xdr:from>
    <xdr:to>
      <xdr:col>14</xdr:col>
      <xdr:colOff>79375</xdr:colOff>
      <xdr:row>59</xdr:row>
      <xdr:rowOff>33327</xdr:rowOff>
    </xdr:to>
    <xdr:sp macro="" textlink="">
      <xdr:nvSpPr>
        <xdr:cNvPr id="373" name="円/楕円 372"/>
        <xdr:cNvSpPr/>
      </xdr:nvSpPr>
      <xdr:spPr>
        <a:xfrm>
          <a:off x="9588500" y="100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49854</xdr:rowOff>
    </xdr:from>
    <xdr:ext cx="534377" cy="259045"/>
    <xdr:sp macro="" textlink="">
      <xdr:nvSpPr>
        <xdr:cNvPr id="374" name="テキスト ボックス 373"/>
        <xdr:cNvSpPr txBox="1"/>
      </xdr:nvSpPr>
      <xdr:spPr>
        <a:xfrm>
          <a:off x="9372111" y="98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134048</xdr:rowOff>
    </xdr:from>
    <xdr:to>
      <xdr:col>12</xdr:col>
      <xdr:colOff>561975</xdr:colOff>
      <xdr:row>59</xdr:row>
      <xdr:rowOff>64198</xdr:rowOff>
    </xdr:to>
    <xdr:sp macro="" textlink="">
      <xdr:nvSpPr>
        <xdr:cNvPr id="375" name="円/楕円 374"/>
        <xdr:cNvSpPr/>
      </xdr:nvSpPr>
      <xdr:spPr>
        <a:xfrm>
          <a:off x="8699500" y="100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80725</xdr:rowOff>
    </xdr:from>
    <xdr:ext cx="534377" cy="259045"/>
    <xdr:sp macro="" textlink="">
      <xdr:nvSpPr>
        <xdr:cNvPr id="376" name="テキスト ボックス 375"/>
        <xdr:cNvSpPr txBox="1"/>
      </xdr:nvSpPr>
      <xdr:spPr>
        <a:xfrm>
          <a:off x="8483111" y="98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149590</xdr:rowOff>
    </xdr:from>
    <xdr:to>
      <xdr:col>11</xdr:col>
      <xdr:colOff>358775</xdr:colOff>
      <xdr:row>59</xdr:row>
      <xdr:rowOff>79740</xdr:rowOff>
    </xdr:to>
    <xdr:sp macro="" textlink="">
      <xdr:nvSpPr>
        <xdr:cNvPr id="377" name="円/楕円 376"/>
        <xdr:cNvSpPr/>
      </xdr:nvSpPr>
      <xdr:spPr>
        <a:xfrm>
          <a:off x="7810500" y="100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96267</xdr:rowOff>
    </xdr:from>
    <xdr:ext cx="534377" cy="259045"/>
    <xdr:sp macro="" textlink="">
      <xdr:nvSpPr>
        <xdr:cNvPr id="378" name="テキスト ボックス 377"/>
        <xdr:cNvSpPr txBox="1"/>
      </xdr:nvSpPr>
      <xdr:spPr>
        <a:xfrm>
          <a:off x="7594111" y="98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151553</xdr:rowOff>
    </xdr:from>
    <xdr:to>
      <xdr:col>10</xdr:col>
      <xdr:colOff>155575</xdr:colOff>
      <xdr:row>59</xdr:row>
      <xdr:rowOff>81703</xdr:rowOff>
    </xdr:to>
    <xdr:sp macro="" textlink="">
      <xdr:nvSpPr>
        <xdr:cNvPr id="379" name="円/楕円 378"/>
        <xdr:cNvSpPr/>
      </xdr:nvSpPr>
      <xdr:spPr>
        <a:xfrm>
          <a:off x="6921500" y="100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98230</xdr:rowOff>
    </xdr:from>
    <xdr:ext cx="534377" cy="259045"/>
    <xdr:sp macro="" textlink="">
      <xdr:nvSpPr>
        <xdr:cNvPr id="380" name="テキスト ボックス 379"/>
        <xdr:cNvSpPr txBox="1"/>
      </xdr:nvSpPr>
      <xdr:spPr>
        <a:xfrm>
          <a:off x="6705111" y="987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154983</xdr:rowOff>
    </xdr:from>
    <xdr:to>
      <xdr:col>15</xdr:col>
      <xdr:colOff>180975</xdr:colOff>
      <xdr:row>77</xdr:row>
      <xdr:rowOff>11357</xdr:rowOff>
    </xdr:to>
    <xdr:cxnSp macro="">
      <xdr:nvCxnSpPr>
        <xdr:cNvPr id="411" name="直線コネクタ 410"/>
        <xdr:cNvCxnSpPr/>
      </xdr:nvCxnSpPr>
      <xdr:spPr>
        <a:xfrm flipV="1">
          <a:off x="9639300" y="13013733"/>
          <a:ext cx="838200" cy="1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11357</xdr:rowOff>
    </xdr:from>
    <xdr:to>
      <xdr:col>14</xdr:col>
      <xdr:colOff>28575</xdr:colOff>
      <xdr:row>77</xdr:row>
      <xdr:rowOff>32814</xdr:rowOff>
    </xdr:to>
    <xdr:cxnSp macro="">
      <xdr:nvCxnSpPr>
        <xdr:cNvPr id="414" name="直線コネクタ 413"/>
        <xdr:cNvCxnSpPr/>
      </xdr:nvCxnSpPr>
      <xdr:spPr>
        <a:xfrm flipV="1">
          <a:off x="8750300" y="13213007"/>
          <a:ext cx="889000" cy="2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23408</xdr:rowOff>
    </xdr:from>
    <xdr:to>
      <xdr:col>12</xdr:col>
      <xdr:colOff>511175</xdr:colOff>
      <xdr:row>77</xdr:row>
      <xdr:rowOff>32814</xdr:rowOff>
    </xdr:to>
    <xdr:cxnSp macro="">
      <xdr:nvCxnSpPr>
        <xdr:cNvPr id="417" name="直線コネクタ 416"/>
        <xdr:cNvCxnSpPr/>
      </xdr:nvCxnSpPr>
      <xdr:spPr>
        <a:xfrm>
          <a:off x="7861300" y="13225058"/>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23408</xdr:rowOff>
    </xdr:from>
    <xdr:to>
      <xdr:col>11</xdr:col>
      <xdr:colOff>307975</xdr:colOff>
      <xdr:row>77</xdr:row>
      <xdr:rowOff>48619</xdr:rowOff>
    </xdr:to>
    <xdr:cxnSp macro="">
      <xdr:nvCxnSpPr>
        <xdr:cNvPr id="420" name="直線コネクタ 419"/>
        <xdr:cNvCxnSpPr/>
      </xdr:nvCxnSpPr>
      <xdr:spPr>
        <a:xfrm flipV="1">
          <a:off x="6972300" y="13225058"/>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104184</xdr:rowOff>
    </xdr:from>
    <xdr:to>
      <xdr:col>15</xdr:col>
      <xdr:colOff>231775</xdr:colOff>
      <xdr:row>76</xdr:row>
      <xdr:rowOff>34333</xdr:rowOff>
    </xdr:to>
    <xdr:sp macro="" textlink="">
      <xdr:nvSpPr>
        <xdr:cNvPr id="430" name="円/楕円 429"/>
        <xdr:cNvSpPr/>
      </xdr:nvSpPr>
      <xdr:spPr>
        <a:xfrm>
          <a:off x="10426700" y="12962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127061</xdr:rowOff>
    </xdr:from>
    <xdr:ext cx="534377" cy="259045"/>
    <xdr:sp macro="" textlink="">
      <xdr:nvSpPr>
        <xdr:cNvPr id="431" name="商工費該当値テキスト"/>
        <xdr:cNvSpPr txBox="1"/>
      </xdr:nvSpPr>
      <xdr:spPr>
        <a:xfrm>
          <a:off x="10528300" y="1281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132007</xdr:rowOff>
    </xdr:from>
    <xdr:to>
      <xdr:col>14</xdr:col>
      <xdr:colOff>79375</xdr:colOff>
      <xdr:row>77</xdr:row>
      <xdr:rowOff>62157</xdr:rowOff>
    </xdr:to>
    <xdr:sp macro="" textlink="">
      <xdr:nvSpPr>
        <xdr:cNvPr id="432" name="円/楕円 431"/>
        <xdr:cNvSpPr/>
      </xdr:nvSpPr>
      <xdr:spPr>
        <a:xfrm>
          <a:off x="9588500" y="1316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78684</xdr:rowOff>
    </xdr:from>
    <xdr:ext cx="534377" cy="259045"/>
    <xdr:sp macro="" textlink="">
      <xdr:nvSpPr>
        <xdr:cNvPr id="433" name="テキスト ボックス 432"/>
        <xdr:cNvSpPr txBox="1"/>
      </xdr:nvSpPr>
      <xdr:spPr>
        <a:xfrm>
          <a:off x="9372111" y="1293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153464</xdr:rowOff>
    </xdr:from>
    <xdr:to>
      <xdr:col>12</xdr:col>
      <xdr:colOff>561975</xdr:colOff>
      <xdr:row>77</xdr:row>
      <xdr:rowOff>83614</xdr:rowOff>
    </xdr:to>
    <xdr:sp macro="" textlink="">
      <xdr:nvSpPr>
        <xdr:cNvPr id="434" name="円/楕円 433"/>
        <xdr:cNvSpPr/>
      </xdr:nvSpPr>
      <xdr:spPr>
        <a:xfrm>
          <a:off x="8699500" y="131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100141</xdr:rowOff>
    </xdr:from>
    <xdr:ext cx="534377" cy="259045"/>
    <xdr:sp macro="" textlink="">
      <xdr:nvSpPr>
        <xdr:cNvPr id="435" name="テキスト ボックス 434"/>
        <xdr:cNvSpPr txBox="1"/>
      </xdr:nvSpPr>
      <xdr:spPr>
        <a:xfrm>
          <a:off x="8483111" y="129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144058</xdr:rowOff>
    </xdr:from>
    <xdr:to>
      <xdr:col>11</xdr:col>
      <xdr:colOff>358775</xdr:colOff>
      <xdr:row>77</xdr:row>
      <xdr:rowOff>74208</xdr:rowOff>
    </xdr:to>
    <xdr:sp macro="" textlink="">
      <xdr:nvSpPr>
        <xdr:cNvPr id="436" name="円/楕円 435"/>
        <xdr:cNvSpPr/>
      </xdr:nvSpPr>
      <xdr:spPr>
        <a:xfrm>
          <a:off x="7810500" y="131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90735</xdr:rowOff>
    </xdr:from>
    <xdr:ext cx="534377" cy="259045"/>
    <xdr:sp macro="" textlink="">
      <xdr:nvSpPr>
        <xdr:cNvPr id="437" name="テキスト ボックス 436"/>
        <xdr:cNvSpPr txBox="1"/>
      </xdr:nvSpPr>
      <xdr:spPr>
        <a:xfrm>
          <a:off x="7594111" y="1294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169269</xdr:rowOff>
    </xdr:from>
    <xdr:to>
      <xdr:col>10</xdr:col>
      <xdr:colOff>155575</xdr:colOff>
      <xdr:row>77</xdr:row>
      <xdr:rowOff>99419</xdr:rowOff>
    </xdr:to>
    <xdr:sp macro="" textlink="">
      <xdr:nvSpPr>
        <xdr:cNvPr id="438" name="円/楕円 437"/>
        <xdr:cNvSpPr/>
      </xdr:nvSpPr>
      <xdr:spPr>
        <a:xfrm>
          <a:off x="69215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115946</xdr:rowOff>
    </xdr:from>
    <xdr:ext cx="534377" cy="259045"/>
    <xdr:sp macro="" textlink="">
      <xdr:nvSpPr>
        <xdr:cNvPr id="439" name="テキスト ボックス 438"/>
        <xdr:cNvSpPr txBox="1"/>
      </xdr:nvSpPr>
      <xdr:spPr>
        <a:xfrm>
          <a:off x="6705111" y="129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148051</xdr:rowOff>
    </xdr:from>
    <xdr:to>
      <xdr:col>15</xdr:col>
      <xdr:colOff>180975</xdr:colOff>
      <xdr:row>98</xdr:row>
      <xdr:rowOff>151096</xdr:rowOff>
    </xdr:to>
    <xdr:cxnSp macro="">
      <xdr:nvCxnSpPr>
        <xdr:cNvPr id="468" name="直線コネクタ 467"/>
        <xdr:cNvCxnSpPr/>
      </xdr:nvCxnSpPr>
      <xdr:spPr>
        <a:xfrm>
          <a:off x="9639300" y="16950151"/>
          <a:ext cx="8382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141514</xdr:rowOff>
    </xdr:from>
    <xdr:to>
      <xdr:col>14</xdr:col>
      <xdr:colOff>28575</xdr:colOff>
      <xdr:row>98</xdr:row>
      <xdr:rowOff>148051</xdr:rowOff>
    </xdr:to>
    <xdr:cxnSp macro="">
      <xdr:nvCxnSpPr>
        <xdr:cNvPr id="471" name="直線コネクタ 470"/>
        <xdr:cNvCxnSpPr/>
      </xdr:nvCxnSpPr>
      <xdr:spPr>
        <a:xfrm>
          <a:off x="8750300" y="16943614"/>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138970</xdr:rowOff>
    </xdr:from>
    <xdr:to>
      <xdr:col>12</xdr:col>
      <xdr:colOff>511175</xdr:colOff>
      <xdr:row>98</xdr:row>
      <xdr:rowOff>141514</xdr:rowOff>
    </xdr:to>
    <xdr:cxnSp macro="">
      <xdr:nvCxnSpPr>
        <xdr:cNvPr id="474" name="直線コネクタ 473"/>
        <xdr:cNvCxnSpPr/>
      </xdr:nvCxnSpPr>
      <xdr:spPr>
        <a:xfrm>
          <a:off x="7861300" y="16941070"/>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117774</xdr:rowOff>
    </xdr:from>
    <xdr:to>
      <xdr:col>11</xdr:col>
      <xdr:colOff>307975</xdr:colOff>
      <xdr:row>98</xdr:row>
      <xdr:rowOff>138970</xdr:rowOff>
    </xdr:to>
    <xdr:cxnSp macro="">
      <xdr:nvCxnSpPr>
        <xdr:cNvPr id="477" name="直線コネクタ 476"/>
        <xdr:cNvCxnSpPr/>
      </xdr:nvCxnSpPr>
      <xdr:spPr>
        <a:xfrm>
          <a:off x="6972300" y="16919874"/>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100296</xdr:rowOff>
    </xdr:from>
    <xdr:to>
      <xdr:col>15</xdr:col>
      <xdr:colOff>231775</xdr:colOff>
      <xdr:row>99</xdr:row>
      <xdr:rowOff>30446</xdr:rowOff>
    </xdr:to>
    <xdr:sp macro="" textlink="">
      <xdr:nvSpPr>
        <xdr:cNvPr id="487" name="円/楕円 486"/>
        <xdr:cNvSpPr/>
      </xdr:nvSpPr>
      <xdr:spPr>
        <a:xfrm>
          <a:off x="10426700" y="169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97251</xdr:rowOff>
    </xdr:from>
    <xdr:to>
      <xdr:col>14</xdr:col>
      <xdr:colOff>79375</xdr:colOff>
      <xdr:row>99</xdr:row>
      <xdr:rowOff>27401</xdr:rowOff>
    </xdr:to>
    <xdr:sp macro="" textlink="">
      <xdr:nvSpPr>
        <xdr:cNvPr id="489" name="円/楕円 488"/>
        <xdr:cNvSpPr/>
      </xdr:nvSpPr>
      <xdr:spPr>
        <a:xfrm>
          <a:off x="9588500" y="168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18528</xdr:rowOff>
    </xdr:from>
    <xdr:ext cx="534377" cy="259045"/>
    <xdr:sp macro="" textlink="">
      <xdr:nvSpPr>
        <xdr:cNvPr id="490" name="テキスト ボックス 489"/>
        <xdr:cNvSpPr txBox="1"/>
      </xdr:nvSpPr>
      <xdr:spPr>
        <a:xfrm>
          <a:off x="9372111" y="169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90714</xdr:rowOff>
    </xdr:from>
    <xdr:to>
      <xdr:col>12</xdr:col>
      <xdr:colOff>561975</xdr:colOff>
      <xdr:row>99</xdr:row>
      <xdr:rowOff>20864</xdr:rowOff>
    </xdr:to>
    <xdr:sp macro="" textlink="">
      <xdr:nvSpPr>
        <xdr:cNvPr id="491" name="円/楕円 490"/>
        <xdr:cNvSpPr/>
      </xdr:nvSpPr>
      <xdr:spPr>
        <a:xfrm>
          <a:off x="8699500" y="168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11991</xdr:rowOff>
    </xdr:from>
    <xdr:ext cx="534377" cy="259045"/>
    <xdr:sp macro="" textlink="">
      <xdr:nvSpPr>
        <xdr:cNvPr id="492" name="テキスト ボックス 491"/>
        <xdr:cNvSpPr txBox="1"/>
      </xdr:nvSpPr>
      <xdr:spPr>
        <a:xfrm>
          <a:off x="8483111" y="169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88170</xdr:rowOff>
    </xdr:from>
    <xdr:to>
      <xdr:col>11</xdr:col>
      <xdr:colOff>358775</xdr:colOff>
      <xdr:row>99</xdr:row>
      <xdr:rowOff>18320</xdr:rowOff>
    </xdr:to>
    <xdr:sp macro="" textlink="">
      <xdr:nvSpPr>
        <xdr:cNvPr id="493" name="円/楕円 492"/>
        <xdr:cNvSpPr/>
      </xdr:nvSpPr>
      <xdr:spPr>
        <a:xfrm>
          <a:off x="7810500" y="168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9447</xdr:rowOff>
    </xdr:from>
    <xdr:ext cx="534377" cy="259045"/>
    <xdr:sp macro="" textlink="">
      <xdr:nvSpPr>
        <xdr:cNvPr id="494" name="テキスト ボックス 493"/>
        <xdr:cNvSpPr txBox="1"/>
      </xdr:nvSpPr>
      <xdr:spPr>
        <a:xfrm>
          <a:off x="7594111" y="169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66974</xdr:rowOff>
    </xdr:from>
    <xdr:to>
      <xdr:col>10</xdr:col>
      <xdr:colOff>155575</xdr:colOff>
      <xdr:row>98</xdr:row>
      <xdr:rowOff>168574</xdr:rowOff>
    </xdr:to>
    <xdr:sp macro="" textlink="">
      <xdr:nvSpPr>
        <xdr:cNvPr id="495" name="円/楕円 494"/>
        <xdr:cNvSpPr/>
      </xdr:nvSpPr>
      <xdr:spPr>
        <a:xfrm>
          <a:off x="6921500" y="168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13651</xdr:rowOff>
    </xdr:from>
    <xdr:ext cx="534377" cy="259045"/>
    <xdr:sp macro="" textlink="">
      <xdr:nvSpPr>
        <xdr:cNvPr id="496" name="テキスト ボックス 495"/>
        <xdr:cNvSpPr txBox="1"/>
      </xdr:nvSpPr>
      <xdr:spPr>
        <a:xfrm>
          <a:off x="6705111" y="166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20904</xdr:rowOff>
    </xdr:from>
    <xdr:to>
      <xdr:col>23</xdr:col>
      <xdr:colOff>517525</xdr:colOff>
      <xdr:row>37</xdr:row>
      <xdr:rowOff>60147</xdr:rowOff>
    </xdr:to>
    <xdr:cxnSp macro="">
      <xdr:nvCxnSpPr>
        <xdr:cNvPr id="525" name="直線コネクタ 524"/>
        <xdr:cNvCxnSpPr/>
      </xdr:nvCxnSpPr>
      <xdr:spPr>
        <a:xfrm>
          <a:off x="15481300" y="6364554"/>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76740</xdr:rowOff>
    </xdr:from>
    <xdr:to>
      <xdr:col>22</xdr:col>
      <xdr:colOff>365125</xdr:colOff>
      <xdr:row>37</xdr:row>
      <xdr:rowOff>20904</xdr:rowOff>
    </xdr:to>
    <xdr:cxnSp macro="">
      <xdr:nvCxnSpPr>
        <xdr:cNvPr id="528" name="直線コネクタ 527"/>
        <xdr:cNvCxnSpPr/>
      </xdr:nvCxnSpPr>
      <xdr:spPr>
        <a:xfrm>
          <a:off x="14592300" y="5906040"/>
          <a:ext cx="889000" cy="4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76740</xdr:rowOff>
    </xdr:from>
    <xdr:to>
      <xdr:col>21</xdr:col>
      <xdr:colOff>161925</xdr:colOff>
      <xdr:row>35</xdr:row>
      <xdr:rowOff>166237</xdr:rowOff>
    </xdr:to>
    <xdr:cxnSp macro="">
      <xdr:nvCxnSpPr>
        <xdr:cNvPr id="531" name="直線コネクタ 530"/>
        <xdr:cNvCxnSpPr/>
      </xdr:nvCxnSpPr>
      <xdr:spPr>
        <a:xfrm flipV="1">
          <a:off x="13703300" y="5906040"/>
          <a:ext cx="889000" cy="2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166237</xdr:rowOff>
    </xdr:from>
    <xdr:to>
      <xdr:col>19</xdr:col>
      <xdr:colOff>644525</xdr:colOff>
      <xdr:row>37</xdr:row>
      <xdr:rowOff>43669</xdr:rowOff>
    </xdr:to>
    <xdr:cxnSp macro="">
      <xdr:nvCxnSpPr>
        <xdr:cNvPr id="534" name="直線コネクタ 533"/>
        <xdr:cNvCxnSpPr/>
      </xdr:nvCxnSpPr>
      <xdr:spPr>
        <a:xfrm flipV="1">
          <a:off x="12814300" y="6166987"/>
          <a:ext cx="889000" cy="2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9347</xdr:rowOff>
    </xdr:from>
    <xdr:to>
      <xdr:col>23</xdr:col>
      <xdr:colOff>568325</xdr:colOff>
      <xdr:row>37</xdr:row>
      <xdr:rowOff>110947</xdr:rowOff>
    </xdr:to>
    <xdr:sp macro="" textlink="">
      <xdr:nvSpPr>
        <xdr:cNvPr id="544" name="円/楕円 543"/>
        <xdr:cNvSpPr/>
      </xdr:nvSpPr>
      <xdr:spPr>
        <a:xfrm>
          <a:off x="162687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159224</xdr:rowOff>
    </xdr:from>
    <xdr:ext cx="534377" cy="259045"/>
    <xdr:sp macro="" textlink="">
      <xdr:nvSpPr>
        <xdr:cNvPr id="545" name="消防費該当値テキスト"/>
        <xdr:cNvSpPr txBox="1"/>
      </xdr:nvSpPr>
      <xdr:spPr>
        <a:xfrm>
          <a:off x="16370300" y="63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141554</xdr:rowOff>
    </xdr:from>
    <xdr:to>
      <xdr:col>22</xdr:col>
      <xdr:colOff>415925</xdr:colOff>
      <xdr:row>37</xdr:row>
      <xdr:rowOff>71704</xdr:rowOff>
    </xdr:to>
    <xdr:sp macro="" textlink="">
      <xdr:nvSpPr>
        <xdr:cNvPr id="546" name="円/楕円 545"/>
        <xdr:cNvSpPr/>
      </xdr:nvSpPr>
      <xdr:spPr>
        <a:xfrm>
          <a:off x="15430500" y="63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88231</xdr:rowOff>
    </xdr:from>
    <xdr:ext cx="534377" cy="259045"/>
    <xdr:sp macro="" textlink="">
      <xdr:nvSpPr>
        <xdr:cNvPr id="547" name="テキスト ボックス 546"/>
        <xdr:cNvSpPr txBox="1"/>
      </xdr:nvSpPr>
      <xdr:spPr>
        <a:xfrm>
          <a:off x="15214111" y="608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25940</xdr:rowOff>
    </xdr:from>
    <xdr:to>
      <xdr:col>21</xdr:col>
      <xdr:colOff>212725</xdr:colOff>
      <xdr:row>34</xdr:row>
      <xdr:rowOff>127540</xdr:rowOff>
    </xdr:to>
    <xdr:sp macro="" textlink="">
      <xdr:nvSpPr>
        <xdr:cNvPr id="548" name="円/楕円 547"/>
        <xdr:cNvSpPr/>
      </xdr:nvSpPr>
      <xdr:spPr>
        <a:xfrm>
          <a:off x="14541500" y="58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144067</xdr:rowOff>
    </xdr:from>
    <xdr:ext cx="534377" cy="259045"/>
    <xdr:sp macro="" textlink="">
      <xdr:nvSpPr>
        <xdr:cNvPr id="549" name="テキスト ボックス 548"/>
        <xdr:cNvSpPr txBox="1"/>
      </xdr:nvSpPr>
      <xdr:spPr>
        <a:xfrm>
          <a:off x="14325111" y="563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115437</xdr:rowOff>
    </xdr:from>
    <xdr:to>
      <xdr:col>20</xdr:col>
      <xdr:colOff>9525</xdr:colOff>
      <xdr:row>36</xdr:row>
      <xdr:rowOff>45587</xdr:rowOff>
    </xdr:to>
    <xdr:sp macro="" textlink="">
      <xdr:nvSpPr>
        <xdr:cNvPr id="550" name="円/楕円 549"/>
        <xdr:cNvSpPr/>
      </xdr:nvSpPr>
      <xdr:spPr>
        <a:xfrm>
          <a:off x="13652500" y="61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62114</xdr:rowOff>
    </xdr:from>
    <xdr:ext cx="534377" cy="259045"/>
    <xdr:sp macro="" textlink="">
      <xdr:nvSpPr>
        <xdr:cNvPr id="551" name="テキスト ボックス 550"/>
        <xdr:cNvSpPr txBox="1"/>
      </xdr:nvSpPr>
      <xdr:spPr>
        <a:xfrm>
          <a:off x="13436111" y="589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164319</xdr:rowOff>
    </xdr:from>
    <xdr:to>
      <xdr:col>18</xdr:col>
      <xdr:colOff>492125</xdr:colOff>
      <xdr:row>37</xdr:row>
      <xdr:rowOff>94469</xdr:rowOff>
    </xdr:to>
    <xdr:sp macro="" textlink="">
      <xdr:nvSpPr>
        <xdr:cNvPr id="552" name="円/楕円 551"/>
        <xdr:cNvSpPr/>
      </xdr:nvSpPr>
      <xdr:spPr>
        <a:xfrm>
          <a:off x="12763500" y="63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110996</xdr:rowOff>
    </xdr:from>
    <xdr:ext cx="534377" cy="259045"/>
    <xdr:sp macro="" textlink="">
      <xdr:nvSpPr>
        <xdr:cNvPr id="553" name="テキスト ボックス 552"/>
        <xdr:cNvSpPr txBox="1"/>
      </xdr:nvSpPr>
      <xdr:spPr>
        <a:xfrm>
          <a:off x="12547111" y="611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37611</xdr:rowOff>
    </xdr:from>
    <xdr:to>
      <xdr:col>23</xdr:col>
      <xdr:colOff>517525</xdr:colOff>
      <xdr:row>56</xdr:row>
      <xdr:rowOff>93256</xdr:rowOff>
    </xdr:to>
    <xdr:cxnSp macro="">
      <xdr:nvCxnSpPr>
        <xdr:cNvPr id="583" name="直線コネクタ 582"/>
        <xdr:cNvCxnSpPr/>
      </xdr:nvCxnSpPr>
      <xdr:spPr>
        <a:xfrm>
          <a:off x="15481300" y="9638811"/>
          <a:ext cx="8382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37611</xdr:rowOff>
    </xdr:from>
    <xdr:to>
      <xdr:col>22</xdr:col>
      <xdr:colOff>365125</xdr:colOff>
      <xdr:row>57</xdr:row>
      <xdr:rowOff>65081</xdr:rowOff>
    </xdr:to>
    <xdr:cxnSp macro="">
      <xdr:nvCxnSpPr>
        <xdr:cNvPr id="586" name="直線コネクタ 585"/>
        <xdr:cNvCxnSpPr/>
      </xdr:nvCxnSpPr>
      <xdr:spPr>
        <a:xfrm flipV="1">
          <a:off x="14592300" y="9638811"/>
          <a:ext cx="889000" cy="1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144824</xdr:rowOff>
    </xdr:from>
    <xdr:to>
      <xdr:col>21</xdr:col>
      <xdr:colOff>161925</xdr:colOff>
      <xdr:row>57</xdr:row>
      <xdr:rowOff>65081</xdr:rowOff>
    </xdr:to>
    <xdr:cxnSp macro="">
      <xdr:nvCxnSpPr>
        <xdr:cNvPr id="589" name="直線コネクタ 588"/>
        <xdr:cNvCxnSpPr/>
      </xdr:nvCxnSpPr>
      <xdr:spPr>
        <a:xfrm>
          <a:off x="13703300" y="9746024"/>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144824</xdr:rowOff>
    </xdr:from>
    <xdr:to>
      <xdr:col>19</xdr:col>
      <xdr:colOff>644525</xdr:colOff>
      <xdr:row>57</xdr:row>
      <xdr:rowOff>33496</xdr:rowOff>
    </xdr:to>
    <xdr:cxnSp macro="">
      <xdr:nvCxnSpPr>
        <xdr:cNvPr id="592" name="直線コネクタ 591"/>
        <xdr:cNvCxnSpPr/>
      </xdr:nvCxnSpPr>
      <xdr:spPr>
        <a:xfrm flipV="1">
          <a:off x="12814300" y="9746024"/>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42456</xdr:rowOff>
    </xdr:from>
    <xdr:to>
      <xdr:col>23</xdr:col>
      <xdr:colOff>568325</xdr:colOff>
      <xdr:row>56</xdr:row>
      <xdr:rowOff>144056</xdr:rowOff>
    </xdr:to>
    <xdr:sp macro="" textlink="">
      <xdr:nvSpPr>
        <xdr:cNvPr id="602" name="円/楕円 601"/>
        <xdr:cNvSpPr/>
      </xdr:nvSpPr>
      <xdr:spPr>
        <a:xfrm>
          <a:off x="16268700" y="96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20883</xdr:rowOff>
    </xdr:from>
    <xdr:ext cx="534377" cy="259045"/>
    <xdr:sp macro="" textlink="">
      <xdr:nvSpPr>
        <xdr:cNvPr id="603" name="教育費該当値テキスト"/>
        <xdr:cNvSpPr txBox="1"/>
      </xdr:nvSpPr>
      <xdr:spPr>
        <a:xfrm>
          <a:off x="16370300" y="96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158261</xdr:rowOff>
    </xdr:from>
    <xdr:to>
      <xdr:col>22</xdr:col>
      <xdr:colOff>415925</xdr:colOff>
      <xdr:row>56</xdr:row>
      <xdr:rowOff>88411</xdr:rowOff>
    </xdr:to>
    <xdr:sp macro="" textlink="">
      <xdr:nvSpPr>
        <xdr:cNvPr id="604" name="円/楕円 603"/>
        <xdr:cNvSpPr/>
      </xdr:nvSpPr>
      <xdr:spPr>
        <a:xfrm>
          <a:off x="15430500" y="95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104938</xdr:rowOff>
    </xdr:from>
    <xdr:ext cx="534377" cy="259045"/>
    <xdr:sp macro="" textlink="">
      <xdr:nvSpPr>
        <xdr:cNvPr id="605" name="テキスト ボックス 604"/>
        <xdr:cNvSpPr txBox="1"/>
      </xdr:nvSpPr>
      <xdr:spPr>
        <a:xfrm>
          <a:off x="15214111" y="936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14281</xdr:rowOff>
    </xdr:from>
    <xdr:to>
      <xdr:col>21</xdr:col>
      <xdr:colOff>212725</xdr:colOff>
      <xdr:row>57</xdr:row>
      <xdr:rowOff>115881</xdr:rowOff>
    </xdr:to>
    <xdr:sp macro="" textlink="">
      <xdr:nvSpPr>
        <xdr:cNvPr id="606" name="円/楕円 605"/>
        <xdr:cNvSpPr/>
      </xdr:nvSpPr>
      <xdr:spPr>
        <a:xfrm>
          <a:off x="14541500" y="9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107008</xdr:rowOff>
    </xdr:from>
    <xdr:ext cx="534377" cy="259045"/>
    <xdr:sp macro="" textlink="">
      <xdr:nvSpPr>
        <xdr:cNvPr id="607" name="テキスト ボックス 606"/>
        <xdr:cNvSpPr txBox="1"/>
      </xdr:nvSpPr>
      <xdr:spPr>
        <a:xfrm>
          <a:off x="14325111" y="98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94024</xdr:rowOff>
    </xdr:from>
    <xdr:to>
      <xdr:col>20</xdr:col>
      <xdr:colOff>9525</xdr:colOff>
      <xdr:row>57</xdr:row>
      <xdr:rowOff>24174</xdr:rowOff>
    </xdr:to>
    <xdr:sp macro="" textlink="">
      <xdr:nvSpPr>
        <xdr:cNvPr id="608" name="円/楕円 607"/>
        <xdr:cNvSpPr/>
      </xdr:nvSpPr>
      <xdr:spPr>
        <a:xfrm>
          <a:off x="13652500" y="96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15301</xdr:rowOff>
    </xdr:from>
    <xdr:ext cx="534377" cy="259045"/>
    <xdr:sp macro="" textlink="">
      <xdr:nvSpPr>
        <xdr:cNvPr id="609" name="テキスト ボックス 608"/>
        <xdr:cNvSpPr txBox="1"/>
      </xdr:nvSpPr>
      <xdr:spPr>
        <a:xfrm>
          <a:off x="13436111" y="97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154146</xdr:rowOff>
    </xdr:from>
    <xdr:to>
      <xdr:col>18</xdr:col>
      <xdr:colOff>492125</xdr:colOff>
      <xdr:row>57</xdr:row>
      <xdr:rowOff>84296</xdr:rowOff>
    </xdr:to>
    <xdr:sp macro="" textlink="">
      <xdr:nvSpPr>
        <xdr:cNvPr id="610" name="円/楕円 609"/>
        <xdr:cNvSpPr/>
      </xdr:nvSpPr>
      <xdr:spPr>
        <a:xfrm>
          <a:off x="12763500" y="97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75423</xdr:rowOff>
    </xdr:from>
    <xdr:ext cx="534377" cy="259045"/>
    <xdr:sp macro="" textlink="">
      <xdr:nvSpPr>
        <xdr:cNvPr id="611" name="テキスト ボックス 610"/>
        <xdr:cNvSpPr txBox="1"/>
      </xdr:nvSpPr>
      <xdr:spPr>
        <a:xfrm>
          <a:off x="12547111" y="98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112058</xdr:rowOff>
    </xdr:from>
    <xdr:to>
      <xdr:col>23</xdr:col>
      <xdr:colOff>517525</xdr:colOff>
      <xdr:row>78</xdr:row>
      <xdr:rowOff>114243</xdr:rowOff>
    </xdr:to>
    <xdr:cxnSp macro="">
      <xdr:nvCxnSpPr>
        <xdr:cNvPr id="638" name="直線コネクタ 637"/>
        <xdr:cNvCxnSpPr/>
      </xdr:nvCxnSpPr>
      <xdr:spPr>
        <a:xfrm flipV="1">
          <a:off x="15481300" y="13485158"/>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105685</xdr:rowOff>
    </xdr:from>
    <xdr:to>
      <xdr:col>22</xdr:col>
      <xdr:colOff>365125</xdr:colOff>
      <xdr:row>78</xdr:row>
      <xdr:rowOff>114243</xdr:rowOff>
    </xdr:to>
    <xdr:cxnSp macro="">
      <xdr:nvCxnSpPr>
        <xdr:cNvPr id="641" name="直線コネクタ 640"/>
        <xdr:cNvCxnSpPr/>
      </xdr:nvCxnSpPr>
      <xdr:spPr>
        <a:xfrm>
          <a:off x="14592300" y="13478785"/>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105685</xdr:rowOff>
    </xdr:from>
    <xdr:to>
      <xdr:col>21</xdr:col>
      <xdr:colOff>161925</xdr:colOff>
      <xdr:row>78</xdr:row>
      <xdr:rowOff>119492</xdr:rowOff>
    </xdr:to>
    <xdr:cxnSp macro="">
      <xdr:nvCxnSpPr>
        <xdr:cNvPr id="644" name="直線コネクタ 643"/>
        <xdr:cNvCxnSpPr/>
      </xdr:nvCxnSpPr>
      <xdr:spPr>
        <a:xfrm flipV="1">
          <a:off x="13703300" y="13478785"/>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119492</xdr:rowOff>
    </xdr:from>
    <xdr:to>
      <xdr:col>19</xdr:col>
      <xdr:colOff>644525</xdr:colOff>
      <xdr:row>78</xdr:row>
      <xdr:rowOff>134342</xdr:rowOff>
    </xdr:to>
    <xdr:cxnSp macro="">
      <xdr:nvCxnSpPr>
        <xdr:cNvPr id="647" name="直線コネクタ 646"/>
        <xdr:cNvCxnSpPr/>
      </xdr:nvCxnSpPr>
      <xdr:spPr>
        <a:xfrm flipV="1">
          <a:off x="12814300" y="13492592"/>
          <a:ext cx="8890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61258</xdr:rowOff>
    </xdr:from>
    <xdr:to>
      <xdr:col>23</xdr:col>
      <xdr:colOff>568325</xdr:colOff>
      <xdr:row>78</xdr:row>
      <xdr:rowOff>162858</xdr:rowOff>
    </xdr:to>
    <xdr:sp macro="" textlink="">
      <xdr:nvSpPr>
        <xdr:cNvPr id="657" name="円/楕円 656"/>
        <xdr:cNvSpPr/>
      </xdr:nvSpPr>
      <xdr:spPr>
        <a:xfrm>
          <a:off x="16268700" y="134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63443</xdr:rowOff>
    </xdr:from>
    <xdr:to>
      <xdr:col>22</xdr:col>
      <xdr:colOff>415925</xdr:colOff>
      <xdr:row>78</xdr:row>
      <xdr:rowOff>165043</xdr:rowOff>
    </xdr:to>
    <xdr:sp macro="" textlink="">
      <xdr:nvSpPr>
        <xdr:cNvPr id="659" name="円/楕円 658"/>
        <xdr:cNvSpPr/>
      </xdr:nvSpPr>
      <xdr:spPr>
        <a:xfrm>
          <a:off x="15430500" y="13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156170</xdr:rowOff>
    </xdr:from>
    <xdr:ext cx="469744" cy="259045"/>
    <xdr:sp macro="" textlink="">
      <xdr:nvSpPr>
        <xdr:cNvPr id="660" name="テキスト ボックス 659"/>
        <xdr:cNvSpPr txBox="1"/>
      </xdr:nvSpPr>
      <xdr:spPr>
        <a:xfrm>
          <a:off x="15246427" y="1352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54885</xdr:rowOff>
    </xdr:from>
    <xdr:to>
      <xdr:col>21</xdr:col>
      <xdr:colOff>212725</xdr:colOff>
      <xdr:row>78</xdr:row>
      <xdr:rowOff>156485</xdr:rowOff>
    </xdr:to>
    <xdr:sp macro="" textlink="">
      <xdr:nvSpPr>
        <xdr:cNvPr id="661" name="円/楕円 660"/>
        <xdr:cNvSpPr/>
      </xdr:nvSpPr>
      <xdr:spPr>
        <a:xfrm>
          <a:off x="14541500" y="134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147612</xdr:rowOff>
    </xdr:from>
    <xdr:ext cx="469744" cy="259045"/>
    <xdr:sp macro="" textlink="">
      <xdr:nvSpPr>
        <xdr:cNvPr id="662" name="テキスト ボックス 661"/>
        <xdr:cNvSpPr txBox="1"/>
      </xdr:nvSpPr>
      <xdr:spPr>
        <a:xfrm>
          <a:off x="14357427" y="1352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68692</xdr:rowOff>
    </xdr:from>
    <xdr:to>
      <xdr:col>20</xdr:col>
      <xdr:colOff>9525</xdr:colOff>
      <xdr:row>78</xdr:row>
      <xdr:rowOff>170292</xdr:rowOff>
    </xdr:to>
    <xdr:sp macro="" textlink="">
      <xdr:nvSpPr>
        <xdr:cNvPr id="663" name="円/楕円 662"/>
        <xdr:cNvSpPr/>
      </xdr:nvSpPr>
      <xdr:spPr>
        <a:xfrm>
          <a:off x="13652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161419</xdr:rowOff>
    </xdr:from>
    <xdr:ext cx="469744" cy="259045"/>
    <xdr:sp macro="" textlink="">
      <xdr:nvSpPr>
        <xdr:cNvPr id="664" name="テキスト ボックス 663"/>
        <xdr:cNvSpPr txBox="1"/>
      </xdr:nvSpPr>
      <xdr:spPr>
        <a:xfrm>
          <a:off x="13468427" y="1353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83542</xdr:rowOff>
    </xdr:from>
    <xdr:to>
      <xdr:col>18</xdr:col>
      <xdr:colOff>492125</xdr:colOff>
      <xdr:row>79</xdr:row>
      <xdr:rowOff>13692</xdr:rowOff>
    </xdr:to>
    <xdr:sp macro="" textlink="">
      <xdr:nvSpPr>
        <xdr:cNvPr id="665" name="円/楕円 664"/>
        <xdr:cNvSpPr/>
      </xdr:nvSpPr>
      <xdr:spPr>
        <a:xfrm>
          <a:off x="12763500" y="134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4819</xdr:rowOff>
    </xdr:from>
    <xdr:ext cx="378565" cy="259045"/>
    <xdr:sp macro="" textlink="">
      <xdr:nvSpPr>
        <xdr:cNvPr id="666" name="テキスト ボックス 665"/>
        <xdr:cNvSpPr txBox="1"/>
      </xdr:nvSpPr>
      <xdr:spPr>
        <a:xfrm>
          <a:off x="12625017" y="135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127888</xdr:rowOff>
    </xdr:from>
    <xdr:to>
      <xdr:col>23</xdr:col>
      <xdr:colOff>517525</xdr:colOff>
      <xdr:row>94</xdr:row>
      <xdr:rowOff>136601</xdr:rowOff>
    </xdr:to>
    <xdr:cxnSp macro="">
      <xdr:nvCxnSpPr>
        <xdr:cNvPr id="695" name="直線コネクタ 694"/>
        <xdr:cNvCxnSpPr/>
      </xdr:nvCxnSpPr>
      <xdr:spPr>
        <a:xfrm>
          <a:off x="15481300" y="16244188"/>
          <a:ext cx="8382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112801</xdr:rowOff>
    </xdr:from>
    <xdr:to>
      <xdr:col>22</xdr:col>
      <xdr:colOff>365125</xdr:colOff>
      <xdr:row>94</xdr:row>
      <xdr:rowOff>127888</xdr:rowOff>
    </xdr:to>
    <xdr:cxnSp macro="">
      <xdr:nvCxnSpPr>
        <xdr:cNvPr id="698" name="直線コネクタ 697"/>
        <xdr:cNvCxnSpPr/>
      </xdr:nvCxnSpPr>
      <xdr:spPr>
        <a:xfrm>
          <a:off x="14592300" y="1622910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64452</xdr:rowOff>
    </xdr:from>
    <xdr:to>
      <xdr:col>21</xdr:col>
      <xdr:colOff>161925</xdr:colOff>
      <xdr:row>94</xdr:row>
      <xdr:rowOff>112801</xdr:rowOff>
    </xdr:to>
    <xdr:cxnSp macro="">
      <xdr:nvCxnSpPr>
        <xdr:cNvPr id="701" name="直線コネクタ 700"/>
        <xdr:cNvCxnSpPr/>
      </xdr:nvCxnSpPr>
      <xdr:spPr>
        <a:xfrm>
          <a:off x="13703300" y="16180752"/>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44450</xdr:rowOff>
    </xdr:from>
    <xdr:to>
      <xdr:col>19</xdr:col>
      <xdr:colOff>644525</xdr:colOff>
      <xdr:row>94</xdr:row>
      <xdr:rowOff>64452</xdr:rowOff>
    </xdr:to>
    <xdr:cxnSp macro="">
      <xdr:nvCxnSpPr>
        <xdr:cNvPr id="704" name="直線コネクタ 703"/>
        <xdr:cNvCxnSpPr/>
      </xdr:nvCxnSpPr>
      <xdr:spPr>
        <a:xfrm>
          <a:off x="12814300" y="1616075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85801</xdr:rowOff>
    </xdr:from>
    <xdr:to>
      <xdr:col>23</xdr:col>
      <xdr:colOff>568325</xdr:colOff>
      <xdr:row>95</xdr:row>
      <xdr:rowOff>15951</xdr:rowOff>
    </xdr:to>
    <xdr:sp macro="" textlink="">
      <xdr:nvSpPr>
        <xdr:cNvPr id="714" name="円/楕円 713"/>
        <xdr:cNvSpPr/>
      </xdr:nvSpPr>
      <xdr:spPr>
        <a:xfrm>
          <a:off x="16268700" y="162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108678</xdr:rowOff>
    </xdr:from>
    <xdr:ext cx="534377" cy="259045"/>
    <xdr:sp macro="" textlink="">
      <xdr:nvSpPr>
        <xdr:cNvPr id="715" name="公債費該当値テキスト"/>
        <xdr:cNvSpPr txBox="1"/>
      </xdr:nvSpPr>
      <xdr:spPr>
        <a:xfrm>
          <a:off x="16370300" y="160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60,244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77088</xdr:rowOff>
    </xdr:from>
    <xdr:to>
      <xdr:col>22</xdr:col>
      <xdr:colOff>415925</xdr:colOff>
      <xdr:row>95</xdr:row>
      <xdr:rowOff>7238</xdr:rowOff>
    </xdr:to>
    <xdr:sp macro="" textlink="">
      <xdr:nvSpPr>
        <xdr:cNvPr id="716" name="円/楕円 715"/>
        <xdr:cNvSpPr/>
      </xdr:nvSpPr>
      <xdr:spPr>
        <a:xfrm>
          <a:off x="15430500" y="161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23765</xdr:rowOff>
    </xdr:from>
    <xdr:ext cx="534377" cy="259045"/>
    <xdr:sp macro="" textlink="">
      <xdr:nvSpPr>
        <xdr:cNvPr id="717" name="テキスト ボックス 716"/>
        <xdr:cNvSpPr txBox="1"/>
      </xdr:nvSpPr>
      <xdr:spPr>
        <a:xfrm>
          <a:off x="15214111" y="159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62001</xdr:rowOff>
    </xdr:from>
    <xdr:to>
      <xdr:col>21</xdr:col>
      <xdr:colOff>212725</xdr:colOff>
      <xdr:row>94</xdr:row>
      <xdr:rowOff>163601</xdr:rowOff>
    </xdr:to>
    <xdr:sp macro="" textlink="">
      <xdr:nvSpPr>
        <xdr:cNvPr id="718" name="円/楕円 717"/>
        <xdr:cNvSpPr/>
      </xdr:nvSpPr>
      <xdr:spPr>
        <a:xfrm>
          <a:off x="14541500" y="161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8678</xdr:rowOff>
    </xdr:from>
    <xdr:ext cx="534377" cy="259045"/>
    <xdr:sp macro="" textlink="">
      <xdr:nvSpPr>
        <xdr:cNvPr id="719" name="テキスト ボックス 718"/>
        <xdr:cNvSpPr txBox="1"/>
      </xdr:nvSpPr>
      <xdr:spPr>
        <a:xfrm>
          <a:off x="14325111" y="159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13652</xdr:rowOff>
    </xdr:from>
    <xdr:to>
      <xdr:col>20</xdr:col>
      <xdr:colOff>9525</xdr:colOff>
      <xdr:row>94</xdr:row>
      <xdr:rowOff>115252</xdr:rowOff>
    </xdr:to>
    <xdr:sp macro="" textlink="">
      <xdr:nvSpPr>
        <xdr:cNvPr id="720" name="円/楕円 719"/>
        <xdr:cNvSpPr/>
      </xdr:nvSpPr>
      <xdr:spPr>
        <a:xfrm>
          <a:off x="13652500" y="161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131779</xdr:rowOff>
    </xdr:from>
    <xdr:ext cx="534377" cy="259045"/>
    <xdr:sp macro="" textlink="">
      <xdr:nvSpPr>
        <xdr:cNvPr id="721" name="テキスト ボックス 720"/>
        <xdr:cNvSpPr txBox="1"/>
      </xdr:nvSpPr>
      <xdr:spPr>
        <a:xfrm>
          <a:off x="13436111" y="159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165100</xdr:rowOff>
    </xdr:from>
    <xdr:to>
      <xdr:col>18</xdr:col>
      <xdr:colOff>492125</xdr:colOff>
      <xdr:row>94</xdr:row>
      <xdr:rowOff>95250</xdr:rowOff>
    </xdr:to>
    <xdr:sp macro="" textlink="">
      <xdr:nvSpPr>
        <xdr:cNvPr id="722" name="円/楕円 721"/>
        <xdr:cNvSpPr/>
      </xdr:nvSpPr>
      <xdr:spPr>
        <a:xfrm>
          <a:off x="12763500" y="16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111777</xdr:rowOff>
    </xdr:from>
    <xdr:ext cx="534377" cy="259045"/>
    <xdr:sp macro="" textlink="">
      <xdr:nvSpPr>
        <xdr:cNvPr id="723" name="テキスト ボックス 722"/>
        <xdr:cNvSpPr txBox="1"/>
      </xdr:nvSpPr>
      <xdr:spPr>
        <a:xfrm>
          <a:off x="12547111" y="158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165989</xdr:rowOff>
    </xdr:from>
    <xdr:to>
      <xdr:col>32</xdr:col>
      <xdr:colOff>186689</xdr:colOff>
      <xdr:row>39</xdr:row>
      <xdr:rowOff>44450</xdr:rowOff>
    </xdr:to>
    <xdr:cxnSp macro="">
      <xdr:nvCxnSpPr>
        <xdr:cNvPr id="747" name="直線コネクタ 746"/>
        <xdr:cNvCxnSpPr/>
      </xdr:nvCxnSpPr>
      <xdr:spPr>
        <a:xfrm flipV="1">
          <a:off x="22159595" y="5823839"/>
          <a:ext cx="1269" cy="90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58691</xdr:rowOff>
    </xdr:from>
    <xdr:ext cx="249299" cy="259045"/>
    <xdr:sp macro="" textlink="">
      <xdr:nvSpPr>
        <xdr:cNvPr id="748" name="諸支出金最小値テキスト"/>
        <xdr:cNvSpPr txBox="1"/>
      </xdr:nvSpPr>
      <xdr:spPr>
        <a:xfrm>
          <a:off x="22212300" y="6745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112666</xdr:rowOff>
    </xdr:from>
    <xdr:ext cx="469744" cy="259045"/>
    <xdr:sp macro="" textlink="">
      <xdr:nvSpPr>
        <xdr:cNvPr id="750" name="諸支出金最大値テキスト"/>
        <xdr:cNvSpPr txBox="1"/>
      </xdr:nvSpPr>
      <xdr:spPr>
        <a:xfrm>
          <a:off x="22212300" y="55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33</xdr:row>
      <xdr:rowOff>165989</xdr:rowOff>
    </xdr:from>
    <xdr:to>
      <xdr:col>32</xdr:col>
      <xdr:colOff>276225</xdr:colOff>
      <xdr:row>33</xdr:row>
      <xdr:rowOff>165989</xdr:rowOff>
    </xdr:to>
    <xdr:cxnSp macro="">
      <xdr:nvCxnSpPr>
        <xdr:cNvPr id="751" name="直線コネクタ 750"/>
        <xdr:cNvCxnSpPr/>
      </xdr:nvCxnSpPr>
      <xdr:spPr>
        <a:xfrm>
          <a:off x="22072600" y="582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53" name="諸支出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54" name="フローチャート : 判断 753"/>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63881</xdr:rowOff>
    </xdr:from>
    <xdr:to>
      <xdr:col>31</xdr:col>
      <xdr:colOff>34925</xdr:colOff>
      <xdr:row>39</xdr:row>
      <xdr:rowOff>44450</xdr:rowOff>
    </xdr:to>
    <xdr:cxnSp macro="">
      <xdr:nvCxnSpPr>
        <xdr:cNvPr id="755" name="直線コネクタ 754"/>
        <xdr:cNvCxnSpPr/>
      </xdr:nvCxnSpPr>
      <xdr:spPr>
        <a:xfrm>
          <a:off x="20434300" y="5378831"/>
          <a:ext cx="889000" cy="13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110236</xdr:rowOff>
    </xdr:from>
    <xdr:to>
      <xdr:col>31</xdr:col>
      <xdr:colOff>85725</xdr:colOff>
      <xdr:row>39</xdr:row>
      <xdr:rowOff>40386</xdr:rowOff>
    </xdr:to>
    <xdr:sp macro="" textlink="">
      <xdr:nvSpPr>
        <xdr:cNvPr id="756" name="フローチャート : 判断 755"/>
        <xdr:cNvSpPr/>
      </xdr:nvSpPr>
      <xdr:spPr>
        <a:xfrm>
          <a:off x="21272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56913</xdr:rowOff>
    </xdr:from>
    <xdr:ext cx="378565" cy="259045"/>
    <xdr:sp macro="" textlink="">
      <xdr:nvSpPr>
        <xdr:cNvPr id="757" name="テキスト ボックス 756"/>
        <xdr:cNvSpPr txBox="1"/>
      </xdr:nvSpPr>
      <xdr:spPr>
        <a:xfrm>
          <a:off x="21134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63881</xdr:rowOff>
    </xdr:from>
    <xdr:to>
      <xdr:col>29</xdr:col>
      <xdr:colOff>517525</xdr:colOff>
      <xdr:row>39</xdr:row>
      <xdr:rowOff>44450</xdr:rowOff>
    </xdr:to>
    <xdr:cxnSp macro="">
      <xdr:nvCxnSpPr>
        <xdr:cNvPr id="758" name="直線コネクタ 757"/>
        <xdr:cNvCxnSpPr/>
      </xdr:nvCxnSpPr>
      <xdr:spPr>
        <a:xfrm flipV="1">
          <a:off x="19545300" y="5378831"/>
          <a:ext cx="889000" cy="13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115189</xdr:rowOff>
    </xdr:from>
    <xdr:to>
      <xdr:col>29</xdr:col>
      <xdr:colOff>568325</xdr:colOff>
      <xdr:row>39</xdr:row>
      <xdr:rowOff>45339</xdr:rowOff>
    </xdr:to>
    <xdr:sp macro="" textlink="">
      <xdr:nvSpPr>
        <xdr:cNvPr id="759" name="フローチャート : 判断 758"/>
        <xdr:cNvSpPr/>
      </xdr:nvSpPr>
      <xdr:spPr>
        <a:xfrm>
          <a:off x="20383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36466</xdr:rowOff>
    </xdr:from>
    <xdr:ext cx="378565" cy="259045"/>
    <xdr:sp macro="" textlink="">
      <xdr:nvSpPr>
        <xdr:cNvPr id="760" name="テキスト ボックス 759"/>
        <xdr:cNvSpPr txBox="1"/>
      </xdr:nvSpPr>
      <xdr:spPr>
        <a:xfrm>
          <a:off x="20245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75184</xdr:rowOff>
    </xdr:from>
    <xdr:to>
      <xdr:col>28</xdr:col>
      <xdr:colOff>365125</xdr:colOff>
      <xdr:row>39</xdr:row>
      <xdr:rowOff>5334</xdr:rowOff>
    </xdr:to>
    <xdr:sp macro="" textlink="">
      <xdr:nvSpPr>
        <xdr:cNvPr id="762" name="フローチャート : 判断 761"/>
        <xdr:cNvSpPr/>
      </xdr:nvSpPr>
      <xdr:spPr>
        <a:xfrm>
          <a:off x="19494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21861</xdr:rowOff>
    </xdr:from>
    <xdr:ext cx="378565" cy="259045"/>
    <xdr:sp macro="" textlink="">
      <xdr:nvSpPr>
        <xdr:cNvPr id="763" name="テキスト ボックス 762"/>
        <xdr:cNvSpPr txBox="1"/>
      </xdr:nvSpPr>
      <xdr:spPr>
        <a:xfrm>
          <a:off x="19356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60706</xdr:rowOff>
    </xdr:from>
    <xdr:to>
      <xdr:col>27</xdr:col>
      <xdr:colOff>161925</xdr:colOff>
      <xdr:row>38</xdr:row>
      <xdr:rowOff>162306</xdr:rowOff>
    </xdr:to>
    <xdr:sp macro="" textlink="">
      <xdr:nvSpPr>
        <xdr:cNvPr id="764" name="フローチャート : 判断 763"/>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7383</xdr:rowOff>
    </xdr:from>
    <xdr:ext cx="378565" cy="259045"/>
    <xdr:sp macro="" textlink="">
      <xdr:nvSpPr>
        <xdr:cNvPr id="765" name="テキスト ボックス 764"/>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103141</xdr:rowOff>
    </xdr:from>
    <xdr:ext cx="249299" cy="259045"/>
    <xdr:sp macro="" textlink="">
      <xdr:nvSpPr>
        <xdr:cNvPr id="772" name="諸支出金該当値テキスト"/>
        <xdr:cNvSpPr txBox="1"/>
      </xdr:nvSpPr>
      <xdr:spPr>
        <a:xfrm>
          <a:off x="22212300" y="66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13081</xdr:rowOff>
    </xdr:from>
    <xdr:to>
      <xdr:col>29</xdr:col>
      <xdr:colOff>568325</xdr:colOff>
      <xdr:row>31</xdr:row>
      <xdr:rowOff>114681</xdr:rowOff>
    </xdr:to>
    <xdr:sp macro="" textlink="">
      <xdr:nvSpPr>
        <xdr:cNvPr id="775" name="円/楕円 774"/>
        <xdr:cNvSpPr/>
      </xdr:nvSpPr>
      <xdr:spPr>
        <a:xfrm>
          <a:off x="20383500" y="53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131208</xdr:rowOff>
    </xdr:from>
    <xdr:ext cx="469744" cy="259045"/>
    <xdr:sp macro="" textlink="">
      <xdr:nvSpPr>
        <xdr:cNvPr id="776" name="テキスト ボックス 775"/>
        <xdr:cNvSpPr txBox="1"/>
      </xdr:nvSpPr>
      <xdr:spPr>
        <a:xfrm>
          <a:off x="20199427" y="510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1" name="直線コネクタ 79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2" name="テキスト ボックス 79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3" name="直線コネクタ 79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4" name="テキスト ボックス 793"/>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5" name="直線コネクタ 79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6" name="テキスト ボックス 795"/>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7" name="直線コネクタ 79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8" name="テキスト ボックス 797"/>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9" name="直線コネクタ 79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0" name="テキスト ボックス 79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1" name="直線コネクタ 80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2" name="テキスト ボックス 80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4" name="テキスト ボックス 80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6" name="直線コネクタ 80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0" name="直線コネクタ 80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1" name="直線コネクタ 81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フローチャート : 判断 81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4" name="直線コネクタ 81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5" name="フローチャート : 判断 814"/>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7" name="直線コネクタ 81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8" name="フローチャート : 判断 817"/>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9" name="テキスト ボックス 81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0" name="直線コネクタ 81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1" name="フローチャート : 判断 820"/>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2" name="テキスト ボックス 82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3" name="フローチャート : 判断 822"/>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4" name="テキスト ボックス 823"/>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0" name="円/楕円 82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2" name="円/楕円 83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3" name="テキスト ボックス 832"/>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4" name="円/楕円 83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5" name="テキスト ボックス 834"/>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6" name="円/楕円 83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7" name="テキスト ボックス 836"/>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8" name="円/楕円 83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9" name="テキスト ボックス 83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生費は、住民一人当たり１７４，４９６円となっている。決算額の内訳をみると、社会福祉費、老人福祉費、児童福祉費、生活保護費すべてにおいて増加しており、障害者自立支援給付費、国民健康保険特別会計繰出金、後期高齢者医療療養給付費負担金、保育所施設整備事業、子ども子育て支援事業など、あらゆる社会保障経費の増大がその要因と考えられる。 </a:t>
          </a:r>
          <a:endParaRPr lang="ja-JP" altLang="ja-JP" sz="1300">
            <a:effectLst/>
          </a:endParaRPr>
        </a:p>
        <a:p>
          <a:r>
            <a:rPr kumimoji="1" lang="ja-JP" altLang="ja-JP" sz="1300">
              <a:solidFill>
                <a:schemeClr val="dk1"/>
              </a:solidFill>
              <a:effectLst/>
              <a:latin typeface="+mn-lt"/>
              <a:ea typeface="+mn-ea"/>
              <a:cs typeface="+mn-cs"/>
            </a:rPr>
            <a:t>・商工費は、住民一人当たり１９，２８２円となっている。近年は１３，０００円前後で推移しており、平成２７年度の増に関しては、地域活性化・地域住民生活等緊急支援交付金事業（プレミアム付き商品券事業）などの影響による一時的な現象である。</a:t>
          </a:r>
          <a:endParaRPr lang="ja-JP" altLang="ja-JP" sz="1300">
            <a:effectLst/>
          </a:endParaRPr>
        </a:p>
        <a:p>
          <a:r>
            <a:rPr kumimoji="1" lang="ja-JP" altLang="ja-JP" sz="1300">
              <a:solidFill>
                <a:schemeClr val="dk1"/>
              </a:solidFill>
              <a:effectLst/>
              <a:latin typeface="+mn-lt"/>
              <a:ea typeface="+mn-ea"/>
              <a:cs typeface="+mn-cs"/>
            </a:rPr>
            <a:t>・教育費は、住民一人当たり４４，４３８円となっており、類似団体平均を下回ったものの引き続き高い水準となっている。これは、平成２６年度の天福公園多目的球技場整備事業やテニスコート整備事業終了により普通建設事業費が３３．４％減となった後も、小中学校校舎等の非構造部材耐震化（外壁改修）、便所改修、空調整備等が実施され、一定程度の事業費が維持されたことによるもの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標準財政規模については、標準税収入額や普通交付税の増により前年度比約２５２百万円の増となった。（分母の増）</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実質収支額については、形式収支は前年度比７６百万円増、翌年度に繰り越すべき財源は同３８百万円増となった結果、実質収支額は同３８百万円増、標準財政規模に占める割合は同０．１７</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増加となった。（分子の増）</a:t>
          </a:r>
          <a:endParaRPr lang="ja-JP" altLang="ja-JP" sz="1200">
            <a:effectLst/>
          </a:endParaRPr>
        </a:p>
        <a:p>
          <a:r>
            <a:rPr kumimoji="1" lang="ja-JP" altLang="ja-JP" sz="1200">
              <a:solidFill>
                <a:schemeClr val="dk1"/>
              </a:solidFill>
              <a:effectLst/>
              <a:latin typeface="+mn-lt"/>
              <a:ea typeface="+mn-ea"/>
              <a:cs typeface="+mn-cs"/>
            </a:rPr>
            <a:t>　また財政調整基金残高については、前年度比１７０百万円の増となり、標準財政規模に占める割合は同０．８５</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増加した。（分子の増）</a:t>
          </a:r>
          <a:endParaRPr lang="ja-JP" altLang="ja-JP" sz="1200">
            <a:effectLst/>
          </a:endParaRPr>
        </a:p>
        <a:p>
          <a:r>
            <a:rPr kumimoji="1" lang="ja-JP" altLang="ja-JP" sz="1200">
              <a:solidFill>
                <a:schemeClr val="dk1"/>
              </a:solidFill>
              <a:effectLst/>
              <a:latin typeface="+mn-lt"/>
              <a:ea typeface="+mn-ea"/>
              <a:cs typeface="+mn-cs"/>
            </a:rPr>
            <a:t>　以上により、実質単年度収支については、前年度比２２０百万円増、標準財政規模に占める割合は前年比１．３８</a:t>
          </a:r>
          <a:r>
            <a:rPr kumimoji="1" lang="ja-JP" altLang="en-US" sz="1200">
              <a:solidFill>
                <a:schemeClr val="dk1"/>
              </a:solidFill>
              <a:effectLst/>
              <a:latin typeface="+mn-lt"/>
              <a:ea typeface="+mn-ea"/>
              <a:cs typeface="+mn-cs"/>
            </a:rPr>
            <a:t>ポイント</a:t>
          </a:r>
          <a:r>
            <a:rPr kumimoji="1" lang="ja-JP" altLang="ja-JP" sz="1200">
              <a:solidFill>
                <a:schemeClr val="dk1"/>
              </a:solidFill>
              <a:effectLst/>
              <a:latin typeface="+mn-lt"/>
              <a:ea typeface="+mn-ea"/>
              <a:cs typeface="+mn-cs"/>
            </a:rPr>
            <a:t>増加となった。</a:t>
          </a:r>
          <a:endParaRPr lang="ja-JP" altLang="ja-JP" sz="12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標準財政規模に占める黒字の割合は、水道事業会計の占める割合が最も大きく、次いで一般会計、国民健康保険特別会計の順となっている。</a:t>
          </a:r>
          <a:endParaRPr lang="ja-JP" altLang="ja-JP" sz="1400">
            <a:effectLst/>
          </a:endParaRPr>
        </a:p>
        <a:p>
          <a:r>
            <a:rPr kumimoji="1" lang="ja-JP" altLang="ja-JP" sz="1400">
              <a:solidFill>
                <a:schemeClr val="dk1"/>
              </a:solidFill>
              <a:effectLst/>
              <a:latin typeface="+mn-lt"/>
              <a:ea typeface="+mn-ea"/>
              <a:cs typeface="+mn-cs"/>
            </a:rPr>
            <a:t>　前年度と比較すると、国民健康保険特別会計が０．９３</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１５３．１百万円）増加した。その主な要因として、歳入面では６５歳以上の対象者数増や前々年度精算額の減に伴う前期高齢者交付金の増及び高額医療の増に伴う共同事業交付金の増などの影響が大きい。また歳出面では、基金積立金や国県支出金等精算返納金等の減による増加幅縮小が見られ、全体として実質収支が増加したものである。</a:t>
          </a:r>
          <a:endParaRPr lang="ja-JP" altLang="ja-JP" sz="1400">
            <a:effectLst/>
          </a:endParaRPr>
        </a:p>
        <a:p>
          <a:r>
            <a:rPr kumimoji="1" lang="ja-JP" altLang="ja-JP" sz="1400">
              <a:solidFill>
                <a:schemeClr val="dk1"/>
              </a:solidFill>
              <a:effectLst/>
              <a:latin typeface="+mn-lt"/>
              <a:ea typeface="+mn-ea"/>
              <a:cs typeface="+mn-cs"/>
            </a:rPr>
            <a:t>　このほか水道事業会計においては、０．５６</a:t>
          </a:r>
          <a:r>
            <a:rPr kumimoji="1" lang="ja-JP" altLang="en-US" sz="1400">
              <a:solidFill>
                <a:schemeClr val="dk1"/>
              </a:solidFill>
              <a:effectLst/>
              <a:latin typeface="+mn-lt"/>
              <a:ea typeface="+mn-ea"/>
              <a:cs typeface="+mn-cs"/>
            </a:rPr>
            <a:t>ポイントの減</a:t>
          </a:r>
          <a:r>
            <a:rPr kumimoji="1" lang="ja-JP" altLang="ja-JP" sz="1400">
              <a:solidFill>
                <a:schemeClr val="dk1"/>
              </a:solidFill>
              <a:effectLst/>
              <a:latin typeface="+mn-lt"/>
              <a:ea typeface="+mn-ea"/>
              <a:cs typeface="+mn-cs"/>
            </a:rPr>
            <a:t>（△６５．５百万円）となった。その主な要因としては、有収水量の減に伴う給水収益の減や簡易水道の上水道統合事業に伴う資本的支出の増が考えられる。</a:t>
          </a:r>
          <a:endParaRPr lang="ja-JP" altLang="ja-JP" sz="1400">
            <a:effectLst/>
          </a:endParaRPr>
        </a:p>
        <a:p>
          <a:r>
            <a:rPr kumimoji="1" lang="ja-JP" altLang="ja-JP" sz="1400">
              <a:solidFill>
                <a:schemeClr val="dk1"/>
              </a:solidFill>
              <a:effectLst/>
              <a:latin typeface="+mn-lt"/>
              <a:ea typeface="+mn-ea"/>
              <a:cs typeface="+mn-cs"/>
            </a:rPr>
            <a:t>　それ以外の会計については、若干の変動があるものの前年度とほぼ同程度の構成比率で推移している。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28977404</v>
      </c>
      <c r="BO4" s="409"/>
      <c r="BP4" s="409"/>
      <c r="BQ4" s="409"/>
      <c r="BR4" s="409"/>
      <c r="BS4" s="409"/>
      <c r="BT4" s="409"/>
      <c r="BU4" s="410"/>
      <c r="BV4" s="408">
        <v>28367889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28139002</v>
      </c>
      <c r="BO5" s="414"/>
      <c r="BP5" s="414"/>
      <c r="BQ5" s="414"/>
      <c r="BR5" s="414"/>
      <c r="BS5" s="414"/>
      <c r="BT5" s="414"/>
      <c r="BU5" s="415"/>
      <c r="BV5" s="413">
        <v>27605079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94.5</v>
      </c>
      <c r="CU5" s="384"/>
      <c r="CV5" s="384"/>
      <c r="CW5" s="384"/>
      <c r="CX5" s="384"/>
      <c r="CY5" s="384"/>
      <c r="CZ5" s="384"/>
      <c r="DA5" s="385"/>
      <c r="DB5" s="383">
        <v>95.4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838402</v>
      </c>
      <c r="BO6" s="414"/>
      <c r="BP6" s="414"/>
      <c r="BQ6" s="414"/>
      <c r="BR6" s="414"/>
      <c r="BS6" s="414"/>
      <c r="BT6" s="414"/>
      <c r="BU6" s="415"/>
      <c r="BV6" s="413">
        <v>762810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99.8</v>
      </c>
      <c r="CU6" s="560"/>
      <c r="CV6" s="560"/>
      <c r="CW6" s="560"/>
      <c r="CX6" s="560"/>
      <c r="CY6" s="560"/>
      <c r="CZ6" s="560"/>
      <c r="DA6" s="561"/>
      <c r="DB6" s="559">
        <v>101.1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67886</v>
      </c>
      <c r="BO7" s="414"/>
      <c r="BP7" s="414"/>
      <c r="BQ7" s="414"/>
      <c r="BR7" s="414"/>
      <c r="BS7" s="414"/>
      <c r="BT7" s="414"/>
      <c r="BU7" s="415"/>
      <c r="BV7" s="413">
        <v>30217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15999349</v>
      </c>
      <c r="CU7" s="414"/>
      <c r="CV7" s="414"/>
      <c r="CW7" s="414"/>
      <c r="CX7" s="414"/>
      <c r="CY7" s="414"/>
      <c r="CZ7" s="414"/>
      <c r="DA7" s="415"/>
      <c r="DB7" s="413">
        <v>15747558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770516</v>
      </c>
      <c r="BO8" s="414"/>
      <c r="BP8" s="414"/>
      <c r="BQ8" s="414"/>
      <c r="BR8" s="414"/>
      <c r="BS8" s="414"/>
      <c r="BT8" s="414"/>
      <c r="BU8" s="415"/>
      <c r="BV8" s="413">
        <v>732593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0.38</v>
      </c>
      <c r="CU8" s="523"/>
      <c r="CV8" s="523"/>
      <c r="CW8" s="523"/>
      <c r="CX8" s="523"/>
      <c r="CY8" s="523"/>
      <c r="CZ8" s="523"/>
      <c r="DA8" s="524"/>
      <c r="DB8" s="522">
        <v>0.37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54090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37923</v>
      </c>
      <c r="BO9" s="414"/>
      <c r="BP9" s="414"/>
      <c r="BQ9" s="414"/>
      <c r="BR9" s="414"/>
      <c r="BS9" s="414"/>
      <c r="BT9" s="414"/>
      <c r="BU9" s="415"/>
      <c r="BV9" s="413">
        <v>-12269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16.8</v>
      </c>
      <c r="CU9" s="384"/>
      <c r="CV9" s="384"/>
      <c r="CW9" s="384"/>
      <c r="CX9" s="384"/>
      <c r="CY9" s="384"/>
      <c r="CZ9" s="384"/>
      <c r="DA9" s="385"/>
      <c r="DB9" s="383">
        <v>17.399999999999999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57689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470168</v>
      </c>
      <c r="BO10" s="414"/>
      <c r="BP10" s="414"/>
      <c r="BQ10" s="414"/>
      <c r="BR10" s="414"/>
      <c r="BS10" s="414"/>
      <c r="BT10" s="414"/>
      <c r="BU10" s="415"/>
      <c r="BV10" s="413">
        <v>517801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55848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101</v>
      </c>
      <c r="AV12" s="471"/>
      <c r="AW12" s="471"/>
      <c r="AX12" s="471"/>
      <c r="AY12" s="393" t="s">
        <v>115</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v>517914</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55487</v>
      </c>
      <c r="S13" s="515"/>
      <c r="T13" s="515"/>
      <c r="U13" s="515"/>
      <c r="V13" s="516"/>
      <c r="W13" s="502" t="s">
        <v>118</v>
      </c>
      <c r="X13" s="426"/>
      <c r="Y13" s="426"/>
      <c r="Z13" s="426"/>
      <c r="AA13" s="426"/>
      <c r="AB13" s="427"/>
      <c r="AC13" s="389">
        <v>3454</v>
      </c>
      <c r="AD13" s="390"/>
      <c r="AE13" s="390"/>
      <c r="AF13" s="390"/>
      <c r="AG13" s="391"/>
      <c r="AH13" s="389">
        <v>4078</v>
      </c>
      <c r="AI13" s="390"/>
      <c r="AJ13" s="390"/>
      <c r="AK13" s="390"/>
      <c r="AL13" s="392"/>
      <c r="AM13" s="482" t="s">
        <v>119</v>
      </c>
      <c r="AN13" s="387"/>
      <c r="AO13" s="387"/>
      <c r="AP13" s="387"/>
      <c r="AQ13" s="387"/>
      <c r="AR13" s="387"/>
      <c r="AS13" s="387"/>
      <c r="AT13" s="388"/>
      <c r="AU13" s="470" t="s">
        <v>101</v>
      </c>
      <c r="AV13" s="471"/>
      <c r="AW13" s="471"/>
      <c r="AX13" s="471"/>
      <c r="AY13" s="393" t="s">
        <v>120</v>
      </c>
      <c r="AZ13" s="394"/>
      <c r="BA13" s="394"/>
      <c r="BB13" s="394"/>
      <c r="BC13" s="394"/>
      <c r="BD13" s="394"/>
      <c r="BE13" s="394"/>
      <c r="BF13" s="394"/>
      <c r="BG13" s="394"/>
      <c r="BH13" s="394"/>
      <c r="BI13" s="394"/>
      <c r="BJ13" s="394"/>
      <c r="BK13" s="394"/>
      <c r="BL13" s="394"/>
      <c r="BM13" s="395"/>
      <c r="BN13" s="413">
        <v>208091</v>
      </c>
      <c r="BO13" s="414"/>
      <c r="BP13" s="414"/>
      <c r="BQ13" s="414"/>
      <c r="BR13" s="414"/>
      <c r="BS13" s="414"/>
      <c r="BT13" s="414"/>
      <c r="BU13" s="415"/>
      <c r="BV13" s="413">
        <v>-12382</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11.2</v>
      </c>
      <c r="CU13" s="384"/>
      <c r="CV13" s="384"/>
      <c r="CW13" s="384"/>
      <c r="CX13" s="384"/>
      <c r="CY13" s="384"/>
      <c r="CZ13" s="384"/>
      <c r="DA13" s="385"/>
      <c r="DB13" s="383">
        <v>11.9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56633</v>
      </c>
      <c r="S14" s="515"/>
      <c r="T14" s="515"/>
      <c r="U14" s="515"/>
      <c r="V14" s="516"/>
      <c r="W14" s="517"/>
      <c r="X14" s="429"/>
      <c r="Y14" s="429"/>
      <c r="Z14" s="429"/>
      <c r="AA14" s="429"/>
      <c r="AB14" s="430"/>
      <c r="AC14" s="507">
        <v>13.5</v>
      </c>
      <c r="AD14" s="508"/>
      <c r="AE14" s="508"/>
      <c r="AF14" s="508"/>
      <c r="AG14" s="509"/>
      <c r="AH14" s="507">
        <v>14.6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92.1</v>
      </c>
      <c r="CU14" s="486"/>
      <c r="CV14" s="486"/>
      <c r="CW14" s="486"/>
      <c r="CX14" s="486"/>
      <c r="CY14" s="486"/>
      <c r="CZ14" s="486"/>
      <c r="DA14" s="487"/>
      <c r="DB14" s="518">
        <v>104.4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56278</v>
      </c>
      <c r="S15" s="515"/>
      <c r="T15" s="515"/>
      <c r="U15" s="515"/>
      <c r="V15" s="516"/>
      <c r="W15" s="502" t="s">
        <v>124</v>
      </c>
      <c r="X15" s="426"/>
      <c r="Y15" s="426"/>
      <c r="Z15" s="426"/>
      <c r="AA15" s="426"/>
      <c r="AB15" s="427"/>
      <c r="AC15" s="389">
        <v>5675</v>
      </c>
      <c r="AD15" s="390"/>
      <c r="AE15" s="390"/>
      <c r="AF15" s="390"/>
      <c r="AG15" s="391"/>
      <c r="AH15" s="389">
        <v>6566</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4973407</v>
      </c>
      <c r="BO15" s="409"/>
      <c r="BP15" s="409"/>
      <c r="BQ15" s="409"/>
      <c r="BR15" s="409"/>
      <c r="BS15" s="409"/>
      <c r="BT15" s="409"/>
      <c r="BU15" s="410"/>
      <c r="BV15" s="408">
        <v>4712813</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22.2</v>
      </c>
      <c r="AD16" s="508"/>
      <c r="AE16" s="508"/>
      <c r="AF16" s="508"/>
      <c r="AG16" s="509"/>
      <c r="AH16" s="507">
        <v>23.5</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12866812</v>
      </c>
      <c r="BO16" s="414"/>
      <c r="BP16" s="414"/>
      <c r="BQ16" s="414"/>
      <c r="BR16" s="414"/>
      <c r="BS16" s="414"/>
      <c r="BT16" s="414"/>
      <c r="BU16" s="415"/>
      <c r="BV16" s="413">
        <v>12313574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16460</v>
      </c>
      <c r="AD17" s="390"/>
      <c r="AE17" s="390"/>
      <c r="AF17" s="390"/>
      <c r="AG17" s="391"/>
      <c r="AH17" s="389">
        <v>17173</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6253893</v>
      </c>
      <c r="BO17" s="414"/>
      <c r="BP17" s="414"/>
      <c r="BQ17" s="414"/>
      <c r="BR17" s="414"/>
      <c r="BS17" s="414"/>
      <c r="BT17" s="414"/>
      <c r="BU17" s="415"/>
      <c r="BV17" s="413">
        <v>6010640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133</v>
      </c>
      <c r="C18" s="476"/>
      <c r="D18" s="476"/>
      <c r="E18" s="477"/>
      <c r="F18" s="477"/>
      <c r="G18" s="477"/>
      <c r="H18" s="477"/>
      <c r="I18" s="477"/>
      <c r="J18" s="477"/>
      <c r="K18" s="477"/>
      <c r="L18" s="478">
        <v>536.11</v>
      </c>
      <c r="M18" s="478"/>
      <c r="N18" s="478"/>
      <c r="O18" s="478"/>
      <c r="P18" s="478"/>
      <c r="Q18" s="478"/>
      <c r="R18" s="479"/>
      <c r="S18" s="479"/>
      <c r="T18" s="479"/>
      <c r="U18" s="479"/>
      <c r="V18" s="480"/>
      <c r="W18" s="494"/>
      <c r="X18" s="495"/>
      <c r="Y18" s="495"/>
      <c r="Z18" s="495"/>
      <c r="AA18" s="495"/>
      <c r="AB18" s="503"/>
      <c r="AC18" s="377">
        <v>64.3</v>
      </c>
      <c r="AD18" s="378"/>
      <c r="AE18" s="378"/>
      <c r="AF18" s="378"/>
      <c r="AG18" s="481"/>
      <c r="AH18" s="377">
        <v>61.5</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15718993</v>
      </c>
      <c r="BO18" s="414"/>
      <c r="BP18" s="414"/>
      <c r="BQ18" s="414"/>
      <c r="BR18" s="414"/>
      <c r="BS18" s="414"/>
      <c r="BT18" s="414"/>
      <c r="BU18" s="415"/>
      <c r="BV18" s="413">
        <v>15542269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135</v>
      </c>
      <c r="C19" s="476"/>
      <c r="D19" s="476"/>
      <c r="E19" s="477"/>
      <c r="F19" s="477"/>
      <c r="G19" s="477"/>
      <c r="H19" s="477"/>
      <c r="I19" s="477"/>
      <c r="J19" s="477"/>
      <c r="K19" s="477"/>
      <c r="L19" s="483">
        <v>101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19270767</v>
      </c>
      <c r="BO19" s="414"/>
      <c r="BP19" s="414"/>
      <c r="BQ19" s="414"/>
      <c r="BR19" s="414"/>
      <c r="BS19" s="414"/>
      <c r="BT19" s="414"/>
      <c r="BU19" s="415"/>
      <c r="BV19" s="413">
        <v>18938612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137</v>
      </c>
      <c r="C20" s="476"/>
      <c r="D20" s="476"/>
      <c r="E20" s="477"/>
      <c r="F20" s="477"/>
      <c r="G20" s="477"/>
      <c r="H20" s="477"/>
      <c r="I20" s="477"/>
      <c r="J20" s="477"/>
      <c r="K20" s="477"/>
      <c r="L20" s="483">
        <v>22678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29540386</v>
      </c>
      <c r="BO23" s="414"/>
      <c r="BP23" s="414"/>
      <c r="BQ23" s="414"/>
      <c r="BR23" s="414"/>
      <c r="BS23" s="414"/>
      <c r="BT23" s="414"/>
      <c r="BU23" s="415"/>
      <c r="BV23" s="413">
        <v>30401130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146</v>
      </c>
      <c r="F24" s="387"/>
      <c r="G24" s="387"/>
      <c r="H24" s="387"/>
      <c r="I24" s="387"/>
      <c r="J24" s="387"/>
      <c r="K24" s="388"/>
      <c r="L24" s="389">
        <v>1</v>
      </c>
      <c r="M24" s="390"/>
      <c r="N24" s="390"/>
      <c r="O24" s="390"/>
      <c r="P24" s="391"/>
      <c r="Q24" s="389">
        <v>7830</v>
      </c>
      <c r="R24" s="390"/>
      <c r="S24" s="390"/>
      <c r="T24" s="390"/>
      <c r="U24" s="390"/>
      <c r="V24" s="391"/>
      <c r="W24" s="455"/>
      <c r="X24" s="446"/>
      <c r="Y24" s="447"/>
      <c r="Z24" s="386" t="s">
        <v>147</v>
      </c>
      <c r="AA24" s="387"/>
      <c r="AB24" s="387"/>
      <c r="AC24" s="387"/>
      <c r="AD24" s="387"/>
      <c r="AE24" s="387"/>
      <c r="AF24" s="387"/>
      <c r="AG24" s="388"/>
      <c r="AH24" s="389">
        <v>526</v>
      </c>
      <c r="AI24" s="390"/>
      <c r="AJ24" s="390"/>
      <c r="AK24" s="390"/>
      <c r="AL24" s="391"/>
      <c r="AM24" s="389">
        <v>1728962</v>
      </c>
      <c r="AN24" s="390"/>
      <c r="AO24" s="390"/>
      <c r="AP24" s="390"/>
      <c r="AQ24" s="390"/>
      <c r="AR24" s="391"/>
      <c r="AS24" s="389">
        <v>3287</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23694572</v>
      </c>
      <c r="BO24" s="414"/>
      <c r="BP24" s="414"/>
      <c r="BQ24" s="414"/>
      <c r="BR24" s="414"/>
      <c r="BS24" s="414"/>
      <c r="BT24" s="414"/>
      <c r="BU24" s="415"/>
      <c r="BV24" s="413">
        <v>23852501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149</v>
      </c>
      <c r="F25" s="387"/>
      <c r="G25" s="387"/>
      <c r="H25" s="387"/>
      <c r="I25" s="387"/>
      <c r="J25" s="387"/>
      <c r="K25" s="388"/>
      <c r="L25" s="389">
        <v>2</v>
      </c>
      <c r="M25" s="390"/>
      <c r="N25" s="390"/>
      <c r="O25" s="390"/>
      <c r="P25" s="391"/>
      <c r="Q25" s="389">
        <v>6380</v>
      </c>
      <c r="R25" s="390"/>
      <c r="S25" s="390"/>
      <c r="T25" s="390"/>
      <c r="U25" s="390"/>
      <c r="V25" s="391"/>
      <c r="W25" s="455"/>
      <c r="X25" s="446"/>
      <c r="Y25" s="447"/>
      <c r="Z25" s="386" t="s">
        <v>150</v>
      </c>
      <c r="AA25" s="387"/>
      <c r="AB25" s="387"/>
      <c r="AC25" s="387"/>
      <c r="AD25" s="387"/>
      <c r="AE25" s="387"/>
      <c r="AF25" s="387"/>
      <c r="AG25" s="388"/>
      <c r="AH25" s="389">
        <v>81</v>
      </c>
      <c r="AI25" s="390"/>
      <c r="AJ25" s="390"/>
      <c r="AK25" s="390"/>
      <c r="AL25" s="391"/>
      <c r="AM25" s="389">
        <v>252720</v>
      </c>
      <c r="AN25" s="390"/>
      <c r="AO25" s="390"/>
      <c r="AP25" s="390"/>
      <c r="AQ25" s="390"/>
      <c r="AR25" s="391"/>
      <c r="AS25" s="389">
        <v>3120</v>
      </c>
      <c r="AT25" s="390"/>
      <c r="AU25" s="390"/>
      <c r="AV25" s="390"/>
      <c r="AW25" s="390"/>
      <c r="AX25" s="392"/>
      <c r="AY25" s="405" t="s">
        <v>151</v>
      </c>
      <c r="AZ25" s="406"/>
      <c r="BA25" s="406"/>
      <c r="BB25" s="406"/>
      <c r="BC25" s="406"/>
      <c r="BD25" s="406"/>
      <c r="BE25" s="406"/>
      <c r="BF25" s="406"/>
      <c r="BG25" s="406"/>
      <c r="BH25" s="406"/>
      <c r="BI25" s="406"/>
      <c r="BJ25" s="406"/>
      <c r="BK25" s="406"/>
      <c r="BL25" s="406"/>
      <c r="BM25" s="407"/>
      <c r="BN25" s="408">
        <v>2247659</v>
      </c>
      <c r="BO25" s="409"/>
      <c r="BP25" s="409"/>
      <c r="BQ25" s="409"/>
      <c r="BR25" s="409"/>
      <c r="BS25" s="409"/>
      <c r="BT25" s="409"/>
      <c r="BU25" s="410"/>
      <c r="BV25" s="408">
        <v>3006434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152</v>
      </c>
      <c r="F26" s="387"/>
      <c r="G26" s="387"/>
      <c r="H26" s="387"/>
      <c r="I26" s="387"/>
      <c r="J26" s="387"/>
      <c r="K26" s="388"/>
      <c r="L26" s="389">
        <v>1</v>
      </c>
      <c r="M26" s="390"/>
      <c r="N26" s="390"/>
      <c r="O26" s="390"/>
      <c r="P26" s="391"/>
      <c r="Q26" s="389">
        <v>5450</v>
      </c>
      <c r="R26" s="390"/>
      <c r="S26" s="390"/>
      <c r="T26" s="390"/>
      <c r="U26" s="390"/>
      <c r="V26" s="391"/>
      <c r="W26" s="455"/>
      <c r="X26" s="446"/>
      <c r="Y26" s="447"/>
      <c r="Z26" s="386" t="s">
        <v>153</v>
      </c>
      <c r="AA26" s="468"/>
      <c r="AB26" s="468"/>
      <c r="AC26" s="468"/>
      <c r="AD26" s="468"/>
      <c r="AE26" s="468"/>
      <c r="AF26" s="468"/>
      <c r="AG26" s="469"/>
      <c r="AH26" s="389">
        <v>39</v>
      </c>
      <c r="AI26" s="390"/>
      <c r="AJ26" s="390"/>
      <c r="AK26" s="390"/>
      <c r="AL26" s="391"/>
      <c r="AM26" s="389">
        <v>137085</v>
      </c>
      <c r="AN26" s="390"/>
      <c r="AO26" s="390"/>
      <c r="AP26" s="390"/>
      <c r="AQ26" s="390"/>
      <c r="AR26" s="391"/>
      <c r="AS26" s="389">
        <v>3515</v>
      </c>
      <c r="AT26" s="390"/>
      <c r="AU26" s="390"/>
      <c r="AV26" s="390"/>
      <c r="AW26" s="390"/>
      <c r="AX26" s="392"/>
      <c r="AY26" s="422" t="s">
        <v>154</v>
      </c>
      <c r="AZ26" s="423"/>
      <c r="BA26" s="423"/>
      <c r="BB26" s="423"/>
      <c r="BC26" s="423"/>
      <c r="BD26" s="423"/>
      <c r="BE26" s="423"/>
      <c r="BF26" s="423"/>
      <c r="BG26" s="423"/>
      <c r="BH26" s="423"/>
      <c r="BI26" s="423"/>
      <c r="BJ26" s="423"/>
      <c r="BK26" s="423"/>
      <c r="BL26" s="423"/>
      <c r="BM26" s="424"/>
      <c r="BN26" s="413" t="s">
        <v>155</v>
      </c>
      <c r="BO26" s="414"/>
      <c r="BP26" s="414"/>
      <c r="BQ26" s="414"/>
      <c r="BR26" s="414"/>
      <c r="BS26" s="414"/>
      <c r="BT26" s="414"/>
      <c r="BU26" s="415"/>
      <c r="BV26" s="413" t="s">
        <v>155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3780</v>
      </c>
      <c r="R27" s="390"/>
      <c r="S27" s="390"/>
      <c r="T27" s="390"/>
      <c r="U27" s="390"/>
      <c r="V27" s="391"/>
      <c r="W27" s="455"/>
      <c r="X27" s="446"/>
      <c r="Y27" s="447"/>
      <c r="Z27" s="386" t="s">
        <v>157</v>
      </c>
      <c r="AA27" s="387"/>
      <c r="AB27" s="387"/>
      <c r="AC27" s="387"/>
      <c r="AD27" s="387"/>
      <c r="AE27" s="387"/>
      <c r="AF27" s="387"/>
      <c r="AG27" s="388"/>
      <c r="AH27" s="389">
        <v>4</v>
      </c>
      <c r="AI27" s="390"/>
      <c r="AJ27" s="390"/>
      <c r="AK27" s="390"/>
      <c r="AL27" s="391"/>
      <c r="AM27" s="389">
        <v>15276</v>
      </c>
      <c r="AN27" s="390"/>
      <c r="AO27" s="390"/>
      <c r="AP27" s="390"/>
      <c r="AQ27" s="390"/>
      <c r="AR27" s="391"/>
      <c r="AS27" s="389">
        <v>3819</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769664</v>
      </c>
      <c r="BO27" s="417"/>
      <c r="BP27" s="417"/>
      <c r="BQ27" s="417"/>
      <c r="BR27" s="417"/>
      <c r="BS27" s="417"/>
      <c r="BT27" s="417"/>
      <c r="BU27" s="418"/>
      <c r="BV27" s="416">
        <v>769664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159</v>
      </c>
      <c r="F28" s="387"/>
      <c r="G28" s="387"/>
      <c r="H28" s="387"/>
      <c r="I28" s="387"/>
      <c r="J28" s="387"/>
      <c r="K28" s="388"/>
      <c r="L28" s="389">
        <v>1</v>
      </c>
      <c r="M28" s="390"/>
      <c r="N28" s="390"/>
      <c r="O28" s="390"/>
      <c r="P28" s="391"/>
      <c r="Q28" s="389">
        <v>3250</v>
      </c>
      <c r="R28" s="390"/>
      <c r="S28" s="390"/>
      <c r="T28" s="390"/>
      <c r="U28" s="390"/>
      <c r="V28" s="391"/>
      <c r="W28" s="455"/>
      <c r="X28" s="446"/>
      <c r="Y28" s="447"/>
      <c r="Z28" s="386" t="s">
        <v>160</v>
      </c>
      <c r="AA28" s="387"/>
      <c r="AB28" s="387"/>
      <c r="AC28" s="387"/>
      <c r="AD28" s="387"/>
      <c r="AE28" s="387"/>
      <c r="AF28" s="387"/>
      <c r="AG28" s="388"/>
      <c r="AH28" s="389" t="s">
        <v>155</v>
      </c>
      <c r="AI28" s="390"/>
      <c r="AJ28" s="390"/>
      <c r="AK28" s="390"/>
      <c r="AL28" s="391"/>
      <c r="AM28" s="389" t="s">
        <v>155</v>
      </c>
      <c r="AN28" s="390"/>
      <c r="AO28" s="390"/>
      <c r="AP28" s="390"/>
      <c r="AQ28" s="390"/>
      <c r="AR28" s="391"/>
      <c r="AS28" s="389" t="s">
        <v>155</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2322676</v>
      </c>
      <c r="BO28" s="409"/>
      <c r="BP28" s="409"/>
      <c r="BQ28" s="409"/>
      <c r="BR28" s="409"/>
      <c r="BS28" s="409"/>
      <c r="BT28" s="409"/>
      <c r="BU28" s="410"/>
      <c r="BV28" s="408">
        <v>2152508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163</v>
      </c>
      <c r="F29" s="387"/>
      <c r="G29" s="387"/>
      <c r="H29" s="387"/>
      <c r="I29" s="387"/>
      <c r="J29" s="387"/>
      <c r="K29" s="388"/>
      <c r="L29" s="389">
        <v>22</v>
      </c>
      <c r="M29" s="390"/>
      <c r="N29" s="390"/>
      <c r="O29" s="390"/>
      <c r="P29" s="391"/>
      <c r="Q29" s="389">
        <v>3110</v>
      </c>
      <c r="R29" s="390"/>
      <c r="S29" s="390"/>
      <c r="T29" s="390"/>
      <c r="U29" s="390"/>
      <c r="V29" s="391"/>
      <c r="W29" s="456"/>
      <c r="X29" s="457"/>
      <c r="Y29" s="458"/>
      <c r="Z29" s="386" t="s">
        <v>164</v>
      </c>
      <c r="AA29" s="387"/>
      <c r="AB29" s="387"/>
      <c r="AC29" s="387"/>
      <c r="AD29" s="387"/>
      <c r="AE29" s="387"/>
      <c r="AF29" s="387"/>
      <c r="AG29" s="388"/>
      <c r="AH29" s="389">
        <v>530</v>
      </c>
      <c r="AI29" s="390"/>
      <c r="AJ29" s="390"/>
      <c r="AK29" s="390"/>
      <c r="AL29" s="391"/>
      <c r="AM29" s="389">
        <v>1744238</v>
      </c>
      <c r="AN29" s="390"/>
      <c r="AO29" s="390"/>
      <c r="AP29" s="390"/>
      <c r="AQ29" s="390"/>
      <c r="AR29" s="391"/>
      <c r="AS29" s="389">
        <v>3291</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101812</v>
      </c>
      <c r="BO29" s="414"/>
      <c r="BP29" s="414"/>
      <c r="BQ29" s="414"/>
      <c r="BR29" s="414"/>
      <c r="BS29" s="414"/>
      <c r="BT29" s="414"/>
      <c r="BU29" s="415"/>
      <c r="BV29" s="413">
        <v>100372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98.4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2694426</v>
      </c>
      <c r="BO30" s="417"/>
      <c r="BP30" s="417"/>
      <c r="BQ30" s="417"/>
      <c r="BR30" s="417"/>
      <c r="BS30" s="417"/>
      <c r="BT30" s="417"/>
      <c r="BU30" s="418"/>
      <c r="BV30" s="416">
        <v>2045633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日南市国民健康保険特別会計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日南市水道事業会計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日南市簡易水道特別会計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宮崎県自治会館管理組合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日南市土地開発公社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日南市後期高齢者医療特別会計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日南市公共下水道事業会計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日南市農業集落排水特別会計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日南串間広域不燃物処理組合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ドリームランドはまゆう</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日南市介護保険特別会計</v>
      </c>
      <c r="X36" s="372"/>
      <c r="Y36" s="372"/>
      <c r="Z36" s="372"/>
      <c r="AA36" s="372"/>
      <c r="AB36" s="372"/>
      <c r="AC36" s="372"/>
      <c r="AD36" s="372"/>
      <c r="AE36" s="372"/>
      <c r="AF36" s="372"/>
      <c r="AG36" s="372"/>
      <c r="AH36" s="372"/>
      <c r="AI36" s="372"/>
      <c r="AJ36" s="372"/>
      <c r="AK36" s="372"/>
      <c r="AL36" s="165"/>
      <c r="AM36" s="373">
        <f t="shared" si="0"/>
        <v>7</v>
      </c>
      <c r="AN36" s="373"/>
      <c r="AO36" s="372" t="str">
        <f>IF('各会計、関係団体の財政状況及び健全化判断比率'!B33="","",'各会計、関係団体の財政状況及び健全化判断比率'!B33)</f>
        <v>日南市特定環境保全公共下水道事業会計</v>
      </c>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IF('各会計、関係団体の財政状況及び健全化判断比率'!B37="","",'各会計、関係団体の財政状況及び健全化判断比率'!B37)</f>
        <v>日南市漁業集落排水特別会計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宮崎県市町村総合事務組合（一般会計）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北郷町温泉協会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f t="shared" si="0"/>
        <v>8</v>
      </c>
      <c r="AN37" s="373"/>
      <c r="AO37" s="372" t="str">
        <f>IF('各会計、関係団体の財政状況及び健全化判断比率'!B34="","",'各会計、関係団体の財政状況及び健全化判断比率'!B34)</f>
        <v>日南市病院事業会計</v>
      </c>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IF('各会計、関係団体の財政状況及び健全化判断比率'!B38="","",'各会計、関係団体の財政状況及び健全化判断比率'!B38)</f>
        <v>日南市公設合併処理浄化槽特別会計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宮崎県市町村総合事務組合（市町村交通災害共済事業特別会計）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宮崎県後期高齢者医療広域連合（一般会計)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宮崎県後期高齢者医療広域連合(後期高齢者医療特別会計)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525</v>
      </c>
      <c r="D34" s="1181"/>
      <c r="E34" s="1182"/>
      <c r="F34" s="32">
        <v>7.32</v>
      </c>
      <c r="G34" s="33">
        <v>8.4600000000000009</v>
      </c>
      <c r="H34" s="33">
        <v>8.7200000000000006</v>
      </c>
      <c r="I34" s="33">
        <v>9.3699999999999992</v>
      </c>
      <c r="J34" s="34">
        <v>8.81</v>
      </c>
      <c r="K34" s="22"/>
      <c r="L34" s="22"/>
      <c r="M34" s="22"/>
      <c r="N34" s="22"/>
      <c r="O34" s="22"/>
      <c r="P34" s="22"/>
    </row>
    <row r="35" spans="1:16" ht="39" customHeight="1">
      <c r="A35" s="22"/>
      <c r="B35" s="35"/>
      <c r="C35" s="1175" t="s">
        <v>526</v>
      </c>
      <c r="D35" s="1176"/>
      <c r="E35" s="1177"/>
      <c r="F35" s="36">
        <v>4.4000000000000004</v>
      </c>
      <c r="G35" s="37">
        <v>3.74</v>
      </c>
      <c r="H35" s="37">
        <v>4.6100000000000003</v>
      </c>
      <c r="I35" s="37">
        <v>4.6500000000000004</v>
      </c>
      <c r="J35" s="38">
        <v>4.8099999999999996</v>
      </c>
      <c r="K35" s="22"/>
      <c r="L35" s="22"/>
      <c r="M35" s="22"/>
      <c r="N35" s="22"/>
      <c r="O35" s="22"/>
      <c r="P35" s="22"/>
    </row>
    <row r="36" spans="1:16" ht="39" customHeight="1">
      <c r="A36" s="22"/>
      <c r="B36" s="35"/>
      <c r="C36" s="1175" t="s">
        <v>527</v>
      </c>
      <c r="D36" s="1176"/>
      <c r="E36" s="1177"/>
      <c r="F36" s="36">
        <v>3.04</v>
      </c>
      <c r="G36" s="37">
        <v>3.39</v>
      </c>
      <c r="H36" s="37">
        <v>4.13</v>
      </c>
      <c r="I36" s="37">
        <v>2.06</v>
      </c>
      <c r="J36" s="38">
        <v>2.99</v>
      </c>
      <c r="K36" s="22"/>
      <c r="L36" s="22"/>
      <c r="M36" s="22"/>
      <c r="N36" s="22"/>
      <c r="O36" s="22"/>
      <c r="P36" s="22"/>
    </row>
    <row r="37" spans="1:16" ht="39" customHeight="1">
      <c r="A37" s="22"/>
      <c r="B37" s="35"/>
      <c r="C37" s="1175" t="s">
        <v>528</v>
      </c>
      <c r="D37" s="1176"/>
      <c r="E37" s="1177"/>
      <c r="F37" s="36">
        <v>1.56</v>
      </c>
      <c r="G37" s="37">
        <v>1.84</v>
      </c>
      <c r="H37" s="37">
        <v>1.52</v>
      </c>
      <c r="I37" s="37">
        <v>1.58</v>
      </c>
      <c r="J37" s="38">
        <v>1.74</v>
      </c>
      <c r="K37" s="22"/>
      <c r="L37" s="22"/>
      <c r="M37" s="22"/>
      <c r="N37" s="22"/>
      <c r="O37" s="22"/>
      <c r="P37" s="22"/>
    </row>
    <row r="38" spans="1:16" ht="39" customHeight="1">
      <c r="A38" s="22"/>
      <c r="B38" s="35"/>
      <c r="C38" s="1175" t="s">
        <v>529</v>
      </c>
      <c r="D38" s="1176"/>
      <c r="E38" s="1177"/>
      <c r="F38" s="36">
        <v>0.72</v>
      </c>
      <c r="G38" s="37">
        <v>0.94</v>
      </c>
      <c r="H38" s="37">
        <v>1.04</v>
      </c>
      <c r="I38" s="37">
        <v>1.1000000000000001</v>
      </c>
      <c r="J38" s="38">
        <v>1.52</v>
      </c>
      <c r="K38" s="22"/>
      <c r="L38" s="22"/>
      <c r="M38" s="22"/>
      <c r="N38" s="22"/>
      <c r="O38" s="22"/>
      <c r="P38" s="22"/>
    </row>
    <row r="39" spans="1:16" ht="39" customHeight="1">
      <c r="A39" s="22"/>
      <c r="B39" s="35"/>
      <c r="C39" s="1175" t="s">
        <v>530</v>
      </c>
      <c r="D39" s="1176"/>
      <c r="E39" s="1177"/>
      <c r="F39" s="36">
        <v>0.23</v>
      </c>
      <c r="G39" s="37">
        <v>0.3</v>
      </c>
      <c r="H39" s="37">
        <v>0.4</v>
      </c>
      <c r="I39" s="37">
        <v>0.73</v>
      </c>
      <c r="J39" s="38">
        <v>0.45</v>
      </c>
      <c r="K39" s="22"/>
      <c r="L39" s="22"/>
      <c r="M39" s="22"/>
      <c r="N39" s="22"/>
      <c r="O39" s="22"/>
      <c r="P39" s="22"/>
    </row>
    <row r="40" spans="1:16" ht="39" customHeight="1">
      <c r="A40" s="22"/>
      <c r="B40" s="35"/>
      <c r="C40" s="1175" t="s">
        <v>531</v>
      </c>
      <c r="D40" s="1176"/>
      <c r="E40" s="1177"/>
      <c r="F40" s="36">
        <v>0.08</v>
      </c>
      <c r="G40" s="37">
        <v>0.09</v>
      </c>
      <c r="H40" s="37">
        <v>0.12</v>
      </c>
      <c r="I40" s="37">
        <v>0.16</v>
      </c>
      <c r="J40" s="38">
        <v>0.22</v>
      </c>
      <c r="K40" s="22"/>
      <c r="L40" s="22"/>
      <c r="M40" s="22"/>
      <c r="N40" s="22"/>
      <c r="O40" s="22"/>
      <c r="P40" s="22"/>
    </row>
    <row r="41" spans="1:16" ht="39" customHeight="1">
      <c r="A41" s="22"/>
      <c r="B41" s="35"/>
      <c r="C41" s="1175" t="s">
        <v>532</v>
      </c>
      <c r="D41" s="1176"/>
      <c r="E41" s="1177"/>
      <c r="F41" s="36">
        <v>0.06</v>
      </c>
      <c r="G41" s="37">
        <v>0.03</v>
      </c>
      <c r="H41" s="37">
        <v>0.08</v>
      </c>
      <c r="I41" s="37">
        <v>0.14000000000000001</v>
      </c>
      <c r="J41" s="38">
        <v>0.05</v>
      </c>
      <c r="K41" s="22"/>
      <c r="L41" s="22"/>
      <c r="M41" s="22"/>
      <c r="N41" s="22"/>
      <c r="O41" s="22"/>
      <c r="P41" s="22"/>
    </row>
    <row r="42" spans="1:16" ht="39" customHeight="1">
      <c r="A42" s="22"/>
      <c r="B42" s="39"/>
      <c r="C42" s="1175" t="s">
        <v>533</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534</v>
      </c>
      <c r="D43" s="1179"/>
      <c r="E43" s="1180"/>
      <c r="F43" s="41">
        <v>7.0000000000000007E-2</v>
      </c>
      <c r="G43" s="42">
        <v>0.08</v>
      </c>
      <c r="H43" s="42">
        <v>0.21</v>
      </c>
      <c r="I43" s="42">
        <v>0.33</v>
      </c>
      <c r="J43" s="43">
        <v>0.11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3916</v>
      </c>
      <c r="L45" s="60">
        <v>3794</v>
      </c>
      <c r="M45" s="60">
        <v>3561</v>
      </c>
      <c r="N45" s="60">
        <v>3451</v>
      </c>
      <c r="O45" s="61">
        <v>3365</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661</v>
      </c>
      <c r="L48" s="64">
        <v>629</v>
      </c>
      <c r="M48" s="64">
        <v>640</v>
      </c>
      <c r="N48" s="64">
        <v>604</v>
      </c>
      <c r="O48" s="65">
        <v>600</v>
      </c>
      <c r="P48" s="48"/>
      <c r="Q48" s="48"/>
      <c r="R48" s="48"/>
      <c r="S48" s="48"/>
      <c r="T48" s="48"/>
      <c r="U48" s="48"/>
    </row>
    <row r="49" spans="1:21" ht="30.75" customHeight="1">
      <c r="A49" s="48"/>
      <c r="B49" s="1193"/>
      <c r="C49" s="1194"/>
      <c r="D49" s="62"/>
      <c r="E49" s="1185" t="s">
        <v>15</v>
      </c>
      <c r="F49" s="1185"/>
      <c r="G49" s="1185"/>
      <c r="H49" s="1185"/>
      <c r="I49" s="1185"/>
      <c r="J49" s="1186"/>
      <c r="K49" s="63">
        <v>126</v>
      </c>
      <c r="L49" s="64">
        <v>56</v>
      </c>
      <c r="M49" s="64">
        <v>55</v>
      </c>
      <c r="N49" s="64">
        <v>55</v>
      </c>
      <c r="O49" s="65">
        <v>55</v>
      </c>
      <c r="P49" s="48"/>
      <c r="Q49" s="48"/>
      <c r="R49" s="48"/>
      <c r="S49" s="48"/>
      <c r="T49" s="48"/>
      <c r="U49" s="48"/>
    </row>
    <row r="50" spans="1:21" ht="30.75" customHeight="1">
      <c r="A50" s="48"/>
      <c r="B50" s="1193"/>
      <c r="C50" s="1194"/>
      <c r="D50" s="62"/>
      <c r="E50" s="1185" t="s">
        <v>16</v>
      </c>
      <c r="F50" s="1185"/>
      <c r="G50" s="1185"/>
      <c r="H50" s="1185"/>
      <c r="I50" s="1185"/>
      <c r="J50" s="1186"/>
      <c r="K50" s="63">
        <v>24</v>
      </c>
      <c r="L50" s="64">
        <v>18</v>
      </c>
      <c r="M50" s="64">
        <v>14</v>
      </c>
      <c r="N50" s="64">
        <v>13</v>
      </c>
      <c r="O50" s="65">
        <v>12</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2747</v>
      </c>
      <c r="L52" s="64">
        <v>2750</v>
      </c>
      <c r="M52" s="64">
        <v>2648</v>
      </c>
      <c r="N52" s="64">
        <v>2649</v>
      </c>
      <c r="O52" s="65">
        <v>2589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1980</v>
      </c>
      <c r="L53" s="69">
        <v>1747</v>
      </c>
      <c r="M53" s="69">
        <v>1622</v>
      </c>
      <c r="N53" s="69">
        <v>1474</v>
      </c>
      <c r="O53" s="70">
        <v>1443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32139</v>
      </c>
      <c r="J41" s="83">
        <v>31546</v>
      </c>
      <c r="K41" s="83">
        <v>31512</v>
      </c>
      <c r="L41" s="83">
        <v>30401</v>
      </c>
      <c r="M41" s="84">
        <v>29540</v>
      </c>
    </row>
    <row r="42" spans="2:13" ht="27.75" customHeight="1">
      <c r="B42" s="1201"/>
      <c r="C42" s="1202"/>
      <c r="D42" s="85"/>
      <c r="E42" s="1205" t="s">
        <v>25</v>
      </c>
      <c r="F42" s="1205"/>
      <c r="G42" s="1205"/>
      <c r="H42" s="1206"/>
      <c r="I42" s="86">
        <v>76</v>
      </c>
      <c r="J42" s="87">
        <v>72</v>
      </c>
      <c r="K42" s="87">
        <v>72</v>
      </c>
      <c r="L42" s="87">
        <v>72</v>
      </c>
      <c r="M42" s="88">
        <v>64</v>
      </c>
    </row>
    <row r="43" spans="2:13" ht="27.75" customHeight="1">
      <c r="B43" s="1201"/>
      <c r="C43" s="1202"/>
      <c r="D43" s="85"/>
      <c r="E43" s="1205" t="s">
        <v>26</v>
      </c>
      <c r="F43" s="1205"/>
      <c r="G43" s="1205"/>
      <c r="H43" s="1206"/>
      <c r="I43" s="86">
        <v>9661</v>
      </c>
      <c r="J43" s="87">
        <v>9546</v>
      </c>
      <c r="K43" s="87">
        <v>7933</v>
      </c>
      <c r="L43" s="87">
        <v>8377</v>
      </c>
      <c r="M43" s="88">
        <v>8120</v>
      </c>
    </row>
    <row r="44" spans="2:13" ht="27.75" customHeight="1">
      <c r="B44" s="1201"/>
      <c r="C44" s="1202"/>
      <c r="D44" s="85"/>
      <c r="E44" s="1205" t="s">
        <v>27</v>
      </c>
      <c r="F44" s="1205"/>
      <c r="G44" s="1205"/>
      <c r="H44" s="1206"/>
      <c r="I44" s="86">
        <v>302</v>
      </c>
      <c r="J44" s="87">
        <v>245</v>
      </c>
      <c r="K44" s="87">
        <v>196</v>
      </c>
      <c r="L44" s="87">
        <v>143</v>
      </c>
      <c r="M44" s="88">
        <v>89</v>
      </c>
    </row>
    <row r="45" spans="2:13" ht="27.75" customHeight="1">
      <c r="B45" s="1201"/>
      <c r="C45" s="1202"/>
      <c r="D45" s="85"/>
      <c r="E45" s="1205" t="s">
        <v>28</v>
      </c>
      <c r="F45" s="1205"/>
      <c r="G45" s="1205"/>
      <c r="H45" s="1206"/>
      <c r="I45" s="86">
        <v>6425</v>
      </c>
      <c r="J45" s="87">
        <v>6447</v>
      </c>
      <c r="K45" s="87">
        <v>6146</v>
      </c>
      <c r="L45" s="87">
        <v>5623</v>
      </c>
      <c r="M45" s="88">
        <v>5382</v>
      </c>
    </row>
    <row r="46" spans="2:13" ht="27.75" customHeight="1">
      <c r="B46" s="1201"/>
      <c r="C46" s="1202"/>
      <c r="D46" s="85"/>
      <c r="E46" s="1205" t="s">
        <v>29</v>
      </c>
      <c r="F46" s="1205"/>
      <c r="G46" s="1205"/>
      <c r="H46" s="1206"/>
      <c r="I46" s="86" t="s">
        <v>479</v>
      </c>
      <c r="J46" s="87" t="s">
        <v>479</v>
      </c>
      <c r="K46" s="87" t="s">
        <v>479</v>
      </c>
      <c r="L46" s="87" t="s">
        <v>479</v>
      </c>
      <c r="M46" s="88" t="s">
        <v>479</v>
      </c>
    </row>
    <row r="47" spans="2:13" ht="27.75" customHeight="1">
      <c r="B47" s="1201"/>
      <c r="C47" s="1202"/>
      <c r="D47" s="85"/>
      <c r="E47" s="1205" t="s">
        <v>30</v>
      </c>
      <c r="F47" s="1205"/>
      <c r="G47" s="1205"/>
      <c r="H47" s="1206"/>
      <c r="I47" s="86" t="s">
        <v>479</v>
      </c>
      <c r="J47" s="87" t="s">
        <v>479</v>
      </c>
      <c r="K47" s="87" t="s">
        <v>479</v>
      </c>
      <c r="L47" s="87" t="s">
        <v>479</v>
      </c>
      <c r="M47" s="88" t="s">
        <v>479</v>
      </c>
    </row>
    <row r="48" spans="2:13" ht="27.75" customHeight="1">
      <c r="B48" s="1203"/>
      <c r="C48" s="1204"/>
      <c r="D48" s="85"/>
      <c r="E48" s="1205" t="s">
        <v>31</v>
      </c>
      <c r="F48" s="1205"/>
      <c r="G48" s="1205"/>
      <c r="H48" s="1206"/>
      <c r="I48" s="86" t="s">
        <v>479</v>
      </c>
      <c r="J48" s="87" t="s">
        <v>479</v>
      </c>
      <c r="K48" s="87" t="s">
        <v>479</v>
      </c>
      <c r="L48" s="87" t="s">
        <v>479</v>
      </c>
      <c r="M48" s="88" t="s">
        <v>479</v>
      </c>
    </row>
    <row r="49" spans="2:13" ht="27.75" customHeight="1">
      <c r="B49" s="1199" t="s">
        <v>32</v>
      </c>
      <c r="C49" s="1200"/>
      <c r="D49" s="89"/>
      <c r="E49" s="1205" t="s">
        <v>33</v>
      </c>
      <c r="F49" s="1205"/>
      <c r="G49" s="1205"/>
      <c r="H49" s="1206"/>
      <c r="I49" s="86">
        <v>4716</v>
      </c>
      <c r="J49" s="87">
        <v>4529</v>
      </c>
      <c r="K49" s="87">
        <v>4748</v>
      </c>
      <c r="L49" s="87">
        <v>5051</v>
      </c>
      <c r="M49" s="88">
        <v>5942</v>
      </c>
    </row>
    <row r="50" spans="2:13" ht="27.75" customHeight="1">
      <c r="B50" s="1201"/>
      <c r="C50" s="1202"/>
      <c r="D50" s="85"/>
      <c r="E50" s="1205" t="s">
        <v>34</v>
      </c>
      <c r="F50" s="1205"/>
      <c r="G50" s="1205"/>
      <c r="H50" s="1206"/>
      <c r="I50" s="86">
        <v>1267</v>
      </c>
      <c r="J50" s="87">
        <v>1301</v>
      </c>
      <c r="K50" s="87">
        <v>1288</v>
      </c>
      <c r="L50" s="87">
        <v>1252</v>
      </c>
      <c r="M50" s="88">
        <v>1071</v>
      </c>
    </row>
    <row r="51" spans="2:13" ht="27.75" customHeight="1">
      <c r="B51" s="1203"/>
      <c r="C51" s="1204"/>
      <c r="D51" s="85"/>
      <c r="E51" s="1205" t="s">
        <v>35</v>
      </c>
      <c r="F51" s="1205"/>
      <c r="G51" s="1205"/>
      <c r="H51" s="1206"/>
      <c r="I51" s="86">
        <v>24505</v>
      </c>
      <c r="J51" s="87">
        <v>24703</v>
      </c>
      <c r="K51" s="87">
        <v>24644</v>
      </c>
      <c r="L51" s="87">
        <v>24484</v>
      </c>
      <c r="M51" s="88">
        <v>23704</v>
      </c>
    </row>
    <row r="52" spans="2:13" ht="27.75" customHeight="1" thickBot="1">
      <c r="B52" s="1207" t="s">
        <v>36</v>
      </c>
      <c r="C52" s="1208"/>
      <c r="D52" s="90"/>
      <c r="E52" s="1209" t="s">
        <v>37</v>
      </c>
      <c r="F52" s="1209"/>
      <c r="G52" s="1209"/>
      <c r="H52" s="1210"/>
      <c r="I52" s="91">
        <v>18116</v>
      </c>
      <c r="J52" s="92">
        <v>17322</v>
      </c>
      <c r="K52" s="92">
        <v>15178</v>
      </c>
      <c r="L52" s="92">
        <v>13829</v>
      </c>
      <c r="M52" s="93">
        <v>12478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558</v>
      </c>
      <c r="C41" s="246"/>
      <c r="D41" s="246"/>
      <c r="E41" s="246"/>
      <c r="F41" s="246"/>
      <c r="G41" s="246"/>
      <c r="H41" s="246"/>
      <c r="I41" s="246"/>
      <c r="J41" s="246"/>
      <c r="K41" s="246"/>
      <c r="L41" s="246"/>
      <c r="M41" s="246"/>
      <c r="N41" s="246"/>
      <c r="O41" s="246"/>
      <c r="P41" s="247"/>
    </row>
    <row r="42" spans="2:17">
      <c r="B42" s="248"/>
      <c r="C42" s="244"/>
      <c r="D42" s="244"/>
      <c r="E42" s="244"/>
      <c r="F42" s="244"/>
      <c r="G42" s="351" t="s">
        <v>559</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560</v>
      </c>
    </row>
    <row r="50" spans="1:17">
      <c r="B50" s="248"/>
      <c r="C50" s="244"/>
      <c r="D50" s="244"/>
      <c r="E50" s="244"/>
      <c r="F50" s="244"/>
      <c r="G50" s="1238"/>
      <c r="H50" s="1239"/>
      <c r="I50" s="1239"/>
      <c r="J50" s="1240"/>
      <c r="K50" s="354" t="s">
        <v>518</v>
      </c>
      <c r="L50" s="354" t="s">
        <v>519</v>
      </c>
      <c r="M50" s="354" t="s">
        <v>520</v>
      </c>
      <c r="N50" s="354" t="s">
        <v>521</v>
      </c>
      <c r="O50" s="354" t="s">
        <v>522</v>
      </c>
    </row>
    <row r="51" spans="1:17">
      <c r="B51" s="248"/>
      <c r="C51" s="244"/>
      <c r="D51" s="244"/>
      <c r="E51" s="244"/>
      <c r="F51" s="244"/>
      <c r="G51" s="1241" t="s">
        <v>561</v>
      </c>
      <c r="H51" s="1242"/>
      <c r="I51" s="1247" t="s">
        <v>562</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563</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564</v>
      </c>
      <c r="H55" s="1222"/>
      <c r="I55" s="1227" t="s">
        <v>562</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565</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559</v>
      </c>
      <c r="I64" s="352"/>
      <c r="J64" s="352"/>
      <c r="K64" s="352"/>
      <c r="L64" s="244"/>
      <c r="M64" s="244"/>
      <c r="N64" s="244"/>
      <c r="O64" s="244"/>
    </row>
    <row r="65" spans="2:30">
      <c r="B65" s="248"/>
      <c r="C65" s="244"/>
      <c r="D65" s="244"/>
      <c r="E65" s="244"/>
      <c r="F65" s="244"/>
      <c r="G65" s="1229" t="s">
        <v>567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8"/>
      <c r="H72" s="1239"/>
      <c r="I72" s="1239"/>
      <c r="J72" s="1240"/>
      <c r="K72" s="354" t="s">
        <v>518</v>
      </c>
      <c r="L72" s="354" t="s">
        <v>519</v>
      </c>
      <c r="M72" s="354" t="s">
        <v>520</v>
      </c>
      <c r="N72" s="354" t="s">
        <v>521</v>
      </c>
      <c r="O72" s="354" t="s">
        <v>522</v>
      </c>
    </row>
    <row r="73" spans="2:30">
      <c r="B73" s="248"/>
      <c r="C73" s="244"/>
      <c r="D73" s="244"/>
      <c r="E73" s="244"/>
      <c r="F73" s="244"/>
      <c r="G73" s="1241" t="s">
        <v>561</v>
      </c>
      <c r="H73" s="1242"/>
      <c r="I73" s="1247" t="s">
        <v>562</v>
      </c>
      <c r="J73" s="1247"/>
      <c r="K73" s="1228">
        <v>131.30000000000001</v>
      </c>
      <c r="L73" s="1228">
        <v>127</v>
      </c>
      <c r="M73" s="1215">
        <v>111.3</v>
      </c>
      <c r="N73" s="1215">
        <v>104.4</v>
      </c>
      <c r="O73" s="1215">
        <v>92.1</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569</v>
      </c>
      <c r="J75" s="1227"/>
      <c r="K75" s="1219">
        <v>14.7</v>
      </c>
      <c r="L75" s="1219">
        <v>13.8</v>
      </c>
      <c r="M75" s="1219">
        <v>13</v>
      </c>
      <c r="N75" s="1219">
        <v>11.9</v>
      </c>
      <c r="O75" s="1219">
        <v>11.2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564</v>
      </c>
      <c r="H77" s="1222"/>
      <c r="I77" s="1227" t="s">
        <v>562</v>
      </c>
      <c r="J77" s="1227"/>
      <c r="K77" s="1228">
        <v>69.2</v>
      </c>
      <c r="L77" s="1228">
        <v>58.2</v>
      </c>
      <c r="M77" s="1215">
        <v>50.3</v>
      </c>
      <c r="N77" s="1215">
        <v>45.9</v>
      </c>
      <c r="O77" s="1215">
        <v>39</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569</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51225</v>
      </c>
      <c r="E3" s="116"/>
      <c r="F3" s="117">
        <v>47569</v>
      </c>
      <c r="G3" s="118"/>
      <c r="H3" s="119"/>
    </row>
    <row r="4" spans="1:8">
      <c r="A4" s="120"/>
      <c r="B4" s="121"/>
      <c r="C4" s="122"/>
      <c r="D4" s="123">
        <v>26837</v>
      </c>
      <c r="E4" s="124"/>
      <c r="F4" s="125">
        <v>26255</v>
      </c>
      <c r="G4" s="126"/>
      <c r="H4" s="127"/>
    </row>
    <row r="5" spans="1:8">
      <c r="A5" s="108" t="s">
        <v>512</v>
      </c>
      <c r="B5" s="113"/>
      <c r="C5" s="114"/>
      <c r="D5" s="115">
        <v>57058</v>
      </c>
      <c r="E5" s="116"/>
      <c r="F5" s="117">
        <v>50880</v>
      </c>
      <c r="G5" s="118"/>
      <c r="H5" s="119"/>
    </row>
    <row r="6" spans="1:8">
      <c r="A6" s="120"/>
      <c r="B6" s="121"/>
      <c r="C6" s="122"/>
      <c r="D6" s="123">
        <v>30774</v>
      </c>
      <c r="E6" s="124"/>
      <c r="F6" s="125">
        <v>26879</v>
      </c>
      <c r="G6" s="126"/>
      <c r="H6" s="127"/>
    </row>
    <row r="7" spans="1:8">
      <c r="A7" s="108" t="s">
        <v>513</v>
      </c>
      <c r="B7" s="113"/>
      <c r="C7" s="114"/>
      <c r="D7" s="115">
        <v>68982</v>
      </c>
      <c r="E7" s="116"/>
      <c r="F7" s="117">
        <v>63956</v>
      </c>
      <c r="G7" s="118"/>
      <c r="H7" s="119"/>
    </row>
    <row r="8" spans="1:8">
      <c r="A8" s="120"/>
      <c r="B8" s="121"/>
      <c r="C8" s="122"/>
      <c r="D8" s="123">
        <v>46448</v>
      </c>
      <c r="E8" s="124"/>
      <c r="F8" s="125">
        <v>29239</v>
      </c>
      <c r="G8" s="126"/>
      <c r="H8" s="127"/>
    </row>
    <row r="9" spans="1:8">
      <c r="A9" s="108" t="s">
        <v>514</v>
      </c>
      <c r="B9" s="113"/>
      <c r="C9" s="114"/>
      <c r="D9" s="115">
        <v>63390</v>
      </c>
      <c r="E9" s="116"/>
      <c r="F9" s="117">
        <v>66255</v>
      </c>
      <c r="G9" s="118"/>
      <c r="H9" s="119"/>
    </row>
    <row r="10" spans="1:8">
      <c r="A10" s="120"/>
      <c r="B10" s="121"/>
      <c r="C10" s="122"/>
      <c r="D10" s="123">
        <v>22746</v>
      </c>
      <c r="E10" s="124"/>
      <c r="F10" s="125">
        <v>31822</v>
      </c>
      <c r="G10" s="126"/>
      <c r="H10" s="127"/>
    </row>
    <row r="11" spans="1:8">
      <c r="A11" s="108" t="s">
        <v>515</v>
      </c>
      <c r="B11" s="113"/>
      <c r="C11" s="114"/>
      <c r="D11" s="115">
        <v>52538</v>
      </c>
      <c r="E11" s="116"/>
      <c r="F11" s="117">
        <v>92247</v>
      </c>
      <c r="G11" s="118"/>
      <c r="H11" s="119"/>
    </row>
    <row r="12" spans="1:8">
      <c r="A12" s="120"/>
      <c r="B12" s="121"/>
      <c r="C12" s="128"/>
      <c r="D12" s="123">
        <v>13830</v>
      </c>
      <c r="E12" s="124"/>
      <c r="F12" s="125">
        <v>37204</v>
      </c>
      <c r="G12" s="126"/>
      <c r="H12" s="127"/>
    </row>
    <row r="13" spans="1:8">
      <c r="A13" s="108"/>
      <c r="B13" s="113"/>
      <c r="C13" s="129"/>
      <c r="D13" s="130">
        <v>58639</v>
      </c>
      <c r="E13" s="131"/>
      <c r="F13" s="132">
        <v>64181</v>
      </c>
      <c r="G13" s="133"/>
      <c r="H13" s="119"/>
    </row>
    <row r="14" spans="1:8">
      <c r="A14" s="120"/>
      <c r="B14" s="121"/>
      <c r="C14" s="122"/>
      <c r="D14" s="123">
        <v>28127</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4.4000000000000004</v>
      </c>
      <c r="C19" s="134">
        <f>ROUND(VALUE(SUBSTITUTE(実質収支比率等に係る経年分析!G$48,"▲","-")),2)</f>
        <v>3.74</v>
      </c>
      <c r="D19" s="134">
        <f>ROUND(VALUE(SUBSTITUTE(実質収支比率等に係る経年分析!H$48,"▲","-")),2)</f>
        <v>4.62</v>
      </c>
      <c r="E19" s="134">
        <f>ROUND(VALUE(SUBSTITUTE(実質収支比率等に係る経年分析!I$48,"▲","-")),2)</f>
        <v>4.6500000000000004</v>
      </c>
      <c r="F19" s="134">
        <f>ROUND(VALUE(SUBSTITUTE(実質収支比率等に係る経年分析!J$48,"▲","-")),2)</f>
        <v>4.82</v>
      </c>
    </row>
    <row r="20" spans="1:11">
      <c r="A20" s="134" t="s">
        <v>42</v>
      </c>
      <c r="B20" s="134">
        <f>ROUND(VALUE(SUBSTITUTE(実質収支比率等に係る経年分析!F$47,"▲","-")),2)</f>
        <v>12.12</v>
      </c>
      <c r="C20" s="134">
        <f>ROUND(VALUE(SUBSTITUTE(実質収支比率等に係る経年分析!G$47,"▲","-")),2)</f>
        <v>12.3</v>
      </c>
      <c r="D20" s="134">
        <f>ROUND(VALUE(SUBSTITUTE(実質収支比率等に係る経年分析!H$47,"▲","-")),2)</f>
        <v>13.34</v>
      </c>
      <c r="E20" s="134">
        <f>ROUND(VALUE(SUBSTITUTE(実質収支比率等に係る経年分析!I$47,"▲","-")),2)</f>
        <v>13.67</v>
      </c>
      <c r="F20" s="134">
        <f>ROUND(VALUE(SUBSTITUTE(実質収支比率等に係る経年分析!J$47,"▲","-")),2)</f>
        <v>14.52</v>
      </c>
    </row>
    <row r="21" spans="1:11">
      <c r="A21" s="134" t="s">
        <v>43</v>
      </c>
      <c r="B21" s="134">
        <f>IF(ISNUMBER(VALUE(SUBSTITUTE(実質収支比率等に係る経年分析!F$49,"▲","-"))),ROUND(VALUE(SUBSTITUTE(実質収支比率等に係る経年分析!F$49,"▲","-")),2),NA())</f>
        <v>2.2599999999999998</v>
      </c>
      <c r="C21" s="134">
        <f>IF(ISNUMBER(VALUE(SUBSTITUTE(実質収支比率等に係る経年分析!G$49,"▲","-"))),ROUND(VALUE(SUBSTITUTE(実質収支比率等に係る経年分析!G$49,"▲","-")),2),NA())</f>
        <v>-0.64</v>
      </c>
      <c r="D21" s="134">
        <f>IF(ISNUMBER(VALUE(SUBSTITUTE(実質収支比率等に係る経年分析!H$49,"▲","-"))),ROUND(VALUE(SUBSTITUTE(実質収支比率等に係る経年分析!H$49,"▲","-")),2),NA())</f>
        <v>1.82</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1.3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日南市簡易水道特別会計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日南市特定環境保全公共下水道事業会計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日南市介護保険特別会計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0.45</v>
      </c>
    </row>
    <row r="32" spans="1:11">
      <c r="A32" s="135" t="str">
        <f>IF(連結実質赤字比率に係る赤字・黒字の構成分析!C$38="",NA(),連結実質赤字比率に係る赤字・黒字の構成分析!C$38)</f>
        <v>日南市公共下水道事業会計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1.52</v>
      </c>
    </row>
    <row r="33" spans="1:16">
      <c r="A33" s="135" t="str">
        <f>IF(連結実質赤字比率に係る赤字・黒字の構成分析!C$37="",NA(),連結実質赤字比率に係る赤字・黒字の構成分析!C$37)</f>
        <v>日南市病院事業会計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1.74</v>
      </c>
    </row>
    <row r="34" spans="1:16">
      <c r="A34" s="135" t="str">
        <f>IF(連結実質赤字比率に係る赤字・黒字の構成分析!C$36="",NA(),連結実質赤字比率に係る赤字・黒字の構成分析!C$36)</f>
        <v>日南市国民健康保険特別会計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4.8099999999999996</v>
      </c>
    </row>
    <row r="36" spans="1:16">
      <c r="A36" s="135" t="str">
        <f>IF(連結実質赤字比率に係る赤字・黒字の構成分析!C$34="",NA(),連結実質赤字比率に係る赤字・黒字の構成分析!C$34)</f>
        <v>日南市水道事業会計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9.3699999999999992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2747</v>
      </c>
      <c r="E42" s="136"/>
      <c r="F42" s="136"/>
      <c r="G42" s="136">
        <f>'実質公債費比率（分子）の構造'!L$52</f>
        <v>2750</v>
      </c>
      <c r="H42" s="136"/>
      <c r="I42" s="136"/>
      <c r="J42" s="136">
        <f>'実質公債費比率（分子）の構造'!M$52</f>
        <v>2648</v>
      </c>
      <c r="K42" s="136"/>
      <c r="L42" s="136"/>
      <c r="M42" s="136">
        <f>'実質公債費比率（分子）の構造'!N$52</f>
        <v>2649</v>
      </c>
      <c r="N42" s="136"/>
      <c r="O42" s="136"/>
      <c r="P42" s="136">
        <f>'実質公債費比率（分子）の構造'!O$52</f>
        <v>2589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24</v>
      </c>
      <c r="C44" s="136"/>
      <c r="D44" s="136"/>
      <c r="E44" s="136">
        <f>'実質公債費比率（分子）の構造'!L$50</f>
        <v>18</v>
      </c>
      <c r="F44" s="136"/>
      <c r="G44" s="136"/>
      <c r="H44" s="136">
        <f>'実質公債費比率（分子）の構造'!M$50</f>
        <v>14</v>
      </c>
      <c r="I44" s="136"/>
      <c r="J44" s="136"/>
      <c r="K44" s="136">
        <f>'実質公債費比率（分子）の構造'!N$50</f>
        <v>13</v>
      </c>
      <c r="L44" s="136"/>
      <c r="M44" s="136"/>
      <c r="N44" s="136">
        <f>'実質公債費比率（分子）の構造'!O$50</f>
        <v>12</v>
      </c>
      <c r="O44" s="136"/>
      <c r="P44" s="136"/>
    </row>
    <row r="45" spans="1:16">
      <c r="A45" s="136" t="s">
        <v>53</v>
      </c>
      <c r="B45" s="136">
        <f>'実質公債費比率（分子）の構造'!K$49</f>
        <v>126</v>
      </c>
      <c r="C45" s="136"/>
      <c r="D45" s="136"/>
      <c r="E45" s="136">
        <f>'実質公債費比率（分子）の構造'!L$49</f>
        <v>56</v>
      </c>
      <c r="F45" s="136"/>
      <c r="G45" s="136"/>
      <c r="H45" s="136">
        <f>'実質公債費比率（分子）の構造'!M$49</f>
        <v>55</v>
      </c>
      <c r="I45" s="136"/>
      <c r="J45" s="136"/>
      <c r="K45" s="136">
        <f>'実質公債費比率（分子）の構造'!N$49</f>
        <v>55</v>
      </c>
      <c r="L45" s="136"/>
      <c r="M45" s="136"/>
      <c r="N45" s="136">
        <f>'実質公債費比率（分子）の構造'!O$49</f>
        <v>55</v>
      </c>
      <c r="O45" s="136"/>
      <c r="P45" s="136"/>
    </row>
    <row r="46" spans="1:16">
      <c r="A46" s="136" t="s">
        <v>54</v>
      </c>
      <c r="B46" s="136">
        <f>'実質公債費比率（分子）の構造'!K$48</f>
        <v>661</v>
      </c>
      <c r="C46" s="136"/>
      <c r="D46" s="136"/>
      <c r="E46" s="136">
        <f>'実質公債費比率（分子）の構造'!L$48</f>
        <v>629</v>
      </c>
      <c r="F46" s="136"/>
      <c r="G46" s="136"/>
      <c r="H46" s="136">
        <f>'実質公債費比率（分子）の構造'!M$48</f>
        <v>640</v>
      </c>
      <c r="I46" s="136"/>
      <c r="J46" s="136"/>
      <c r="K46" s="136">
        <f>'実質公債費比率（分子）の構造'!N$48</f>
        <v>604</v>
      </c>
      <c r="L46" s="136"/>
      <c r="M46" s="136"/>
      <c r="N46" s="136">
        <f>'実質公債費比率（分子）の構造'!O$48</f>
        <v>600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3916</v>
      </c>
      <c r="C49" s="136"/>
      <c r="D49" s="136"/>
      <c r="E49" s="136">
        <f>'実質公債費比率（分子）の構造'!L$45</f>
        <v>3794</v>
      </c>
      <c r="F49" s="136"/>
      <c r="G49" s="136"/>
      <c r="H49" s="136">
        <f>'実質公債費比率（分子）の構造'!M$45</f>
        <v>3561</v>
      </c>
      <c r="I49" s="136"/>
      <c r="J49" s="136"/>
      <c r="K49" s="136">
        <f>'実質公債費比率（分子）の構造'!N$45</f>
        <v>3451</v>
      </c>
      <c r="L49" s="136"/>
      <c r="M49" s="136"/>
      <c r="N49" s="136">
        <f>'実質公債費比率（分子）の構造'!O$45</f>
        <v>3365</v>
      </c>
      <c r="O49" s="136"/>
      <c r="P49" s="136"/>
    </row>
    <row r="50" spans="1:16">
      <c r="A50" s="136" t="s">
        <v>58</v>
      </c>
      <c r="B50" s="136" t="e">
        <f>NA()</f>
        <v>#N/A</v>
      </c>
      <c r="C50" s="136">
        <f>IF(ISNUMBER('実質公債費比率（分子）の構造'!K$53),'実質公債費比率（分子）の構造'!K$53,NA())</f>
        <v>1980</v>
      </c>
      <c r="D50" s="136" t="e">
        <f>NA()</f>
        <v>#N/A</v>
      </c>
      <c r="E50" s="136" t="e">
        <f>NA()</f>
        <v>#N/A</v>
      </c>
      <c r="F50" s="136">
        <f>IF(ISNUMBER('実質公債費比率（分子）の構造'!L$53),'実質公債費比率（分子）の構造'!L$53,NA())</f>
        <v>1747</v>
      </c>
      <c r="G50" s="136" t="e">
        <f>NA()</f>
        <v>#N/A</v>
      </c>
      <c r="H50" s="136" t="e">
        <f>NA()</f>
        <v>#N/A</v>
      </c>
      <c r="I50" s="136">
        <f>IF(ISNUMBER('実質公債費比率（分子）の構造'!M$53),'実質公債費比率（分子）の構造'!M$53,NA())</f>
        <v>1622</v>
      </c>
      <c r="J50" s="136" t="e">
        <f>NA()</f>
        <v>#N/A</v>
      </c>
      <c r="K50" s="136" t="e">
        <f>NA()</f>
        <v>#N/A</v>
      </c>
      <c r="L50" s="136">
        <f>IF(ISNUMBER('実質公債費比率（分子）の構造'!N$53),'実質公債費比率（分子）の構造'!N$53,NA())</f>
        <v>1474</v>
      </c>
      <c r="M50" s="136" t="e">
        <f>NA()</f>
        <v>#N/A</v>
      </c>
      <c r="N50" s="136" t="e">
        <f>NA()</f>
        <v>#N/A</v>
      </c>
      <c r="O50" s="136">
        <f>IF(ISNUMBER('実質公債費比率（分子）の構造'!O$53),'実質公債費比率（分子）の構造'!O$53,NA())</f>
        <v>1443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24505</v>
      </c>
      <c r="E56" s="135"/>
      <c r="F56" s="135"/>
      <c r="G56" s="135">
        <f>'将来負担比率（分子）の構造'!J$51</f>
        <v>24703</v>
      </c>
      <c r="H56" s="135"/>
      <c r="I56" s="135"/>
      <c r="J56" s="135">
        <f>'将来負担比率（分子）の構造'!K$51</f>
        <v>24644</v>
      </c>
      <c r="K56" s="135"/>
      <c r="L56" s="135"/>
      <c r="M56" s="135">
        <f>'将来負担比率（分子）の構造'!L$51</f>
        <v>24484</v>
      </c>
      <c r="N56" s="135"/>
      <c r="O56" s="135"/>
      <c r="P56" s="135">
        <f>'将来負担比率（分子）の構造'!M$51</f>
        <v>23704</v>
      </c>
    </row>
    <row r="57" spans="1:16">
      <c r="A57" s="135" t="s">
        <v>34</v>
      </c>
      <c r="B57" s="135"/>
      <c r="C57" s="135"/>
      <c r="D57" s="135">
        <f>'将来負担比率（分子）の構造'!I$50</f>
        <v>1267</v>
      </c>
      <c r="E57" s="135"/>
      <c r="F57" s="135"/>
      <c r="G57" s="135">
        <f>'将来負担比率（分子）の構造'!J$50</f>
        <v>1301</v>
      </c>
      <c r="H57" s="135"/>
      <c r="I57" s="135"/>
      <c r="J57" s="135">
        <f>'将来負担比率（分子）の構造'!K$50</f>
        <v>1288</v>
      </c>
      <c r="K57" s="135"/>
      <c r="L57" s="135"/>
      <c r="M57" s="135">
        <f>'将来負担比率（分子）の構造'!L$50</f>
        <v>1252</v>
      </c>
      <c r="N57" s="135"/>
      <c r="O57" s="135"/>
      <c r="P57" s="135">
        <f>'将来負担比率（分子）の構造'!M$50</f>
        <v>1071</v>
      </c>
    </row>
    <row r="58" spans="1:16">
      <c r="A58" s="135" t="s">
        <v>33</v>
      </c>
      <c r="B58" s="135"/>
      <c r="C58" s="135"/>
      <c r="D58" s="135">
        <f>'将来負担比率（分子）の構造'!I$49</f>
        <v>4716</v>
      </c>
      <c r="E58" s="135"/>
      <c r="F58" s="135"/>
      <c r="G58" s="135">
        <f>'将来負担比率（分子）の構造'!J$49</f>
        <v>4529</v>
      </c>
      <c r="H58" s="135"/>
      <c r="I58" s="135"/>
      <c r="J58" s="135">
        <f>'将来負担比率（分子）の構造'!K$49</f>
        <v>4748</v>
      </c>
      <c r="K58" s="135"/>
      <c r="L58" s="135"/>
      <c r="M58" s="135">
        <f>'将来負担比率（分子）の構造'!L$49</f>
        <v>5051</v>
      </c>
      <c r="N58" s="135"/>
      <c r="O58" s="135"/>
      <c r="P58" s="135">
        <f>'将来負担比率（分子）の構造'!M$49</f>
        <v>5942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6425</v>
      </c>
      <c r="C62" s="135"/>
      <c r="D62" s="135"/>
      <c r="E62" s="135">
        <f>'将来負担比率（分子）の構造'!J$45</f>
        <v>6447</v>
      </c>
      <c r="F62" s="135"/>
      <c r="G62" s="135"/>
      <c r="H62" s="135">
        <f>'将来負担比率（分子）の構造'!K$45</f>
        <v>6146</v>
      </c>
      <c r="I62" s="135"/>
      <c r="J62" s="135"/>
      <c r="K62" s="135">
        <f>'将来負担比率（分子）の構造'!L$45</f>
        <v>5623</v>
      </c>
      <c r="L62" s="135"/>
      <c r="M62" s="135"/>
      <c r="N62" s="135">
        <f>'将来負担比率（分子）の構造'!M$45</f>
        <v>5382</v>
      </c>
      <c r="O62" s="135"/>
      <c r="P62" s="135"/>
    </row>
    <row r="63" spans="1:16">
      <c r="A63" s="135" t="s">
        <v>27</v>
      </c>
      <c r="B63" s="135">
        <f>'将来負担比率（分子）の構造'!I$44</f>
        <v>302</v>
      </c>
      <c r="C63" s="135"/>
      <c r="D63" s="135"/>
      <c r="E63" s="135">
        <f>'将来負担比率（分子）の構造'!J$44</f>
        <v>245</v>
      </c>
      <c r="F63" s="135"/>
      <c r="G63" s="135"/>
      <c r="H63" s="135">
        <f>'将来負担比率（分子）の構造'!K$44</f>
        <v>196</v>
      </c>
      <c r="I63" s="135"/>
      <c r="J63" s="135"/>
      <c r="K63" s="135">
        <f>'将来負担比率（分子）の構造'!L$44</f>
        <v>143</v>
      </c>
      <c r="L63" s="135"/>
      <c r="M63" s="135"/>
      <c r="N63" s="135">
        <f>'将来負担比率（分子）の構造'!M$44</f>
        <v>89</v>
      </c>
      <c r="O63" s="135"/>
      <c r="P63" s="135"/>
    </row>
    <row r="64" spans="1:16">
      <c r="A64" s="135" t="s">
        <v>26</v>
      </c>
      <c r="B64" s="135">
        <f>'将来負担比率（分子）の構造'!I$43</f>
        <v>9661</v>
      </c>
      <c r="C64" s="135"/>
      <c r="D64" s="135"/>
      <c r="E64" s="135">
        <f>'将来負担比率（分子）の構造'!J$43</f>
        <v>9546</v>
      </c>
      <c r="F64" s="135"/>
      <c r="G64" s="135"/>
      <c r="H64" s="135">
        <f>'将来負担比率（分子）の構造'!K$43</f>
        <v>7933</v>
      </c>
      <c r="I64" s="135"/>
      <c r="J64" s="135"/>
      <c r="K64" s="135">
        <f>'将来負担比率（分子）の構造'!L$43</f>
        <v>8377</v>
      </c>
      <c r="L64" s="135"/>
      <c r="M64" s="135"/>
      <c r="N64" s="135">
        <f>'将来負担比率（分子）の構造'!M$43</f>
        <v>8120</v>
      </c>
      <c r="O64" s="135"/>
      <c r="P64" s="135"/>
    </row>
    <row r="65" spans="1:16">
      <c r="A65" s="135" t="s">
        <v>25</v>
      </c>
      <c r="B65" s="135">
        <f>'将来負担比率（分子）の構造'!I$42</f>
        <v>76</v>
      </c>
      <c r="C65" s="135"/>
      <c r="D65" s="135"/>
      <c r="E65" s="135">
        <f>'将来負担比率（分子）の構造'!J$42</f>
        <v>72</v>
      </c>
      <c r="F65" s="135"/>
      <c r="G65" s="135"/>
      <c r="H65" s="135">
        <f>'将来負担比率（分子）の構造'!K$42</f>
        <v>72</v>
      </c>
      <c r="I65" s="135"/>
      <c r="J65" s="135"/>
      <c r="K65" s="135">
        <f>'将来負担比率（分子）の構造'!L$42</f>
        <v>72</v>
      </c>
      <c r="L65" s="135"/>
      <c r="M65" s="135"/>
      <c r="N65" s="135">
        <f>'将来負担比率（分子）の構造'!M$42</f>
        <v>64</v>
      </c>
      <c r="O65" s="135"/>
      <c r="P65" s="135"/>
    </row>
    <row r="66" spans="1:16">
      <c r="A66" s="135" t="s">
        <v>24</v>
      </c>
      <c r="B66" s="135">
        <f>'将来負担比率（分子）の構造'!I$41</f>
        <v>32139</v>
      </c>
      <c r="C66" s="135"/>
      <c r="D66" s="135"/>
      <c r="E66" s="135">
        <f>'将来負担比率（分子）の構造'!J$41</f>
        <v>31546</v>
      </c>
      <c r="F66" s="135"/>
      <c r="G66" s="135"/>
      <c r="H66" s="135">
        <f>'将来負担比率（分子）の構造'!K$41</f>
        <v>31512</v>
      </c>
      <c r="I66" s="135"/>
      <c r="J66" s="135"/>
      <c r="K66" s="135">
        <f>'将来負担比率（分子）の構造'!L$41</f>
        <v>30401</v>
      </c>
      <c r="L66" s="135"/>
      <c r="M66" s="135"/>
      <c r="N66" s="135">
        <f>'将来負担比率（分子）の構造'!M$41</f>
        <v>29540</v>
      </c>
      <c r="O66" s="135"/>
      <c r="P66" s="135"/>
    </row>
    <row r="67" spans="1:16">
      <c r="A67" s="135" t="s">
        <v>62</v>
      </c>
      <c r="B67" s="135" t="e">
        <f>NA()</f>
        <v>#N/A</v>
      </c>
      <c r="C67" s="135">
        <f>IF(ISNUMBER('将来負担比率（分子）の構造'!I$52), IF('将来負担比率（分子）の構造'!I$52 &lt; 0, 0, '将来負担比率（分子）の構造'!I$52), NA())</f>
        <v>18116</v>
      </c>
      <c r="D67" s="135" t="e">
        <f>NA()</f>
        <v>#N/A</v>
      </c>
      <c r="E67" s="135" t="e">
        <f>NA()</f>
        <v>#N/A</v>
      </c>
      <c r="F67" s="135">
        <f>IF(ISNUMBER('将来負担比率（分子）の構造'!J$52), IF('将来負担比率（分子）の構造'!J$52 &lt; 0, 0, '将来負担比率（分子）の構造'!J$52), NA())</f>
        <v>17322</v>
      </c>
      <c r="G67" s="135" t="e">
        <f>NA()</f>
        <v>#N/A</v>
      </c>
      <c r="H67" s="135" t="e">
        <f>NA()</f>
        <v>#N/A</v>
      </c>
      <c r="I67" s="135">
        <f>IF(ISNUMBER('将来負担比率（分子）の構造'!K$52), IF('将来負担比率（分子）の構造'!K$52 &lt; 0, 0, '将来負担比率（分子）の構造'!K$52), NA())</f>
        <v>15178</v>
      </c>
      <c r="J67" s="135" t="e">
        <f>NA()</f>
        <v>#N/A</v>
      </c>
      <c r="K67" s="135" t="e">
        <f>NA()</f>
        <v>#N/A</v>
      </c>
      <c r="L67" s="135">
        <f>IF(ISNUMBER('将来負担比率（分子）の構造'!L$52), IF('将来負担比率（分子）の構造'!L$52 &lt; 0, 0, '将来負担比率（分子）の構造'!L$52), NA())</f>
        <v>13829</v>
      </c>
      <c r="M67" s="135" t="e">
        <f>NA()</f>
        <v>#N/A</v>
      </c>
      <c r="N67" s="135" t="e">
        <f>NA()</f>
        <v>#N/A</v>
      </c>
      <c r="O67" s="135">
        <f>IF(ISNUMBER('将来負担比率（分子）の構造'!M$52), IF('将来負担比率（分子）の構造'!M$52 &lt; 0, 0, '将来負担比率（分子）の構造'!M$52), NA())</f>
        <v>12478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202</v>
      </c>
      <c r="C5" s="704"/>
      <c r="D5" s="704"/>
      <c r="E5" s="704"/>
      <c r="F5" s="704"/>
      <c r="G5" s="704"/>
      <c r="H5" s="704"/>
      <c r="I5" s="704"/>
      <c r="J5" s="704"/>
      <c r="K5" s="704"/>
      <c r="L5" s="704"/>
      <c r="M5" s="704"/>
      <c r="N5" s="704"/>
      <c r="O5" s="704"/>
      <c r="P5" s="704"/>
      <c r="Q5" s="705"/>
      <c r="R5" s="668">
        <v>5329661</v>
      </c>
      <c r="S5" s="669"/>
      <c r="T5" s="669"/>
      <c r="U5" s="669"/>
      <c r="V5" s="669"/>
      <c r="W5" s="669"/>
      <c r="X5" s="669"/>
      <c r="Y5" s="716"/>
      <c r="Z5" s="729">
        <v>18.399999999999999</v>
      </c>
      <c r="AA5" s="729"/>
      <c r="AB5" s="729"/>
      <c r="AC5" s="729"/>
      <c r="AD5" s="730">
        <v>5329661</v>
      </c>
      <c r="AE5" s="730"/>
      <c r="AF5" s="730"/>
      <c r="AG5" s="730"/>
      <c r="AH5" s="730"/>
      <c r="AI5" s="730"/>
      <c r="AJ5" s="730"/>
      <c r="AK5" s="730"/>
      <c r="AL5" s="717">
        <v>33.799999999999997</v>
      </c>
      <c r="AM5" s="686"/>
      <c r="AN5" s="686"/>
      <c r="AO5" s="718"/>
      <c r="AP5" s="703" t="s">
        <v>203</v>
      </c>
      <c r="AQ5" s="704"/>
      <c r="AR5" s="704"/>
      <c r="AS5" s="704"/>
      <c r="AT5" s="704"/>
      <c r="AU5" s="704"/>
      <c r="AV5" s="704"/>
      <c r="AW5" s="704"/>
      <c r="AX5" s="704"/>
      <c r="AY5" s="704"/>
      <c r="AZ5" s="704"/>
      <c r="BA5" s="704"/>
      <c r="BB5" s="704"/>
      <c r="BC5" s="704"/>
      <c r="BD5" s="704"/>
      <c r="BE5" s="704"/>
      <c r="BF5" s="705"/>
      <c r="BG5" s="618">
        <v>5317754</v>
      </c>
      <c r="BH5" s="619"/>
      <c r="BI5" s="619"/>
      <c r="BJ5" s="619"/>
      <c r="BK5" s="619"/>
      <c r="BL5" s="619"/>
      <c r="BM5" s="619"/>
      <c r="BN5" s="620"/>
      <c r="BO5" s="671">
        <v>99.8</v>
      </c>
      <c r="BP5" s="671"/>
      <c r="BQ5" s="671"/>
      <c r="BR5" s="671"/>
      <c r="BS5" s="672">
        <v>356878</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c r="B6" s="615" t="s">
        <v>207</v>
      </c>
      <c r="C6" s="616"/>
      <c r="D6" s="616"/>
      <c r="E6" s="616"/>
      <c r="F6" s="616"/>
      <c r="G6" s="616"/>
      <c r="H6" s="616"/>
      <c r="I6" s="616"/>
      <c r="J6" s="616"/>
      <c r="K6" s="616"/>
      <c r="L6" s="616"/>
      <c r="M6" s="616"/>
      <c r="N6" s="616"/>
      <c r="O6" s="616"/>
      <c r="P6" s="616"/>
      <c r="Q6" s="617"/>
      <c r="R6" s="618">
        <v>262034</v>
      </c>
      <c r="S6" s="619"/>
      <c r="T6" s="619"/>
      <c r="U6" s="619"/>
      <c r="V6" s="619"/>
      <c r="W6" s="619"/>
      <c r="X6" s="619"/>
      <c r="Y6" s="620"/>
      <c r="Z6" s="671">
        <v>0.9</v>
      </c>
      <c r="AA6" s="671"/>
      <c r="AB6" s="671"/>
      <c r="AC6" s="671"/>
      <c r="AD6" s="672">
        <v>262034</v>
      </c>
      <c r="AE6" s="672"/>
      <c r="AF6" s="672"/>
      <c r="AG6" s="672"/>
      <c r="AH6" s="672"/>
      <c r="AI6" s="672"/>
      <c r="AJ6" s="672"/>
      <c r="AK6" s="672"/>
      <c r="AL6" s="641">
        <v>1.7</v>
      </c>
      <c r="AM6" s="673"/>
      <c r="AN6" s="673"/>
      <c r="AO6" s="674"/>
      <c r="AP6" s="615" t="s">
        <v>208</v>
      </c>
      <c r="AQ6" s="616"/>
      <c r="AR6" s="616"/>
      <c r="AS6" s="616"/>
      <c r="AT6" s="616"/>
      <c r="AU6" s="616"/>
      <c r="AV6" s="616"/>
      <c r="AW6" s="616"/>
      <c r="AX6" s="616"/>
      <c r="AY6" s="616"/>
      <c r="AZ6" s="616"/>
      <c r="BA6" s="616"/>
      <c r="BB6" s="616"/>
      <c r="BC6" s="616"/>
      <c r="BD6" s="616"/>
      <c r="BE6" s="616"/>
      <c r="BF6" s="617"/>
      <c r="BG6" s="618">
        <v>5317754</v>
      </c>
      <c r="BH6" s="619"/>
      <c r="BI6" s="619"/>
      <c r="BJ6" s="619"/>
      <c r="BK6" s="619"/>
      <c r="BL6" s="619"/>
      <c r="BM6" s="619"/>
      <c r="BN6" s="620"/>
      <c r="BO6" s="671">
        <v>99.8</v>
      </c>
      <c r="BP6" s="671"/>
      <c r="BQ6" s="671"/>
      <c r="BR6" s="671"/>
      <c r="BS6" s="672">
        <v>356878</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234641</v>
      </c>
      <c r="CS6" s="619"/>
      <c r="CT6" s="619"/>
      <c r="CU6" s="619"/>
      <c r="CV6" s="619"/>
      <c r="CW6" s="619"/>
      <c r="CX6" s="619"/>
      <c r="CY6" s="620"/>
      <c r="CZ6" s="671">
        <v>0.8</v>
      </c>
      <c r="DA6" s="671"/>
      <c r="DB6" s="671"/>
      <c r="DC6" s="671"/>
      <c r="DD6" s="624" t="s">
        <v>210</v>
      </c>
      <c r="DE6" s="619"/>
      <c r="DF6" s="619"/>
      <c r="DG6" s="619"/>
      <c r="DH6" s="619"/>
      <c r="DI6" s="619"/>
      <c r="DJ6" s="619"/>
      <c r="DK6" s="619"/>
      <c r="DL6" s="619"/>
      <c r="DM6" s="619"/>
      <c r="DN6" s="619"/>
      <c r="DO6" s="619"/>
      <c r="DP6" s="620"/>
      <c r="DQ6" s="624">
        <v>234641</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6695</v>
      </c>
      <c r="S7" s="619"/>
      <c r="T7" s="619"/>
      <c r="U7" s="619"/>
      <c r="V7" s="619"/>
      <c r="W7" s="619"/>
      <c r="X7" s="619"/>
      <c r="Y7" s="620"/>
      <c r="Z7" s="671">
        <v>0</v>
      </c>
      <c r="AA7" s="671"/>
      <c r="AB7" s="671"/>
      <c r="AC7" s="671"/>
      <c r="AD7" s="672">
        <v>6695</v>
      </c>
      <c r="AE7" s="672"/>
      <c r="AF7" s="672"/>
      <c r="AG7" s="672"/>
      <c r="AH7" s="672"/>
      <c r="AI7" s="672"/>
      <c r="AJ7" s="672"/>
      <c r="AK7" s="672"/>
      <c r="AL7" s="641">
        <v>0</v>
      </c>
      <c r="AM7" s="673"/>
      <c r="AN7" s="673"/>
      <c r="AO7" s="674"/>
      <c r="AP7" s="615" t="s">
        <v>212</v>
      </c>
      <c r="AQ7" s="616"/>
      <c r="AR7" s="616"/>
      <c r="AS7" s="616"/>
      <c r="AT7" s="616"/>
      <c r="AU7" s="616"/>
      <c r="AV7" s="616"/>
      <c r="AW7" s="616"/>
      <c r="AX7" s="616"/>
      <c r="AY7" s="616"/>
      <c r="AZ7" s="616"/>
      <c r="BA7" s="616"/>
      <c r="BB7" s="616"/>
      <c r="BC7" s="616"/>
      <c r="BD7" s="616"/>
      <c r="BE7" s="616"/>
      <c r="BF7" s="617"/>
      <c r="BG7" s="618">
        <v>2134585</v>
      </c>
      <c r="BH7" s="619"/>
      <c r="BI7" s="619"/>
      <c r="BJ7" s="619"/>
      <c r="BK7" s="619"/>
      <c r="BL7" s="619"/>
      <c r="BM7" s="619"/>
      <c r="BN7" s="620"/>
      <c r="BO7" s="671">
        <v>40.1</v>
      </c>
      <c r="BP7" s="671"/>
      <c r="BQ7" s="671"/>
      <c r="BR7" s="671"/>
      <c r="BS7" s="672">
        <v>39242</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4281328</v>
      </c>
      <c r="CS7" s="619"/>
      <c r="CT7" s="619"/>
      <c r="CU7" s="619"/>
      <c r="CV7" s="619"/>
      <c r="CW7" s="619"/>
      <c r="CX7" s="619"/>
      <c r="CY7" s="620"/>
      <c r="CZ7" s="671">
        <v>15.2</v>
      </c>
      <c r="DA7" s="671"/>
      <c r="DB7" s="671"/>
      <c r="DC7" s="671"/>
      <c r="DD7" s="624">
        <v>66738</v>
      </c>
      <c r="DE7" s="619"/>
      <c r="DF7" s="619"/>
      <c r="DG7" s="619"/>
      <c r="DH7" s="619"/>
      <c r="DI7" s="619"/>
      <c r="DJ7" s="619"/>
      <c r="DK7" s="619"/>
      <c r="DL7" s="619"/>
      <c r="DM7" s="619"/>
      <c r="DN7" s="619"/>
      <c r="DO7" s="619"/>
      <c r="DP7" s="620"/>
      <c r="DQ7" s="624">
        <v>3426975</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19796</v>
      </c>
      <c r="S8" s="619"/>
      <c r="T8" s="619"/>
      <c r="U8" s="619"/>
      <c r="V8" s="619"/>
      <c r="W8" s="619"/>
      <c r="X8" s="619"/>
      <c r="Y8" s="620"/>
      <c r="Z8" s="671">
        <v>0.1</v>
      </c>
      <c r="AA8" s="671"/>
      <c r="AB8" s="671"/>
      <c r="AC8" s="671"/>
      <c r="AD8" s="672">
        <v>19796</v>
      </c>
      <c r="AE8" s="672"/>
      <c r="AF8" s="672"/>
      <c r="AG8" s="672"/>
      <c r="AH8" s="672"/>
      <c r="AI8" s="672"/>
      <c r="AJ8" s="672"/>
      <c r="AK8" s="672"/>
      <c r="AL8" s="641">
        <v>0.1</v>
      </c>
      <c r="AM8" s="673"/>
      <c r="AN8" s="673"/>
      <c r="AO8" s="674"/>
      <c r="AP8" s="615" t="s">
        <v>215</v>
      </c>
      <c r="AQ8" s="616"/>
      <c r="AR8" s="616"/>
      <c r="AS8" s="616"/>
      <c r="AT8" s="616"/>
      <c r="AU8" s="616"/>
      <c r="AV8" s="616"/>
      <c r="AW8" s="616"/>
      <c r="AX8" s="616"/>
      <c r="AY8" s="616"/>
      <c r="AZ8" s="616"/>
      <c r="BA8" s="616"/>
      <c r="BB8" s="616"/>
      <c r="BC8" s="616"/>
      <c r="BD8" s="616"/>
      <c r="BE8" s="616"/>
      <c r="BF8" s="617"/>
      <c r="BG8" s="618">
        <v>83981</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9745242</v>
      </c>
      <c r="CS8" s="619"/>
      <c r="CT8" s="619"/>
      <c r="CU8" s="619"/>
      <c r="CV8" s="619"/>
      <c r="CW8" s="619"/>
      <c r="CX8" s="619"/>
      <c r="CY8" s="620"/>
      <c r="CZ8" s="671">
        <v>34.6</v>
      </c>
      <c r="DA8" s="671"/>
      <c r="DB8" s="671"/>
      <c r="DC8" s="671"/>
      <c r="DD8" s="624">
        <v>166964</v>
      </c>
      <c r="DE8" s="619"/>
      <c r="DF8" s="619"/>
      <c r="DG8" s="619"/>
      <c r="DH8" s="619"/>
      <c r="DI8" s="619"/>
      <c r="DJ8" s="619"/>
      <c r="DK8" s="619"/>
      <c r="DL8" s="619"/>
      <c r="DM8" s="619"/>
      <c r="DN8" s="619"/>
      <c r="DO8" s="619"/>
      <c r="DP8" s="620"/>
      <c r="DQ8" s="624">
        <v>4921006</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16968</v>
      </c>
      <c r="S9" s="619"/>
      <c r="T9" s="619"/>
      <c r="U9" s="619"/>
      <c r="V9" s="619"/>
      <c r="W9" s="619"/>
      <c r="X9" s="619"/>
      <c r="Y9" s="620"/>
      <c r="Z9" s="671">
        <v>0.1</v>
      </c>
      <c r="AA9" s="671"/>
      <c r="AB9" s="671"/>
      <c r="AC9" s="671"/>
      <c r="AD9" s="672">
        <v>16968</v>
      </c>
      <c r="AE9" s="672"/>
      <c r="AF9" s="672"/>
      <c r="AG9" s="672"/>
      <c r="AH9" s="672"/>
      <c r="AI9" s="672"/>
      <c r="AJ9" s="672"/>
      <c r="AK9" s="672"/>
      <c r="AL9" s="641">
        <v>0.1</v>
      </c>
      <c r="AM9" s="673"/>
      <c r="AN9" s="673"/>
      <c r="AO9" s="674"/>
      <c r="AP9" s="615" t="s">
        <v>218</v>
      </c>
      <c r="AQ9" s="616"/>
      <c r="AR9" s="616"/>
      <c r="AS9" s="616"/>
      <c r="AT9" s="616"/>
      <c r="AU9" s="616"/>
      <c r="AV9" s="616"/>
      <c r="AW9" s="616"/>
      <c r="AX9" s="616"/>
      <c r="AY9" s="616"/>
      <c r="AZ9" s="616"/>
      <c r="BA9" s="616"/>
      <c r="BB9" s="616"/>
      <c r="BC9" s="616"/>
      <c r="BD9" s="616"/>
      <c r="BE9" s="616"/>
      <c r="BF9" s="617"/>
      <c r="BG9" s="618">
        <v>1722063</v>
      </c>
      <c r="BH9" s="619"/>
      <c r="BI9" s="619"/>
      <c r="BJ9" s="619"/>
      <c r="BK9" s="619"/>
      <c r="BL9" s="619"/>
      <c r="BM9" s="619"/>
      <c r="BN9" s="620"/>
      <c r="BO9" s="671">
        <v>32.299999999999997</v>
      </c>
      <c r="BP9" s="671"/>
      <c r="BQ9" s="671"/>
      <c r="BR9" s="671"/>
      <c r="BS9" s="624" t="s">
        <v>108</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2630040</v>
      </c>
      <c r="CS9" s="619"/>
      <c r="CT9" s="619"/>
      <c r="CU9" s="619"/>
      <c r="CV9" s="619"/>
      <c r="CW9" s="619"/>
      <c r="CX9" s="619"/>
      <c r="CY9" s="620"/>
      <c r="CZ9" s="671">
        <v>9.3000000000000007</v>
      </c>
      <c r="DA9" s="671"/>
      <c r="DB9" s="671"/>
      <c r="DC9" s="671"/>
      <c r="DD9" s="624">
        <v>911711</v>
      </c>
      <c r="DE9" s="619"/>
      <c r="DF9" s="619"/>
      <c r="DG9" s="619"/>
      <c r="DH9" s="619"/>
      <c r="DI9" s="619"/>
      <c r="DJ9" s="619"/>
      <c r="DK9" s="619"/>
      <c r="DL9" s="619"/>
      <c r="DM9" s="619"/>
      <c r="DN9" s="619"/>
      <c r="DO9" s="619"/>
      <c r="DP9" s="620"/>
      <c r="DQ9" s="624">
        <v>1587381</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1085816</v>
      </c>
      <c r="S10" s="619"/>
      <c r="T10" s="619"/>
      <c r="U10" s="619"/>
      <c r="V10" s="619"/>
      <c r="W10" s="619"/>
      <c r="X10" s="619"/>
      <c r="Y10" s="620"/>
      <c r="Z10" s="671">
        <v>3.7</v>
      </c>
      <c r="AA10" s="671"/>
      <c r="AB10" s="671"/>
      <c r="AC10" s="671"/>
      <c r="AD10" s="672">
        <v>1085816</v>
      </c>
      <c r="AE10" s="672"/>
      <c r="AF10" s="672"/>
      <c r="AG10" s="672"/>
      <c r="AH10" s="672"/>
      <c r="AI10" s="672"/>
      <c r="AJ10" s="672"/>
      <c r="AK10" s="672"/>
      <c r="AL10" s="641">
        <v>6.9</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130384</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24251</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5825</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v>14163</v>
      </c>
      <c r="S11" s="619"/>
      <c r="T11" s="619"/>
      <c r="U11" s="619"/>
      <c r="V11" s="619"/>
      <c r="W11" s="619"/>
      <c r="X11" s="619"/>
      <c r="Y11" s="620"/>
      <c r="Z11" s="671">
        <v>0</v>
      </c>
      <c r="AA11" s="671"/>
      <c r="AB11" s="671"/>
      <c r="AC11" s="671"/>
      <c r="AD11" s="672">
        <v>14163</v>
      </c>
      <c r="AE11" s="672"/>
      <c r="AF11" s="672"/>
      <c r="AG11" s="672"/>
      <c r="AH11" s="672"/>
      <c r="AI11" s="672"/>
      <c r="AJ11" s="672"/>
      <c r="AK11" s="672"/>
      <c r="AL11" s="641">
        <v>0.1</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198157</v>
      </c>
      <c r="BH11" s="619"/>
      <c r="BI11" s="619"/>
      <c r="BJ11" s="619"/>
      <c r="BK11" s="619"/>
      <c r="BL11" s="619"/>
      <c r="BM11" s="619"/>
      <c r="BN11" s="620"/>
      <c r="BO11" s="671">
        <v>3.7</v>
      </c>
      <c r="BP11" s="671"/>
      <c r="BQ11" s="671"/>
      <c r="BR11" s="671"/>
      <c r="BS11" s="624">
        <v>39242</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1272409</v>
      </c>
      <c r="CS11" s="619"/>
      <c r="CT11" s="619"/>
      <c r="CU11" s="619"/>
      <c r="CV11" s="619"/>
      <c r="CW11" s="619"/>
      <c r="CX11" s="619"/>
      <c r="CY11" s="620"/>
      <c r="CZ11" s="671">
        <v>4.5</v>
      </c>
      <c r="DA11" s="671"/>
      <c r="DB11" s="671"/>
      <c r="DC11" s="671"/>
      <c r="DD11" s="624">
        <v>469612</v>
      </c>
      <c r="DE11" s="619"/>
      <c r="DF11" s="619"/>
      <c r="DG11" s="619"/>
      <c r="DH11" s="619"/>
      <c r="DI11" s="619"/>
      <c r="DJ11" s="619"/>
      <c r="DK11" s="619"/>
      <c r="DL11" s="619"/>
      <c r="DM11" s="619"/>
      <c r="DN11" s="619"/>
      <c r="DO11" s="619"/>
      <c r="DP11" s="620"/>
      <c r="DQ11" s="624">
        <v>610940</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2656665</v>
      </c>
      <c r="BH12" s="619"/>
      <c r="BI12" s="619"/>
      <c r="BJ12" s="619"/>
      <c r="BK12" s="619"/>
      <c r="BL12" s="619"/>
      <c r="BM12" s="619"/>
      <c r="BN12" s="620"/>
      <c r="BO12" s="671">
        <v>49.8</v>
      </c>
      <c r="BP12" s="671"/>
      <c r="BQ12" s="671"/>
      <c r="BR12" s="671"/>
      <c r="BS12" s="624">
        <v>317636</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1076889</v>
      </c>
      <c r="CS12" s="619"/>
      <c r="CT12" s="619"/>
      <c r="CU12" s="619"/>
      <c r="CV12" s="619"/>
      <c r="CW12" s="619"/>
      <c r="CX12" s="619"/>
      <c r="CY12" s="620"/>
      <c r="CZ12" s="671">
        <v>3.8</v>
      </c>
      <c r="DA12" s="671"/>
      <c r="DB12" s="671"/>
      <c r="DC12" s="671"/>
      <c r="DD12" s="624">
        <v>52376</v>
      </c>
      <c r="DE12" s="619"/>
      <c r="DF12" s="619"/>
      <c r="DG12" s="619"/>
      <c r="DH12" s="619"/>
      <c r="DI12" s="619"/>
      <c r="DJ12" s="619"/>
      <c r="DK12" s="619"/>
      <c r="DL12" s="619"/>
      <c r="DM12" s="619"/>
      <c r="DN12" s="619"/>
      <c r="DO12" s="619"/>
      <c r="DP12" s="620"/>
      <c r="DQ12" s="624">
        <v>560892</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29325</v>
      </c>
      <c r="S13" s="619"/>
      <c r="T13" s="619"/>
      <c r="U13" s="619"/>
      <c r="V13" s="619"/>
      <c r="W13" s="619"/>
      <c r="X13" s="619"/>
      <c r="Y13" s="620"/>
      <c r="Z13" s="671">
        <v>0.1</v>
      </c>
      <c r="AA13" s="671"/>
      <c r="AB13" s="671"/>
      <c r="AC13" s="671"/>
      <c r="AD13" s="672">
        <v>29325</v>
      </c>
      <c r="AE13" s="672"/>
      <c r="AF13" s="672"/>
      <c r="AG13" s="672"/>
      <c r="AH13" s="672"/>
      <c r="AI13" s="672"/>
      <c r="AJ13" s="672"/>
      <c r="AK13" s="672"/>
      <c r="AL13" s="641">
        <v>0.2</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2584852</v>
      </c>
      <c r="BH13" s="619"/>
      <c r="BI13" s="619"/>
      <c r="BJ13" s="619"/>
      <c r="BK13" s="619"/>
      <c r="BL13" s="619"/>
      <c r="BM13" s="619"/>
      <c r="BN13" s="620"/>
      <c r="BO13" s="671">
        <v>48.5</v>
      </c>
      <c r="BP13" s="671"/>
      <c r="BQ13" s="671"/>
      <c r="BR13" s="671"/>
      <c r="BS13" s="624">
        <v>317636</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1899845</v>
      </c>
      <c r="CS13" s="619"/>
      <c r="CT13" s="619"/>
      <c r="CU13" s="619"/>
      <c r="CV13" s="619"/>
      <c r="CW13" s="619"/>
      <c r="CX13" s="619"/>
      <c r="CY13" s="620"/>
      <c r="CZ13" s="671">
        <v>6.8</v>
      </c>
      <c r="DA13" s="671"/>
      <c r="DB13" s="671"/>
      <c r="DC13" s="671"/>
      <c r="DD13" s="624">
        <v>672330</v>
      </c>
      <c r="DE13" s="619"/>
      <c r="DF13" s="619"/>
      <c r="DG13" s="619"/>
      <c r="DH13" s="619"/>
      <c r="DI13" s="619"/>
      <c r="DJ13" s="619"/>
      <c r="DK13" s="619"/>
      <c r="DL13" s="619"/>
      <c r="DM13" s="619"/>
      <c r="DN13" s="619"/>
      <c r="DO13" s="619"/>
      <c r="DP13" s="620"/>
      <c r="DQ13" s="624">
        <v>1226518</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148731</v>
      </c>
      <c r="BH14" s="619"/>
      <c r="BI14" s="619"/>
      <c r="BJ14" s="619"/>
      <c r="BK14" s="619"/>
      <c r="BL14" s="619"/>
      <c r="BM14" s="619"/>
      <c r="BN14" s="620"/>
      <c r="BO14" s="671">
        <v>2.8</v>
      </c>
      <c r="BP14" s="671"/>
      <c r="BQ14" s="671"/>
      <c r="BR14" s="671"/>
      <c r="BS14" s="624" t="s">
        <v>108</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959244</v>
      </c>
      <c r="CS14" s="619"/>
      <c r="CT14" s="619"/>
      <c r="CU14" s="619"/>
      <c r="CV14" s="619"/>
      <c r="CW14" s="619"/>
      <c r="CX14" s="619"/>
      <c r="CY14" s="620"/>
      <c r="CZ14" s="671">
        <v>3.4</v>
      </c>
      <c r="DA14" s="671"/>
      <c r="DB14" s="671"/>
      <c r="DC14" s="671"/>
      <c r="DD14" s="624">
        <v>65761</v>
      </c>
      <c r="DE14" s="619"/>
      <c r="DF14" s="619"/>
      <c r="DG14" s="619"/>
      <c r="DH14" s="619"/>
      <c r="DI14" s="619"/>
      <c r="DJ14" s="619"/>
      <c r="DK14" s="619"/>
      <c r="DL14" s="619"/>
      <c r="DM14" s="619"/>
      <c r="DN14" s="619"/>
      <c r="DO14" s="619"/>
      <c r="DP14" s="620"/>
      <c r="DQ14" s="624">
        <v>854053</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15352</v>
      </c>
      <c r="S15" s="619"/>
      <c r="T15" s="619"/>
      <c r="U15" s="619"/>
      <c r="V15" s="619"/>
      <c r="W15" s="619"/>
      <c r="X15" s="619"/>
      <c r="Y15" s="620"/>
      <c r="Z15" s="671">
        <v>0.1</v>
      </c>
      <c r="AA15" s="671"/>
      <c r="AB15" s="671"/>
      <c r="AC15" s="671"/>
      <c r="AD15" s="672">
        <v>15352</v>
      </c>
      <c r="AE15" s="672"/>
      <c r="AF15" s="672"/>
      <c r="AG15" s="672"/>
      <c r="AH15" s="672"/>
      <c r="AI15" s="672"/>
      <c r="AJ15" s="672"/>
      <c r="AK15" s="672"/>
      <c r="AL15" s="641">
        <v>0.1</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377773</v>
      </c>
      <c r="BH15" s="619"/>
      <c r="BI15" s="619"/>
      <c r="BJ15" s="619"/>
      <c r="BK15" s="619"/>
      <c r="BL15" s="619"/>
      <c r="BM15" s="619"/>
      <c r="BN15" s="620"/>
      <c r="BO15" s="671">
        <v>7.1</v>
      </c>
      <c r="BP15" s="671"/>
      <c r="BQ15" s="671"/>
      <c r="BR15" s="671"/>
      <c r="BS15" s="624" t="s">
        <v>108</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2481785</v>
      </c>
      <c r="CS15" s="619"/>
      <c r="CT15" s="619"/>
      <c r="CU15" s="619"/>
      <c r="CV15" s="619"/>
      <c r="CW15" s="619"/>
      <c r="CX15" s="619"/>
      <c r="CY15" s="620"/>
      <c r="CZ15" s="671">
        <v>8.8000000000000007</v>
      </c>
      <c r="DA15" s="671"/>
      <c r="DB15" s="671"/>
      <c r="DC15" s="671"/>
      <c r="DD15" s="624">
        <v>528678</v>
      </c>
      <c r="DE15" s="619"/>
      <c r="DF15" s="619"/>
      <c r="DG15" s="619"/>
      <c r="DH15" s="619"/>
      <c r="DI15" s="619"/>
      <c r="DJ15" s="619"/>
      <c r="DK15" s="619"/>
      <c r="DL15" s="619"/>
      <c r="DM15" s="619"/>
      <c r="DN15" s="619"/>
      <c r="DO15" s="619"/>
      <c r="DP15" s="620"/>
      <c r="DQ15" s="624">
        <v>1743629</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9946034</v>
      </c>
      <c r="S16" s="619"/>
      <c r="T16" s="619"/>
      <c r="U16" s="619"/>
      <c r="V16" s="619"/>
      <c r="W16" s="619"/>
      <c r="X16" s="619"/>
      <c r="Y16" s="620"/>
      <c r="Z16" s="671">
        <v>34.299999999999997</v>
      </c>
      <c r="AA16" s="671"/>
      <c r="AB16" s="671"/>
      <c r="AC16" s="671"/>
      <c r="AD16" s="672">
        <v>8860614</v>
      </c>
      <c r="AE16" s="672"/>
      <c r="AF16" s="672"/>
      <c r="AG16" s="672"/>
      <c r="AH16" s="672"/>
      <c r="AI16" s="672"/>
      <c r="AJ16" s="672"/>
      <c r="AK16" s="672"/>
      <c r="AL16" s="641">
        <v>56.2</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168807</v>
      </c>
      <c r="CS16" s="619"/>
      <c r="CT16" s="619"/>
      <c r="CU16" s="619"/>
      <c r="CV16" s="619"/>
      <c r="CW16" s="619"/>
      <c r="CX16" s="619"/>
      <c r="CY16" s="620"/>
      <c r="CZ16" s="671">
        <v>0.6</v>
      </c>
      <c r="DA16" s="671"/>
      <c r="DB16" s="671"/>
      <c r="DC16" s="671"/>
      <c r="DD16" s="624" t="s">
        <v>108</v>
      </c>
      <c r="DE16" s="619"/>
      <c r="DF16" s="619"/>
      <c r="DG16" s="619"/>
      <c r="DH16" s="619"/>
      <c r="DI16" s="619"/>
      <c r="DJ16" s="619"/>
      <c r="DK16" s="619"/>
      <c r="DL16" s="619"/>
      <c r="DM16" s="619"/>
      <c r="DN16" s="619"/>
      <c r="DO16" s="619"/>
      <c r="DP16" s="620"/>
      <c r="DQ16" s="624">
        <v>26222</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8860614</v>
      </c>
      <c r="S17" s="619"/>
      <c r="T17" s="619"/>
      <c r="U17" s="619"/>
      <c r="V17" s="619"/>
      <c r="W17" s="619"/>
      <c r="X17" s="619"/>
      <c r="Y17" s="620"/>
      <c r="Z17" s="671">
        <v>30.6</v>
      </c>
      <c r="AA17" s="671"/>
      <c r="AB17" s="671"/>
      <c r="AC17" s="671"/>
      <c r="AD17" s="672">
        <v>8860614</v>
      </c>
      <c r="AE17" s="672"/>
      <c r="AF17" s="672"/>
      <c r="AG17" s="672"/>
      <c r="AH17" s="672"/>
      <c r="AI17" s="672"/>
      <c r="AJ17" s="672"/>
      <c r="AK17" s="672"/>
      <c r="AL17" s="641">
        <v>56.2</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3364521</v>
      </c>
      <c r="CS17" s="619"/>
      <c r="CT17" s="619"/>
      <c r="CU17" s="619"/>
      <c r="CV17" s="619"/>
      <c r="CW17" s="619"/>
      <c r="CX17" s="619"/>
      <c r="CY17" s="620"/>
      <c r="CZ17" s="671">
        <v>12</v>
      </c>
      <c r="DA17" s="671"/>
      <c r="DB17" s="671"/>
      <c r="DC17" s="671"/>
      <c r="DD17" s="624" t="s">
        <v>108</v>
      </c>
      <c r="DE17" s="619"/>
      <c r="DF17" s="619"/>
      <c r="DG17" s="619"/>
      <c r="DH17" s="619"/>
      <c r="DI17" s="619"/>
      <c r="DJ17" s="619"/>
      <c r="DK17" s="619"/>
      <c r="DL17" s="619"/>
      <c r="DM17" s="619"/>
      <c r="DN17" s="619"/>
      <c r="DO17" s="619"/>
      <c r="DP17" s="620"/>
      <c r="DQ17" s="624">
        <v>3234283</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1085419</v>
      </c>
      <c r="S18" s="619"/>
      <c r="T18" s="619"/>
      <c r="U18" s="619"/>
      <c r="V18" s="619"/>
      <c r="W18" s="619"/>
      <c r="X18" s="619"/>
      <c r="Y18" s="620"/>
      <c r="Z18" s="671">
        <v>3.7</v>
      </c>
      <c r="AA18" s="671"/>
      <c r="AB18" s="671"/>
      <c r="AC18" s="671"/>
      <c r="AD18" s="672" t="s">
        <v>108</v>
      </c>
      <c r="AE18" s="672"/>
      <c r="AF18" s="672"/>
      <c r="AG18" s="672"/>
      <c r="AH18" s="672"/>
      <c r="AI18" s="672"/>
      <c r="AJ18" s="672"/>
      <c r="AK18" s="672"/>
      <c r="AL18" s="641" t="s">
        <v>108</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11907</v>
      </c>
      <c r="BH19" s="619"/>
      <c r="BI19" s="619"/>
      <c r="BJ19" s="619"/>
      <c r="BK19" s="619"/>
      <c r="BL19" s="619"/>
      <c r="BM19" s="619"/>
      <c r="BN19" s="620"/>
      <c r="BO19" s="671">
        <v>0.2</v>
      </c>
      <c r="BP19" s="671"/>
      <c r="BQ19" s="671"/>
      <c r="BR19" s="671"/>
      <c r="BS19" s="624" t="s">
        <v>108</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16725844</v>
      </c>
      <c r="S20" s="619"/>
      <c r="T20" s="619"/>
      <c r="U20" s="619"/>
      <c r="V20" s="619"/>
      <c r="W20" s="619"/>
      <c r="X20" s="619"/>
      <c r="Y20" s="620"/>
      <c r="Z20" s="671">
        <v>57.7</v>
      </c>
      <c r="AA20" s="671"/>
      <c r="AB20" s="671"/>
      <c r="AC20" s="671"/>
      <c r="AD20" s="672">
        <v>15640424</v>
      </c>
      <c r="AE20" s="672"/>
      <c r="AF20" s="672"/>
      <c r="AG20" s="672"/>
      <c r="AH20" s="672"/>
      <c r="AI20" s="672"/>
      <c r="AJ20" s="672"/>
      <c r="AK20" s="672"/>
      <c r="AL20" s="641">
        <v>99.3</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11907</v>
      </c>
      <c r="BH20" s="619"/>
      <c r="BI20" s="619"/>
      <c r="BJ20" s="619"/>
      <c r="BK20" s="619"/>
      <c r="BL20" s="619"/>
      <c r="BM20" s="619"/>
      <c r="BN20" s="620"/>
      <c r="BO20" s="671">
        <v>0.2</v>
      </c>
      <c r="BP20" s="671"/>
      <c r="BQ20" s="671"/>
      <c r="BR20" s="671"/>
      <c r="BS20" s="624" t="s">
        <v>108</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28139002</v>
      </c>
      <c r="CS20" s="619"/>
      <c r="CT20" s="619"/>
      <c r="CU20" s="619"/>
      <c r="CV20" s="619"/>
      <c r="CW20" s="619"/>
      <c r="CX20" s="619"/>
      <c r="CY20" s="620"/>
      <c r="CZ20" s="671">
        <v>100</v>
      </c>
      <c r="DA20" s="671"/>
      <c r="DB20" s="671"/>
      <c r="DC20" s="671"/>
      <c r="DD20" s="624">
        <v>2934170</v>
      </c>
      <c r="DE20" s="619"/>
      <c r="DF20" s="619"/>
      <c r="DG20" s="619"/>
      <c r="DH20" s="619"/>
      <c r="DI20" s="619"/>
      <c r="DJ20" s="619"/>
      <c r="DK20" s="619"/>
      <c r="DL20" s="619"/>
      <c r="DM20" s="619"/>
      <c r="DN20" s="619"/>
      <c r="DO20" s="619"/>
      <c r="DP20" s="620"/>
      <c r="DQ20" s="624">
        <v>18432365</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10680</v>
      </c>
      <c r="S21" s="619"/>
      <c r="T21" s="619"/>
      <c r="U21" s="619"/>
      <c r="V21" s="619"/>
      <c r="W21" s="619"/>
      <c r="X21" s="619"/>
      <c r="Y21" s="620"/>
      <c r="Z21" s="671">
        <v>0</v>
      </c>
      <c r="AA21" s="671"/>
      <c r="AB21" s="671"/>
      <c r="AC21" s="671"/>
      <c r="AD21" s="672">
        <v>10680</v>
      </c>
      <c r="AE21" s="672"/>
      <c r="AF21" s="672"/>
      <c r="AG21" s="672"/>
      <c r="AH21" s="672"/>
      <c r="AI21" s="672"/>
      <c r="AJ21" s="672"/>
      <c r="AK21" s="672"/>
      <c r="AL21" s="641">
        <v>0.1</v>
      </c>
      <c r="AM21" s="673"/>
      <c r="AN21" s="673"/>
      <c r="AO21" s="674"/>
      <c r="AP21" s="712" t="s">
        <v>254</v>
      </c>
      <c r="AQ21" s="719"/>
      <c r="AR21" s="719"/>
      <c r="AS21" s="719"/>
      <c r="AT21" s="719"/>
      <c r="AU21" s="719"/>
      <c r="AV21" s="719"/>
      <c r="AW21" s="719"/>
      <c r="AX21" s="719"/>
      <c r="AY21" s="719"/>
      <c r="AZ21" s="719"/>
      <c r="BA21" s="719"/>
      <c r="BB21" s="719"/>
      <c r="BC21" s="719"/>
      <c r="BD21" s="719"/>
      <c r="BE21" s="719"/>
      <c r="BF21" s="714"/>
      <c r="BG21" s="618">
        <v>11907</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240527</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12" t="s">
        <v>256</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442790</v>
      </c>
      <c r="S23" s="619"/>
      <c r="T23" s="619"/>
      <c r="U23" s="619"/>
      <c r="V23" s="619"/>
      <c r="W23" s="619"/>
      <c r="X23" s="619"/>
      <c r="Y23" s="620"/>
      <c r="Z23" s="671">
        <v>1.5</v>
      </c>
      <c r="AA23" s="671"/>
      <c r="AB23" s="671"/>
      <c r="AC23" s="671"/>
      <c r="AD23" s="672">
        <v>14371</v>
      </c>
      <c r="AE23" s="672"/>
      <c r="AF23" s="672"/>
      <c r="AG23" s="672"/>
      <c r="AH23" s="672"/>
      <c r="AI23" s="672"/>
      <c r="AJ23" s="672"/>
      <c r="AK23" s="672"/>
      <c r="AL23" s="641">
        <v>0.1</v>
      </c>
      <c r="AM23" s="673"/>
      <c r="AN23" s="673"/>
      <c r="AO23" s="674"/>
      <c r="AP23" s="712" t="s">
        <v>259</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144698</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12" t="s">
        <v>266</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14263272</v>
      </c>
      <c r="CS24" s="669"/>
      <c r="CT24" s="669"/>
      <c r="CU24" s="669"/>
      <c r="CV24" s="669"/>
      <c r="CW24" s="669"/>
      <c r="CX24" s="669"/>
      <c r="CY24" s="716"/>
      <c r="CZ24" s="720">
        <v>50.7</v>
      </c>
      <c r="DA24" s="721"/>
      <c r="DB24" s="721"/>
      <c r="DC24" s="722"/>
      <c r="DD24" s="715">
        <v>9758841</v>
      </c>
      <c r="DE24" s="669"/>
      <c r="DF24" s="669"/>
      <c r="DG24" s="669"/>
      <c r="DH24" s="669"/>
      <c r="DI24" s="669"/>
      <c r="DJ24" s="669"/>
      <c r="DK24" s="716"/>
      <c r="DL24" s="715">
        <v>9657038</v>
      </c>
      <c r="DM24" s="669"/>
      <c r="DN24" s="669"/>
      <c r="DO24" s="669"/>
      <c r="DP24" s="669"/>
      <c r="DQ24" s="669"/>
      <c r="DR24" s="669"/>
      <c r="DS24" s="669"/>
      <c r="DT24" s="669"/>
      <c r="DU24" s="669"/>
      <c r="DV24" s="716"/>
      <c r="DW24" s="717">
        <v>58</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4218677</v>
      </c>
      <c r="S25" s="619"/>
      <c r="T25" s="619"/>
      <c r="U25" s="619"/>
      <c r="V25" s="619"/>
      <c r="W25" s="619"/>
      <c r="X25" s="619"/>
      <c r="Y25" s="620"/>
      <c r="Z25" s="671">
        <v>14.6</v>
      </c>
      <c r="AA25" s="671"/>
      <c r="AB25" s="671"/>
      <c r="AC25" s="671"/>
      <c r="AD25" s="672" t="s">
        <v>108</v>
      </c>
      <c r="AE25" s="672"/>
      <c r="AF25" s="672"/>
      <c r="AG25" s="672"/>
      <c r="AH25" s="672"/>
      <c r="AI25" s="672"/>
      <c r="AJ25" s="672"/>
      <c r="AK25" s="672"/>
      <c r="AL25" s="641" t="s">
        <v>108</v>
      </c>
      <c r="AM25" s="673"/>
      <c r="AN25" s="673"/>
      <c r="AO25" s="674"/>
      <c r="AP25" s="712" t="s">
        <v>269</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4748616</v>
      </c>
      <c r="CS25" s="637"/>
      <c r="CT25" s="637"/>
      <c r="CU25" s="637"/>
      <c r="CV25" s="637"/>
      <c r="CW25" s="637"/>
      <c r="CX25" s="637"/>
      <c r="CY25" s="638"/>
      <c r="CZ25" s="621">
        <v>16.899999999999999</v>
      </c>
      <c r="DA25" s="639"/>
      <c r="DB25" s="639"/>
      <c r="DC25" s="640"/>
      <c r="DD25" s="624">
        <v>4434557</v>
      </c>
      <c r="DE25" s="637"/>
      <c r="DF25" s="637"/>
      <c r="DG25" s="637"/>
      <c r="DH25" s="637"/>
      <c r="DI25" s="637"/>
      <c r="DJ25" s="637"/>
      <c r="DK25" s="638"/>
      <c r="DL25" s="624">
        <v>4332806</v>
      </c>
      <c r="DM25" s="637"/>
      <c r="DN25" s="637"/>
      <c r="DO25" s="637"/>
      <c r="DP25" s="637"/>
      <c r="DQ25" s="637"/>
      <c r="DR25" s="637"/>
      <c r="DS25" s="637"/>
      <c r="DT25" s="637"/>
      <c r="DU25" s="637"/>
      <c r="DV25" s="638"/>
      <c r="DW25" s="641">
        <v>26</v>
      </c>
      <c r="DX25" s="642"/>
      <c r="DY25" s="642"/>
      <c r="DZ25" s="642"/>
      <c r="EA25" s="642"/>
      <c r="EB25" s="642"/>
      <c r="EC25" s="643"/>
    </row>
    <row r="26" spans="2:133" ht="11.25" customHeight="1">
      <c r="B26" s="709" t="s">
        <v>271</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272</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3142742</v>
      </c>
      <c r="CS26" s="619"/>
      <c r="CT26" s="619"/>
      <c r="CU26" s="619"/>
      <c r="CV26" s="619"/>
      <c r="CW26" s="619"/>
      <c r="CX26" s="619"/>
      <c r="CY26" s="620"/>
      <c r="CZ26" s="621">
        <v>11.2</v>
      </c>
      <c r="DA26" s="639"/>
      <c r="DB26" s="639"/>
      <c r="DC26" s="640"/>
      <c r="DD26" s="624">
        <v>2937155</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c r="B27" s="615" t="s">
        <v>274</v>
      </c>
      <c r="C27" s="616"/>
      <c r="D27" s="616"/>
      <c r="E27" s="616"/>
      <c r="F27" s="616"/>
      <c r="G27" s="616"/>
      <c r="H27" s="616"/>
      <c r="I27" s="616"/>
      <c r="J27" s="616"/>
      <c r="K27" s="616"/>
      <c r="L27" s="616"/>
      <c r="M27" s="616"/>
      <c r="N27" s="616"/>
      <c r="O27" s="616"/>
      <c r="P27" s="616"/>
      <c r="Q27" s="617"/>
      <c r="R27" s="618">
        <v>2527218</v>
      </c>
      <c r="S27" s="619"/>
      <c r="T27" s="619"/>
      <c r="U27" s="619"/>
      <c r="V27" s="619"/>
      <c r="W27" s="619"/>
      <c r="X27" s="619"/>
      <c r="Y27" s="620"/>
      <c r="Z27" s="671">
        <v>8.6999999999999993</v>
      </c>
      <c r="AA27" s="671"/>
      <c r="AB27" s="671"/>
      <c r="AC27" s="671"/>
      <c r="AD27" s="672" t="s">
        <v>108</v>
      </c>
      <c r="AE27" s="672"/>
      <c r="AF27" s="672"/>
      <c r="AG27" s="672"/>
      <c r="AH27" s="672"/>
      <c r="AI27" s="672"/>
      <c r="AJ27" s="672"/>
      <c r="AK27" s="672"/>
      <c r="AL27" s="641" t="s">
        <v>108</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5329661</v>
      </c>
      <c r="BH27" s="619"/>
      <c r="BI27" s="619"/>
      <c r="BJ27" s="619"/>
      <c r="BK27" s="619"/>
      <c r="BL27" s="619"/>
      <c r="BM27" s="619"/>
      <c r="BN27" s="620"/>
      <c r="BO27" s="671">
        <v>100</v>
      </c>
      <c r="BP27" s="671"/>
      <c r="BQ27" s="671"/>
      <c r="BR27" s="671"/>
      <c r="BS27" s="624">
        <v>356878</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6150135</v>
      </c>
      <c r="CS27" s="637"/>
      <c r="CT27" s="637"/>
      <c r="CU27" s="637"/>
      <c r="CV27" s="637"/>
      <c r="CW27" s="637"/>
      <c r="CX27" s="637"/>
      <c r="CY27" s="638"/>
      <c r="CZ27" s="621">
        <v>21.9</v>
      </c>
      <c r="DA27" s="639"/>
      <c r="DB27" s="639"/>
      <c r="DC27" s="640"/>
      <c r="DD27" s="624">
        <v>2090001</v>
      </c>
      <c r="DE27" s="637"/>
      <c r="DF27" s="637"/>
      <c r="DG27" s="637"/>
      <c r="DH27" s="637"/>
      <c r="DI27" s="637"/>
      <c r="DJ27" s="637"/>
      <c r="DK27" s="638"/>
      <c r="DL27" s="624">
        <v>2089949</v>
      </c>
      <c r="DM27" s="637"/>
      <c r="DN27" s="637"/>
      <c r="DO27" s="637"/>
      <c r="DP27" s="637"/>
      <c r="DQ27" s="637"/>
      <c r="DR27" s="637"/>
      <c r="DS27" s="637"/>
      <c r="DT27" s="637"/>
      <c r="DU27" s="637"/>
      <c r="DV27" s="638"/>
      <c r="DW27" s="641">
        <v>12.6</v>
      </c>
      <c r="DX27" s="642"/>
      <c r="DY27" s="642"/>
      <c r="DZ27" s="642"/>
      <c r="EA27" s="642"/>
      <c r="EB27" s="642"/>
      <c r="EC27" s="643"/>
    </row>
    <row r="28" spans="2:133" ht="11.25" customHeight="1">
      <c r="B28" s="615" t="s">
        <v>277</v>
      </c>
      <c r="C28" s="616"/>
      <c r="D28" s="616"/>
      <c r="E28" s="616"/>
      <c r="F28" s="616"/>
      <c r="G28" s="616"/>
      <c r="H28" s="616"/>
      <c r="I28" s="616"/>
      <c r="J28" s="616"/>
      <c r="K28" s="616"/>
      <c r="L28" s="616"/>
      <c r="M28" s="616"/>
      <c r="N28" s="616"/>
      <c r="O28" s="616"/>
      <c r="P28" s="616"/>
      <c r="Q28" s="617"/>
      <c r="R28" s="618">
        <v>183423</v>
      </c>
      <c r="S28" s="619"/>
      <c r="T28" s="619"/>
      <c r="U28" s="619"/>
      <c r="V28" s="619"/>
      <c r="W28" s="619"/>
      <c r="X28" s="619"/>
      <c r="Y28" s="620"/>
      <c r="Z28" s="671">
        <v>0.6</v>
      </c>
      <c r="AA28" s="671"/>
      <c r="AB28" s="671"/>
      <c r="AC28" s="671"/>
      <c r="AD28" s="672">
        <v>86755</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3364521</v>
      </c>
      <c r="CS28" s="619"/>
      <c r="CT28" s="619"/>
      <c r="CU28" s="619"/>
      <c r="CV28" s="619"/>
      <c r="CW28" s="619"/>
      <c r="CX28" s="619"/>
      <c r="CY28" s="620"/>
      <c r="CZ28" s="621">
        <v>12</v>
      </c>
      <c r="DA28" s="639"/>
      <c r="DB28" s="639"/>
      <c r="DC28" s="640"/>
      <c r="DD28" s="624">
        <v>3234283</v>
      </c>
      <c r="DE28" s="619"/>
      <c r="DF28" s="619"/>
      <c r="DG28" s="619"/>
      <c r="DH28" s="619"/>
      <c r="DI28" s="619"/>
      <c r="DJ28" s="619"/>
      <c r="DK28" s="620"/>
      <c r="DL28" s="624">
        <v>3234283</v>
      </c>
      <c r="DM28" s="619"/>
      <c r="DN28" s="619"/>
      <c r="DO28" s="619"/>
      <c r="DP28" s="619"/>
      <c r="DQ28" s="619"/>
      <c r="DR28" s="619"/>
      <c r="DS28" s="619"/>
      <c r="DT28" s="619"/>
      <c r="DU28" s="619"/>
      <c r="DV28" s="620"/>
      <c r="DW28" s="641">
        <v>19.399999999999999</v>
      </c>
      <c r="DX28" s="642"/>
      <c r="DY28" s="642"/>
      <c r="DZ28" s="642"/>
      <c r="EA28" s="642"/>
      <c r="EB28" s="642"/>
      <c r="EC28" s="643"/>
    </row>
    <row r="29" spans="2:133" ht="11.25" customHeight="1">
      <c r="B29" s="615" t="s">
        <v>279</v>
      </c>
      <c r="C29" s="616"/>
      <c r="D29" s="616"/>
      <c r="E29" s="616"/>
      <c r="F29" s="616"/>
      <c r="G29" s="616"/>
      <c r="H29" s="616"/>
      <c r="I29" s="616"/>
      <c r="J29" s="616"/>
      <c r="K29" s="616"/>
      <c r="L29" s="616"/>
      <c r="M29" s="616"/>
      <c r="N29" s="616"/>
      <c r="O29" s="616"/>
      <c r="P29" s="616"/>
      <c r="Q29" s="617"/>
      <c r="R29" s="618">
        <v>452845</v>
      </c>
      <c r="S29" s="619"/>
      <c r="T29" s="619"/>
      <c r="U29" s="619"/>
      <c r="V29" s="619"/>
      <c r="W29" s="619"/>
      <c r="X29" s="619"/>
      <c r="Y29" s="620"/>
      <c r="Z29" s="671">
        <v>1.6</v>
      </c>
      <c r="AA29" s="671"/>
      <c r="AB29" s="671"/>
      <c r="AC29" s="671"/>
      <c r="AD29" s="672" t="s">
        <v>108</v>
      </c>
      <c r="AE29" s="672"/>
      <c r="AF29" s="672"/>
      <c r="AG29" s="672"/>
      <c r="AH29" s="672"/>
      <c r="AI29" s="672"/>
      <c r="AJ29" s="672"/>
      <c r="AK29" s="672"/>
      <c r="AL29" s="641" t="s">
        <v>108</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706"/>
      <c r="BI29" s="706"/>
      <c r="BJ29" s="706"/>
      <c r="BK29" s="706"/>
      <c r="BL29" s="706"/>
      <c r="BM29" s="706"/>
      <c r="BN29" s="706"/>
      <c r="BO29" s="706"/>
      <c r="BP29" s="706"/>
      <c r="BQ29" s="707"/>
      <c r="BR29" s="678" t="s">
        <v>281</v>
      </c>
      <c r="BS29" s="706"/>
      <c r="BT29" s="706"/>
      <c r="BU29" s="706"/>
      <c r="BV29" s="706"/>
      <c r="BW29" s="706"/>
      <c r="BX29" s="706"/>
      <c r="BY29" s="706"/>
      <c r="BZ29" s="706"/>
      <c r="CA29" s="706"/>
      <c r="CB29" s="707"/>
      <c r="CD29" s="688" t="s">
        <v>282</v>
      </c>
      <c r="CE29" s="689"/>
      <c r="CF29" s="655" t="s">
        <v>283</v>
      </c>
      <c r="CG29" s="652"/>
      <c r="CH29" s="652"/>
      <c r="CI29" s="652"/>
      <c r="CJ29" s="652"/>
      <c r="CK29" s="652"/>
      <c r="CL29" s="652"/>
      <c r="CM29" s="652"/>
      <c r="CN29" s="652"/>
      <c r="CO29" s="652"/>
      <c r="CP29" s="652"/>
      <c r="CQ29" s="653"/>
      <c r="CR29" s="618">
        <v>3364521</v>
      </c>
      <c r="CS29" s="637"/>
      <c r="CT29" s="637"/>
      <c r="CU29" s="637"/>
      <c r="CV29" s="637"/>
      <c r="CW29" s="637"/>
      <c r="CX29" s="637"/>
      <c r="CY29" s="638"/>
      <c r="CZ29" s="621">
        <v>12</v>
      </c>
      <c r="DA29" s="639"/>
      <c r="DB29" s="639"/>
      <c r="DC29" s="640"/>
      <c r="DD29" s="624">
        <v>3234283</v>
      </c>
      <c r="DE29" s="637"/>
      <c r="DF29" s="637"/>
      <c r="DG29" s="637"/>
      <c r="DH29" s="637"/>
      <c r="DI29" s="637"/>
      <c r="DJ29" s="637"/>
      <c r="DK29" s="638"/>
      <c r="DL29" s="624">
        <v>3234283</v>
      </c>
      <c r="DM29" s="637"/>
      <c r="DN29" s="637"/>
      <c r="DO29" s="637"/>
      <c r="DP29" s="637"/>
      <c r="DQ29" s="637"/>
      <c r="DR29" s="637"/>
      <c r="DS29" s="637"/>
      <c r="DT29" s="637"/>
      <c r="DU29" s="637"/>
      <c r="DV29" s="638"/>
      <c r="DW29" s="641">
        <v>19.399999999999999</v>
      </c>
      <c r="DX29" s="642"/>
      <c r="DY29" s="642"/>
      <c r="DZ29" s="642"/>
      <c r="EA29" s="642"/>
      <c r="EB29" s="642"/>
      <c r="EC29" s="643"/>
    </row>
    <row r="30" spans="2:133" ht="11.25" customHeight="1">
      <c r="B30" s="615" t="s">
        <v>284</v>
      </c>
      <c r="C30" s="616"/>
      <c r="D30" s="616"/>
      <c r="E30" s="616"/>
      <c r="F30" s="616"/>
      <c r="G30" s="616"/>
      <c r="H30" s="616"/>
      <c r="I30" s="616"/>
      <c r="J30" s="616"/>
      <c r="K30" s="616"/>
      <c r="L30" s="616"/>
      <c r="M30" s="616"/>
      <c r="N30" s="616"/>
      <c r="O30" s="616"/>
      <c r="P30" s="616"/>
      <c r="Q30" s="617"/>
      <c r="R30" s="618">
        <v>330898</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4" t="s">
        <v>285</v>
      </c>
      <c r="AQ30" s="695"/>
      <c r="AR30" s="695"/>
      <c r="AS30" s="695"/>
      <c r="AT30" s="700" t="s">
        <v>286</v>
      </c>
      <c r="AU30" s="182"/>
      <c r="AV30" s="182"/>
      <c r="AW30" s="182"/>
      <c r="AX30" s="703" t="s">
        <v>164</v>
      </c>
      <c r="AY30" s="704"/>
      <c r="AZ30" s="704"/>
      <c r="BA30" s="704"/>
      <c r="BB30" s="704"/>
      <c r="BC30" s="704"/>
      <c r="BD30" s="704"/>
      <c r="BE30" s="704"/>
      <c r="BF30" s="705"/>
      <c r="BG30" s="684">
        <v>98.8</v>
      </c>
      <c r="BH30" s="685"/>
      <c r="BI30" s="685"/>
      <c r="BJ30" s="685"/>
      <c r="BK30" s="685"/>
      <c r="BL30" s="685"/>
      <c r="BM30" s="686">
        <v>94.2</v>
      </c>
      <c r="BN30" s="685"/>
      <c r="BO30" s="685"/>
      <c r="BP30" s="685"/>
      <c r="BQ30" s="687"/>
      <c r="BR30" s="684">
        <v>98.4</v>
      </c>
      <c r="BS30" s="685"/>
      <c r="BT30" s="685"/>
      <c r="BU30" s="685"/>
      <c r="BV30" s="685"/>
      <c r="BW30" s="685"/>
      <c r="BX30" s="686">
        <v>93.4</v>
      </c>
      <c r="BY30" s="685"/>
      <c r="BZ30" s="685"/>
      <c r="CA30" s="685"/>
      <c r="CB30" s="687"/>
      <c r="CD30" s="690"/>
      <c r="CE30" s="691"/>
      <c r="CF30" s="655" t="s">
        <v>287</v>
      </c>
      <c r="CG30" s="652"/>
      <c r="CH30" s="652"/>
      <c r="CI30" s="652"/>
      <c r="CJ30" s="652"/>
      <c r="CK30" s="652"/>
      <c r="CL30" s="652"/>
      <c r="CM30" s="652"/>
      <c r="CN30" s="652"/>
      <c r="CO30" s="652"/>
      <c r="CP30" s="652"/>
      <c r="CQ30" s="653"/>
      <c r="CR30" s="618">
        <v>3009686</v>
      </c>
      <c r="CS30" s="619"/>
      <c r="CT30" s="619"/>
      <c r="CU30" s="619"/>
      <c r="CV30" s="619"/>
      <c r="CW30" s="619"/>
      <c r="CX30" s="619"/>
      <c r="CY30" s="620"/>
      <c r="CZ30" s="621">
        <v>10.7</v>
      </c>
      <c r="DA30" s="639"/>
      <c r="DB30" s="639"/>
      <c r="DC30" s="640"/>
      <c r="DD30" s="624">
        <v>2879844</v>
      </c>
      <c r="DE30" s="619"/>
      <c r="DF30" s="619"/>
      <c r="DG30" s="619"/>
      <c r="DH30" s="619"/>
      <c r="DI30" s="619"/>
      <c r="DJ30" s="619"/>
      <c r="DK30" s="620"/>
      <c r="DL30" s="624">
        <v>2879844</v>
      </c>
      <c r="DM30" s="619"/>
      <c r="DN30" s="619"/>
      <c r="DO30" s="619"/>
      <c r="DP30" s="619"/>
      <c r="DQ30" s="619"/>
      <c r="DR30" s="619"/>
      <c r="DS30" s="619"/>
      <c r="DT30" s="619"/>
      <c r="DU30" s="619"/>
      <c r="DV30" s="620"/>
      <c r="DW30" s="641">
        <v>17.3</v>
      </c>
      <c r="DX30" s="642"/>
      <c r="DY30" s="642"/>
      <c r="DZ30" s="642"/>
      <c r="EA30" s="642"/>
      <c r="EB30" s="642"/>
      <c r="EC30" s="643"/>
    </row>
    <row r="31" spans="2:133" ht="11.25" customHeight="1">
      <c r="B31" s="615" t="s">
        <v>288</v>
      </c>
      <c r="C31" s="616"/>
      <c r="D31" s="616"/>
      <c r="E31" s="616"/>
      <c r="F31" s="616"/>
      <c r="G31" s="616"/>
      <c r="H31" s="616"/>
      <c r="I31" s="616"/>
      <c r="J31" s="616"/>
      <c r="K31" s="616"/>
      <c r="L31" s="616"/>
      <c r="M31" s="616"/>
      <c r="N31" s="616"/>
      <c r="O31" s="616"/>
      <c r="P31" s="616"/>
      <c r="Q31" s="617"/>
      <c r="R31" s="618">
        <v>762810</v>
      </c>
      <c r="S31" s="619"/>
      <c r="T31" s="619"/>
      <c r="U31" s="619"/>
      <c r="V31" s="619"/>
      <c r="W31" s="619"/>
      <c r="X31" s="619"/>
      <c r="Y31" s="620"/>
      <c r="Z31" s="671">
        <v>2.6</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289</v>
      </c>
      <c r="AV31" s="181"/>
      <c r="AW31" s="181"/>
      <c r="AX31" s="615" t="s">
        <v>290</v>
      </c>
      <c r="AY31" s="616"/>
      <c r="AZ31" s="616"/>
      <c r="BA31" s="616"/>
      <c r="BB31" s="616"/>
      <c r="BC31" s="616"/>
      <c r="BD31" s="616"/>
      <c r="BE31" s="616"/>
      <c r="BF31" s="617"/>
      <c r="BG31" s="682">
        <v>98.7</v>
      </c>
      <c r="BH31" s="637"/>
      <c r="BI31" s="637"/>
      <c r="BJ31" s="637"/>
      <c r="BK31" s="637"/>
      <c r="BL31" s="637"/>
      <c r="BM31" s="673">
        <v>94.5</v>
      </c>
      <c r="BN31" s="683"/>
      <c r="BO31" s="683"/>
      <c r="BP31" s="683"/>
      <c r="BQ31" s="647"/>
      <c r="BR31" s="682">
        <v>98.3</v>
      </c>
      <c r="BS31" s="637"/>
      <c r="BT31" s="637"/>
      <c r="BU31" s="637"/>
      <c r="BV31" s="637"/>
      <c r="BW31" s="637"/>
      <c r="BX31" s="673">
        <v>93.4</v>
      </c>
      <c r="BY31" s="683"/>
      <c r="BZ31" s="683"/>
      <c r="CA31" s="683"/>
      <c r="CB31" s="647"/>
      <c r="CD31" s="690"/>
      <c r="CE31" s="691"/>
      <c r="CF31" s="655" t="s">
        <v>291</v>
      </c>
      <c r="CG31" s="652"/>
      <c r="CH31" s="652"/>
      <c r="CI31" s="652"/>
      <c r="CJ31" s="652"/>
      <c r="CK31" s="652"/>
      <c r="CL31" s="652"/>
      <c r="CM31" s="652"/>
      <c r="CN31" s="652"/>
      <c r="CO31" s="652"/>
      <c r="CP31" s="652"/>
      <c r="CQ31" s="653"/>
      <c r="CR31" s="618">
        <v>354835</v>
      </c>
      <c r="CS31" s="637"/>
      <c r="CT31" s="637"/>
      <c r="CU31" s="637"/>
      <c r="CV31" s="637"/>
      <c r="CW31" s="637"/>
      <c r="CX31" s="637"/>
      <c r="CY31" s="638"/>
      <c r="CZ31" s="621">
        <v>1.3</v>
      </c>
      <c r="DA31" s="639"/>
      <c r="DB31" s="639"/>
      <c r="DC31" s="640"/>
      <c r="DD31" s="624">
        <v>354439</v>
      </c>
      <c r="DE31" s="637"/>
      <c r="DF31" s="637"/>
      <c r="DG31" s="637"/>
      <c r="DH31" s="637"/>
      <c r="DI31" s="637"/>
      <c r="DJ31" s="637"/>
      <c r="DK31" s="638"/>
      <c r="DL31" s="624">
        <v>354439</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292</v>
      </c>
      <c r="C32" s="616"/>
      <c r="D32" s="616"/>
      <c r="E32" s="616"/>
      <c r="F32" s="616"/>
      <c r="G32" s="616"/>
      <c r="H32" s="616"/>
      <c r="I32" s="616"/>
      <c r="J32" s="616"/>
      <c r="K32" s="616"/>
      <c r="L32" s="616"/>
      <c r="M32" s="616"/>
      <c r="N32" s="616"/>
      <c r="O32" s="616"/>
      <c r="P32" s="616"/>
      <c r="Q32" s="617"/>
      <c r="R32" s="618">
        <v>788052</v>
      </c>
      <c r="S32" s="619"/>
      <c r="T32" s="619"/>
      <c r="U32" s="619"/>
      <c r="V32" s="619"/>
      <c r="W32" s="619"/>
      <c r="X32" s="619"/>
      <c r="Y32" s="620"/>
      <c r="Z32" s="671">
        <v>2.7</v>
      </c>
      <c r="AA32" s="671"/>
      <c r="AB32" s="671"/>
      <c r="AC32" s="671"/>
      <c r="AD32" s="672">
        <v>2284</v>
      </c>
      <c r="AE32" s="672"/>
      <c r="AF32" s="672"/>
      <c r="AG32" s="672"/>
      <c r="AH32" s="672"/>
      <c r="AI32" s="672"/>
      <c r="AJ32" s="672"/>
      <c r="AK32" s="672"/>
      <c r="AL32" s="641">
        <v>0</v>
      </c>
      <c r="AM32" s="673"/>
      <c r="AN32" s="673"/>
      <c r="AO32" s="674"/>
      <c r="AP32" s="698"/>
      <c r="AQ32" s="699"/>
      <c r="AR32" s="699"/>
      <c r="AS32" s="699"/>
      <c r="AT32" s="702"/>
      <c r="AU32" s="183"/>
      <c r="AV32" s="183"/>
      <c r="AW32" s="183"/>
      <c r="AX32" s="599" t="s">
        <v>293</v>
      </c>
      <c r="AY32" s="600"/>
      <c r="AZ32" s="600"/>
      <c r="BA32" s="600"/>
      <c r="BB32" s="600"/>
      <c r="BC32" s="600"/>
      <c r="BD32" s="600"/>
      <c r="BE32" s="600"/>
      <c r="BF32" s="601"/>
      <c r="BG32" s="681">
        <v>98.6</v>
      </c>
      <c r="BH32" s="603"/>
      <c r="BI32" s="603"/>
      <c r="BJ32" s="603"/>
      <c r="BK32" s="603"/>
      <c r="BL32" s="603"/>
      <c r="BM32" s="666">
        <v>92.9</v>
      </c>
      <c r="BN32" s="603"/>
      <c r="BO32" s="603"/>
      <c r="BP32" s="603"/>
      <c r="BQ32" s="660"/>
      <c r="BR32" s="681">
        <v>98.1</v>
      </c>
      <c r="BS32" s="603"/>
      <c r="BT32" s="603"/>
      <c r="BU32" s="603"/>
      <c r="BV32" s="603"/>
      <c r="BW32" s="603"/>
      <c r="BX32" s="666">
        <v>92.2</v>
      </c>
      <c r="BY32" s="603"/>
      <c r="BZ32" s="603"/>
      <c r="CA32" s="603"/>
      <c r="CB32" s="660"/>
      <c r="CD32" s="692"/>
      <c r="CE32" s="693"/>
      <c r="CF32" s="655" t="s">
        <v>294</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295</v>
      </c>
      <c r="C33" s="616"/>
      <c r="D33" s="616"/>
      <c r="E33" s="616"/>
      <c r="F33" s="616"/>
      <c r="G33" s="616"/>
      <c r="H33" s="616"/>
      <c r="I33" s="616"/>
      <c r="J33" s="616"/>
      <c r="K33" s="616"/>
      <c r="L33" s="616"/>
      <c r="M33" s="616"/>
      <c r="N33" s="616"/>
      <c r="O33" s="616"/>
      <c r="P33" s="616"/>
      <c r="Q33" s="617"/>
      <c r="R33" s="618">
        <v>2148942</v>
      </c>
      <c r="S33" s="619"/>
      <c r="T33" s="619"/>
      <c r="U33" s="619"/>
      <c r="V33" s="619"/>
      <c r="W33" s="619"/>
      <c r="X33" s="619"/>
      <c r="Y33" s="620"/>
      <c r="Z33" s="671">
        <v>7.4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10772753</v>
      </c>
      <c r="CS33" s="637"/>
      <c r="CT33" s="637"/>
      <c r="CU33" s="637"/>
      <c r="CV33" s="637"/>
      <c r="CW33" s="637"/>
      <c r="CX33" s="637"/>
      <c r="CY33" s="638"/>
      <c r="CZ33" s="621">
        <v>38.299999999999997</v>
      </c>
      <c r="DA33" s="639"/>
      <c r="DB33" s="639"/>
      <c r="DC33" s="640"/>
      <c r="DD33" s="624">
        <v>8092504</v>
      </c>
      <c r="DE33" s="637"/>
      <c r="DF33" s="637"/>
      <c r="DG33" s="637"/>
      <c r="DH33" s="637"/>
      <c r="DI33" s="637"/>
      <c r="DJ33" s="637"/>
      <c r="DK33" s="638"/>
      <c r="DL33" s="624">
        <v>6061955</v>
      </c>
      <c r="DM33" s="637"/>
      <c r="DN33" s="637"/>
      <c r="DO33" s="637"/>
      <c r="DP33" s="637"/>
      <c r="DQ33" s="637"/>
      <c r="DR33" s="637"/>
      <c r="DS33" s="637"/>
      <c r="DT33" s="637"/>
      <c r="DU33" s="637"/>
      <c r="DV33" s="638"/>
      <c r="DW33" s="641">
        <v>36.4</v>
      </c>
      <c r="DX33" s="642"/>
      <c r="DY33" s="642"/>
      <c r="DZ33" s="642"/>
      <c r="EA33" s="642"/>
      <c r="EB33" s="642"/>
      <c r="EC33" s="643"/>
    </row>
    <row r="34" spans="2:133" ht="11.25" customHeight="1">
      <c r="B34" s="615" t="s">
        <v>297</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3677466</v>
      </c>
      <c r="CS34" s="619"/>
      <c r="CT34" s="619"/>
      <c r="CU34" s="619"/>
      <c r="CV34" s="619"/>
      <c r="CW34" s="619"/>
      <c r="CX34" s="619"/>
      <c r="CY34" s="620"/>
      <c r="CZ34" s="621">
        <v>13.1</v>
      </c>
      <c r="DA34" s="639"/>
      <c r="DB34" s="639"/>
      <c r="DC34" s="640"/>
      <c r="DD34" s="624">
        <v>2876881</v>
      </c>
      <c r="DE34" s="619"/>
      <c r="DF34" s="619"/>
      <c r="DG34" s="619"/>
      <c r="DH34" s="619"/>
      <c r="DI34" s="619"/>
      <c r="DJ34" s="619"/>
      <c r="DK34" s="620"/>
      <c r="DL34" s="624">
        <v>2386887</v>
      </c>
      <c r="DM34" s="619"/>
      <c r="DN34" s="619"/>
      <c r="DO34" s="619"/>
      <c r="DP34" s="619"/>
      <c r="DQ34" s="619"/>
      <c r="DR34" s="619"/>
      <c r="DS34" s="619"/>
      <c r="DT34" s="619"/>
      <c r="DU34" s="619"/>
      <c r="DV34" s="620"/>
      <c r="DW34" s="641">
        <v>14.3</v>
      </c>
      <c r="DX34" s="642"/>
      <c r="DY34" s="642"/>
      <c r="DZ34" s="642"/>
      <c r="EA34" s="642"/>
      <c r="EB34" s="642"/>
      <c r="EC34" s="643"/>
    </row>
    <row r="35" spans="2:133" ht="11.25" customHeight="1">
      <c r="B35" s="615" t="s">
        <v>301</v>
      </c>
      <c r="C35" s="616"/>
      <c r="D35" s="616"/>
      <c r="E35" s="616"/>
      <c r="F35" s="616"/>
      <c r="G35" s="616"/>
      <c r="H35" s="616"/>
      <c r="I35" s="616"/>
      <c r="J35" s="616"/>
      <c r="K35" s="616"/>
      <c r="L35" s="616"/>
      <c r="M35" s="616"/>
      <c r="N35" s="616"/>
      <c r="O35" s="616"/>
      <c r="P35" s="616"/>
      <c r="Q35" s="617"/>
      <c r="R35" s="618">
        <v>884842</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302</v>
      </c>
      <c r="AR35" s="676"/>
      <c r="AS35" s="676"/>
      <c r="AT35" s="676"/>
      <c r="AU35" s="676"/>
      <c r="AV35" s="676"/>
      <c r="AW35" s="676"/>
      <c r="AX35" s="676"/>
      <c r="AY35" s="677"/>
      <c r="AZ35" s="668">
        <v>3723529</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478777</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312484</v>
      </c>
      <c r="CS35" s="637"/>
      <c r="CT35" s="637"/>
      <c r="CU35" s="637"/>
      <c r="CV35" s="637"/>
      <c r="CW35" s="637"/>
      <c r="CX35" s="637"/>
      <c r="CY35" s="638"/>
      <c r="CZ35" s="621">
        <v>1.1000000000000001</v>
      </c>
      <c r="DA35" s="639"/>
      <c r="DB35" s="639"/>
      <c r="DC35" s="640"/>
      <c r="DD35" s="624">
        <v>229198</v>
      </c>
      <c r="DE35" s="637"/>
      <c r="DF35" s="637"/>
      <c r="DG35" s="637"/>
      <c r="DH35" s="637"/>
      <c r="DI35" s="637"/>
      <c r="DJ35" s="637"/>
      <c r="DK35" s="638"/>
      <c r="DL35" s="624">
        <v>229198</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305</v>
      </c>
      <c r="C36" s="600"/>
      <c r="D36" s="600"/>
      <c r="E36" s="600"/>
      <c r="F36" s="600"/>
      <c r="G36" s="600"/>
      <c r="H36" s="600"/>
      <c r="I36" s="600"/>
      <c r="J36" s="600"/>
      <c r="K36" s="600"/>
      <c r="L36" s="600"/>
      <c r="M36" s="600"/>
      <c r="N36" s="600"/>
      <c r="O36" s="600"/>
      <c r="P36" s="600"/>
      <c r="Q36" s="601"/>
      <c r="R36" s="602">
        <v>28977404</v>
      </c>
      <c r="S36" s="659"/>
      <c r="T36" s="659"/>
      <c r="U36" s="659"/>
      <c r="V36" s="659"/>
      <c r="W36" s="659"/>
      <c r="X36" s="659"/>
      <c r="Y36" s="662"/>
      <c r="Z36" s="663">
        <v>100</v>
      </c>
      <c r="AA36" s="663"/>
      <c r="AB36" s="663"/>
      <c r="AC36" s="663"/>
      <c r="AD36" s="664">
        <v>15754514</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652179</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-31605</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2424998</v>
      </c>
      <c r="CS36" s="619"/>
      <c r="CT36" s="619"/>
      <c r="CU36" s="619"/>
      <c r="CV36" s="619"/>
      <c r="CW36" s="619"/>
      <c r="CX36" s="619"/>
      <c r="CY36" s="620"/>
      <c r="CZ36" s="621">
        <v>8.6</v>
      </c>
      <c r="DA36" s="639"/>
      <c r="DB36" s="639"/>
      <c r="DC36" s="640"/>
      <c r="DD36" s="624">
        <v>1968863</v>
      </c>
      <c r="DE36" s="619"/>
      <c r="DF36" s="619"/>
      <c r="DG36" s="619"/>
      <c r="DH36" s="619"/>
      <c r="DI36" s="619"/>
      <c r="DJ36" s="619"/>
      <c r="DK36" s="620"/>
      <c r="DL36" s="624">
        <v>1356769</v>
      </c>
      <c r="DM36" s="619"/>
      <c r="DN36" s="619"/>
      <c r="DO36" s="619"/>
      <c r="DP36" s="619"/>
      <c r="DQ36" s="619"/>
      <c r="DR36" s="619"/>
      <c r="DS36" s="619"/>
      <c r="DT36" s="619"/>
      <c r="DU36" s="619"/>
      <c r="DV36" s="620"/>
      <c r="DW36" s="641">
        <v>8.1999999999999993</v>
      </c>
      <c r="DX36" s="642"/>
      <c r="DY36" s="642"/>
      <c r="DZ36" s="642"/>
      <c r="EA36" s="642"/>
      <c r="EB36" s="642"/>
      <c r="EC36" s="643"/>
    </row>
    <row r="37" spans="2:133" ht="11.25" customHeight="1">
      <c r="AQ37" s="644" t="s">
        <v>309</v>
      </c>
      <c r="AR37" s="645"/>
      <c r="AS37" s="645"/>
      <c r="AT37" s="645"/>
      <c r="AU37" s="645"/>
      <c r="AV37" s="645"/>
      <c r="AW37" s="645"/>
      <c r="AX37" s="645"/>
      <c r="AY37" s="646"/>
      <c r="AZ37" s="618">
        <v>340000</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9318</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149904</v>
      </c>
      <c r="CS37" s="637"/>
      <c r="CT37" s="637"/>
      <c r="CU37" s="637"/>
      <c r="CV37" s="637"/>
      <c r="CW37" s="637"/>
      <c r="CX37" s="637"/>
      <c r="CY37" s="638"/>
      <c r="CZ37" s="621">
        <v>0.5</v>
      </c>
      <c r="DA37" s="639"/>
      <c r="DB37" s="639"/>
      <c r="DC37" s="640"/>
      <c r="DD37" s="624">
        <v>149904</v>
      </c>
      <c r="DE37" s="637"/>
      <c r="DF37" s="637"/>
      <c r="DG37" s="637"/>
      <c r="DH37" s="637"/>
      <c r="DI37" s="637"/>
      <c r="DJ37" s="637"/>
      <c r="DK37" s="638"/>
      <c r="DL37" s="624">
        <v>145220</v>
      </c>
      <c r="DM37" s="637"/>
      <c r="DN37" s="637"/>
      <c r="DO37" s="637"/>
      <c r="DP37" s="637"/>
      <c r="DQ37" s="637"/>
      <c r="DR37" s="637"/>
      <c r="DS37" s="637"/>
      <c r="DT37" s="637"/>
      <c r="DU37" s="637"/>
      <c r="DV37" s="638"/>
      <c r="DW37" s="641">
        <v>0.9</v>
      </c>
      <c r="DX37" s="642"/>
      <c r="DY37" s="642"/>
      <c r="DZ37" s="642"/>
      <c r="EA37" s="642"/>
      <c r="EB37" s="642"/>
      <c r="EC37" s="643"/>
    </row>
    <row r="38" spans="2:133" ht="11.25" customHeight="1">
      <c r="AQ38" s="644" t="s">
        <v>312</v>
      </c>
      <c r="AR38" s="645"/>
      <c r="AS38" s="645"/>
      <c r="AT38" s="645"/>
      <c r="AU38" s="645"/>
      <c r="AV38" s="645"/>
      <c r="AW38" s="645"/>
      <c r="AX38" s="645"/>
      <c r="AY38" s="646"/>
      <c r="AZ38" s="618">
        <v>42237</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14710</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2767206</v>
      </c>
      <c r="CS38" s="619"/>
      <c r="CT38" s="619"/>
      <c r="CU38" s="619"/>
      <c r="CV38" s="619"/>
      <c r="CW38" s="619"/>
      <c r="CX38" s="619"/>
      <c r="CY38" s="620"/>
      <c r="CZ38" s="621">
        <v>9.8000000000000007</v>
      </c>
      <c r="DA38" s="639"/>
      <c r="DB38" s="639"/>
      <c r="DC38" s="640"/>
      <c r="DD38" s="624">
        <v>2240554</v>
      </c>
      <c r="DE38" s="619"/>
      <c r="DF38" s="619"/>
      <c r="DG38" s="619"/>
      <c r="DH38" s="619"/>
      <c r="DI38" s="619"/>
      <c r="DJ38" s="619"/>
      <c r="DK38" s="620"/>
      <c r="DL38" s="624">
        <v>2089101</v>
      </c>
      <c r="DM38" s="619"/>
      <c r="DN38" s="619"/>
      <c r="DO38" s="619"/>
      <c r="DP38" s="619"/>
      <c r="DQ38" s="619"/>
      <c r="DR38" s="619"/>
      <c r="DS38" s="619"/>
      <c r="DT38" s="619"/>
      <c r="DU38" s="619"/>
      <c r="DV38" s="620"/>
      <c r="DW38" s="641">
        <v>12.6</v>
      </c>
      <c r="DX38" s="642"/>
      <c r="DY38" s="642"/>
      <c r="DZ38" s="642"/>
      <c r="EA38" s="642"/>
      <c r="EB38" s="642"/>
      <c r="EC38" s="643"/>
    </row>
    <row r="39" spans="2:133" ht="11.25" customHeight="1">
      <c r="AQ39" s="644" t="s">
        <v>315</v>
      </c>
      <c r="AR39" s="645"/>
      <c r="AS39" s="645"/>
      <c r="AT39" s="645"/>
      <c r="AU39" s="645"/>
      <c r="AV39" s="645"/>
      <c r="AW39" s="645"/>
      <c r="AX39" s="645"/>
      <c r="AY39" s="646"/>
      <c r="AZ39" s="618">
        <v>9149</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92</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1151299</v>
      </c>
      <c r="CS39" s="637"/>
      <c r="CT39" s="637"/>
      <c r="CU39" s="637"/>
      <c r="CV39" s="637"/>
      <c r="CW39" s="637"/>
      <c r="CX39" s="637"/>
      <c r="CY39" s="638"/>
      <c r="CZ39" s="621">
        <v>4.0999999999999996</v>
      </c>
      <c r="DA39" s="639"/>
      <c r="DB39" s="639"/>
      <c r="DC39" s="640"/>
      <c r="DD39" s="624">
        <v>777008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714698</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138</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439300</v>
      </c>
      <c r="CS40" s="619"/>
      <c r="CT40" s="619"/>
      <c r="CU40" s="619"/>
      <c r="CV40" s="619"/>
      <c r="CW40" s="619"/>
      <c r="CX40" s="619"/>
      <c r="CY40" s="620"/>
      <c r="CZ40" s="621">
        <v>1.6</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1965266</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383</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3102977</v>
      </c>
      <c r="CS42" s="619"/>
      <c r="CT42" s="619"/>
      <c r="CU42" s="619"/>
      <c r="CV42" s="619"/>
      <c r="CW42" s="619"/>
      <c r="CX42" s="619"/>
      <c r="CY42" s="620"/>
      <c r="CZ42" s="621">
        <v>11</v>
      </c>
      <c r="DA42" s="622"/>
      <c r="DB42" s="622"/>
      <c r="DC42" s="623"/>
      <c r="DD42" s="624">
        <v>581020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77412</v>
      </c>
      <c r="CS43" s="637"/>
      <c r="CT43" s="637"/>
      <c r="CU43" s="637"/>
      <c r="CV43" s="637"/>
      <c r="CW43" s="637"/>
      <c r="CX43" s="637"/>
      <c r="CY43" s="638"/>
      <c r="CZ43" s="621">
        <v>0.3</v>
      </c>
      <c r="DA43" s="639"/>
      <c r="DB43" s="639"/>
      <c r="DC43" s="640"/>
      <c r="DD43" s="624">
        <v>72935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329</v>
      </c>
      <c r="CD44" s="631" t="s">
        <v>282</v>
      </c>
      <c r="CE44" s="632"/>
      <c r="CF44" s="615" t="s">
        <v>330</v>
      </c>
      <c r="CG44" s="616"/>
      <c r="CH44" s="616"/>
      <c r="CI44" s="616"/>
      <c r="CJ44" s="616"/>
      <c r="CK44" s="616"/>
      <c r="CL44" s="616"/>
      <c r="CM44" s="616"/>
      <c r="CN44" s="616"/>
      <c r="CO44" s="616"/>
      <c r="CP44" s="616"/>
      <c r="CQ44" s="617"/>
      <c r="CR44" s="618">
        <v>2934170</v>
      </c>
      <c r="CS44" s="619"/>
      <c r="CT44" s="619"/>
      <c r="CU44" s="619"/>
      <c r="CV44" s="619"/>
      <c r="CW44" s="619"/>
      <c r="CX44" s="619"/>
      <c r="CY44" s="620"/>
      <c r="CZ44" s="621">
        <v>10.4</v>
      </c>
      <c r="DA44" s="622"/>
      <c r="DB44" s="622"/>
      <c r="DC44" s="623"/>
      <c r="DD44" s="624">
        <v>554798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331</v>
      </c>
      <c r="CG45" s="616"/>
      <c r="CH45" s="616"/>
      <c r="CI45" s="616"/>
      <c r="CJ45" s="616"/>
      <c r="CK45" s="616"/>
      <c r="CL45" s="616"/>
      <c r="CM45" s="616"/>
      <c r="CN45" s="616"/>
      <c r="CO45" s="616"/>
      <c r="CP45" s="616"/>
      <c r="CQ45" s="617"/>
      <c r="CR45" s="618">
        <v>2041566</v>
      </c>
      <c r="CS45" s="637"/>
      <c r="CT45" s="637"/>
      <c r="CU45" s="637"/>
      <c r="CV45" s="637"/>
      <c r="CW45" s="637"/>
      <c r="CX45" s="637"/>
      <c r="CY45" s="638"/>
      <c r="CZ45" s="621">
        <v>7.3</v>
      </c>
      <c r="DA45" s="639"/>
      <c r="DB45" s="639"/>
      <c r="DC45" s="640"/>
      <c r="DD45" s="624">
        <v>105728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332</v>
      </c>
      <c r="CG46" s="616"/>
      <c r="CH46" s="616"/>
      <c r="CI46" s="616"/>
      <c r="CJ46" s="616"/>
      <c r="CK46" s="616"/>
      <c r="CL46" s="616"/>
      <c r="CM46" s="616"/>
      <c r="CN46" s="616"/>
      <c r="CO46" s="616"/>
      <c r="CP46" s="616"/>
      <c r="CQ46" s="617"/>
      <c r="CR46" s="618">
        <v>772364</v>
      </c>
      <c r="CS46" s="619"/>
      <c r="CT46" s="619"/>
      <c r="CU46" s="619"/>
      <c r="CV46" s="619"/>
      <c r="CW46" s="619"/>
      <c r="CX46" s="619"/>
      <c r="CY46" s="620"/>
      <c r="CZ46" s="621">
        <v>2.7</v>
      </c>
      <c r="DA46" s="622"/>
      <c r="DB46" s="622"/>
      <c r="DC46" s="623"/>
      <c r="DD46" s="624">
        <v>434830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333</v>
      </c>
      <c r="CG47" s="616"/>
      <c r="CH47" s="616"/>
      <c r="CI47" s="616"/>
      <c r="CJ47" s="616"/>
      <c r="CK47" s="616"/>
      <c r="CL47" s="616"/>
      <c r="CM47" s="616"/>
      <c r="CN47" s="616"/>
      <c r="CO47" s="616"/>
      <c r="CP47" s="616"/>
      <c r="CQ47" s="617"/>
      <c r="CR47" s="618">
        <v>168807</v>
      </c>
      <c r="CS47" s="637"/>
      <c r="CT47" s="637"/>
      <c r="CU47" s="637"/>
      <c r="CV47" s="637"/>
      <c r="CW47" s="637"/>
      <c r="CX47" s="637"/>
      <c r="CY47" s="638"/>
      <c r="CZ47" s="621">
        <v>0.6</v>
      </c>
      <c r="DA47" s="639"/>
      <c r="DB47" s="639"/>
      <c r="DC47" s="640"/>
      <c r="DD47" s="624">
        <v>26222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334</v>
      </c>
      <c r="CG48" s="616"/>
      <c r="CH48" s="616"/>
      <c r="CI48" s="616"/>
      <c r="CJ48" s="616"/>
      <c r="CK48" s="616"/>
      <c r="CL48" s="616"/>
      <c r="CM48" s="616"/>
      <c r="CN48" s="616"/>
      <c r="CO48" s="616"/>
      <c r="CP48" s="616"/>
      <c r="CQ48" s="617"/>
      <c r="CR48" s="618" t="s">
        <v>155</v>
      </c>
      <c r="CS48" s="619"/>
      <c r="CT48" s="619"/>
      <c r="CU48" s="619"/>
      <c r="CV48" s="619"/>
      <c r="CW48" s="619"/>
      <c r="CX48" s="619"/>
      <c r="CY48" s="620"/>
      <c r="CZ48" s="621" t="s">
        <v>155</v>
      </c>
      <c r="DA48" s="622"/>
      <c r="DB48" s="622"/>
      <c r="DC48" s="623"/>
      <c r="DD48" s="624" t="s">
        <v>155</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335</v>
      </c>
      <c r="CE49" s="600"/>
      <c r="CF49" s="600"/>
      <c r="CG49" s="600"/>
      <c r="CH49" s="600"/>
      <c r="CI49" s="600"/>
      <c r="CJ49" s="600"/>
      <c r="CK49" s="600"/>
      <c r="CL49" s="600"/>
      <c r="CM49" s="600"/>
      <c r="CN49" s="600"/>
      <c r="CO49" s="600"/>
      <c r="CP49" s="600"/>
      <c r="CQ49" s="601"/>
      <c r="CR49" s="602">
        <v>28139002</v>
      </c>
      <c r="CS49" s="603"/>
      <c r="CT49" s="603"/>
      <c r="CU49" s="603"/>
      <c r="CV49" s="603"/>
      <c r="CW49" s="603"/>
      <c r="CX49" s="603"/>
      <c r="CY49" s="604"/>
      <c r="CZ49" s="605">
        <v>100</v>
      </c>
      <c r="DA49" s="606"/>
      <c r="DB49" s="606"/>
      <c r="DC49" s="607"/>
      <c r="DD49" s="608">
        <v>18432365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535</v>
      </c>
      <c r="C7" s="1077"/>
      <c r="D7" s="1077"/>
      <c r="E7" s="1077"/>
      <c r="F7" s="1077"/>
      <c r="G7" s="1077"/>
      <c r="H7" s="1077"/>
      <c r="I7" s="1077"/>
      <c r="J7" s="1077"/>
      <c r="K7" s="1077"/>
      <c r="L7" s="1077"/>
      <c r="M7" s="1077"/>
      <c r="N7" s="1077"/>
      <c r="O7" s="1077"/>
      <c r="P7" s="1078"/>
      <c r="Q7" s="1130">
        <v>28974</v>
      </c>
      <c r="R7" s="1131"/>
      <c r="S7" s="1131"/>
      <c r="T7" s="1131"/>
      <c r="U7" s="1131"/>
      <c r="V7" s="1131">
        <v>28136</v>
      </c>
      <c r="W7" s="1131"/>
      <c r="X7" s="1131"/>
      <c r="Y7" s="1131"/>
      <c r="Z7" s="1131"/>
      <c r="AA7" s="1131">
        <v>838</v>
      </c>
      <c r="AB7" s="1131"/>
      <c r="AC7" s="1131"/>
      <c r="AD7" s="1131"/>
      <c r="AE7" s="1132"/>
      <c r="AF7" s="1133">
        <v>771</v>
      </c>
      <c r="AG7" s="1134"/>
      <c r="AH7" s="1134"/>
      <c r="AI7" s="1134"/>
      <c r="AJ7" s="1135"/>
      <c r="AK7" s="1117">
        <v>331</v>
      </c>
      <c r="AL7" s="1118"/>
      <c r="AM7" s="1118"/>
      <c r="AN7" s="1118"/>
      <c r="AO7" s="1118"/>
      <c r="AP7" s="1118">
        <v>29540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536</v>
      </c>
      <c r="BT7" s="1122"/>
      <c r="BU7" s="1122"/>
      <c r="BV7" s="1122"/>
      <c r="BW7" s="1122"/>
      <c r="BX7" s="1122"/>
      <c r="BY7" s="1122"/>
      <c r="BZ7" s="1122"/>
      <c r="CA7" s="1122"/>
      <c r="CB7" s="1122"/>
      <c r="CC7" s="1122"/>
      <c r="CD7" s="1122"/>
      <c r="CE7" s="1122"/>
      <c r="CF7" s="1122"/>
      <c r="CG7" s="1123"/>
      <c r="CH7" s="1114">
        <v>1</v>
      </c>
      <c r="CI7" s="1115"/>
      <c r="CJ7" s="1115"/>
      <c r="CK7" s="1115"/>
      <c r="CL7" s="1116"/>
      <c r="CM7" s="1114">
        <v>201</v>
      </c>
      <c r="CN7" s="1115"/>
      <c r="CO7" s="1115"/>
      <c r="CP7" s="1115"/>
      <c r="CQ7" s="1116"/>
      <c r="CR7" s="1114">
        <v>3</v>
      </c>
      <c r="CS7" s="1115"/>
      <c r="CT7" s="1115"/>
      <c r="CU7" s="1115"/>
      <c r="CV7" s="1116"/>
      <c r="CW7" s="1114" t="s">
        <v>540</v>
      </c>
      <c r="CX7" s="1115"/>
      <c r="CY7" s="1115"/>
      <c r="CZ7" s="1115"/>
      <c r="DA7" s="1116"/>
      <c r="DB7" s="1114">
        <v>350</v>
      </c>
      <c r="DC7" s="1115"/>
      <c r="DD7" s="1115"/>
      <c r="DE7" s="1115"/>
      <c r="DF7" s="1116"/>
      <c r="DG7" s="1114" t="s">
        <v>540</v>
      </c>
      <c r="DH7" s="1115"/>
      <c r="DI7" s="1115"/>
      <c r="DJ7" s="1115"/>
      <c r="DK7" s="1116"/>
      <c r="DL7" s="1114" t="s">
        <v>479</v>
      </c>
      <c r="DM7" s="1115"/>
      <c r="DN7" s="1115"/>
      <c r="DO7" s="1115"/>
      <c r="DP7" s="1116"/>
      <c r="DQ7" s="1114" t="s">
        <v>479</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51</v>
      </c>
      <c r="CI8" s="1016"/>
      <c r="CJ8" s="1016"/>
      <c r="CK8" s="1016"/>
      <c r="CL8" s="1017"/>
      <c r="CM8" s="1015">
        <v>26</v>
      </c>
      <c r="CN8" s="1016"/>
      <c r="CO8" s="1016"/>
      <c r="CP8" s="1016"/>
      <c r="CQ8" s="1017"/>
      <c r="CR8" s="1015">
        <v>5</v>
      </c>
      <c r="CS8" s="1016"/>
      <c r="CT8" s="1016"/>
      <c r="CU8" s="1016"/>
      <c r="CV8" s="1017"/>
      <c r="CW8" s="1015" t="s">
        <v>540</v>
      </c>
      <c r="CX8" s="1016"/>
      <c r="CY8" s="1016"/>
      <c r="CZ8" s="1016"/>
      <c r="DA8" s="1017"/>
      <c r="DB8" s="1015" t="s">
        <v>540</v>
      </c>
      <c r="DC8" s="1016"/>
      <c r="DD8" s="1016"/>
      <c r="DE8" s="1016"/>
      <c r="DF8" s="1017"/>
      <c r="DG8" s="1015" t="s">
        <v>540</v>
      </c>
      <c r="DH8" s="1016"/>
      <c r="DI8" s="1016"/>
      <c r="DJ8" s="1016"/>
      <c r="DK8" s="1017"/>
      <c r="DL8" s="1015" t="s">
        <v>479</v>
      </c>
      <c r="DM8" s="1016"/>
      <c r="DN8" s="1016"/>
      <c r="DO8" s="1016"/>
      <c r="DP8" s="1017"/>
      <c r="DQ8" s="1015" t="s">
        <v>479</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2</v>
      </c>
      <c r="CI9" s="1016"/>
      <c r="CJ9" s="1016"/>
      <c r="CK9" s="1016"/>
      <c r="CL9" s="1017"/>
      <c r="CM9" s="1015">
        <v>94</v>
      </c>
      <c r="CN9" s="1016"/>
      <c r="CO9" s="1016"/>
      <c r="CP9" s="1016"/>
      <c r="CQ9" s="1017"/>
      <c r="CR9" s="1015">
        <v>118</v>
      </c>
      <c r="CS9" s="1016"/>
      <c r="CT9" s="1016"/>
      <c r="CU9" s="1016"/>
      <c r="CV9" s="1017"/>
      <c r="CW9" s="1015">
        <v>14</v>
      </c>
      <c r="CX9" s="1016"/>
      <c r="CY9" s="1016"/>
      <c r="CZ9" s="1016"/>
      <c r="DA9" s="1017"/>
      <c r="DB9" s="1015" t="s">
        <v>537</v>
      </c>
      <c r="DC9" s="1016"/>
      <c r="DD9" s="1016"/>
      <c r="DE9" s="1016"/>
      <c r="DF9" s="1017"/>
      <c r="DG9" s="1015" t="s">
        <v>537</v>
      </c>
      <c r="DH9" s="1016"/>
      <c r="DI9" s="1016"/>
      <c r="DJ9" s="1016"/>
      <c r="DK9" s="1017"/>
      <c r="DL9" s="1015" t="s">
        <v>479</v>
      </c>
      <c r="DM9" s="1016"/>
      <c r="DN9" s="1016"/>
      <c r="DO9" s="1016"/>
      <c r="DP9" s="1017"/>
      <c r="DQ9" s="1015" t="s">
        <v>479</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358</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359</v>
      </c>
      <c r="B23" s="970" t="s">
        <v>360</v>
      </c>
      <c r="C23" s="971"/>
      <c r="D23" s="971"/>
      <c r="E23" s="971"/>
      <c r="F23" s="971"/>
      <c r="G23" s="971"/>
      <c r="H23" s="971"/>
      <c r="I23" s="971"/>
      <c r="J23" s="971"/>
      <c r="K23" s="971"/>
      <c r="L23" s="971"/>
      <c r="M23" s="971"/>
      <c r="N23" s="971"/>
      <c r="O23" s="971"/>
      <c r="P23" s="972"/>
      <c r="Q23" s="1094">
        <v>28977</v>
      </c>
      <c r="R23" s="1095"/>
      <c r="S23" s="1095"/>
      <c r="T23" s="1095"/>
      <c r="U23" s="1095"/>
      <c r="V23" s="1095">
        <v>28139</v>
      </c>
      <c r="W23" s="1095"/>
      <c r="X23" s="1095"/>
      <c r="Y23" s="1095"/>
      <c r="Z23" s="1095"/>
      <c r="AA23" s="1095">
        <v>838</v>
      </c>
      <c r="AB23" s="1095"/>
      <c r="AC23" s="1095"/>
      <c r="AD23" s="1095"/>
      <c r="AE23" s="1096"/>
      <c r="AF23" s="1097">
        <v>771</v>
      </c>
      <c r="AG23" s="1095"/>
      <c r="AH23" s="1095"/>
      <c r="AI23" s="1095"/>
      <c r="AJ23" s="1098"/>
      <c r="AK23" s="1099"/>
      <c r="AL23" s="1100"/>
      <c r="AM23" s="1100"/>
      <c r="AN23" s="1100"/>
      <c r="AO23" s="1100"/>
      <c r="AP23" s="1095">
        <v>29540</v>
      </c>
      <c r="AQ23" s="1095"/>
      <c r="AR23" s="1095"/>
      <c r="AS23" s="1095"/>
      <c r="AT23" s="1095"/>
      <c r="AU23" s="1101"/>
      <c r="AV23" s="1101"/>
      <c r="AW23" s="1101"/>
      <c r="AX23" s="1101"/>
      <c r="AY23" s="1102"/>
      <c r="AZ23" s="1091" t="s">
        <v>556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341</v>
      </c>
      <c r="B26" s="1022"/>
      <c r="C26" s="1022"/>
      <c r="D26" s="1022"/>
      <c r="E26" s="1022"/>
      <c r="F26" s="1022"/>
      <c r="G26" s="1022"/>
      <c r="H26" s="1022"/>
      <c r="I26" s="1022"/>
      <c r="J26" s="1022"/>
      <c r="K26" s="1022"/>
      <c r="L26" s="1022"/>
      <c r="M26" s="1022"/>
      <c r="N26" s="1022"/>
      <c r="O26" s="1022"/>
      <c r="P26" s="1023"/>
      <c r="Q26" s="1027" t="s">
        <v>363</v>
      </c>
      <c r="R26" s="1028"/>
      <c r="S26" s="1028"/>
      <c r="T26" s="1028"/>
      <c r="U26" s="1029"/>
      <c r="V26" s="1027" t="s">
        <v>364</v>
      </c>
      <c r="W26" s="1028"/>
      <c r="X26" s="1028"/>
      <c r="Y26" s="1028"/>
      <c r="Z26" s="1029"/>
      <c r="AA26" s="1027" t="s">
        <v>365</v>
      </c>
      <c r="AB26" s="1028"/>
      <c r="AC26" s="1028"/>
      <c r="AD26" s="1028"/>
      <c r="AE26" s="1028"/>
      <c r="AF26" s="1085" t="s">
        <v>366</v>
      </c>
      <c r="AG26" s="1034"/>
      <c r="AH26" s="1034"/>
      <c r="AI26" s="1034"/>
      <c r="AJ26" s="1086"/>
      <c r="AK26" s="1028" t="s">
        <v>367</v>
      </c>
      <c r="AL26" s="1028"/>
      <c r="AM26" s="1028"/>
      <c r="AN26" s="1028"/>
      <c r="AO26" s="1029"/>
      <c r="AP26" s="1027" t="s">
        <v>368</v>
      </c>
      <c r="AQ26" s="1028"/>
      <c r="AR26" s="1028"/>
      <c r="AS26" s="1028"/>
      <c r="AT26" s="1029"/>
      <c r="AU26" s="1027" t="s">
        <v>369</v>
      </c>
      <c r="AV26" s="1028"/>
      <c r="AW26" s="1028"/>
      <c r="AX26" s="1028"/>
      <c r="AY26" s="1029"/>
      <c r="AZ26" s="1027" t="s">
        <v>370</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547</v>
      </c>
      <c r="C28" s="1077"/>
      <c r="D28" s="1077"/>
      <c r="E28" s="1077"/>
      <c r="F28" s="1077"/>
      <c r="G28" s="1077"/>
      <c r="H28" s="1077"/>
      <c r="I28" s="1077"/>
      <c r="J28" s="1077"/>
      <c r="K28" s="1077"/>
      <c r="L28" s="1077"/>
      <c r="M28" s="1077"/>
      <c r="N28" s="1077"/>
      <c r="O28" s="1077"/>
      <c r="P28" s="1078"/>
      <c r="Q28" s="1079">
        <v>9705</v>
      </c>
      <c r="R28" s="1080"/>
      <c r="S28" s="1080"/>
      <c r="T28" s="1080"/>
      <c r="U28" s="1080"/>
      <c r="V28" s="1080">
        <v>9226</v>
      </c>
      <c r="W28" s="1080"/>
      <c r="X28" s="1080"/>
      <c r="Y28" s="1080"/>
      <c r="Z28" s="1080"/>
      <c r="AA28" s="1080">
        <f>+Q28-V28</f>
        <v>479</v>
      </c>
      <c r="AB28" s="1080"/>
      <c r="AC28" s="1080"/>
      <c r="AD28" s="1080"/>
      <c r="AE28" s="1081"/>
      <c r="AF28" s="1082">
        <v>479</v>
      </c>
      <c r="AG28" s="1080"/>
      <c r="AH28" s="1080"/>
      <c r="AI28" s="1080"/>
      <c r="AJ28" s="1083"/>
      <c r="AK28" s="1084">
        <v>921</v>
      </c>
      <c r="AL28" s="1072"/>
      <c r="AM28" s="1072"/>
      <c r="AN28" s="1072"/>
      <c r="AO28" s="1072"/>
      <c r="AP28" s="1072" t="s">
        <v>540</v>
      </c>
      <c r="AQ28" s="1072"/>
      <c r="AR28" s="1072"/>
      <c r="AS28" s="1072"/>
      <c r="AT28" s="1072"/>
      <c r="AU28" s="1072" t="s">
        <v>540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548</v>
      </c>
      <c r="C29" s="1058"/>
      <c r="D29" s="1058"/>
      <c r="E29" s="1058"/>
      <c r="F29" s="1058"/>
      <c r="G29" s="1058"/>
      <c r="H29" s="1058"/>
      <c r="I29" s="1058"/>
      <c r="J29" s="1058"/>
      <c r="K29" s="1058"/>
      <c r="L29" s="1058"/>
      <c r="M29" s="1058"/>
      <c r="N29" s="1058"/>
      <c r="O29" s="1058"/>
      <c r="P29" s="1059"/>
      <c r="Q29" s="1069">
        <v>847</v>
      </c>
      <c r="R29" s="1070"/>
      <c r="S29" s="1070"/>
      <c r="T29" s="1070"/>
      <c r="U29" s="1070"/>
      <c r="V29" s="1070">
        <v>841</v>
      </c>
      <c r="W29" s="1070"/>
      <c r="X29" s="1070"/>
      <c r="Y29" s="1070"/>
      <c r="Z29" s="1070"/>
      <c r="AA29" s="1070">
        <f t="shared" ref="AA29:AA38" si="0">+Q29-V29</f>
        <v>6</v>
      </c>
      <c r="AB29" s="1070"/>
      <c r="AC29" s="1070"/>
      <c r="AD29" s="1070"/>
      <c r="AE29" s="1071"/>
      <c r="AF29" s="1063">
        <v>6</v>
      </c>
      <c r="AG29" s="1064"/>
      <c r="AH29" s="1064"/>
      <c r="AI29" s="1064"/>
      <c r="AJ29" s="1065"/>
      <c r="AK29" s="1006">
        <v>328</v>
      </c>
      <c r="AL29" s="997"/>
      <c r="AM29" s="997"/>
      <c r="AN29" s="997"/>
      <c r="AO29" s="997"/>
      <c r="AP29" s="997" t="s">
        <v>540</v>
      </c>
      <c r="AQ29" s="997"/>
      <c r="AR29" s="997"/>
      <c r="AS29" s="997"/>
      <c r="AT29" s="997"/>
      <c r="AU29" s="997" t="s">
        <v>540</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549</v>
      </c>
      <c r="C30" s="1058"/>
      <c r="D30" s="1058"/>
      <c r="E30" s="1058"/>
      <c r="F30" s="1058"/>
      <c r="G30" s="1058"/>
      <c r="H30" s="1058"/>
      <c r="I30" s="1058"/>
      <c r="J30" s="1058"/>
      <c r="K30" s="1058"/>
      <c r="L30" s="1058"/>
      <c r="M30" s="1058"/>
      <c r="N30" s="1058"/>
      <c r="O30" s="1058"/>
      <c r="P30" s="1059"/>
      <c r="Q30" s="1069">
        <v>6193</v>
      </c>
      <c r="R30" s="1070"/>
      <c r="S30" s="1070"/>
      <c r="T30" s="1070"/>
      <c r="U30" s="1070"/>
      <c r="V30" s="1070">
        <v>6120</v>
      </c>
      <c r="W30" s="1070"/>
      <c r="X30" s="1070"/>
      <c r="Y30" s="1070"/>
      <c r="Z30" s="1070"/>
      <c r="AA30" s="1070">
        <f t="shared" si="0"/>
        <v>73</v>
      </c>
      <c r="AB30" s="1070"/>
      <c r="AC30" s="1070"/>
      <c r="AD30" s="1070"/>
      <c r="AE30" s="1071"/>
      <c r="AF30" s="1063">
        <v>73</v>
      </c>
      <c r="AG30" s="1064"/>
      <c r="AH30" s="1064"/>
      <c r="AI30" s="1064"/>
      <c r="AJ30" s="1065"/>
      <c r="AK30" s="1006">
        <v>897</v>
      </c>
      <c r="AL30" s="997"/>
      <c r="AM30" s="997"/>
      <c r="AN30" s="997"/>
      <c r="AO30" s="997"/>
      <c r="AP30" s="997" t="s">
        <v>540</v>
      </c>
      <c r="AQ30" s="997"/>
      <c r="AR30" s="997"/>
      <c r="AS30" s="997"/>
      <c r="AT30" s="997"/>
      <c r="AU30" s="997" t="s">
        <v>540</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550</v>
      </c>
      <c r="C31" s="1058"/>
      <c r="D31" s="1058"/>
      <c r="E31" s="1058"/>
      <c r="F31" s="1058"/>
      <c r="G31" s="1058"/>
      <c r="H31" s="1058"/>
      <c r="I31" s="1058"/>
      <c r="J31" s="1058"/>
      <c r="K31" s="1058"/>
      <c r="L31" s="1058"/>
      <c r="M31" s="1058"/>
      <c r="N31" s="1058"/>
      <c r="O31" s="1058"/>
      <c r="P31" s="1059"/>
      <c r="Q31" s="1069">
        <v>970</v>
      </c>
      <c r="R31" s="1070"/>
      <c r="S31" s="1070"/>
      <c r="T31" s="1070"/>
      <c r="U31" s="1070"/>
      <c r="V31" s="1070">
        <v>859</v>
      </c>
      <c r="W31" s="1070"/>
      <c r="X31" s="1070"/>
      <c r="Y31" s="1070"/>
      <c r="Z31" s="1070"/>
      <c r="AA31" s="1070">
        <f t="shared" si="0"/>
        <v>111</v>
      </c>
      <c r="AB31" s="1070"/>
      <c r="AC31" s="1070"/>
      <c r="AD31" s="1070"/>
      <c r="AE31" s="1071"/>
      <c r="AF31" s="1063">
        <v>1411</v>
      </c>
      <c r="AG31" s="1064"/>
      <c r="AH31" s="1064"/>
      <c r="AI31" s="1064"/>
      <c r="AJ31" s="1065"/>
      <c r="AK31" s="1006">
        <v>9</v>
      </c>
      <c r="AL31" s="997"/>
      <c r="AM31" s="997"/>
      <c r="AN31" s="997"/>
      <c r="AO31" s="997"/>
      <c r="AP31" s="997">
        <v>5567</v>
      </c>
      <c r="AQ31" s="997"/>
      <c r="AR31" s="997"/>
      <c r="AS31" s="997"/>
      <c r="AT31" s="997"/>
      <c r="AU31" s="997">
        <v>56</v>
      </c>
      <c r="AV31" s="997"/>
      <c r="AW31" s="997"/>
      <c r="AX31" s="997"/>
      <c r="AY31" s="997"/>
      <c r="AZ31" s="1068" t="s">
        <v>479</v>
      </c>
      <c r="BA31" s="1068"/>
      <c r="BB31" s="1068"/>
      <c r="BC31" s="1068"/>
      <c r="BD31" s="1068"/>
      <c r="BE31" s="1052" t="s">
        <v>371</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372</v>
      </c>
      <c r="C32" s="1058"/>
      <c r="D32" s="1058"/>
      <c r="E32" s="1058"/>
      <c r="F32" s="1058"/>
      <c r="G32" s="1058"/>
      <c r="H32" s="1058"/>
      <c r="I32" s="1058"/>
      <c r="J32" s="1058"/>
      <c r="K32" s="1058"/>
      <c r="L32" s="1058"/>
      <c r="M32" s="1058"/>
      <c r="N32" s="1058"/>
      <c r="O32" s="1058"/>
      <c r="P32" s="1059"/>
      <c r="Q32" s="1069">
        <v>1003</v>
      </c>
      <c r="R32" s="1070"/>
      <c r="S32" s="1070"/>
      <c r="T32" s="1070"/>
      <c r="U32" s="1070"/>
      <c r="V32" s="1070">
        <v>966</v>
      </c>
      <c r="W32" s="1070"/>
      <c r="X32" s="1070"/>
      <c r="Y32" s="1070"/>
      <c r="Z32" s="1070"/>
      <c r="AA32" s="1070">
        <f t="shared" si="0"/>
        <v>37</v>
      </c>
      <c r="AB32" s="1070"/>
      <c r="AC32" s="1070"/>
      <c r="AD32" s="1070"/>
      <c r="AE32" s="1071"/>
      <c r="AF32" s="1063">
        <v>244</v>
      </c>
      <c r="AG32" s="1064"/>
      <c r="AH32" s="1064"/>
      <c r="AI32" s="1064"/>
      <c r="AJ32" s="1065"/>
      <c r="AK32" s="1006">
        <v>504</v>
      </c>
      <c r="AL32" s="997"/>
      <c r="AM32" s="997"/>
      <c r="AN32" s="997"/>
      <c r="AO32" s="997"/>
      <c r="AP32" s="997">
        <v>7615</v>
      </c>
      <c r="AQ32" s="997"/>
      <c r="AR32" s="997"/>
      <c r="AS32" s="997"/>
      <c r="AT32" s="997"/>
      <c r="AU32" s="997">
        <v>5361</v>
      </c>
      <c r="AV32" s="997"/>
      <c r="AW32" s="997"/>
      <c r="AX32" s="997"/>
      <c r="AY32" s="997"/>
      <c r="AZ32" s="1068" t="s">
        <v>479</v>
      </c>
      <c r="BA32" s="1068"/>
      <c r="BB32" s="1068"/>
      <c r="BC32" s="1068"/>
      <c r="BD32" s="1068"/>
      <c r="BE32" s="1052" t="s">
        <v>371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551</v>
      </c>
      <c r="C33" s="1058"/>
      <c r="D33" s="1058"/>
      <c r="E33" s="1058"/>
      <c r="F33" s="1058"/>
      <c r="G33" s="1058"/>
      <c r="H33" s="1058"/>
      <c r="I33" s="1058"/>
      <c r="J33" s="1058"/>
      <c r="K33" s="1058"/>
      <c r="L33" s="1058"/>
      <c r="M33" s="1058"/>
      <c r="N33" s="1058"/>
      <c r="O33" s="1058"/>
      <c r="P33" s="1059"/>
      <c r="Q33" s="1069">
        <v>149</v>
      </c>
      <c r="R33" s="1070"/>
      <c r="S33" s="1070"/>
      <c r="T33" s="1070"/>
      <c r="U33" s="1070"/>
      <c r="V33" s="1070">
        <v>142</v>
      </c>
      <c r="W33" s="1070"/>
      <c r="X33" s="1070"/>
      <c r="Y33" s="1070"/>
      <c r="Z33" s="1070"/>
      <c r="AA33" s="1070">
        <f t="shared" si="0"/>
        <v>7</v>
      </c>
      <c r="AB33" s="1070"/>
      <c r="AC33" s="1070"/>
      <c r="AD33" s="1070"/>
      <c r="AE33" s="1071"/>
      <c r="AF33" s="1063">
        <v>36</v>
      </c>
      <c r="AG33" s="1064"/>
      <c r="AH33" s="1064"/>
      <c r="AI33" s="1064"/>
      <c r="AJ33" s="1065"/>
      <c r="AK33" s="1006">
        <v>104</v>
      </c>
      <c r="AL33" s="997"/>
      <c r="AM33" s="997"/>
      <c r="AN33" s="997"/>
      <c r="AO33" s="997"/>
      <c r="AP33" s="997">
        <v>894</v>
      </c>
      <c r="AQ33" s="997"/>
      <c r="AR33" s="997"/>
      <c r="AS33" s="997"/>
      <c r="AT33" s="997"/>
      <c r="AU33" s="997">
        <v>796</v>
      </c>
      <c r="AV33" s="997"/>
      <c r="AW33" s="997"/>
      <c r="AX33" s="997"/>
      <c r="AY33" s="997"/>
      <c r="AZ33" s="1068" t="s">
        <v>479</v>
      </c>
      <c r="BA33" s="1068"/>
      <c r="BB33" s="1068"/>
      <c r="BC33" s="1068"/>
      <c r="BD33" s="1068"/>
      <c r="BE33" s="1052" t="s">
        <v>371</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374</v>
      </c>
      <c r="C34" s="1058"/>
      <c r="D34" s="1058"/>
      <c r="E34" s="1058"/>
      <c r="F34" s="1058"/>
      <c r="G34" s="1058"/>
      <c r="H34" s="1058"/>
      <c r="I34" s="1058"/>
      <c r="J34" s="1058"/>
      <c r="K34" s="1058"/>
      <c r="L34" s="1058"/>
      <c r="M34" s="1058"/>
      <c r="N34" s="1058"/>
      <c r="O34" s="1058"/>
      <c r="P34" s="1059"/>
      <c r="Q34" s="1069">
        <v>1261</v>
      </c>
      <c r="R34" s="1070"/>
      <c r="S34" s="1070"/>
      <c r="T34" s="1070"/>
      <c r="U34" s="1070"/>
      <c r="V34" s="1070">
        <v>1232</v>
      </c>
      <c r="W34" s="1070"/>
      <c r="X34" s="1070"/>
      <c r="Y34" s="1070"/>
      <c r="Z34" s="1070"/>
      <c r="AA34" s="1070">
        <f t="shared" si="0"/>
        <v>29</v>
      </c>
      <c r="AB34" s="1070"/>
      <c r="AC34" s="1070"/>
      <c r="AD34" s="1070"/>
      <c r="AE34" s="1071"/>
      <c r="AF34" s="1063">
        <v>279</v>
      </c>
      <c r="AG34" s="1064"/>
      <c r="AH34" s="1064"/>
      <c r="AI34" s="1064"/>
      <c r="AJ34" s="1065"/>
      <c r="AK34" s="1006">
        <v>340</v>
      </c>
      <c r="AL34" s="997"/>
      <c r="AM34" s="997"/>
      <c r="AN34" s="997"/>
      <c r="AO34" s="997"/>
      <c r="AP34" s="997">
        <v>1509</v>
      </c>
      <c r="AQ34" s="997"/>
      <c r="AR34" s="997"/>
      <c r="AS34" s="997"/>
      <c r="AT34" s="997"/>
      <c r="AU34" s="997">
        <v>1080</v>
      </c>
      <c r="AV34" s="997"/>
      <c r="AW34" s="997"/>
      <c r="AX34" s="997"/>
      <c r="AY34" s="997"/>
      <c r="AZ34" s="1068" t="s">
        <v>479</v>
      </c>
      <c r="BA34" s="1068"/>
      <c r="BB34" s="1068"/>
      <c r="BC34" s="1068"/>
      <c r="BD34" s="1068"/>
      <c r="BE34" s="1052" t="s">
        <v>371</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439</v>
      </c>
      <c r="C35" s="1058"/>
      <c r="D35" s="1058"/>
      <c r="E35" s="1058"/>
      <c r="F35" s="1058"/>
      <c r="G35" s="1058"/>
      <c r="H35" s="1058"/>
      <c r="I35" s="1058"/>
      <c r="J35" s="1058"/>
      <c r="K35" s="1058"/>
      <c r="L35" s="1058"/>
      <c r="M35" s="1058"/>
      <c r="N35" s="1058"/>
      <c r="O35" s="1058"/>
      <c r="P35" s="1059"/>
      <c r="Q35" s="1069">
        <v>275</v>
      </c>
      <c r="R35" s="1070"/>
      <c r="S35" s="1070"/>
      <c r="T35" s="1070"/>
      <c r="U35" s="1070"/>
      <c r="V35" s="1070">
        <v>266</v>
      </c>
      <c r="W35" s="1070"/>
      <c r="X35" s="1070"/>
      <c r="Y35" s="1070"/>
      <c r="Z35" s="1070"/>
      <c r="AA35" s="1070">
        <f t="shared" si="0"/>
        <v>9</v>
      </c>
      <c r="AB35" s="1070"/>
      <c r="AC35" s="1070"/>
      <c r="AD35" s="1070"/>
      <c r="AE35" s="1071"/>
      <c r="AF35" s="1063">
        <v>9</v>
      </c>
      <c r="AG35" s="1064"/>
      <c r="AH35" s="1064"/>
      <c r="AI35" s="1064"/>
      <c r="AJ35" s="1065"/>
      <c r="AK35" s="1006">
        <v>40</v>
      </c>
      <c r="AL35" s="997"/>
      <c r="AM35" s="997"/>
      <c r="AN35" s="997"/>
      <c r="AO35" s="997"/>
      <c r="AP35" s="997">
        <v>1260</v>
      </c>
      <c r="AQ35" s="997"/>
      <c r="AR35" s="997"/>
      <c r="AS35" s="997"/>
      <c r="AT35" s="997"/>
      <c r="AU35" s="997">
        <v>544</v>
      </c>
      <c r="AV35" s="997"/>
      <c r="AW35" s="997"/>
      <c r="AX35" s="997"/>
      <c r="AY35" s="997"/>
      <c r="AZ35" s="1068" t="s">
        <v>479</v>
      </c>
      <c r="BA35" s="1068"/>
      <c r="BB35" s="1068"/>
      <c r="BC35" s="1068"/>
      <c r="BD35" s="1068"/>
      <c r="BE35" s="1052" t="s">
        <v>375</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552</v>
      </c>
      <c r="C36" s="1058"/>
      <c r="D36" s="1058"/>
      <c r="E36" s="1058"/>
      <c r="F36" s="1058"/>
      <c r="G36" s="1058"/>
      <c r="H36" s="1058"/>
      <c r="I36" s="1058"/>
      <c r="J36" s="1058"/>
      <c r="K36" s="1058"/>
      <c r="L36" s="1058"/>
      <c r="M36" s="1058"/>
      <c r="N36" s="1058"/>
      <c r="O36" s="1058"/>
      <c r="P36" s="1059"/>
      <c r="Q36" s="1069">
        <v>22</v>
      </c>
      <c r="R36" s="1070"/>
      <c r="S36" s="1070"/>
      <c r="T36" s="1070"/>
      <c r="U36" s="1070"/>
      <c r="V36" s="1070">
        <v>19</v>
      </c>
      <c r="W36" s="1070"/>
      <c r="X36" s="1070"/>
      <c r="Y36" s="1070"/>
      <c r="Z36" s="1070"/>
      <c r="AA36" s="1070">
        <f t="shared" si="0"/>
        <v>3</v>
      </c>
      <c r="AB36" s="1070"/>
      <c r="AC36" s="1070"/>
      <c r="AD36" s="1070"/>
      <c r="AE36" s="1071"/>
      <c r="AF36" s="1063">
        <v>3</v>
      </c>
      <c r="AG36" s="1064"/>
      <c r="AH36" s="1064"/>
      <c r="AI36" s="1064"/>
      <c r="AJ36" s="1065"/>
      <c r="AK36" s="1006">
        <v>14</v>
      </c>
      <c r="AL36" s="997"/>
      <c r="AM36" s="997"/>
      <c r="AN36" s="997"/>
      <c r="AO36" s="997"/>
      <c r="AP36" s="997">
        <v>115</v>
      </c>
      <c r="AQ36" s="997"/>
      <c r="AR36" s="997"/>
      <c r="AS36" s="997"/>
      <c r="AT36" s="997"/>
      <c r="AU36" s="997">
        <v>115</v>
      </c>
      <c r="AV36" s="997"/>
      <c r="AW36" s="997"/>
      <c r="AX36" s="997"/>
      <c r="AY36" s="997"/>
      <c r="AZ36" s="1068" t="s">
        <v>479</v>
      </c>
      <c r="BA36" s="1068"/>
      <c r="BB36" s="1068"/>
      <c r="BC36" s="1068"/>
      <c r="BD36" s="1068"/>
      <c r="BE36" s="1052" t="s">
        <v>553</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t="s">
        <v>554</v>
      </c>
      <c r="C37" s="1058"/>
      <c r="D37" s="1058"/>
      <c r="E37" s="1058"/>
      <c r="F37" s="1058"/>
      <c r="G37" s="1058"/>
      <c r="H37" s="1058"/>
      <c r="I37" s="1058"/>
      <c r="J37" s="1058"/>
      <c r="K37" s="1058"/>
      <c r="L37" s="1058"/>
      <c r="M37" s="1058"/>
      <c r="N37" s="1058"/>
      <c r="O37" s="1058"/>
      <c r="P37" s="1059"/>
      <c r="Q37" s="1069">
        <v>26</v>
      </c>
      <c r="R37" s="1070"/>
      <c r="S37" s="1070"/>
      <c r="T37" s="1070"/>
      <c r="U37" s="1070"/>
      <c r="V37" s="1070">
        <v>24</v>
      </c>
      <c r="W37" s="1070"/>
      <c r="X37" s="1070"/>
      <c r="Y37" s="1070"/>
      <c r="Z37" s="1070"/>
      <c r="AA37" s="1070">
        <f t="shared" si="0"/>
        <v>2</v>
      </c>
      <c r="AB37" s="1070"/>
      <c r="AC37" s="1070"/>
      <c r="AD37" s="1070"/>
      <c r="AE37" s="1071"/>
      <c r="AF37" s="1063">
        <v>2</v>
      </c>
      <c r="AG37" s="1064"/>
      <c r="AH37" s="1064"/>
      <c r="AI37" s="1064"/>
      <c r="AJ37" s="1065"/>
      <c r="AK37" s="1006">
        <v>21</v>
      </c>
      <c r="AL37" s="997"/>
      <c r="AM37" s="997"/>
      <c r="AN37" s="997"/>
      <c r="AO37" s="997"/>
      <c r="AP37" s="997">
        <v>167</v>
      </c>
      <c r="AQ37" s="997"/>
      <c r="AR37" s="997"/>
      <c r="AS37" s="997"/>
      <c r="AT37" s="997"/>
      <c r="AU37" s="997">
        <v>167</v>
      </c>
      <c r="AV37" s="997"/>
      <c r="AW37" s="997"/>
      <c r="AX37" s="997"/>
      <c r="AY37" s="997"/>
      <c r="AZ37" s="1068" t="s">
        <v>479</v>
      </c>
      <c r="BA37" s="1068"/>
      <c r="BB37" s="1068"/>
      <c r="BC37" s="1068"/>
      <c r="BD37" s="1068"/>
      <c r="BE37" s="1052" t="s">
        <v>553</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t="s">
        <v>555</v>
      </c>
      <c r="C38" s="1058"/>
      <c r="D38" s="1058"/>
      <c r="E38" s="1058"/>
      <c r="F38" s="1058"/>
      <c r="G38" s="1058"/>
      <c r="H38" s="1058"/>
      <c r="I38" s="1058"/>
      <c r="J38" s="1058"/>
      <c r="K38" s="1058"/>
      <c r="L38" s="1058"/>
      <c r="M38" s="1058"/>
      <c r="N38" s="1058"/>
      <c r="O38" s="1058"/>
      <c r="P38" s="1059"/>
      <c r="Q38" s="1069">
        <v>123</v>
      </c>
      <c r="R38" s="1070"/>
      <c r="S38" s="1070"/>
      <c r="T38" s="1070"/>
      <c r="U38" s="1070"/>
      <c r="V38" s="1070">
        <v>116</v>
      </c>
      <c r="W38" s="1070"/>
      <c r="X38" s="1070"/>
      <c r="Y38" s="1070"/>
      <c r="Z38" s="1070"/>
      <c r="AA38" s="1070">
        <f t="shared" si="0"/>
        <v>7</v>
      </c>
      <c r="AB38" s="1070"/>
      <c r="AC38" s="1070"/>
      <c r="AD38" s="1070"/>
      <c r="AE38" s="1071"/>
      <c r="AF38" s="1063">
        <v>7</v>
      </c>
      <c r="AG38" s="1064"/>
      <c r="AH38" s="1064"/>
      <c r="AI38" s="1064"/>
      <c r="AJ38" s="1065"/>
      <c r="AK38" s="1006">
        <v>10</v>
      </c>
      <c r="AL38" s="997"/>
      <c r="AM38" s="997"/>
      <c r="AN38" s="997"/>
      <c r="AO38" s="997"/>
      <c r="AP38" s="997">
        <v>125</v>
      </c>
      <c r="AQ38" s="997"/>
      <c r="AR38" s="997"/>
      <c r="AS38" s="997"/>
      <c r="AT38" s="997"/>
      <c r="AU38" s="997" t="s">
        <v>540</v>
      </c>
      <c r="AV38" s="997"/>
      <c r="AW38" s="997"/>
      <c r="AX38" s="997"/>
      <c r="AY38" s="997"/>
      <c r="AZ38" s="1068" t="s">
        <v>479</v>
      </c>
      <c r="BA38" s="1068"/>
      <c r="BB38" s="1068"/>
      <c r="BC38" s="1068"/>
      <c r="BD38" s="1068"/>
      <c r="BE38" s="1052" t="s">
        <v>553</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359</v>
      </c>
      <c r="B63" s="970" t="s">
        <v>377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2548</v>
      </c>
      <c r="AG63" s="985"/>
      <c r="AH63" s="985"/>
      <c r="AI63" s="985"/>
      <c r="AJ63" s="1050"/>
      <c r="AK63" s="1051"/>
      <c r="AL63" s="989"/>
      <c r="AM63" s="989"/>
      <c r="AN63" s="989"/>
      <c r="AO63" s="989"/>
      <c r="AP63" s="985">
        <v>17252</v>
      </c>
      <c r="AQ63" s="985"/>
      <c r="AR63" s="985"/>
      <c r="AS63" s="985"/>
      <c r="AT63" s="985"/>
      <c r="AU63" s="985">
        <v>8119</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379</v>
      </c>
      <c r="B66" s="1022"/>
      <c r="C66" s="1022"/>
      <c r="D66" s="1022"/>
      <c r="E66" s="1022"/>
      <c r="F66" s="1022"/>
      <c r="G66" s="1022"/>
      <c r="H66" s="1022"/>
      <c r="I66" s="1022"/>
      <c r="J66" s="1022"/>
      <c r="K66" s="1022"/>
      <c r="L66" s="1022"/>
      <c r="M66" s="1022"/>
      <c r="N66" s="1022"/>
      <c r="O66" s="1022"/>
      <c r="P66" s="1023"/>
      <c r="Q66" s="1027" t="s">
        <v>380</v>
      </c>
      <c r="R66" s="1028"/>
      <c r="S66" s="1028"/>
      <c r="T66" s="1028"/>
      <c r="U66" s="1029"/>
      <c r="V66" s="1027" t="s">
        <v>381</v>
      </c>
      <c r="W66" s="1028"/>
      <c r="X66" s="1028"/>
      <c r="Y66" s="1028"/>
      <c r="Z66" s="1029"/>
      <c r="AA66" s="1027" t="s">
        <v>382</v>
      </c>
      <c r="AB66" s="1028"/>
      <c r="AC66" s="1028"/>
      <c r="AD66" s="1028"/>
      <c r="AE66" s="1029"/>
      <c r="AF66" s="1033" t="s">
        <v>383</v>
      </c>
      <c r="AG66" s="1034"/>
      <c r="AH66" s="1034"/>
      <c r="AI66" s="1034"/>
      <c r="AJ66" s="1035"/>
      <c r="AK66" s="1027" t="s">
        <v>384</v>
      </c>
      <c r="AL66" s="1022"/>
      <c r="AM66" s="1022"/>
      <c r="AN66" s="1022"/>
      <c r="AO66" s="1023"/>
      <c r="AP66" s="1027" t="s">
        <v>385</v>
      </c>
      <c r="AQ66" s="1028"/>
      <c r="AR66" s="1028"/>
      <c r="AS66" s="1028"/>
      <c r="AT66" s="1029"/>
      <c r="AU66" s="1027" t="s">
        <v>386</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439</v>
      </c>
      <c r="R68" s="1008"/>
      <c r="S68" s="1008"/>
      <c r="T68" s="1008"/>
      <c r="U68" s="1008"/>
      <c r="V68" s="1008">
        <v>435</v>
      </c>
      <c r="W68" s="1008"/>
      <c r="X68" s="1008"/>
      <c r="Y68" s="1008"/>
      <c r="Z68" s="1008"/>
      <c r="AA68" s="1008">
        <v>4</v>
      </c>
      <c r="AB68" s="1008"/>
      <c r="AC68" s="1008"/>
      <c r="AD68" s="1008"/>
      <c r="AE68" s="1008"/>
      <c r="AF68" s="1008">
        <v>4</v>
      </c>
      <c r="AG68" s="1008"/>
      <c r="AH68" s="1008"/>
      <c r="AI68" s="1008"/>
      <c r="AJ68" s="1008"/>
      <c r="AK68" s="1008">
        <v>31</v>
      </c>
      <c r="AL68" s="1008"/>
      <c r="AM68" s="1008"/>
      <c r="AN68" s="1008"/>
      <c r="AO68" s="1008"/>
      <c r="AP68" s="1008" t="s">
        <v>479</v>
      </c>
      <c r="AQ68" s="1008"/>
      <c r="AR68" s="1008"/>
      <c r="AS68" s="1008"/>
      <c r="AT68" s="1008"/>
      <c r="AU68" s="1008" t="s">
        <v>479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243</v>
      </c>
      <c r="R69" s="997"/>
      <c r="S69" s="997"/>
      <c r="T69" s="997"/>
      <c r="U69" s="997"/>
      <c r="V69" s="997">
        <v>235</v>
      </c>
      <c r="W69" s="997"/>
      <c r="X69" s="997"/>
      <c r="Y69" s="997"/>
      <c r="Z69" s="997"/>
      <c r="AA69" s="997">
        <v>8</v>
      </c>
      <c r="AB69" s="997"/>
      <c r="AC69" s="997"/>
      <c r="AD69" s="997"/>
      <c r="AE69" s="997"/>
      <c r="AF69" s="997">
        <v>8</v>
      </c>
      <c r="AG69" s="997"/>
      <c r="AH69" s="997"/>
      <c r="AI69" s="997"/>
      <c r="AJ69" s="997"/>
      <c r="AK69" s="997" t="s">
        <v>479</v>
      </c>
      <c r="AL69" s="997"/>
      <c r="AM69" s="997"/>
      <c r="AN69" s="997"/>
      <c r="AO69" s="997"/>
      <c r="AP69" s="997">
        <v>121</v>
      </c>
      <c r="AQ69" s="997"/>
      <c r="AR69" s="997"/>
      <c r="AS69" s="997"/>
      <c r="AT69" s="997"/>
      <c r="AU69" s="997">
        <v>89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2728</v>
      </c>
      <c r="R70" s="997"/>
      <c r="S70" s="997"/>
      <c r="T70" s="997"/>
      <c r="U70" s="997"/>
      <c r="V70" s="997">
        <v>2362</v>
      </c>
      <c r="W70" s="997"/>
      <c r="X70" s="997"/>
      <c r="Y70" s="997"/>
      <c r="Z70" s="997"/>
      <c r="AA70" s="997">
        <v>367</v>
      </c>
      <c r="AB70" s="997"/>
      <c r="AC70" s="997"/>
      <c r="AD70" s="997"/>
      <c r="AE70" s="997"/>
      <c r="AF70" s="997">
        <v>367</v>
      </c>
      <c r="AG70" s="997"/>
      <c r="AH70" s="997"/>
      <c r="AI70" s="997"/>
      <c r="AJ70" s="997"/>
      <c r="AK70" s="997">
        <v>2</v>
      </c>
      <c r="AL70" s="997"/>
      <c r="AM70" s="997"/>
      <c r="AN70" s="997"/>
      <c r="AO70" s="997"/>
      <c r="AP70" s="997" t="s">
        <v>479</v>
      </c>
      <c r="AQ70" s="997"/>
      <c r="AR70" s="997"/>
      <c r="AS70" s="997"/>
      <c r="AT70" s="997"/>
      <c r="AU70" s="997" t="s">
        <v>479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26</v>
      </c>
      <c r="R71" s="997"/>
      <c r="S71" s="997"/>
      <c r="T71" s="997"/>
      <c r="U71" s="997"/>
      <c r="V71" s="997">
        <v>23</v>
      </c>
      <c r="W71" s="997"/>
      <c r="X71" s="997"/>
      <c r="Y71" s="997"/>
      <c r="Z71" s="997"/>
      <c r="AA71" s="997">
        <v>3</v>
      </c>
      <c r="AB71" s="997"/>
      <c r="AC71" s="997"/>
      <c r="AD71" s="997"/>
      <c r="AE71" s="997"/>
      <c r="AF71" s="997">
        <v>3</v>
      </c>
      <c r="AG71" s="997"/>
      <c r="AH71" s="997"/>
      <c r="AI71" s="997"/>
      <c r="AJ71" s="997"/>
      <c r="AK71" s="997" t="s">
        <v>479</v>
      </c>
      <c r="AL71" s="997"/>
      <c r="AM71" s="997"/>
      <c r="AN71" s="997"/>
      <c r="AO71" s="997"/>
      <c r="AP71" s="997" t="s">
        <v>479</v>
      </c>
      <c r="AQ71" s="997"/>
      <c r="AR71" s="997"/>
      <c r="AS71" s="997"/>
      <c r="AT71" s="997"/>
      <c r="AU71" s="997" t="s">
        <v>479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201</v>
      </c>
      <c r="R72" s="997"/>
      <c r="S72" s="997"/>
      <c r="T72" s="997"/>
      <c r="U72" s="997"/>
      <c r="V72" s="997">
        <v>195</v>
      </c>
      <c r="W72" s="997"/>
      <c r="X72" s="997"/>
      <c r="Y72" s="997"/>
      <c r="Z72" s="997"/>
      <c r="AA72" s="997">
        <v>5</v>
      </c>
      <c r="AB72" s="997"/>
      <c r="AC72" s="997"/>
      <c r="AD72" s="997"/>
      <c r="AE72" s="997"/>
      <c r="AF72" s="997">
        <v>5</v>
      </c>
      <c r="AG72" s="997"/>
      <c r="AH72" s="997"/>
      <c r="AI72" s="997"/>
      <c r="AJ72" s="997"/>
      <c r="AK72" s="997">
        <v>3</v>
      </c>
      <c r="AL72" s="997"/>
      <c r="AM72" s="997"/>
      <c r="AN72" s="997"/>
      <c r="AO72" s="997"/>
      <c r="AP72" s="997" t="s">
        <v>479</v>
      </c>
      <c r="AQ72" s="997"/>
      <c r="AR72" s="997"/>
      <c r="AS72" s="997"/>
      <c r="AT72" s="997"/>
      <c r="AU72" s="997" t="s">
        <v>479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158776</v>
      </c>
      <c r="R73" s="997"/>
      <c r="S73" s="997"/>
      <c r="T73" s="997"/>
      <c r="U73" s="997"/>
      <c r="V73" s="997">
        <v>152692</v>
      </c>
      <c r="W73" s="997"/>
      <c r="X73" s="997"/>
      <c r="Y73" s="997"/>
      <c r="Z73" s="997"/>
      <c r="AA73" s="997">
        <v>6084</v>
      </c>
      <c r="AB73" s="997"/>
      <c r="AC73" s="997"/>
      <c r="AD73" s="997"/>
      <c r="AE73" s="997"/>
      <c r="AF73" s="997">
        <v>6084</v>
      </c>
      <c r="AG73" s="997"/>
      <c r="AH73" s="997"/>
      <c r="AI73" s="997"/>
      <c r="AJ73" s="997"/>
      <c r="AK73" s="997">
        <v>546</v>
      </c>
      <c r="AL73" s="997"/>
      <c r="AM73" s="997"/>
      <c r="AN73" s="997"/>
      <c r="AO73" s="997"/>
      <c r="AP73" s="997" t="s">
        <v>479</v>
      </c>
      <c r="AQ73" s="997"/>
      <c r="AR73" s="997"/>
      <c r="AS73" s="997"/>
      <c r="AT73" s="997"/>
      <c r="AU73" s="997" t="s">
        <v>479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359</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6471</v>
      </c>
      <c r="AG88" s="985"/>
      <c r="AH88" s="985"/>
      <c r="AI88" s="985"/>
      <c r="AJ88" s="985"/>
      <c r="AK88" s="989"/>
      <c r="AL88" s="989"/>
      <c r="AM88" s="989"/>
      <c r="AN88" s="989"/>
      <c r="AO88" s="989"/>
      <c r="AP88" s="985">
        <v>121</v>
      </c>
      <c r="AQ88" s="985"/>
      <c r="AR88" s="985"/>
      <c r="AS88" s="985"/>
      <c r="AT88" s="985"/>
      <c r="AU88" s="985">
        <v>89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359</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126</v>
      </c>
      <c r="CS102" s="977"/>
      <c r="CT102" s="977"/>
      <c r="CU102" s="977"/>
      <c r="CV102" s="978"/>
      <c r="CW102" s="976">
        <v>14</v>
      </c>
      <c r="CX102" s="977"/>
      <c r="CY102" s="977"/>
      <c r="CZ102" s="977"/>
      <c r="DA102" s="978"/>
      <c r="DB102" s="976">
        <v>350</v>
      </c>
      <c r="DC102" s="977"/>
      <c r="DD102" s="977"/>
      <c r="DE102" s="977"/>
      <c r="DF102" s="978"/>
      <c r="DG102" s="976" t="s">
        <v>537</v>
      </c>
      <c r="DH102" s="977"/>
      <c r="DI102" s="977"/>
      <c r="DJ102" s="977"/>
      <c r="DK102" s="978"/>
      <c r="DL102" s="976" t="s">
        <v>537</v>
      </c>
      <c r="DM102" s="977"/>
      <c r="DN102" s="977"/>
      <c r="DO102" s="977"/>
      <c r="DP102" s="978"/>
      <c r="DQ102" s="976" t="s">
        <v>537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281</v>
      </c>
      <c r="AG109" s="918"/>
      <c r="AH109" s="918"/>
      <c r="AI109" s="918"/>
      <c r="AJ109" s="919"/>
      <c r="AK109" s="920" t="s">
        <v>280</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281</v>
      </c>
      <c r="BW109" s="918"/>
      <c r="BX109" s="918"/>
      <c r="BY109" s="918"/>
      <c r="BZ109" s="919"/>
      <c r="CA109" s="920" t="s">
        <v>280</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281</v>
      </c>
      <c r="DM109" s="918"/>
      <c r="DN109" s="918"/>
      <c r="DO109" s="918"/>
      <c r="DP109" s="919"/>
      <c r="DQ109" s="920" t="s">
        <v>280</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3560853</v>
      </c>
      <c r="AB110" s="903"/>
      <c r="AC110" s="903"/>
      <c r="AD110" s="903"/>
      <c r="AE110" s="904"/>
      <c r="AF110" s="905">
        <v>3450653</v>
      </c>
      <c r="AG110" s="903"/>
      <c r="AH110" s="903"/>
      <c r="AI110" s="903"/>
      <c r="AJ110" s="904"/>
      <c r="AK110" s="905">
        <v>3364521</v>
      </c>
      <c r="AL110" s="903"/>
      <c r="AM110" s="903"/>
      <c r="AN110" s="903"/>
      <c r="AO110" s="904"/>
      <c r="AP110" s="906">
        <v>24.8</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31511750</v>
      </c>
      <c r="BR110" s="830"/>
      <c r="BS110" s="830"/>
      <c r="BT110" s="830"/>
      <c r="BU110" s="830"/>
      <c r="BV110" s="830">
        <v>30401130</v>
      </c>
      <c r="BW110" s="830"/>
      <c r="BX110" s="830"/>
      <c r="BY110" s="830"/>
      <c r="BZ110" s="830"/>
      <c r="CA110" s="830">
        <v>29540386</v>
      </c>
      <c r="CB110" s="830"/>
      <c r="CC110" s="830"/>
      <c r="CD110" s="830"/>
      <c r="CE110" s="830"/>
      <c r="CF110" s="891">
        <v>218.2</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71979</v>
      </c>
      <c r="BR111" s="801"/>
      <c r="BS111" s="801"/>
      <c r="BT111" s="801"/>
      <c r="BU111" s="801"/>
      <c r="BV111" s="801">
        <v>71557</v>
      </c>
      <c r="BW111" s="801"/>
      <c r="BX111" s="801"/>
      <c r="BY111" s="801"/>
      <c r="BZ111" s="801"/>
      <c r="CA111" s="801">
        <v>63939</v>
      </c>
      <c r="CB111" s="801"/>
      <c r="CC111" s="801"/>
      <c r="CD111" s="801"/>
      <c r="CE111" s="801"/>
      <c r="CF111" s="878">
        <v>0.5</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7933337</v>
      </c>
      <c r="BR112" s="801"/>
      <c r="BS112" s="801"/>
      <c r="BT112" s="801"/>
      <c r="BU112" s="801"/>
      <c r="BV112" s="801">
        <v>8377146</v>
      </c>
      <c r="BW112" s="801"/>
      <c r="BX112" s="801"/>
      <c r="BY112" s="801"/>
      <c r="BZ112" s="801"/>
      <c r="CA112" s="801">
        <v>8119512</v>
      </c>
      <c r="CB112" s="801"/>
      <c r="CC112" s="801"/>
      <c r="CD112" s="801"/>
      <c r="CE112" s="801"/>
      <c r="CF112" s="878">
        <v>60</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639680</v>
      </c>
      <c r="AB113" s="939"/>
      <c r="AC113" s="939"/>
      <c r="AD113" s="939"/>
      <c r="AE113" s="940"/>
      <c r="AF113" s="941">
        <v>603671</v>
      </c>
      <c r="AG113" s="939"/>
      <c r="AH113" s="939"/>
      <c r="AI113" s="939"/>
      <c r="AJ113" s="940"/>
      <c r="AK113" s="941">
        <v>599988</v>
      </c>
      <c r="AL113" s="939"/>
      <c r="AM113" s="939"/>
      <c r="AN113" s="939"/>
      <c r="AO113" s="940"/>
      <c r="AP113" s="942">
        <v>4.4000000000000004</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195953</v>
      </c>
      <c r="BR113" s="801"/>
      <c r="BS113" s="801"/>
      <c r="BT113" s="801"/>
      <c r="BU113" s="801"/>
      <c r="BV113" s="801">
        <v>142690</v>
      </c>
      <c r="BW113" s="801"/>
      <c r="BX113" s="801"/>
      <c r="BY113" s="801"/>
      <c r="BZ113" s="801"/>
      <c r="CA113" s="801">
        <v>88941</v>
      </c>
      <c r="CB113" s="801"/>
      <c r="CC113" s="801"/>
      <c r="CD113" s="801"/>
      <c r="CE113" s="801"/>
      <c r="CF113" s="878">
        <v>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54894</v>
      </c>
      <c r="AB114" s="814"/>
      <c r="AC114" s="814"/>
      <c r="AD114" s="814"/>
      <c r="AE114" s="815"/>
      <c r="AF114" s="816">
        <v>54819</v>
      </c>
      <c r="AG114" s="814"/>
      <c r="AH114" s="814"/>
      <c r="AI114" s="814"/>
      <c r="AJ114" s="815"/>
      <c r="AK114" s="816">
        <v>54864</v>
      </c>
      <c r="AL114" s="814"/>
      <c r="AM114" s="814"/>
      <c r="AN114" s="814"/>
      <c r="AO114" s="815"/>
      <c r="AP114" s="784">
        <v>0.4</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6145635</v>
      </c>
      <c r="BR114" s="801"/>
      <c r="BS114" s="801"/>
      <c r="BT114" s="801"/>
      <c r="BU114" s="801"/>
      <c r="BV114" s="801">
        <v>5623190</v>
      </c>
      <c r="BW114" s="801"/>
      <c r="BX114" s="801"/>
      <c r="BY114" s="801"/>
      <c r="BZ114" s="801"/>
      <c r="CA114" s="801">
        <v>5382042</v>
      </c>
      <c r="CB114" s="801"/>
      <c r="CC114" s="801"/>
      <c r="CD114" s="801"/>
      <c r="CE114" s="801"/>
      <c r="CF114" s="878">
        <v>39.700000000000003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13789</v>
      </c>
      <c r="AB115" s="939"/>
      <c r="AC115" s="939"/>
      <c r="AD115" s="939"/>
      <c r="AE115" s="940"/>
      <c r="AF115" s="941">
        <v>12803</v>
      </c>
      <c r="AG115" s="939"/>
      <c r="AH115" s="939"/>
      <c r="AI115" s="939"/>
      <c r="AJ115" s="940"/>
      <c r="AK115" s="941">
        <v>11510</v>
      </c>
      <c r="AL115" s="939"/>
      <c r="AM115" s="939"/>
      <c r="AN115" s="939"/>
      <c r="AO115" s="940"/>
      <c r="AP115" s="942">
        <v>0.1</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4269216</v>
      </c>
      <c r="AB117" s="925"/>
      <c r="AC117" s="925"/>
      <c r="AD117" s="925"/>
      <c r="AE117" s="926"/>
      <c r="AF117" s="928">
        <v>4121946</v>
      </c>
      <c r="AG117" s="925"/>
      <c r="AH117" s="925"/>
      <c r="AI117" s="925"/>
      <c r="AJ117" s="926"/>
      <c r="AK117" s="928">
        <v>4030883</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281</v>
      </c>
      <c r="AG118" s="918"/>
      <c r="AH118" s="918"/>
      <c r="AI118" s="918"/>
      <c r="AJ118" s="919"/>
      <c r="AK118" s="920" t="s">
        <v>280</v>
      </c>
      <c r="AL118" s="918"/>
      <c r="AM118" s="918"/>
      <c r="AN118" s="918"/>
      <c r="AO118" s="919"/>
      <c r="AP118" s="921" t="s">
        <v>397</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428</v>
      </c>
      <c r="BP118" s="868"/>
      <c r="BQ118" s="887">
        <v>45858654</v>
      </c>
      <c r="BR118" s="888"/>
      <c r="BS118" s="888"/>
      <c r="BT118" s="888"/>
      <c r="BU118" s="888"/>
      <c r="BV118" s="888">
        <v>44615713</v>
      </c>
      <c r="BW118" s="888"/>
      <c r="BX118" s="888"/>
      <c r="BY118" s="888"/>
      <c r="BZ118" s="888"/>
      <c r="CA118" s="888">
        <v>43194820</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4748490</v>
      </c>
      <c r="BR119" s="830"/>
      <c r="BS119" s="830"/>
      <c r="BT119" s="830"/>
      <c r="BU119" s="830"/>
      <c r="BV119" s="830">
        <v>5051246</v>
      </c>
      <c r="BW119" s="830"/>
      <c r="BX119" s="830"/>
      <c r="BY119" s="830"/>
      <c r="BZ119" s="830"/>
      <c r="CA119" s="830">
        <v>5942202</v>
      </c>
      <c r="CB119" s="830"/>
      <c r="CC119" s="830"/>
      <c r="CD119" s="830"/>
      <c r="CE119" s="830"/>
      <c r="CF119" s="891">
        <v>43.9</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71979</v>
      </c>
      <c r="DH119" s="747"/>
      <c r="DI119" s="747"/>
      <c r="DJ119" s="747"/>
      <c r="DK119" s="748"/>
      <c r="DL119" s="749">
        <v>71557</v>
      </c>
      <c r="DM119" s="747"/>
      <c r="DN119" s="747"/>
      <c r="DO119" s="747"/>
      <c r="DP119" s="748"/>
      <c r="DQ119" s="749">
        <v>63939</v>
      </c>
      <c r="DR119" s="747"/>
      <c r="DS119" s="747"/>
      <c r="DT119" s="747"/>
      <c r="DU119" s="748"/>
      <c r="DV119" s="837">
        <v>0.5</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1287994</v>
      </c>
      <c r="BR120" s="801"/>
      <c r="BS120" s="801"/>
      <c r="BT120" s="801"/>
      <c r="BU120" s="801"/>
      <c r="BV120" s="801">
        <v>1251514</v>
      </c>
      <c r="BW120" s="801"/>
      <c r="BX120" s="801"/>
      <c r="BY120" s="801"/>
      <c r="BZ120" s="801"/>
      <c r="CA120" s="801">
        <v>1070547</v>
      </c>
      <c r="CB120" s="801"/>
      <c r="CC120" s="801"/>
      <c r="CD120" s="801"/>
      <c r="CE120" s="801"/>
      <c r="CF120" s="878">
        <v>7.9</v>
      </c>
      <c r="CG120" s="879"/>
      <c r="CH120" s="879"/>
      <c r="CI120" s="879"/>
      <c r="CJ120" s="879"/>
      <c r="CK120" s="880" t="s">
        <v>434</v>
      </c>
      <c r="CL120" s="840"/>
      <c r="CM120" s="840"/>
      <c r="CN120" s="840"/>
      <c r="CO120" s="841"/>
      <c r="CP120" s="884" t="s">
        <v>372</v>
      </c>
      <c r="CQ120" s="885"/>
      <c r="CR120" s="885"/>
      <c r="CS120" s="885"/>
      <c r="CT120" s="885"/>
      <c r="CU120" s="885"/>
      <c r="CV120" s="885"/>
      <c r="CW120" s="885"/>
      <c r="CX120" s="885"/>
      <c r="CY120" s="885"/>
      <c r="CZ120" s="885"/>
      <c r="DA120" s="885"/>
      <c r="DB120" s="885"/>
      <c r="DC120" s="885"/>
      <c r="DD120" s="885"/>
      <c r="DE120" s="885"/>
      <c r="DF120" s="886"/>
      <c r="DG120" s="829">
        <v>5033380</v>
      </c>
      <c r="DH120" s="830"/>
      <c r="DI120" s="830"/>
      <c r="DJ120" s="830"/>
      <c r="DK120" s="830"/>
      <c r="DL120" s="830">
        <v>5597647</v>
      </c>
      <c r="DM120" s="830"/>
      <c r="DN120" s="830"/>
      <c r="DO120" s="830"/>
      <c r="DP120" s="830"/>
      <c r="DQ120" s="830">
        <v>5360632</v>
      </c>
      <c r="DR120" s="830"/>
      <c r="DS120" s="830"/>
      <c r="DT120" s="830"/>
      <c r="DU120" s="830"/>
      <c r="DV120" s="831">
        <v>39.6</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24644170</v>
      </c>
      <c r="BR121" s="888"/>
      <c r="BS121" s="888"/>
      <c r="BT121" s="888"/>
      <c r="BU121" s="888"/>
      <c r="BV121" s="888">
        <v>24483820</v>
      </c>
      <c r="BW121" s="888"/>
      <c r="BX121" s="888"/>
      <c r="BY121" s="888"/>
      <c r="BZ121" s="888"/>
      <c r="CA121" s="888">
        <v>23704457</v>
      </c>
      <c r="CB121" s="888"/>
      <c r="CC121" s="888"/>
      <c r="CD121" s="888"/>
      <c r="CE121" s="888"/>
      <c r="CF121" s="889">
        <v>175.1</v>
      </c>
      <c r="CG121" s="890"/>
      <c r="CH121" s="890"/>
      <c r="CI121" s="890"/>
      <c r="CJ121" s="890"/>
      <c r="CK121" s="881"/>
      <c r="CL121" s="842"/>
      <c r="CM121" s="842"/>
      <c r="CN121" s="842"/>
      <c r="CO121" s="843"/>
      <c r="CP121" s="858" t="s">
        <v>374</v>
      </c>
      <c r="CQ121" s="859"/>
      <c r="CR121" s="859"/>
      <c r="CS121" s="859"/>
      <c r="CT121" s="859"/>
      <c r="CU121" s="859"/>
      <c r="CV121" s="859"/>
      <c r="CW121" s="859"/>
      <c r="CX121" s="859"/>
      <c r="CY121" s="859"/>
      <c r="CZ121" s="859"/>
      <c r="DA121" s="859"/>
      <c r="DB121" s="859"/>
      <c r="DC121" s="859"/>
      <c r="DD121" s="859"/>
      <c r="DE121" s="859"/>
      <c r="DF121" s="860"/>
      <c r="DG121" s="800">
        <v>1168835</v>
      </c>
      <c r="DH121" s="801"/>
      <c r="DI121" s="801"/>
      <c r="DJ121" s="801"/>
      <c r="DK121" s="801"/>
      <c r="DL121" s="801">
        <v>1095981</v>
      </c>
      <c r="DM121" s="801"/>
      <c r="DN121" s="801"/>
      <c r="DO121" s="801"/>
      <c r="DP121" s="801"/>
      <c r="DQ121" s="801">
        <v>1080496</v>
      </c>
      <c r="DR121" s="801"/>
      <c r="DS121" s="801"/>
      <c r="DT121" s="801"/>
      <c r="DU121" s="801"/>
      <c r="DV121" s="853">
        <v>8</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437</v>
      </c>
      <c r="BP122" s="868"/>
      <c r="BQ122" s="869">
        <v>30680654</v>
      </c>
      <c r="BR122" s="870"/>
      <c r="BS122" s="870"/>
      <c r="BT122" s="870"/>
      <c r="BU122" s="870"/>
      <c r="BV122" s="870">
        <v>30786580</v>
      </c>
      <c r="BW122" s="870"/>
      <c r="BX122" s="870"/>
      <c r="BY122" s="870"/>
      <c r="BZ122" s="870"/>
      <c r="CA122" s="870">
        <v>30717206</v>
      </c>
      <c r="CB122" s="870"/>
      <c r="CC122" s="870"/>
      <c r="CD122" s="870"/>
      <c r="CE122" s="870"/>
      <c r="CF122" s="773"/>
      <c r="CG122" s="774"/>
      <c r="CH122" s="774"/>
      <c r="CI122" s="774"/>
      <c r="CJ122" s="871"/>
      <c r="CK122" s="881"/>
      <c r="CL122" s="842"/>
      <c r="CM122" s="842"/>
      <c r="CN122" s="842"/>
      <c r="CO122" s="843"/>
      <c r="CP122" s="858" t="s">
        <v>373</v>
      </c>
      <c r="CQ122" s="859"/>
      <c r="CR122" s="859"/>
      <c r="CS122" s="859"/>
      <c r="CT122" s="859"/>
      <c r="CU122" s="859"/>
      <c r="CV122" s="859"/>
      <c r="CW122" s="859"/>
      <c r="CX122" s="859"/>
      <c r="CY122" s="859"/>
      <c r="CZ122" s="859"/>
      <c r="DA122" s="859"/>
      <c r="DB122" s="859"/>
      <c r="DC122" s="859"/>
      <c r="DD122" s="859"/>
      <c r="DE122" s="859"/>
      <c r="DF122" s="860"/>
      <c r="DG122" s="800">
        <v>931402</v>
      </c>
      <c r="DH122" s="801"/>
      <c r="DI122" s="801"/>
      <c r="DJ122" s="801"/>
      <c r="DK122" s="801"/>
      <c r="DL122" s="801">
        <v>858690</v>
      </c>
      <c r="DM122" s="801"/>
      <c r="DN122" s="801"/>
      <c r="DO122" s="801"/>
      <c r="DP122" s="801"/>
      <c r="DQ122" s="801">
        <v>796089</v>
      </c>
      <c r="DR122" s="801"/>
      <c r="DS122" s="801"/>
      <c r="DT122" s="801"/>
      <c r="DU122" s="801"/>
      <c r="DV122" s="853">
        <v>5.9</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111.3</v>
      </c>
      <c r="BR123" s="862"/>
      <c r="BS123" s="862"/>
      <c r="BT123" s="862"/>
      <c r="BU123" s="862"/>
      <c r="BV123" s="862">
        <v>104.4</v>
      </c>
      <c r="BW123" s="862"/>
      <c r="BX123" s="862"/>
      <c r="BY123" s="862"/>
      <c r="BZ123" s="862"/>
      <c r="CA123" s="862">
        <v>92.1</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v>420920</v>
      </c>
      <c r="DH123" s="814"/>
      <c r="DI123" s="814"/>
      <c r="DJ123" s="814"/>
      <c r="DK123" s="815"/>
      <c r="DL123" s="816">
        <v>463911</v>
      </c>
      <c r="DM123" s="814"/>
      <c r="DN123" s="814"/>
      <c r="DO123" s="814"/>
      <c r="DP123" s="815"/>
      <c r="DQ123" s="816">
        <v>544125</v>
      </c>
      <c r="DR123" s="814"/>
      <c r="DS123" s="814"/>
      <c r="DT123" s="814"/>
      <c r="DU123" s="815"/>
      <c r="DV123" s="784">
        <v>4</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378800</v>
      </c>
      <c r="DH124" s="747"/>
      <c r="DI124" s="747"/>
      <c r="DJ124" s="747"/>
      <c r="DK124" s="748"/>
      <c r="DL124" s="749">
        <v>360917</v>
      </c>
      <c r="DM124" s="747"/>
      <c r="DN124" s="747"/>
      <c r="DO124" s="747"/>
      <c r="DP124" s="748"/>
      <c r="DQ124" s="749">
        <v>338170</v>
      </c>
      <c r="DR124" s="747"/>
      <c r="DS124" s="747"/>
      <c r="DT124" s="747"/>
      <c r="DU124" s="748"/>
      <c r="DV124" s="837">
        <v>2.5</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13789</v>
      </c>
      <c r="AB127" s="814"/>
      <c r="AC127" s="814"/>
      <c r="AD127" s="814"/>
      <c r="AE127" s="815"/>
      <c r="AF127" s="816">
        <v>12803</v>
      </c>
      <c r="AG127" s="814"/>
      <c r="AH127" s="814"/>
      <c r="AI127" s="814"/>
      <c r="AJ127" s="815"/>
      <c r="AK127" s="816">
        <v>11510</v>
      </c>
      <c r="AL127" s="814"/>
      <c r="AM127" s="814"/>
      <c r="AN127" s="814"/>
      <c r="AO127" s="815"/>
      <c r="AP127" s="784">
        <v>0.1</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12.71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453</v>
      </c>
      <c r="DM127" s="850"/>
      <c r="DN127" s="850"/>
      <c r="DO127" s="850"/>
      <c r="DP127" s="850"/>
      <c r="DQ127" s="850" t="s">
        <v>453</v>
      </c>
      <c r="DR127" s="850"/>
      <c r="DS127" s="850"/>
      <c r="DT127" s="850"/>
      <c r="DU127" s="850"/>
      <c r="DV127" s="851" t="s">
        <v>453</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146664</v>
      </c>
      <c r="AB128" s="754"/>
      <c r="AC128" s="754"/>
      <c r="AD128" s="754"/>
      <c r="AE128" s="755"/>
      <c r="AF128" s="756">
        <v>146493</v>
      </c>
      <c r="AG128" s="754"/>
      <c r="AH128" s="754"/>
      <c r="AI128" s="754"/>
      <c r="AJ128" s="755"/>
      <c r="AK128" s="756">
        <v>130238</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17.71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16137238</v>
      </c>
      <c r="AB129" s="814"/>
      <c r="AC129" s="814"/>
      <c r="AD129" s="814"/>
      <c r="AE129" s="815"/>
      <c r="AF129" s="816">
        <v>15747558</v>
      </c>
      <c r="AG129" s="814"/>
      <c r="AH129" s="814"/>
      <c r="AI129" s="814"/>
      <c r="AJ129" s="815"/>
      <c r="AK129" s="816">
        <v>15999349</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2501551</v>
      </c>
      <c r="AB130" s="814"/>
      <c r="AC130" s="814"/>
      <c r="AD130" s="814"/>
      <c r="AE130" s="815"/>
      <c r="AF130" s="816">
        <v>2503355</v>
      </c>
      <c r="AG130" s="814"/>
      <c r="AH130" s="814"/>
      <c r="AI130" s="814"/>
      <c r="AJ130" s="815"/>
      <c r="AK130" s="816">
        <v>2458556</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92.1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13635687</v>
      </c>
      <c r="AB131" s="747"/>
      <c r="AC131" s="747"/>
      <c r="AD131" s="747"/>
      <c r="AE131" s="748"/>
      <c r="AF131" s="749">
        <v>13244203</v>
      </c>
      <c r="AG131" s="747"/>
      <c r="AH131" s="747"/>
      <c r="AI131" s="747"/>
      <c r="AJ131" s="748"/>
      <c r="AK131" s="749">
        <v>13540793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11.88793055</v>
      </c>
      <c r="AB132" s="770"/>
      <c r="AC132" s="770"/>
      <c r="AD132" s="770"/>
      <c r="AE132" s="771"/>
      <c r="AF132" s="772">
        <v>11.11503652</v>
      </c>
      <c r="AG132" s="770"/>
      <c r="AH132" s="770"/>
      <c r="AI132" s="770"/>
      <c r="AJ132" s="771"/>
      <c r="AK132" s="772">
        <v>10.64995972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13</v>
      </c>
      <c r="AB133" s="779"/>
      <c r="AC133" s="779"/>
      <c r="AD133" s="779"/>
      <c r="AE133" s="780"/>
      <c r="AF133" s="778">
        <v>11.9</v>
      </c>
      <c r="AG133" s="779"/>
      <c r="AH133" s="779"/>
      <c r="AI133" s="779"/>
      <c r="AJ133" s="780"/>
      <c r="AK133" s="778">
        <v>11.2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4748616</v>
      </c>
      <c r="L9" s="264">
        <v>85028</v>
      </c>
      <c r="M9" s="265">
        <v>72299</v>
      </c>
      <c r="N9" s="266">
        <v>17.600000000000001</v>
      </c>
    </row>
    <row r="10" spans="1:16">
      <c r="A10" s="248"/>
      <c r="B10" s="244"/>
      <c r="C10" s="244"/>
      <c r="D10" s="244"/>
      <c r="E10" s="244"/>
      <c r="F10" s="244"/>
      <c r="G10" s="1163" t="s">
        <v>475</v>
      </c>
      <c r="H10" s="1164"/>
      <c r="I10" s="1164"/>
      <c r="J10" s="1165"/>
      <c r="K10" s="267">
        <v>382465</v>
      </c>
      <c r="L10" s="268">
        <v>6848</v>
      </c>
      <c r="M10" s="269">
        <v>5259</v>
      </c>
      <c r="N10" s="270">
        <v>30.2</v>
      </c>
    </row>
    <row r="11" spans="1:16" ht="13.5" customHeight="1">
      <c r="A11" s="248"/>
      <c r="B11" s="244"/>
      <c r="C11" s="244"/>
      <c r="D11" s="244"/>
      <c r="E11" s="244"/>
      <c r="F11" s="244"/>
      <c r="G11" s="1163" t="s">
        <v>476</v>
      </c>
      <c r="H11" s="1164"/>
      <c r="I11" s="1164"/>
      <c r="J11" s="1165"/>
      <c r="K11" s="267">
        <v>32243</v>
      </c>
      <c r="L11" s="268">
        <v>577</v>
      </c>
      <c r="M11" s="269">
        <v>5513</v>
      </c>
      <c r="N11" s="270">
        <v>-89.5</v>
      </c>
    </row>
    <row r="12" spans="1:16" ht="13.5" customHeight="1">
      <c r="A12" s="248"/>
      <c r="B12" s="244"/>
      <c r="C12" s="244"/>
      <c r="D12" s="244"/>
      <c r="E12" s="244"/>
      <c r="F12" s="244"/>
      <c r="G12" s="1163" t="s">
        <v>477</v>
      </c>
      <c r="H12" s="1164"/>
      <c r="I12" s="1164"/>
      <c r="J12" s="1165"/>
      <c r="K12" s="267">
        <v>52450</v>
      </c>
      <c r="L12" s="268">
        <v>939</v>
      </c>
      <c r="M12" s="269">
        <v>1180</v>
      </c>
      <c r="N12" s="270">
        <v>-20.399999999999999</v>
      </c>
    </row>
    <row r="13" spans="1:16" ht="13.5" customHeight="1">
      <c r="A13" s="248"/>
      <c r="B13" s="244"/>
      <c r="C13" s="244"/>
      <c r="D13" s="244"/>
      <c r="E13" s="244"/>
      <c r="F13" s="244"/>
      <c r="G13" s="1163" t="s">
        <v>478</v>
      </c>
      <c r="H13" s="1164"/>
      <c r="I13" s="1164"/>
      <c r="J13" s="1165"/>
      <c r="K13" s="267" t="s">
        <v>479</v>
      </c>
      <c r="L13" s="268" t="s">
        <v>479</v>
      </c>
      <c r="M13" s="269">
        <v>2</v>
      </c>
      <c r="N13" s="270" t="s">
        <v>479</v>
      </c>
    </row>
    <row r="14" spans="1:16" ht="13.5" customHeight="1">
      <c r="A14" s="248"/>
      <c r="B14" s="244"/>
      <c r="C14" s="244"/>
      <c r="D14" s="244"/>
      <c r="E14" s="244"/>
      <c r="F14" s="244"/>
      <c r="G14" s="1163" t="s">
        <v>480</v>
      </c>
      <c r="H14" s="1164"/>
      <c r="I14" s="1164"/>
      <c r="J14" s="1165"/>
      <c r="K14" s="267">
        <v>252286</v>
      </c>
      <c r="L14" s="268">
        <v>4517</v>
      </c>
      <c r="M14" s="269">
        <v>3170</v>
      </c>
      <c r="N14" s="270">
        <v>42.5</v>
      </c>
    </row>
    <row r="15" spans="1:16" ht="13.5" customHeight="1">
      <c r="A15" s="248"/>
      <c r="B15" s="244"/>
      <c r="C15" s="244"/>
      <c r="D15" s="244"/>
      <c r="E15" s="244"/>
      <c r="F15" s="244"/>
      <c r="G15" s="1163" t="s">
        <v>481</v>
      </c>
      <c r="H15" s="1164"/>
      <c r="I15" s="1164"/>
      <c r="J15" s="1165"/>
      <c r="K15" s="267">
        <v>77412</v>
      </c>
      <c r="L15" s="268">
        <v>1386</v>
      </c>
      <c r="M15" s="269">
        <v>1822</v>
      </c>
      <c r="N15" s="270">
        <v>-23.9</v>
      </c>
    </row>
    <row r="16" spans="1:16">
      <c r="A16" s="248"/>
      <c r="B16" s="244"/>
      <c r="C16" s="244"/>
      <c r="D16" s="244"/>
      <c r="E16" s="244"/>
      <c r="F16" s="244"/>
      <c r="G16" s="1166" t="s">
        <v>482</v>
      </c>
      <c r="H16" s="1167"/>
      <c r="I16" s="1167"/>
      <c r="J16" s="1168"/>
      <c r="K16" s="268">
        <v>-495827</v>
      </c>
      <c r="L16" s="268">
        <v>-8878</v>
      </c>
      <c r="M16" s="269">
        <v>-7642</v>
      </c>
      <c r="N16" s="270">
        <v>16.2</v>
      </c>
    </row>
    <row r="17" spans="1:16">
      <c r="A17" s="248"/>
      <c r="B17" s="244"/>
      <c r="C17" s="244"/>
      <c r="D17" s="244"/>
      <c r="E17" s="244"/>
      <c r="F17" s="244"/>
      <c r="G17" s="1166" t="s">
        <v>164</v>
      </c>
      <c r="H17" s="1167"/>
      <c r="I17" s="1167"/>
      <c r="J17" s="1168"/>
      <c r="K17" s="268">
        <v>5049645</v>
      </c>
      <c r="L17" s="268">
        <v>90418</v>
      </c>
      <c r="M17" s="269">
        <v>81603</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9.49</v>
      </c>
      <c r="L21" s="281">
        <v>7.96</v>
      </c>
      <c r="M21" s="282">
        <v>1.53</v>
      </c>
      <c r="N21" s="249"/>
      <c r="O21" s="283"/>
      <c r="P21" s="279"/>
    </row>
    <row r="22" spans="1:16" s="284" customFormat="1">
      <c r="A22" s="279"/>
      <c r="B22" s="249"/>
      <c r="C22" s="249"/>
      <c r="D22" s="249"/>
      <c r="E22" s="249"/>
      <c r="F22" s="249"/>
      <c r="G22" s="1160" t="s">
        <v>488</v>
      </c>
      <c r="H22" s="1161"/>
      <c r="I22" s="1161"/>
      <c r="J22" s="1162"/>
      <c r="K22" s="285">
        <v>98.4</v>
      </c>
      <c r="L22" s="286">
        <v>98.3</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3364521</v>
      </c>
      <c r="L32" s="294">
        <v>60244</v>
      </c>
      <c r="M32" s="295">
        <v>50969</v>
      </c>
      <c r="N32" s="296">
        <v>18.2</v>
      </c>
    </row>
    <row r="33" spans="1:16" ht="13.5" customHeight="1">
      <c r="A33" s="248"/>
      <c r="B33" s="244"/>
      <c r="C33" s="244"/>
      <c r="D33" s="244"/>
      <c r="E33" s="244"/>
      <c r="F33" s="244"/>
      <c r="G33" s="1151" t="s">
        <v>493</v>
      </c>
      <c r="H33" s="1152"/>
      <c r="I33" s="1152"/>
      <c r="J33" s="1153"/>
      <c r="K33" s="294" t="s">
        <v>479</v>
      </c>
      <c r="L33" s="294" t="s">
        <v>479</v>
      </c>
      <c r="M33" s="295" t="s">
        <v>479</v>
      </c>
      <c r="N33" s="296" t="s">
        <v>479</v>
      </c>
    </row>
    <row r="34" spans="1:16" ht="27" customHeight="1">
      <c r="A34" s="248"/>
      <c r="B34" s="244"/>
      <c r="C34" s="244"/>
      <c r="D34" s="244"/>
      <c r="E34" s="244"/>
      <c r="F34" s="244"/>
      <c r="G34" s="1151" t="s">
        <v>494</v>
      </c>
      <c r="H34" s="1152"/>
      <c r="I34" s="1152"/>
      <c r="J34" s="1153"/>
      <c r="K34" s="294" t="s">
        <v>479</v>
      </c>
      <c r="L34" s="294" t="s">
        <v>479</v>
      </c>
      <c r="M34" s="295">
        <v>29</v>
      </c>
      <c r="N34" s="296" t="s">
        <v>479</v>
      </c>
    </row>
    <row r="35" spans="1:16" ht="27" customHeight="1">
      <c r="A35" s="248"/>
      <c r="B35" s="244"/>
      <c r="C35" s="244"/>
      <c r="D35" s="244"/>
      <c r="E35" s="244"/>
      <c r="F35" s="244"/>
      <c r="G35" s="1151" t="s">
        <v>495</v>
      </c>
      <c r="H35" s="1152"/>
      <c r="I35" s="1152"/>
      <c r="J35" s="1153"/>
      <c r="K35" s="294">
        <v>599988</v>
      </c>
      <c r="L35" s="294">
        <v>10743</v>
      </c>
      <c r="M35" s="295">
        <v>14294</v>
      </c>
      <c r="N35" s="296">
        <v>-24.8</v>
      </c>
    </row>
    <row r="36" spans="1:16" ht="27" customHeight="1">
      <c r="A36" s="248"/>
      <c r="B36" s="244"/>
      <c r="C36" s="244"/>
      <c r="D36" s="244"/>
      <c r="E36" s="244"/>
      <c r="F36" s="244"/>
      <c r="G36" s="1151" t="s">
        <v>496</v>
      </c>
      <c r="H36" s="1152"/>
      <c r="I36" s="1152"/>
      <c r="J36" s="1153"/>
      <c r="K36" s="294">
        <v>54864</v>
      </c>
      <c r="L36" s="294">
        <v>982</v>
      </c>
      <c r="M36" s="295">
        <v>1493</v>
      </c>
      <c r="N36" s="296">
        <v>-34.200000000000003</v>
      </c>
    </row>
    <row r="37" spans="1:16" ht="13.5" customHeight="1">
      <c r="A37" s="248"/>
      <c r="B37" s="244"/>
      <c r="C37" s="244"/>
      <c r="D37" s="244"/>
      <c r="E37" s="244"/>
      <c r="F37" s="244"/>
      <c r="G37" s="1151" t="s">
        <v>497</v>
      </c>
      <c r="H37" s="1152"/>
      <c r="I37" s="1152"/>
      <c r="J37" s="1153"/>
      <c r="K37" s="294">
        <v>11510</v>
      </c>
      <c r="L37" s="294">
        <v>206</v>
      </c>
      <c r="M37" s="295">
        <v>1584</v>
      </c>
      <c r="N37" s="296">
        <v>-87</v>
      </c>
    </row>
    <row r="38" spans="1:16" ht="27" customHeight="1">
      <c r="A38" s="248"/>
      <c r="B38" s="244"/>
      <c r="C38" s="244"/>
      <c r="D38" s="244"/>
      <c r="E38" s="244"/>
      <c r="F38" s="244"/>
      <c r="G38" s="1154" t="s">
        <v>498</v>
      </c>
      <c r="H38" s="1155"/>
      <c r="I38" s="1155"/>
      <c r="J38" s="1156"/>
      <c r="K38" s="297" t="s">
        <v>479</v>
      </c>
      <c r="L38" s="297" t="s">
        <v>479</v>
      </c>
      <c r="M38" s="298">
        <v>4</v>
      </c>
      <c r="N38" s="299" t="s">
        <v>479</v>
      </c>
      <c r="O38" s="293"/>
    </row>
    <row r="39" spans="1:16">
      <c r="A39" s="248"/>
      <c r="B39" s="244"/>
      <c r="C39" s="244"/>
      <c r="D39" s="244"/>
      <c r="E39" s="244"/>
      <c r="F39" s="244"/>
      <c r="G39" s="1154" t="s">
        <v>499</v>
      </c>
      <c r="H39" s="1155"/>
      <c r="I39" s="1155"/>
      <c r="J39" s="1156"/>
      <c r="K39" s="300">
        <v>-130238</v>
      </c>
      <c r="L39" s="300">
        <v>-2332</v>
      </c>
      <c r="M39" s="301">
        <v>-4432</v>
      </c>
      <c r="N39" s="302">
        <v>-47.4</v>
      </c>
      <c r="O39" s="293"/>
    </row>
    <row r="40" spans="1:16" ht="27" customHeight="1">
      <c r="A40" s="248"/>
      <c r="B40" s="244"/>
      <c r="C40" s="244"/>
      <c r="D40" s="244"/>
      <c r="E40" s="244"/>
      <c r="F40" s="244"/>
      <c r="G40" s="1151" t="s">
        <v>500</v>
      </c>
      <c r="H40" s="1152"/>
      <c r="I40" s="1152"/>
      <c r="J40" s="1153"/>
      <c r="K40" s="300">
        <v>-2458556</v>
      </c>
      <c r="L40" s="300">
        <v>-44022</v>
      </c>
      <c r="M40" s="301">
        <v>-44638</v>
      </c>
      <c r="N40" s="302">
        <v>-1.4</v>
      </c>
      <c r="O40" s="293"/>
    </row>
    <row r="41" spans="1:16">
      <c r="A41" s="248"/>
      <c r="B41" s="244"/>
      <c r="C41" s="244"/>
      <c r="D41" s="244"/>
      <c r="E41" s="244"/>
      <c r="F41" s="244"/>
      <c r="G41" s="1157" t="s">
        <v>275</v>
      </c>
      <c r="H41" s="1158"/>
      <c r="I41" s="1158"/>
      <c r="J41" s="1159"/>
      <c r="K41" s="294">
        <v>1442089</v>
      </c>
      <c r="L41" s="300">
        <v>25822</v>
      </c>
      <c r="M41" s="301">
        <v>19303</v>
      </c>
      <c r="N41" s="302">
        <v>33.799999999999997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2972071</v>
      </c>
      <c r="J51" s="320">
        <v>51225</v>
      </c>
      <c r="K51" s="321">
        <v>-15.7</v>
      </c>
      <c r="L51" s="322">
        <v>47569</v>
      </c>
      <c r="M51" s="323">
        <v>-23.1</v>
      </c>
      <c r="N51" s="324">
        <v>7.4</v>
      </c>
    </row>
    <row r="52" spans="1:14">
      <c r="A52" s="248"/>
      <c r="B52" s="244"/>
      <c r="C52" s="244"/>
      <c r="D52" s="244"/>
      <c r="E52" s="244"/>
      <c r="F52" s="244"/>
      <c r="G52" s="325"/>
      <c r="H52" s="326" t="s">
        <v>511</v>
      </c>
      <c r="I52" s="327">
        <v>1557109</v>
      </c>
      <c r="J52" s="328">
        <v>26837</v>
      </c>
      <c r="K52" s="329">
        <v>-30.5</v>
      </c>
      <c r="L52" s="330">
        <v>26255</v>
      </c>
      <c r="M52" s="331">
        <v>-18.399999999999999</v>
      </c>
      <c r="N52" s="332">
        <v>-12.1</v>
      </c>
    </row>
    <row r="53" spans="1:14">
      <c r="A53" s="248"/>
      <c r="B53" s="244"/>
      <c r="C53" s="244"/>
      <c r="D53" s="244"/>
      <c r="E53" s="244"/>
      <c r="F53" s="244"/>
      <c r="G53" s="310" t="s">
        <v>512</v>
      </c>
      <c r="H53" s="311"/>
      <c r="I53" s="319">
        <v>3286001</v>
      </c>
      <c r="J53" s="320">
        <v>57058</v>
      </c>
      <c r="K53" s="321">
        <v>11.4</v>
      </c>
      <c r="L53" s="322">
        <v>50880</v>
      </c>
      <c r="M53" s="323">
        <v>7</v>
      </c>
      <c r="N53" s="324">
        <v>4.4000000000000004</v>
      </c>
    </row>
    <row r="54" spans="1:14">
      <c r="A54" s="248"/>
      <c r="B54" s="244"/>
      <c r="C54" s="244"/>
      <c r="D54" s="244"/>
      <c r="E54" s="244"/>
      <c r="F54" s="244"/>
      <c r="G54" s="325"/>
      <c r="H54" s="326" t="s">
        <v>511</v>
      </c>
      <c r="I54" s="327">
        <v>1772302</v>
      </c>
      <c r="J54" s="328">
        <v>30774</v>
      </c>
      <c r="K54" s="329">
        <v>14.7</v>
      </c>
      <c r="L54" s="330">
        <v>26879</v>
      </c>
      <c r="M54" s="331">
        <v>2.4</v>
      </c>
      <c r="N54" s="332">
        <v>12.3</v>
      </c>
    </row>
    <row r="55" spans="1:14">
      <c r="A55" s="248"/>
      <c r="B55" s="244"/>
      <c r="C55" s="244"/>
      <c r="D55" s="244"/>
      <c r="E55" s="244"/>
      <c r="F55" s="244"/>
      <c r="G55" s="310" t="s">
        <v>513</v>
      </c>
      <c r="H55" s="311"/>
      <c r="I55" s="319">
        <v>3954342</v>
      </c>
      <c r="J55" s="320">
        <v>68982</v>
      </c>
      <c r="K55" s="321">
        <v>20.9</v>
      </c>
      <c r="L55" s="322">
        <v>63956</v>
      </c>
      <c r="M55" s="323">
        <v>25.7</v>
      </c>
      <c r="N55" s="324">
        <v>-4.8</v>
      </c>
    </row>
    <row r="56" spans="1:14">
      <c r="A56" s="248"/>
      <c r="B56" s="244"/>
      <c r="C56" s="244"/>
      <c r="D56" s="244"/>
      <c r="E56" s="244"/>
      <c r="F56" s="244"/>
      <c r="G56" s="325"/>
      <c r="H56" s="326" t="s">
        <v>511</v>
      </c>
      <c r="I56" s="327">
        <v>2662580</v>
      </c>
      <c r="J56" s="328">
        <v>46448</v>
      </c>
      <c r="K56" s="329">
        <v>50.9</v>
      </c>
      <c r="L56" s="330">
        <v>29239</v>
      </c>
      <c r="M56" s="331">
        <v>8.8000000000000007</v>
      </c>
      <c r="N56" s="332">
        <v>42.1</v>
      </c>
    </row>
    <row r="57" spans="1:14">
      <c r="A57" s="248"/>
      <c r="B57" s="244"/>
      <c r="C57" s="244"/>
      <c r="D57" s="244"/>
      <c r="E57" s="244"/>
      <c r="F57" s="244"/>
      <c r="G57" s="310" t="s">
        <v>514</v>
      </c>
      <c r="H57" s="311"/>
      <c r="I57" s="319">
        <v>3589959</v>
      </c>
      <c r="J57" s="320">
        <v>63390</v>
      </c>
      <c r="K57" s="321">
        <v>-8.1</v>
      </c>
      <c r="L57" s="322">
        <v>66255</v>
      </c>
      <c r="M57" s="323">
        <v>3.6</v>
      </c>
      <c r="N57" s="324">
        <v>-11.7</v>
      </c>
    </row>
    <row r="58" spans="1:14">
      <c r="A58" s="248"/>
      <c r="B58" s="244"/>
      <c r="C58" s="244"/>
      <c r="D58" s="244"/>
      <c r="E58" s="244"/>
      <c r="F58" s="244"/>
      <c r="G58" s="325"/>
      <c r="H58" s="326" t="s">
        <v>511</v>
      </c>
      <c r="I58" s="327">
        <v>1288200</v>
      </c>
      <c r="J58" s="328">
        <v>22746</v>
      </c>
      <c r="K58" s="329">
        <v>-51</v>
      </c>
      <c r="L58" s="330">
        <v>31822</v>
      </c>
      <c r="M58" s="331">
        <v>8.8000000000000007</v>
      </c>
      <c r="N58" s="332">
        <v>-59.8</v>
      </c>
    </row>
    <row r="59" spans="1:14">
      <c r="A59" s="248"/>
      <c r="B59" s="244"/>
      <c r="C59" s="244"/>
      <c r="D59" s="244"/>
      <c r="E59" s="244"/>
      <c r="F59" s="244"/>
      <c r="G59" s="310" t="s">
        <v>515</v>
      </c>
      <c r="H59" s="311"/>
      <c r="I59" s="319">
        <v>2934170</v>
      </c>
      <c r="J59" s="320">
        <v>52538</v>
      </c>
      <c r="K59" s="321">
        <v>-17.100000000000001</v>
      </c>
      <c r="L59" s="322">
        <v>92247</v>
      </c>
      <c r="M59" s="323">
        <v>39.200000000000003</v>
      </c>
      <c r="N59" s="324">
        <v>-56.3</v>
      </c>
    </row>
    <row r="60" spans="1:14">
      <c r="A60" s="248"/>
      <c r="B60" s="244"/>
      <c r="C60" s="244"/>
      <c r="D60" s="244"/>
      <c r="E60" s="244"/>
      <c r="F60" s="244"/>
      <c r="G60" s="325"/>
      <c r="H60" s="326" t="s">
        <v>511</v>
      </c>
      <c r="I60" s="333">
        <v>772364</v>
      </c>
      <c r="J60" s="328">
        <v>13830</v>
      </c>
      <c r="K60" s="329">
        <v>-39.200000000000003</v>
      </c>
      <c r="L60" s="330">
        <v>37204</v>
      </c>
      <c r="M60" s="331">
        <v>16.899999999999999</v>
      </c>
      <c r="N60" s="332">
        <v>-56.1</v>
      </c>
    </row>
    <row r="61" spans="1:14">
      <c r="A61" s="248"/>
      <c r="B61" s="244"/>
      <c r="C61" s="244"/>
      <c r="D61" s="244"/>
      <c r="E61" s="244"/>
      <c r="F61" s="244"/>
      <c r="G61" s="310" t="s">
        <v>516</v>
      </c>
      <c r="H61" s="334"/>
      <c r="I61" s="335">
        <v>3347309</v>
      </c>
      <c r="J61" s="336">
        <v>58639</v>
      </c>
      <c r="K61" s="337">
        <v>-1.7</v>
      </c>
      <c r="L61" s="338">
        <v>64181</v>
      </c>
      <c r="M61" s="339">
        <v>10.5</v>
      </c>
      <c r="N61" s="324">
        <v>-12.2</v>
      </c>
    </row>
    <row r="62" spans="1:14">
      <c r="A62" s="248"/>
      <c r="B62" s="244"/>
      <c r="C62" s="244"/>
      <c r="D62" s="244"/>
      <c r="E62" s="244"/>
      <c r="F62" s="244"/>
      <c r="G62" s="325"/>
      <c r="H62" s="326" t="s">
        <v>511</v>
      </c>
      <c r="I62" s="327">
        <v>1610511</v>
      </c>
      <c r="J62" s="328">
        <v>28127</v>
      </c>
      <c r="K62" s="329">
        <v>-11</v>
      </c>
      <c r="L62" s="330">
        <v>30280</v>
      </c>
      <c r="M62" s="331">
        <v>3.7</v>
      </c>
      <c r="N62" s="332">
        <v>-14.7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12.12</v>
      </c>
      <c r="G47" s="12">
        <v>12.3</v>
      </c>
      <c r="H47" s="12">
        <v>13.34</v>
      </c>
      <c r="I47" s="12">
        <v>13.67</v>
      </c>
      <c r="J47" s="13">
        <v>14.52</v>
      </c>
    </row>
    <row r="48" spans="2:10" ht="57.75" customHeight="1">
      <c r="B48" s="14"/>
      <c r="C48" s="1171" t="s">
        <v>4</v>
      </c>
      <c r="D48" s="1171"/>
      <c r="E48" s="1172"/>
      <c r="F48" s="15">
        <v>4.4000000000000004</v>
      </c>
      <c r="G48" s="16">
        <v>3.74</v>
      </c>
      <c r="H48" s="16">
        <v>4.62</v>
      </c>
      <c r="I48" s="16">
        <v>4.6500000000000004</v>
      </c>
      <c r="J48" s="17">
        <v>4.82</v>
      </c>
    </row>
    <row r="49" spans="2:10" ht="57.75" customHeight="1" thickBot="1">
      <c r="B49" s="18"/>
      <c r="C49" s="1173" t="s">
        <v>5</v>
      </c>
      <c r="D49" s="1173"/>
      <c r="E49" s="1174"/>
      <c r="F49" s="19">
        <v>2.2599999999999998</v>
      </c>
      <c r="G49" s="20" t="s">
        <v>523</v>
      </c>
      <c r="H49" s="20">
        <v>1.82</v>
      </c>
      <c r="I49" s="20" t="s">
        <v>524</v>
      </c>
      <c r="J49" s="21">
        <v>1.3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日南市役所</cp:lastModifiedBy>
  <cp:lastPrinted>2017-03-08T00:56:52Z</cp:lastPrinted>
  <dcterms:created xsi:type="dcterms:W3CDTF">2017-02-15T23:19:57Z</dcterms:created>
  <dcterms:modified xsi:type="dcterms:W3CDTF">2017-05-09T02:57:31Z</dcterms:modified>
  <cp:category/>
</cp:coreProperties>
</file>