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E38" i="9"/>
  <c r="AM38" i="9"/>
  <c r="U38" i="9"/>
  <c r="CO37" i="9"/>
  <c r="BW37" i="9"/>
  <c r="BW38" i="9" s="1"/>
  <c r="BE37" i="9"/>
  <c r="AM37" i="9"/>
  <c r="CO36" i="9"/>
  <c r="BW36" i="9"/>
  <c r="AM36" i="9"/>
  <c r="CO35" i="9"/>
  <c r="BW35" i="9"/>
  <c r="AM35" i="9"/>
  <c r="CO34" i="9"/>
  <c r="BW34" i="9"/>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<sst xmlns="http://schemas.openxmlformats.org/spreadsheetml/2006/main" count="1034" uniqueCount="565">
  <si>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</si>
  <si>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</si>
  <si>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</si>
  <si>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</si>
  <si>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</si>
  <si>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</si>
  <si>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</si>
  <si>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</si>
  <si>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</si>
  <si>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</si>
  <si>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</si>
  <si>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</si>
  <si>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</si>
  <si>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</si>
  <si>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</si>
  <si>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</si>
  <si>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</si>
  <si>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</si>
  <si>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</si>
  <si>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</si>
  <si>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</si>
  <si>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</si>
  <si>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</si>
  <si>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</si>
  <si>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</si>
  <si>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</si>
  <si>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</si>
  <si>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</si>
  <si>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</si>
  <si>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</si>
  <si>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</si>
  <si>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</si>
  <si>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</si>
  <si>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</si>
  <si>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</si>
  <si>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</si>
  <si>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</si>
  <si>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</si>
  <si>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</si>
  <si>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</si>
  <si>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</si>
  <si>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</si>
  <si>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</si>
  <si>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</si>
  <si>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</si>
  <si>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</si>
  <si>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</si>
  <si>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</si>
  <si>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</si>
  <si>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</si>
  <si>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</si>
  <si>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</si>
  <si>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</si>
  <si>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</si>
  <si>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</si>
  <si>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</si>
  <si>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</si>
  <si>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</si>
  <si>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</si>
  <si>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</si>
  <si>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</si>
  <si>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</si>
  <si>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</si>
  <si>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</si>
  <si>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</si>
  <si>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</si>
  <si>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</si>
  <si>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</si>
  <si>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</si>
  <si>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</si>
  <si>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</si>
  <si>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</si>
  <si>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</si>
  <si>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</si>
  <si>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</si>
  <si>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</si>
  <si>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</si>
  <si>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</si>
  <si>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</si>
  <si>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</si>
  <si>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</si>
  <si>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</si>
  <si>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</si>
  <si>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</si>
  <si>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</si>
  <si>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</si>
  <si>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</si>
  <si>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</si>
  <si>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</si>
  <si>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</si>
  <si>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</si>
  <si>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</si>
  <si>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</si>
  <si>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</si>
  <si>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</si>
  <si>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</si>
  <si>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</si>
  <si>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</si>
  <si>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</si>
  <si>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</si>
  <si>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</si>
  <si>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</si>
  <si>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</si>
  <si>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</si>
  <si>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</si>
  <si>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</si>
  <si>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</si>
  <si>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</si>
  <si>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</si>
  <si>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</si>
  <si>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</si>
  <si>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</si>
  <si>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</si>
  <si>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</si>
  <si>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</si>
  <si>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</si>
  <si>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</si>
  <si>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</si>
  <si>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</si>
  <si>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</si>
  <si>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</si>
  <si>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</si>
  <si>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</si>
  <si>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</si>
  <si>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</si>
  <si>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</si>
  <si>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</si>
  <si>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</si>
  <si>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</si>
  <si>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</si>
  <si>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</si>
  <si>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</si>
  <si>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</si>
  <si>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</si>
  <si>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</si>
  <si>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</si>
  <si>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</si>
  <si>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</si>
  <si>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</si>
  <si>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</si>
  <si>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</si>
  <si>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</si>
  <si>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</si>
  <si>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</si>
  <si>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</si>
  <si>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</si>
  <si>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</si>
  <si>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</si>
  <si>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</si>
  <si>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</si>
  <si>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</si>
  <si>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</si>
  <si>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</si>
  <si>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</si>
  <si>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</si>
  <si>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</si>
  <si>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</si>
  <si>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</si>
  <si>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</si>
  <si>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</si>
  <si>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</si>
  <si>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</si>
  <si>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</si>
  <si>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</si>
  <si>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</si>
  <si>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</si>
  <si>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</si>
  <si>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</si>
  <si>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</si>
  <si>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</si>
  <si>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</si>
  <si>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</si>
  <si>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</si>
  <si>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</si>
  <si>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</si>
  <si>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</si>
  <si>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</si>
  <si>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</si>
  <si>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</si>
  <si>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</si>
  <si>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</si>
  <si>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</si>
  <si>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</si>
  <si>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</si>
  <si>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</si>
  <si>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</si>
  <si>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</si>
  <si>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</si>
  <si>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</si>
  <si>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</si>
  <si>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</si>
  <si>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宮崎県西都市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</si>
  <si>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</si>
  <si>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</si>
  <si>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</si>
  <si>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</si>
  <si>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</si>
  <si>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</si>
  <si>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</si>
  <si>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</si>
  <si>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</si>
  <si>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</si>
  <si>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</si>
  <si>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</si>
  <si>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</si>
  <si>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</si>
  <si>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</si>
  <si>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</si>
  <si>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</si>
  <si>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</si>
  <si>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</si>
  <si>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</si>
  <si>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</si>
  <si>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</si>
  <si>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</si>
  <si>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</si>
  <si>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</si>
  <si>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</si>
  <si>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</si>
  <si>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</si>
  <si>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</si>
  <si>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</si>
  <si>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</si>
  <si>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</si>
  <si>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</si>
  <si>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</si>
  <si>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</si>
  <si>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</si>
  <si>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</si>
  <si>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</si>
  <si>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</si>
  <si>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</si>
  <si>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</si>
  <si>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</si>
  <si>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</si>
  <si>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</si>
  <si>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</si>
  <si>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</si>
  <si>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</si>
  <si>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</si>
  <si>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</si>
  <si>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</si>
  <si>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</si>
  <si>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</si>
  <si>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</si>
  <si>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</si>
  <si>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</si>
  <si>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</si>
  <si>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</si>
  <si>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</si>
  <si>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</si>
  <si>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</si>
  <si>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</si>
  <si>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</si>
  <si>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</si>
  <si>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</si>
  <si>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</si>
  <si>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</si>
  <si>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</si>
  <si>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</si>
  <si>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</si>
  <si>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</si>
  <si>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</si>
  <si>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</si>
  <si>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</si>
  <si>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</si>
  <si>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</si>
  <si>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</si>
  <si>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</si>
  <si>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</si>
  <si>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</si>
  <si>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</si>
  <si>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</si>
  <si>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</si>
  <si>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</si>
  <si>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</si>
  <si>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</si>
  <si>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</si>
  <si>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</si>
  <si>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</si>
  <si>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</si>
  <si>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</si>
  <si>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</si>
  <si>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</si>
  <si>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</si>
  <si>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</si>
  <si>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</si>
  <si>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</si>
  <si>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</si>
  <si>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</si>
  <si>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</si>
  <si>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</si>
  <si>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</si>
  <si>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</si>
  <si>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</si>
  <si>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</si>
  <si>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</si>
  <si>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</si>
  <si>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</si>
  <si>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</si>
  <si>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</si>
  <si>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</si>
  <si>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</si>
  <si>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</si>
  <si>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</si>
  <si>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</si>
  <si>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</si>
  <si>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</si>
  <si>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</si>
  <si>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</si>
  <si>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</si>
  <si>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</si>
  <si>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</si>
  <si>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</si>
  <si>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</si>
  <si>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</si>
  <si>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</si>
  <si>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</si>
  <si>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</si>
  <si>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</si>
  <si>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</si>
  <si>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</si>
  <si>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</si>
  <si>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</si>
  <si>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</si>
  <si>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</si>
  <si>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</si>
  <si>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</si>
  <si>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</si>
  <si>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</si>
  <si>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</si>
  <si>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</si>
  <si>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</si>
  <si>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</si>
  <si>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</si>
  <si>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</si>
  <si>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</si>
  <si>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</si>
  <si>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</si>
  <si>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宮崎県西都市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</si>
  <si>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</si>
  <si>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</si>
  <si>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</si>
  <si>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</si>
  <si>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</si>
  <si>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</si>
  <si>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</si>
  <si>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</si>
  <si>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</si>
  <si>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</si>
  <si>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</si>
  <si>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</si>
  <si>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</si>
  <si>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</si>
  <si>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</si>
  <si>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</si>
  <si>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</si>
  <si>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</si>
  <si>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</si>
  <si>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</si>
  <si>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</si>
  <si>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</si>
  <si>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</si>
  <si>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</si>
  <si>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</si>
  <si>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</si>
  <si>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</si>
  <si>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</si>
  <si>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</si>
  <si>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</si>
  <si>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</si>
  <si>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</si>
  <si>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</si>
  <si>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</si>
  <si>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</si>
  <si>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</si>
  <si>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</si>
  <si>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</si>
  <si>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</si>
  <si>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</si>
  <si>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</si>
  <si>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</si>
  <si>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</si>
  <si>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</si>
  <si>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</si>
  <si>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</si>
  <si>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</si>
  <si>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</si>
  <si>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</si>
  <si>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</si>
  <si>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</si>
  <si>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</si>
  <si>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</si>
  <si>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</si>
  <si>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</si>
  <si>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</si>
  <si>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</si>
  <si>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</si>
  <si>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</si>
  <si>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</si>
  <si>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</si>
  <si>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</si>
  <si>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</si>
  <si>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</si>
  <si>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</si>
  <si>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</si>
  <si>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</si>
  <si>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</si>
  <si>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</si>
  <si>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</si>
  <si>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</si>
  <si>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</si>
  <si>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</si>
  <si>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</si>
  <si>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</si>
  <si>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</si>
  <si>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</si>
  <si>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</si>
  <si>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</si>
  <si>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</si>
  <si>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</si>
  <si>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</si>
  <si>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</si>
  <si>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</si>
  <si>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</si>
  <si>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</si>
  <si>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</si>
  <si>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</si>
  <si>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</si>
  <si>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</si>
  <si>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</si>
  <si>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</si>
  <si>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</si>
  <si>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</si>
  <si>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</si>
  <si>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</si>
  <si>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</si>
  <si>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</si>
  <si>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</si>
  <si>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</si>
  <si>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</si>
  <si>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</si>
  <si>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</si>
  <si>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</si>
  <si>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</si>
  <si>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</si>
  <si>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</si>
  <si>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</si>
  <si>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</si>
  <si>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</si>
  <si>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</si>
  <si>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</si>
  <si>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</si>
  <si>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</si>
  <si>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</si>
  <si>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</si>
  <si>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</si>
  <si>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</si>
  <si>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</si>
  <si>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</si>
  <si>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</si>
  <si>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</si>
  <si>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</si>
  <si>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</si>
  <si>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</si>
  <si>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</si>
  <si>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</si>
  <si>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</si>
  <si>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</si>
  <si>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</si>
  <si>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</si>
  <si>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</si>
  <si>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</si>
  <si>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</si>
  <si>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</si>
  <si>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</si>
  <si>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</si>
  <si>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</si>
  <si>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</si>
  <si>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</si>
  <si>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</si>
  <si>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</si>
  <si>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</si>
  <si>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</si>
  <si>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</si>
  <si>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</si>
  <si>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</si>
  <si>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</si>
  <si>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</si>
  <si>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</si>
  <si>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</si>
  <si>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</si>
  <si>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</si>
  <si>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</si>
  <si>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</si>
  <si>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</si>
  <si>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</si>
  <si>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</si>
  <si>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</si>
  <si>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</si>
  <si>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</si>
  <si>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</si>
  <si>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</si>
  <si>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</si>
  <si>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</si>
  <si>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</si>
  <si>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</si>
  <si>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</si>
  <si>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</si>
  <si>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</si>
  <si>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</si>
  <si>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</si>
  <si>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</si>
  <si>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</si>
  <si>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</si>
  <si>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</si>
  <si>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</si>
  <si>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</si>
  <si>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</si>
  <si>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</si>
  <si>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</si>
  <si>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</si>
  <si>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</si>
  <si>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</si>
  <si>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</si>
  <si>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</si>
  <si>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</si>
  <si>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</si>
  <si>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</si>
  <si>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</si>
  <si>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1.00</t>
  </si>
  <si>
    <t>▲ 0.18</t>
  </si>
  <si>
    <t>▲ 0.39</t>
  </si>
  <si>
    <t>一般会計</t>
  </si>
  <si>
    <t>水道事業会計</t>
  </si>
  <si>
    <t>国民健康保険事業特別会計</t>
  </si>
  <si>
    <t>介護保険事業特別会計</t>
  </si>
  <si>
    <t>下水道事業特別会計</t>
  </si>
  <si>
    <t>簡易水道事業特別会計</t>
  </si>
  <si>
    <t>農業集落排水事業特別会計</t>
  </si>
  <si>
    <t>市営住宅事業特別会計</t>
  </si>
  <si>
    <t>その他会計（赤字）</t>
  </si>
  <si>
    <t>その他会計（黒字）</t>
  </si>
  <si>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</si>
  <si>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</si>
  <si>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</si>
  <si>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</si>
  <si>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</si>
  <si>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一ツ瀬川営農飲雑用水広域水道企業団</t>
    <rPh sb="0" eb="1">
      <t>ヒト</t>
    </rPh>
    <rPh sb="2" eb="3">
      <t>セ</t>
    </rPh>
    <rPh sb="3" eb="4">
      <t>カワ</t>
    </rPh>
    <rPh sb="4" eb="6">
      <t>エイノウ</t>
    </rPh>
    <rPh sb="6" eb="7">
      <t>ノ</t>
    </rPh>
    <rPh sb="7" eb="10">
      <t>ザツヨウスイ</t>
    </rPh>
    <rPh sb="10" eb="12">
      <t>コウイキ</t>
    </rPh>
    <rPh sb="12" eb="14">
      <t>スイドウ</t>
    </rPh>
    <rPh sb="14" eb="17">
      <t>キギョウダン</t>
    </rPh>
    <phoneticPr fontId="2"/>
  </si>
  <si>
    <t>宮崎県環境整備公社</t>
    <rPh sb="0" eb="3">
      <t>ミヤザキケン</t>
    </rPh>
    <rPh sb="3" eb="5">
      <t>カンキョウ</t>
    </rPh>
    <rPh sb="5" eb="7">
      <t>セイビ</t>
    </rPh>
    <rPh sb="7" eb="9">
      <t>コウシャ</t>
    </rPh>
    <phoneticPr fontId="2"/>
  </si>
  <si>
    <t>宮崎県林業公社</t>
    <rPh sb="0" eb="3">
      <t>ミヤザキケン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</si>
  <si>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</si>
  <si>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</si>
  <si>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</si>
  <si>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</si>
  <si>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</si>
  <si>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</si>
  <si>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</si>
  <si>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</si>
  <si>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</si>
  <si>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</si>
  <si>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</si>
  <si>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将来負担比率及び実質公債費比率は共に類似団体と比較すると低くなっており、現在のところどちらも減少傾向にある。しかしながら、今後は新庁舎建設等の大型プロジェクトを予定していることか
ら、これまで以上に起債発行の適正化や財源の確保を図り、財政の健全化に努める必要がある。</t>
    <rPh sb="1" eb="3">
      <t>ショウライ</t>
    </rPh>
    <rPh sb="3" eb="5">
      <t>フタン</t>
    </rPh>
    <rPh sb="5" eb="7">
      <t>ヒリツ</t>
    </rPh>
    <rPh sb="7" eb="8">
      <t>オヨ</t>
    </rPh>
    <rPh sb="9" eb="11">
      <t>ジッシツ</t>
    </rPh>
    <rPh sb="11" eb="13">
      <t>コウサイ</t>
    </rPh>
    <rPh sb="13" eb="14">
      <t>ヒ</t>
    </rPh>
    <rPh sb="14" eb="16">
      <t>ヒリツ</t>
    </rPh>
    <rPh sb="17" eb="18">
      <t>トモ</t>
    </rPh>
    <rPh sb="19" eb="21">
      <t>ルイジ</t>
    </rPh>
    <rPh sb="21" eb="23">
      <t>ダンタイ</t>
    </rPh>
    <rPh sb="24" eb="26">
      <t>ヒカク</t>
    </rPh>
    <rPh sb="29" eb="30">
      <t>ヒク</t>
    </rPh>
    <rPh sb="37" eb="39">
      <t>ゲンザイ</t>
    </rPh>
    <rPh sb="47" eb="49">
      <t>ゲンショウ</t>
    </rPh>
    <rPh sb="49" eb="51">
      <t>ケイコウ</t>
    </rPh>
    <rPh sb="62" eb="64">
      <t>コンゴ</t>
    </rPh>
    <rPh sb="65" eb="68">
      <t>シンチョウシャ</t>
    </rPh>
    <rPh sb="68" eb="70">
      <t>ケンセツ</t>
    </rPh>
    <rPh sb="70" eb="71">
      <t>ナド</t>
    </rPh>
    <rPh sb="72" eb="74">
      <t>オオガタ</t>
    </rPh>
    <rPh sb="81" eb="83">
      <t>ヨテイ</t>
    </rPh>
    <rPh sb="97" eb="99">
      <t>イジョウ</t>
    </rPh>
    <rPh sb="100" eb="102">
      <t>キサイ</t>
    </rPh>
    <rPh sb="102" eb="104">
      <t>ハッコウ</t>
    </rPh>
    <rPh sb="105" eb="108">
      <t>テキセイカ</t>
    </rPh>
    <rPh sb="109" eb="111">
      <t>ザイゲン</t>
    </rPh>
    <rPh sb="112" eb="114">
      <t>カクホ</t>
    </rPh>
    <rPh sb="115" eb="116">
      <t>ハカ</t>
    </rPh>
    <rPh sb="118" eb="120">
      <t>ザイセイ</t>
    </rPh>
    <rPh sb="121" eb="124">
      <t>ケンゼンカ</t>
    </rPh>
    <rPh sb="125" eb="126">
      <t>ツト</t>
    </rPh>
    <rPh sb="128" eb="130">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</si>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</sst>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45432</c:v>
                </c:pt>
                <c:pt idx="1">
                  <c:v>44259</c:v>
                </c:pt>
                <c:pt idx="2">
                  <c:v>72830</c:v>
                </c:pt>
                <c:pt idx="3">
                  <c:v>104458</c:v>
                </c:pt>
                <c:pt idx="4">
                  <c:v>68354</c:v>
                </c:pt>
              </c:numCache>
            </c:numRef>
          </c:val>
          <c:smooth val="0"/>
        </c:ser>
        <c:dLbls>
          <c:showLegendKey val="0"/>
          <c:showVal val="0"/>
          <c:showCatName val="0"/>
          <c:showSerName val="0"/>
          <c:showPercent val="0"/>
          <c:showBubbleSize val="0"/>
        </c:dLbls>
        <c:marker val="1"/>
        <c:smooth val="0"/>
        <c:axId val="221838336"/>
        <c:axId val="221853568"/>
      </c:lineChart>
      <c:catAx>
        <c:axId val="221838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853568"/>
        <c:crosses val="autoZero"/>
        <c:auto val="1"/>
        <c:lblAlgn val="ctr"/>
        <c:lblOffset val="100"/>
        <c:tickLblSkip val="1"/>
        <c:tickMarkSkip val="1"/>
        <c:noMultiLvlLbl val="0"/>
      </c:catAx>
      <c:valAx>
        <c:axId val="2218535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83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4.76</c:v>
                </c:pt>
                <c:pt idx="1">
                  <c:v>4.6399999999999997</c:v>
                </c:pt>
                <c:pt idx="2">
                  <c:v>4.24</c:v>
                </c:pt>
                <c:pt idx="3">
                  <c:v>4.6500000000000004</c:v>
                </c:pt>
                <c:pt idx="4">
                  <c:v>6.33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9.32</c:v>
                </c:pt>
                <c:pt idx="1">
                  <c:v>9.44</c:v>
                </c:pt>
                <c:pt idx="2">
                  <c:v>9.43</c:v>
                </c:pt>
                <c:pt idx="3">
                  <c:v>9.58</c:v>
                </c:pt>
                <c:pt idx="4">
                  <c:v>11.78</c:v>
                </c:pt>
              </c:numCache>
            </c:numRef>
          </c:val>
        </c:ser>
        <c:dLbls>
          <c:showLegendKey val="0"/>
          <c:showVal val="0"/>
          <c:showCatName val="0"/>
          <c:showSerName val="0"/>
          <c:showPercent val="0"/>
          <c:showBubbleSize val="0"/>
        </c:dLbls>
        <c:gapWidth val="250"/>
        <c:overlap val="100"/>
        <c:axId val="220522368"/>
        <c:axId val="22052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c:v>
                </c:pt>
                <c:pt idx="1">
                  <c:v>-0.18</c:v>
                </c:pt>
                <c:pt idx="2">
                  <c:v>-0.39</c:v>
                </c:pt>
                <c:pt idx="3">
                  <c:v>0.36</c:v>
                </c:pt>
                <c:pt idx="4">
                  <c:v>4.18</c:v>
                </c:pt>
              </c:numCache>
            </c:numRef>
          </c:val>
          <c:smooth val="0"/>
        </c:ser>
        <c:dLbls>
          <c:showLegendKey val="0"/>
          <c:showVal val="0"/>
          <c:showCatName val="0"/>
          <c:showSerName val="0"/>
          <c:showPercent val="0"/>
          <c:showBubbleSize val="0"/>
        </c:dLbls>
        <c:marker val="1"/>
        <c:smooth val="0"/>
        <c:axId val="220522368"/>
        <c:axId val="220524544"/>
      </c:lineChart>
      <c:catAx>
        <c:axId val="2205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524544"/>
        <c:crosses val="autoZero"/>
        <c:auto val="1"/>
        <c:lblAlgn val="ctr"/>
        <c:lblOffset val="100"/>
        <c:tickLblSkip val="1"/>
        <c:tickMarkSkip val="1"/>
        <c:noMultiLvlLbl val="0"/>
      </c:catAx>
      <c:valAx>
        <c:axId val="22052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52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0.13</c:v>
                </c:pt>
                <c:pt idx="2">
                  <c:v>#N/A</c:v>
                </c:pt>
                <c:pt idx="3">
                  <c:v>0.1</c:v>
                </c:pt>
                <c:pt idx="4">
                  <c:v>#N/A</c:v>
                </c:pt>
                <c:pt idx="5">
                  <c:v>0.05</c:v>
                </c:pt>
                <c:pt idx="6">
                  <c:v>#N/A</c:v>
                </c:pt>
                <c:pt idx="7">
                  <c:v>0.03</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0.06</c:v>
                </c:pt>
                <c:pt idx="6">
                  <c:v>#N/A</c:v>
                </c:pt>
                <c:pt idx="7">
                  <c:v>0.06</c:v>
                </c:pt>
                <c:pt idx="8">
                  <c:v>#N/A</c:v>
                </c:pt>
                <c:pt idx="9">
                  <c:v>0.06</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0.22</c:v>
                </c:pt>
                <c:pt idx="4">
                  <c:v>#N/A</c:v>
                </c:pt>
                <c:pt idx="5">
                  <c:v>0.14000000000000001</c:v>
                </c:pt>
                <c:pt idx="6">
                  <c:v>#N/A</c:v>
                </c:pt>
                <c:pt idx="7">
                  <c:v>0.15</c:v>
                </c:pt>
                <c:pt idx="8">
                  <c:v>#N/A</c:v>
                </c:pt>
                <c:pt idx="9">
                  <c:v>0.08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c:v>
                </c:pt>
                <c:pt idx="2">
                  <c:v>#N/A</c:v>
                </c:pt>
                <c:pt idx="3">
                  <c:v>0.32</c:v>
                </c:pt>
                <c:pt idx="4">
                  <c:v>#N/A</c:v>
                </c:pt>
                <c:pt idx="5">
                  <c:v>0.27</c:v>
                </c:pt>
                <c:pt idx="6">
                  <c:v>#N/A</c:v>
                </c:pt>
                <c:pt idx="7">
                  <c:v>0.3</c:v>
                </c:pt>
                <c:pt idx="8">
                  <c:v>#N/A</c:v>
                </c:pt>
                <c:pt idx="9">
                  <c:v>0.64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1.21</c:v>
                </c:pt>
                <c:pt idx="4">
                  <c:v>#N/A</c:v>
                </c:pt>
                <c:pt idx="5">
                  <c:v>1.18</c:v>
                </c:pt>
                <c:pt idx="6">
                  <c:v>#N/A</c:v>
                </c:pt>
                <c:pt idx="7">
                  <c:v>1.1200000000000001</c:v>
                </c:pt>
                <c:pt idx="8">
                  <c:v>#N/A</c:v>
                </c:pt>
                <c:pt idx="9">
                  <c:v>1.24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1.58</c:v>
                </c:pt>
                <c:pt idx="2">
                  <c:v>#N/A</c:v>
                </c:pt>
                <c:pt idx="3">
                  <c:v>3.55</c:v>
                </c:pt>
                <c:pt idx="4">
                  <c:v>#N/A</c:v>
                </c:pt>
                <c:pt idx="5">
                  <c:v>1.94</c:v>
                </c:pt>
                <c:pt idx="6">
                  <c:v>#N/A</c:v>
                </c:pt>
                <c:pt idx="7">
                  <c:v>1.57</c:v>
                </c:pt>
                <c:pt idx="8">
                  <c:v>#N/A</c:v>
                </c:pt>
                <c:pt idx="9">
                  <c:v>1.51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7.04</c:v>
                </c:pt>
                <c:pt idx="2">
                  <c:v>#N/A</c:v>
                </c:pt>
                <c:pt idx="3">
                  <c:v>6.41</c:v>
                </c:pt>
                <c:pt idx="4">
                  <c:v>#N/A</c:v>
                </c:pt>
                <c:pt idx="5">
                  <c:v>5.22</c:v>
                </c:pt>
                <c:pt idx="6">
                  <c:v>#N/A</c:v>
                </c:pt>
                <c:pt idx="7">
                  <c:v>4.03</c:v>
                </c:pt>
                <c:pt idx="8">
                  <c:v>#N/A</c:v>
                </c:pt>
                <c:pt idx="9">
                  <c:v>4.26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4.62</c:v>
                </c:pt>
                <c:pt idx="2">
                  <c:v>#N/A</c:v>
                </c:pt>
                <c:pt idx="3">
                  <c:v>4.5199999999999996</c:v>
                </c:pt>
                <c:pt idx="4">
                  <c:v>#N/A</c:v>
                </c:pt>
                <c:pt idx="5">
                  <c:v>4.17</c:v>
                </c:pt>
                <c:pt idx="6">
                  <c:v>#N/A</c:v>
                </c:pt>
                <c:pt idx="7">
                  <c:v>4.5999999999999996</c:v>
                </c:pt>
                <c:pt idx="8">
                  <c:v>#N/A</c:v>
                </c:pt>
                <c:pt idx="9">
                  <c:v>6.28</c:v>
                </c:pt>
              </c:numCache>
            </c:numRef>
          </c:val>
        </c:ser>
        <c:dLbls>
          <c:showLegendKey val="0"/>
          <c:showVal val="0"/>
          <c:showCatName val="0"/>
          <c:showSerName val="0"/>
          <c:showPercent val="0"/>
          <c:showBubbleSize val="0"/>
        </c:dLbls>
        <c:gapWidth val="150"/>
        <c:overlap val="100"/>
        <c:axId val="221069696"/>
        <c:axId val="221071232"/>
      </c:barChart>
      <c:catAx>
        <c:axId val="2210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071232"/>
        <c:crosses val="autoZero"/>
        <c:auto val="1"/>
        <c:lblAlgn val="ctr"/>
        <c:lblOffset val="100"/>
        <c:tickLblSkip val="1"/>
        <c:tickMarkSkip val="1"/>
        <c:noMultiLvlLbl val="0"/>
      </c:catAx>
      <c:valAx>
        <c:axId val="22107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6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1215</c:v>
                </c:pt>
                <c:pt idx="5">
                  <c:v>1210</c:v>
                </c:pt>
                <c:pt idx="8">
                  <c:v>1210</c:v>
                </c:pt>
                <c:pt idx="11">
                  <c:v>1205</c:v>
                </c:pt>
                <c:pt idx="14">
                  <c:v>1166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33</c:v>
                </c:pt>
                <c:pt idx="6">
                  <c:v>27</c:v>
                </c:pt>
                <c:pt idx="9">
                  <c:v>22</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143</c:v>
                </c:pt>
                <c:pt idx="3">
                  <c:v>146</c:v>
                </c:pt>
                <c:pt idx="6">
                  <c:v>163</c:v>
                </c:pt>
                <c:pt idx="9">
                  <c:v>153</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409</c:v>
                </c:pt>
                <c:pt idx="3">
                  <c:v>422</c:v>
                </c:pt>
                <c:pt idx="6">
                  <c:v>422</c:v>
                </c:pt>
                <c:pt idx="9">
                  <c:v>429</c:v>
                </c:pt>
                <c:pt idx="12">
                  <c:v>406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1474</c:v>
                </c:pt>
                <c:pt idx="3">
                  <c:v>1421</c:v>
                </c:pt>
                <c:pt idx="6">
                  <c:v>1273</c:v>
                </c:pt>
                <c:pt idx="9">
                  <c:v>1148</c:v>
                </c:pt>
                <c:pt idx="12">
                  <c:v>1013</c:v>
                </c:pt>
              </c:numCache>
            </c:numRef>
          </c:val>
        </c:ser>
        <c:dLbls>
          <c:showLegendKey val="0"/>
          <c:showVal val="0"/>
          <c:showCatName val="0"/>
          <c:showSerName val="0"/>
          <c:showPercent val="0"/>
          <c:showBubbleSize val="0"/>
        </c:dLbls>
        <c:gapWidth val="100"/>
        <c:overlap val="100"/>
        <c:axId val="221683712"/>
        <c:axId val="22168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848</c:v>
                </c:pt>
                <c:pt idx="2">
                  <c:v>#N/A</c:v>
                </c:pt>
                <c:pt idx="3">
                  <c:v>#N/A</c:v>
                </c:pt>
                <c:pt idx="4">
                  <c:v>812</c:v>
                </c:pt>
                <c:pt idx="5">
                  <c:v>#N/A</c:v>
                </c:pt>
                <c:pt idx="6">
                  <c:v>#N/A</c:v>
                </c:pt>
                <c:pt idx="7">
                  <c:v>675</c:v>
                </c:pt>
                <c:pt idx="8">
                  <c:v>#N/A</c:v>
                </c:pt>
                <c:pt idx="9">
                  <c:v>#N/A</c:v>
                </c:pt>
                <c:pt idx="10">
                  <c:v>547</c:v>
                </c:pt>
                <c:pt idx="11">
                  <c:v>#N/A</c:v>
                </c:pt>
                <c:pt idx="12">
                  <c:v>#N/A</c:v>
                </c:pt>
                <c:pt idx="13">
                  <c:v>439</c:v>
                </c:pt>
                <c:pt idx="14">
                  <c:v>#N/A</c:v>
                </c:pt>
              </c:numCache>
            </c:numRef>
          </c:val>
          <c:smooth val="0"/>
        </c:ser>
        <c:dLbls>
          <c:showLegendKey val="0"/>
          <c:showVal val="0"/>
          <c:showCatName val="0"/>
          <c:showSerName val="0"/>
          <c:showPercent val="0"/>
          <c:showBubbleSize val="0"/>
        </c:dLbls>
        <c:marker val="1"/>
        <c:smooth val="0"/>
        <c:axId val="221683712"/>
        <c:axId val="221685632"/>
      </c:lineChart>
      <c:catAx>
        <c:axId val="2216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685632"/>
        <c:crosses val="autoZero"/>
        <c:auto val="1"/>
        <c:lblAlgn val="ctr"/>
        <c:lblOffset val="100"/>
        <c:tickLblSkip val="1"/>
        <c:tickMarkSkip val="1"/>
        <c:noMultiLvlLbl val="0"/>
      </c:catAx>
      <c:valAx>
        <c:axId val="22168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8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11994</c:v>
                </c:pt>
                <c:pt idx="5">
                  <c:v>11691</c:v>
                </c:pt>
                <c:pt idx="8">
                  <c:v>11458</c:v>
                </c:pt>
                <c:pt idx="11">
                  <c:v>11615</c:v>
                </c:pt>
                <c:pt idx="14">
                  <c:v>11502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675</c:v>
                </c:pt>
                <c:pt idx="5">
                  <c:v>584</c:v>
                </c:pt>
                <c:pt idx="8">
                  <c:v>504</c:v>
                </c:pt>
                <c:pt idx="11">
                  <c:v>441</c:v>
                </c:pt>
                <c:pt idx="14">
                  <c:v>378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7209</c:v>
                </c:pt>
                <c:pt idx="5">
                  <c:v>7231</c:v>
                </c:pt>
                <c:pt idx="8">
                  <c:v>7374</c:v>
                </c:pt>
                <c:pt idx="11">
                  <c:v>7237</c:v>
                </c:pt>
                <c:pt idx="14">
                  <c:v>7277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3289</c:v>
                </c:pt>
                <c:pt idx="3">
                  <c:v>3368</c:v>
                </c:pt>
                <c:pt idx="6">
                  <c:v>3351</c:v>
                </c:pt>
                <c:pt idx="9">
                  <c:v>3213</c:v>
                </c:pt>
                <c:pt idx="12">
                  <c:v>3089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1146</c:v>
                </c:pt>
                <c:pt idx="3">
                  <c:v>1001</c:v>
                </c:pt>
                <c:pt idx="6">
                  <c:v>906</c:v>
                </c:pt>
                <c:pt idx="9">
                  <c:v>829</c:v>
                </c:pt>
                <c:pt idx="12">
                  <c:v>716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6000</c:v>
                </c:pt>
                <c:pt idx="3">
                  <c:v>5800</c:v>
                </c:pt>
                <c:pt idx="6">
                  <c:v>5751</c:v>
                </c:pt>
                <c:pt idx="9">
                  <c:v>6058</c:v>
                </c:pt>
                <c:pt idx="12">
                  <c:v>5522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65</c:v>
                </c:pt>
                <c:pt idx="3">
                  <c:v>49</c:v>
                </c:pt>
                <c:pt idx="6">
                  <c:v>36</c:v>
                </c:pt>
                <c:pt idx="9">
                  <c:v>26</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10824</c:v>
                </c:pt>
                <c:pt idx="3">
                  <c:v>10236</c:v>
                </c:pt>
                <c:pt idx="6">
                  <c:v>9893</c:v>
                </c:pt>
                <c:pt idx="9">
                  <c:v>10079</c:v>
                </c:pt>
                <c:pt idx="12">
                  <c:v>10025</c:v>
                </c:pt>
              </c:numCache>
            </c:numRef>
          </c:val>
        </c:ser>
        <c:dLbls>
          <c:showLegendKey val="0"/>
          <c:showVal val="0"/>
          <c:showCatName val="0"/>
          <c:showSerName val="0"/>
          <c:showPercent val="0"/>
          <c:showBubbleSize val="0"/>
        </c:dLbls>
        <c:gapWidth val="100"/>
        <c:overlap val="100"/>
        <c:axId val="221792128"/>
        <c:axId val="22180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1446</c:v>
                </c:pt>
                <c:pt idx="2">
                  <c:v>#N/A</c:v>
                </c:pt>
                <c:pt idx="3">
                  <c:v>#N/A</c:v>
                </c:pt>
                <c:pt idx="4">
                  <c:v>948</c:v>
                </c:pt>
                <c:pt idx="5">
                  <c:v>#N/A</c:v>
                </c:pt>
                <c:pt idx="6">
                  <c:v>#N/A</c:v>
                </c:pt>
                <c:pt idx="7">
                  <c:v>601</c:v>
                </c:pt>
                <c:pt idx="8">
                  <c:v>#N/A</c:v>
                </c:pt>
                <c:pt idx="9">
                  <c:v>#N/A</c:v>
                </c:pt>
                <c:pt idx="10">
                  <c:v>910</c:v>
                </c:pt>
                <c:pt idx="11">
                  <c:v>#N/A</c:v>
                </c:pt>
                <c:pt idx="12">
                  <c:v>#N/A</c:v>
                </c:pt>
                <c:pt idx="13">
                  <c:v>212</c:v>
                </c:pt>
                <c:pt idx="14">
                  <c:v>#N/A</c:v>
                </c:pt>
              </c:numCache>
            </c:numRef>
          </c:val>
          <c:smooth val="0"/>
        </c:ser>
        <c:dLbls>
          <c:showLegendKey val="0"/>
          <c:showVal val="0"/>
          <c:showCatName val="0"/>
          <c:showSerName val="0"/>
          <c:showPercent val="0"/>
          <c:showBubbleSize val="0"/>
        </c:dLbls>
        <c:marker val="1"/>
        <c:smooth val="0"/>
        <c:axId val="221792128"/>
        <c:axId val="221806592"/>
      </c:lineChart>
      <c:catAx>
        <c:axId val="2217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806592"/>
        <c:crosses val="autoZero"/>
        <c:auto val="1"/>
        <c:lblAlgn val="ctr"/>
        <c:lblOffset val="100"/>
        <c:tickLblSkip val="1"/>
        <c:tickMarkSkip val="1"/>
        <c:noMultiLvlLbl val="0"/>
      </c:catAx>
      <c:valAx>
        <c:axId val="22180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5436288"/>
        <c:axId val="235483520"/>
      </c:scatterChart>
      <c:valAx>
        <c:axId val="235436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483520"/>
        <c:crosses val="autoZero"/>
        <c:crossBetween val="midCat"/>
      </c:valAx>
      <c:valAx>
        <c:axId val="235483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43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11.5</c:v>
                </c:pt>
                <c:pt idx="1">
                  <c:v>10.8</c:v>
                </c:pt>
                <c:pt idx="2">
                  <c:v>10.199999999999999</c:v>
                </c:pt>
                <c:pt idx="3">
                  <c:v>8.9</c:v>
                </c:pt>
                <c:pt idx="4">
                  <c:v>7.3</c:v>
                </c:pt>
              </c:numCache>
            </c:numRef>
          </c:xVal>
          <c:yVal>
            <c:numRef>
              <c:f>公会計指標分析・財政指標組合せ分析表!$K$73:$O$73</c:f>
              <c:numCache>
                <c:formatCode>#,##0.0;"▲ "#,##0.0</c:formatCode>
                <c:ptCount val="5"/>
                <c:pt idx="0">
                  <c:v>18.8</c:v>
                </c:pt>
                <c:pt idx="1">
                  <c:v>12.4</c:v>
                </c:pt>
                <c:pt idx="2">
                  <c:v>7.9</c:v>
                </c:pt>
                <c:pt idx="3">
                  <c:v>12.2</c:v>
                </c:pt>
                <c:pt idx="4">
                  <c:v>2.7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223360896"/>
        <c:axId val="235388928"/>
      </c:scatterChart>
      <c:valAx>
        <c:axId val="223360896"/>
        <c:scaling>
          <c:orientation val="minMax"/>
          <c:max val="14.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388928"/>
        <c:crosses val="autoZero"/>
        <c:crossBetween val="midCat"/>
      </c:valAx>
      <c:valAx>
        <c:axId val="235388928"/>
        <c:scaling>
          <c:orientation val="minMax"/>
          <c:max val="8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36089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元利償還金等については、一部事務組合（西都児湯環境整備事務組合）に要する経費の財源とする地方債の償還に充てたと認められる繰入金は増加したものの、平成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年度までの繰上償還や起債抑制により、元利償還金が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億円台前半まで減少した結果、</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億円台となり、約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百万円減少している。また、算入公債費等については、概ね横ばいの</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億円台半ばとなっている。この結果、実質公債費比率の分子は、平成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億円台から、昨年は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億円台半ばとなり、平成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年度はさらに減少し、</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億円台半ばとなっている。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年度は一般会計等に係る地方債の現在高及び公営企業債等繰入見込額の増に伴い、いったん増加に転じたが、平成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年度は再び減少に転じた。また、充当可能財源等は、充当可能基金が増加したものの基準財政需要額算入見込額が減少に転じたことにより、平成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年度まで減少傾向が続いている。この結果、将来負担比率の分子は、平成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億円台から毎年度減少が進むことで平成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億円台となった。その後、平成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年度にいったん増加に転じ</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億円台前半となったが、更なる地方債現在高の減少に伴い、再び平成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億円台前半に減少した。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31,614
31,537
438.79
18,080,327
17,404,451
554,062
8,759,578
10,025,230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31,614
31,537
438.79
18,080,327
17,404,451
554,062
8,759,578
10,025,230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31,614
31,537
438.79
18,080,327
17,404,451
554,062
8,759,578
10,025,230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31,614
31,537
438.79
18,080,327
17,404,451
554,062
8,759,578
10,025,230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33.58</a:t>
          </a:r>
          <a:r>
            <a:rPr kumimoji="1" lang="ja-JP" altLang="en-US" sz="1300">
              <a:latin typeface="ＭＳ Ｐゴシック"/>
            </a:rPr>
            <a:t>％（</a:t>
          </a:r>
          <a:r>
            <a:rPr kumimoji="1" lang="en-US" altLang="ja-JP" sz="1300">
              <a:latin typeface="ＭＳ Ｐゴシック"/>
            </a:rPr>
            <a:t>H28.3.31</a:t>
          </a:r>
          <a:r>
            <a:rPr kumimoji="1" lang="ja-JP" altLang="en-US" sz="1300">
              <a:latin typeface="ＭＳ Ｐゴシック"/>
            </a:rPr>
            <a:t>現在）に加え、農業以外に中心となる産業がなく、地方交付税や国県支出金に対する依存割合が高い脆弱な財政基盤であるため、類似団体平均</a:t>
          </a:r>
          <a:r>
            <a:rPr kumimoji="1" lang="en-US" altLang="ja-JP" sz="1300">
              <a:latin typeface="ＭＳ Ｐゴシック"/>
            </a:rPr>
            <a:t>0.42</a:t>
          </a:r>
          <a:r>
            <a:rPr kumimoji="1" lang="ja-JP" altLang="en-US" sz="1300">
              <a:latin typeface="ＭＳ Ｐゴシック"/>
            </a:rPr>
            <a:t>を</a:t>
          </a:r>
          <a:r>
            <a:rPr kumimoji="1" lang="en-US" altLang="ja-JP" sz="1300">
              <a:latin typeface="ＭＳ Ｐゴシック"/>
            </a:rPr>
            <a:t>0.06</a:t>
          </a:r>
          <a:r>
            <a:rPr kumimoji="1" lang="ja-JP" altLang="en-US" sz="1300">
              <a:latin typeface="ＭＳ Ｐゴシック"/>
            </a:rPr>
            <a:t>ポイント下回る</a:t>
          </a:r>
          <a:r>
            <a:rPr kumimoji="1" lang="en-US" altLang="ja-JP" sz="1300">
              <a:latin typeface="ＭＳ Ｐゴシック"/>
            </a:rPr>
            <a:t>0.36</a:t>
          </a:r>
          <a:r>
            <a:rPr kumimoji="1" lang="ja-JP" altLang="en-US" sz="1300">
              <a:latin typeface="ＭＳ Ｐゴシック"/>
            </a:rPr>
            <a:t>となっている。今後も継続的に行財政改革を実施することで行政の効率化を図るとともに、企業誘致の推進等により、更なる歳入確保に努める。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歳出における経常経費充当一般財源は、公債費が減少したものの、人件費、繰出金等の公債費以外の経費が</a:t>
          </a:r>
          <a:r>
            <a:rPr kumimoji="1" lang="en-US" altLang="ja-JP" sz="1300">
              <a:latin typeface="ＭＳ Ｐゴシック"/>
            </a:rPr>
            <a:t>0.3</a:t>
          </a:r>
          <a:r>
            <a:rPr kumimoji="1" lang="ja-JP" altLang="en-US" sz="1300">
              <a:latin typeface="ＭＳ Ｐゴシック"/>
            </a:rPr>
            <a:t>ポイントの伸びとなった。また、歳入における経常一般財源は、市税、各種交付金、普通交付税及び財産収入の伸びに伴い、</a:t>
          </a:r>
          <a:r>
            <a:rPr kumimoji="1" lang="en-US" altLang="ja-JP" sz="1300">
              <a:latin typeface="ＭＳ Ｐゴシック"/>
            </a:rPr>
            <a:t>5.0</a:t>
          </a:r>
          <a:r>
            <a:rPr kumimoji="1" lang="ja-JP" altLang="en-US" sz="1300">
              <a:latin typeface="ＭＳ Ｐゴシック"/>
            </a:rPr>
            <a:t>ポイントの伸びとなり、その結果、経常収支比率は、前年度比</a:t>
          </a:r>
          <a:r>
            <a:rPr kumimoji="1" lang="en-US" altLang="ja-JP" sz="1300">
              <a:latin typeface="ＭＳ Ｐゴシック"/>
            </a:rPr>
            <a:t>4.2</a:t>
          </a:r>
          <a:r>
            <a:rPr kumimoji="1" lang="ja-JP" altLang="en-US" sz="1300">
              <a:latin typeface="ＭＳ Ｐゴシック"/>
            </a:rPr>
            <a:t>ポイント減の</a:t>
          </a:r>
          <a:r>
            <a:rPr kumimoji="1" lang="en-US" altLang="ja-JP" sz="1300">
              <a:latin typeface="ＭＳ Ｐゴシック"/>
            </a:rPr>
            <a:t>89.6</a:t>
          </a:r>
          <a:r>
            <a:rPr kumimoji="1" lang="ja-JP" altLang="en-US" sz="1300">
              <a:latin typeface="ＭＳ Ｐゴシック"/>
            </a:rPr>
            <a:t>％に改善した。今後も引き続き行財政改革を推進し、定員管理の適正化や市債の適正発行等により、人件費や公債費の抑制を図るとともに、事務事業の合理化等による経常経費の削減及び歳入確保対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64</xdr:row>
      <xdr:rowOff>127846</xdr:rowOff>
    </xdr:to>
    <xdr:cxnSp macro="">
      <xdr:nvCxnSpPr>
        <xdr:cNvPr id="131" name="直線コネクタ 130"/>
        <xdr:cNvCxnSpPr/>
      </xdr:nvCxnSpPr>
      <xdr:spPr>
        <a:xfrm flipV="1">
          <a:off x="4114800" y="10762827"/>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64</xdr:row>
      <xdr:rowOff>127846</xdr:rowOff>
    </xdr:to>
    <xdr:cxnSp macro="">
      <xdr:nvCxnSpPr>
        <xdr:cNvPr id="134" name="直線コネクタ 133"/>
        <xdr:cNvCxnSpPr/>
      </xdr:nvCxnSpPr>
      <xdr:spPr>
        <a:xfrm>
          <a:off x="3225800" y="1085130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154517</xdr:rowOff>
    </xdr:to>
    <xdr:cxnSp macro="">
      <xdr:nvCxnSpPr>
        <xdr:cNvPr id="137" name="直線コネクタ 136"/>
        <xdr:cNvCxnSpPr/>
      </xdr:nvCxnSpPr>
      <xdr:spPr>
        <a:xfrm flipV="1">
          <a:off x="2336800" y="108513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63</xdr:row>
      <xdr:rowOff>154517</xdr:rowOff>
    </xdr:to>
    <xdr:cxnSp macro="">
      <xdr:nvCxnSpPr>
        <xdr:cNvPr id="140" name="直線コネクタ 139"/>
        <xdr:cNvCxnSpPr/>
      </xdr:nvCxnSpPr>
      <xdr:spPr>
        <a:xfrm>
          <a:off x="1447800" y="1070652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50" name="円/楕円 149"/>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54204</xdr:rowOff>
    </xdr:from>
    <xdr:ext cx="762000" cy="259045"/>
    <xdr:sp macro="" textlink="">
      <xdr:nvSpPr>
        <xdr:cNvPr id="151"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2" name="円/楕円 151"/>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3" name="テキスト ボックス 152"/>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4" name="円/楕円 153"/>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85531</xdr:rowOff>
    </xdr:from>
    <xdr:ext cx="762000" cy="259045"/>
    <xdr:sp macro="" textlink="">
      <xdr:nvSpPr>
        <xdr:cNvPr id="155" name="テキスト ボックス 154"/>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103717</xdr:rowOff>
    </xdr:from>
    <xdr:to>
      <xdr:col>3</xdr:col>
      <xdr:colOff>330200</xdr:colOff>
      <xdr:row>64</xdr:row>
      <xdr:rowOff>33867</xdr:rowOff>
    </xdr:to>
    <xdr:sp macro="" textlink="">
      <xdr:nvSpPr>
        <xdr:cNvPr id="156" name="円/楕円 155"/>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18644</xdr:rowOff>
    </xdr:from>
    <xdr:ext cx="762000" cy="259045"/>
    <xdr:sp macro="" textlink="">
      <xdr:nvSpPr>
        <xdr:cNvPr id="157" name="テキスト ボックス 156"/>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8" name="円/楕円 157"/>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112200</xdr:rowOff>
    </xdr:from>
    <xdr:ext cx="762000" cy="259045"/>
    <xdr:sp macro="" textlink="">
      <xdr:nvSpPr>
        <xdr:cNvPr id="159" name="テキスト ボックス 158"/>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[157,337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類似団体平均を若干下回っているものの、平成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カ年連続で増加しており、また、全国平均、宮崎県平均と比較すると大幅に上回っている。この要因として、給与水準は類似団体等より低いものの、消防業務を直営で行っていること、農林水産業・商工・土木関係の職員数が類似団体平均より多いこと等により、人件費が高くなっているためと考えられる。今後も組織の簡素合理化、事務事業の見直し等の推進等により、定員管理の適正化を図り、人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146492</xdr:rowOff>
    </xdr:from>
    <xdr:to>
      <xdr:col>7</xdr:col>
      <xdr:colOff>152400</xdr:colOff>
      <xdr:row>83</xdr:row>
      <xdr:rowOff>31497</xdr:rowOff>
    </xdr:to>
    <xdr:cxnSp macro="">
      <xdr:nvCxnSpPr>
        <xdr:cNvPr id="194" name="直線コネクタ 193"/>
        <xdr:cNvCxnSpPr/>
      </xdr:nvCxnSpPr>
      <xdr:spPr>
        <a:xfrm>
          <a:off x="4114800" y="14205392"/>
          <a:ext cx="838200" cy="5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85531</xdr:rowOff>
    </xdr:from>
    <xdr:to>
      <xdr:col>6</xdr:col>
      <xdr:colOff>0</xdr:colOff>
      <xdr:row>82</xdr:row>
      <xdr:rowOff>146492</xdr:rowOff>
    </xdr:to>
    <xdr:cxnSp macro="">
      <xdr:nvCxnSpPr>
        <xdr:cNvPr id="197" name="直線コネクタ 196"/>
        <xdr:cNvCxnSpPr/>
      </xdr:nvCxnSpPr>
      <xdr:spPr>
        <a:xfrm>
          <a:off x="3225800" y="14144431"/>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63026</xdr:rowOff>
    </xdr:from>
    <xdr:to>
      <xdr:col>4</xdr:col>
      <xdr:colOff>482600</xdr:colOff>
      <xdr:row>82</xdr:row>
      <xdr:rowOff>85531</xdr:rowOff>
    </xdr:to>
    <xdr:cxnSp macro="">
      <xdr:nvCxnSpPr>
        <xdr:cNvPr id="200" name="直線コネクタ 199"/>
        <xdr:cNvCxnSpPr/>
      </xdr:nvCxnSpPr>
      <xdr:spPr>
        <a:xfrm>
          <a:off x="2336800" y="14121926"/>
          <a:ext cx="8890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63026</xdr:rowOff>
    </xdr:from>
    <xdr:to>
      <xdr:col>3</xdr:col>
      <xdr:colOff>279400</xdr:colOff>
      <xdr:row>82</xdr:row>
      <xdr:rowOff>63525</xdr:rowOff>
    </xdr:to>
    <xdr:cxnSp macro="">
      <xdr:nvCxnSpPr>
        <xdr:cNvPr id="203" name="直線コネクタ 202"/>
        <xdr:cNvCxnSpPr/>
      </xdr:nvCxnSpPr>
      <xdr:spPr>
        <a:xfrm flipV="1">
          <a:off x="1447800" y="14121926"/>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152147</xdr:rowOff>
    </xdr:from>
    <xdr:to>
      <xdr:col>7</xdr:col>
      <xdr:colOff>203200</xdr:colOff>
      <xdr:row>83</xdr:row>
      <xdr:rowOff>82297</xdr:rowOff>
    </xdr:to>
    <xdr:sp macro="" textlink="">
      <xdr:nvSpPr>
        <xdr:cNvPr id="213" name="円/楕円 212"/>
        <xdr:cNvSpPr/>
      </xdr:nvSpPr>
      <xdr:spPr>
        <a:xfrm>
          <a:off x="4902200" y="142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124224</xdr:rowOff>
    </xdr:from>
    <xdr:ext cx="762000" cy="259045"/>
    <xdr:sp macro="" textlink="">
      <xdr:nvSpPr>
        <xdr:cNvPr id="214" name="人件費・物件費等の状況該当値テキスト"/>
        <xdr:cNvSpPr txBox="1"/>
      </xdr:nvSpPr>
      <xdr:spPr>
        <a:xfrm>
          <a:off x="5041900" y="141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157,337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95692</xdr:rowOff>
    </xdr:from>
    <xdr:to>
      <xdr:col>6</xdr:col>
      <xdr:colOff>50800</xdr:colOff>
      <xdr:row>83</xdr:row>
      <xdr:rowOff>25842</xdr:rowOff>
    </xdr:to>
    <xdr:sp macro="" textlink="">
      <xdr:nvSpPr>
        <xdr:cNvPr id="215" name="円/楕円 214"/>
        <xdr:cNvSpPr/>
      </xdr:nvSpPr>
      <xdr:spPr>
        <a:xfrm>
          <a:off x="4064000" y="141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36019</xdr:rowOff>
    </xdr:from>
    <xdr:ext cx="736600" cy="259045"/>
    <xdr:sp macro="" textlink="">
      <xdr:nvSpPr>
        <xdr:cNvPr id="216" name="テキスト ボックス 215"/>
        <xdr:cNvSpPr txBox="1"/>
      </xdr:nvSpPr>
      <xdr:spPr>
        <a:xfrm>
          <a:off x="3733800" y="1392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34731</xdr:rowOff>
    </xdr:from>
    <xdr:to>
      <xdr:col>4</xdr:col>
      <xdr:colOff>533400</xdr:colOff>
      <xdr:row>82</xdr:row>
      <xdr:rowOff>136331</xdr:rowOff>
    </xdr:to>
    <xdr:sp macro="" textlink="">
      <xdr:nvSpPr>
        <xdr:cNvPr id="217" name="円/楕円 216"/>
        <xdr:cNvSpPr/>
      </xdr:nvSpPr>
      <xdr:spPr>
        <a:xfrm>
          <a:off x="3175000" y="140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146508</xdr:rowOff>
    </xdr:from>
    <xdr:ext cx="762000" cy="259045"/>
    <xdr:sp macro="" textlink="">
      <xdr:nvSpPr>
        <xdr:cNvPr id="218" name="テキスト ボックス 217"/>
        <xdr:cNvSpPr txBox="1"/>
      </xdr:nvSpPr>
      <xdr:spPr>
        <a:xfrm>
          <a:off x="2844800" y="1386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12226</xdr:rowOff>
    </xdr:from>
    <xdr:to>
      <xdr:col>3</xdr:col>
      <xdr:colOff>330200</xdr:colOff>
      <xdr:row>82</xdr:row>
      <xdr:rowOff>113826</xdr:rowOff>
    </xdr:to>
    <xdr:sp macro="" textlink="">
      <xdr:nvSpPr>
        <xdr:cNvPr id="219" name="円/楕円 218"/>
        <xdr:cNvSpPr/>
      </xdr:nvSpPr>
      <xdr:spPr>
        <a:xfrm>
          <a:off x="2286000" y="140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124003</xdr:rowOff>
    </xdr:from>
    <xdr:ext cx="762000" cy="259045"/>
    <xdr:sp macro="" textlink="">
      <xdr:nvSpPr>
        <xdr:cNvPr id="220" name="テキスト ボックス 219"/>
        <xdr:cNvSpPr txBox="1"/>
      </xdr:nvSpPr>
      <xdr:spPr>
        <a:xfrm>
          <a:off x="1955800" y="1384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12725</xdr:rowOff>
    </xdr:from>
    <xdr:to>
      <xdr:col>2</xdr:col>
      <xdr:colOff>127000</xdr:colOff>
      <xdr:row>82</xdr:row>
      <xdr:rowOff>114325</xdr:rowOff>
    </xdr:to>
    <xdr:sp macro="" textlink="">
      <xdr:nvSpPr>
        <xdr:cNvPr id="221" name="円/楕円 220"/>
        <xdr:cNvSpPr/>
      </xdr:nvSpPr>
      <xdr:spPr>
        <a:xfrm>
          <a:off x="1397000" y="1407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124502</xdr:rowOff>
    </xdr:from>
    <xdr:ext cx="762000" cy="259045"/>
    <xdr:sp macro="" textlink="">
      <xdr:nvSpPr>
        <xdr:cNvPr id="222" name="テキスト ボックス 221"/>
        <xdr:cNvSpPr txBox="1"/>
      </xdr:nvSpPr>
      <xdr:spPr>
        <a:xfrm>
          <a:off x="1066800" y="1384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年度）な給与削減措置により、平成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年度のラスパイレス指数は</a:t>
          </a:r>
          <a:r>
            <a:rPr kumimoji="1" lang="en-US" altLang="ja-JP" sz="1300">
              <a:latin typeface="ＭＳ Ｐゴシック"/>
            </a:rPr>
            <a:t>100</a:t>
          </a:r>
          <a:r>
            <a:rPr kumimoji="1" lang="ja-JP" altLang="en-US" sz="1300">
              <a:latin typeface="ＭＳ Ｐゴシック"/>
            </a:rPr>
            <a:t>を超えていたが、その時限措置が復元した結果、平成</a:t>
          </a:r>
          <a:r>
            <a:rPr kumimoji="1" lang="en-US" altLang="ja-JP" sz="1300">
              <a:latin typeface="ＭＳ Ｐゴシック"/>
            </a:rPr>
            <a:t>25</a:t>
          </a:r>
          <a:r>
            <a:rPr kumimoji="1" lang="ja-JP" altLang="en-US" sz="1300">
              <a:latin typeface="ＭＳ Ｐゴシック"/>
            </a:rPr>
            <a:t>年は類似団体を</a:t>
          </a:r>
          <a:r>
            <a:rPr kumimoji="1" lang="en-US" altLang="ja-JP" sz="1300">
              <a:latin typeface="ＭＳ Ｐゴシック"/>
            </a:rPr>
            <a:t>0.6</a:t>
          </a:r>
          <a:r>
            <a:rPr kumimoji="1" lang="ja-JP" altLang="en-US" sz="1300">
              <a:latin typeface="ＭＳ Ｐゴシック"/>
            </a:rPr>
            <a:t>ポイント下回る</a:t>
          </a:r>
          <a:r>
            <a:rPr kumimoji="1" lang="en-US" altLang="ja-JP" sz="1300">
              <a:latin typeface="ＭＳ Ｐゴシック"/>
            </a:rPr>
            <a:t>96.3</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96.2</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年度は更に</a:t>
          </a:r>
          <a:r>
            <a:rPr kumimoji="1" lang="en-US" altLang="ja-JP" sz="1300">
              <a:latin typeface="ＭＳ Ｐゴシック"/>
            </a:rPr>
            <a:t>1.2</a:t>
          </a:r>
          <a:r>
            <a:rPr kumimoji="1" lang="ja-JP" altLang="en-US" sz="1300">
              <a:latin typeface="ＭＳ Ｐゴシック"/>
            </a:rPr>
            <a:t>ポイント下回る</a:t>
          </a:r>
          <a:r>
            <a:rPr kumimoji="1" lang="en-US" altLang="ja-JP" sz="1300">
              <a:latin typeface="ＭＳ Ｐゴシック"/>
            </a:rPr>
            <a:t>96.5</a:t>
          </a:r>
          <a:r>
            <a:rPr kumimoji="1" lang="ja-JP" altLang="en-US" sz="1300">
              <a:latin typeface="ＭＳ Ｐゴシック"/>
            </a:rPr>
            <a:t>となった。今後も点検を継続するとともに、人事評価結果が反映される昇給制度を確立するなど、一層の適正化に努める。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170745</xdr:rowOff>
    </xdr:from>
    <xdr:to>
      <xdr:col>24</xdr:col>
      <xdr:colOff>558800</xdr:colOff>
      <xdr:row>83</xdr:row>
      <xdr:rowOff>39511</xdr:rowOff>
    </xdr:to>
    <xdr:cxnSp macro="">
      <xdr:nvCxnSpPr>
        <xdr:cNvPr id="256" name="直線コネクタ 255"/>
        <xdr:cNvCxnSpPr/>
      </xdr:nvCxnSpPr>
      <xdr:spPr>
        <a:xfrm>
          <a:off x="16179800" y="142296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83</xdr:row>
      <xdr:rowOff>12700</xdr:rowOff>
    </xdr:to>
    <xdr:cxnSp macro="">
      <xdr:nvCxnSpPr>
        <xdr:cNvPr id="259" name="直線コネクタ 258"/>
        <xdr:cNvCxnSpPr/>
      </xdr:nvCxnSpPr>
      <xdr:spPr>
        <a:xfrm flipV="1">
          <a:off x="15290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89</xdr:row>
      <xdr:rowOff>96661</xdr:rowOff>
    </xdr:to>
    <xdr:cxnSp macro="">
      <xdr:nvCxnSpPr>
        <xdr:cNvPr id="262" name="直線コネクタ 261"/>
        <xdr:cNvCxnSpPr/>
      </xdr:nvCxnSpPr>
      <xdr:spPr>
        <a:xfrm flipV="1">
          <a:off x="14401800" y="142430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96661</xdr:rowOff>
    </xdr:to>
    <xdr:cxnSp macro="">
      <xdr:nvCxnSpPr>
        <xdr:cNvPr id="265" name="直線コネクタ 264"/>
        <xdr:cNvCxnSpPr/>
      </xdr:nvCxnSpPr>
      <xdr:spPr>
        <a:xfrm>
          <a:off x="13512800" y="152752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5" name="円/楕円 274"/>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6"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119945</xdr:rowOff>
    </xdr:from>
    <xdr:to>
      <xdr:col>23</xdr:col>
      <xdr:colOff>457200</xdr:colOff>
      <xdr:row>83</xdr:row>
      <xdr:rowOff>50095</xdr:rowOff>
    </xdr:to>
    <xdr:sp macro="" textlink="">
      <xdr:nvSpPr>
        <xdr:cNvPr id="277" name="円/楕円 276"/>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78" name="テキスト ボックス 277"/>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9" name="円/楕円 278"/>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80" name="テキスト ボックス 279"/>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81" name="円/楕円 280"/>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82" name="テキスト ボックス 281"/>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3" name="円/楕円 282"/>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4" name="テキスト ボックス 283"/>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31</a:t>
          </a:r>
          <a:r>
            <a:rPr kumimoji="1" lang="ja-JP" altLang="en-US" sz="1300">
              <a:latin typeface="ＭＳ Ｐゴシック"/>
            </a:rPr>
            <a:t>日現在の職員数は</a:t>
          </a:r>
          <a:r>
            <a:rPr kumimoji="1" lang="en-US" altLang="ja-JP" sz="1300">
              <a:latin typeface="ＭＳ Ｐゴシック"/>
            </a:rPr>
            <a:t>329</a:t>
          </a:r>
          <a:r>
            <a:rPr kumimoji="1" lang="ja-JP" altLang="en-US" sz="1300">
              <a:latin typeface="ＭＳ Ｐゴシック"/>
            </a:rPr>
            <a:t>名で、人口</a:t>
          </a:r>
          <a:r>
            <a:rPr kumimoji="1" lang="en-US" altLang="ja-JP" sz="1300">
              <a:latin typeface="ＭＳ Ｐゴシック"/>
            </a:rPr>
            <a:t>1,000</a:t>
          </a:r>
          <a:r>
            <a:rPr kumimoji="1" lang="ja-JP" altLang="en-US" sz="1300">
              <a:latin typeface="ＭＳ Ｐゴシック"/>
            </a:rPr>
            <a:t>人当たりの職員数は、類似団体平均を</a:t>
          </a:r>
          <a:r>
            <a:rPr kumimoji="1" lang="en-US" altLang="ja-JP" sz="1300">
              <a:latin typeface="ＭＳ Ｐゴシック"/>
            </a:rPr>
            <a:t>1.1</a:t>
          </a:r>
          <a:r>
            <a:rPr kumimoji="1" lang="ja-JP" altLang="en-US" sz="1300">
              <a:latin typeface="ＭＳ Ｐゴシック"/>
            </a:rPr>
            <a:t>人、全国平均を</a:t>
          </a:r>
          <a:r>
            <a:rPr kumimoji="1" lang="en-US" altLang="ja-JP" sz="1300">
              <a:latin typeface="ＭＳ Ｐゴシック"/>
            </a:rPr>
            <a:t>3.45</a:t>
          </a:r>
          <a:r>
            <a:rPr kumimoji="1" lang="ja-JP" altLang="en-US" sz="1300">
              <a:latin typeface="ＭＳ Ｐゴシック"/>
            </a:rPr>
            <a:t>人、宮崎県平均を</a:t>
          </a:r>
          <a:r>
            <a:rPr kumimoji="1" lang="en-US" altLang="ja-JP" sz="1300">
              <a:latin typeface="ＭＳ Ｐゴシック"/>
            </a:rPr>
            <a:t>2.87</a:t>
          </a:r>
          <a:r>
            <a:rPr kumimoji="1" lang="ja-JP" altLang="en-US" sz="1300">
              <a:latin typeface="ＭＳ Ｐゴシック"/>
            </a:rPr>
            <a:t>人上回る</a:t>
          </a:r>
          <a:r>
            <a:rPr kumimoji="1" lang="en-US" altLang="ja-JP" sz="1300">
              <a:latin typeface="ＭＳ Ｐゴシック"/>
            </a:rPr>
            <a:t>10.41</a:t>
          </a:r>
          <a:r>
            <a:rPr kumimoji="1" lang="ja-JP" altLang="en-US" sz="1300">
              <a:latin typeface="ＭＳ Ｐゴシック"/>
            </a:rPr>
            <a:t>人であった。要因としては、消防業務が直営であることや農林水産業・商工・土木関係等の職員数が類似団体平均より多いことなどが考えられる。今後も第</a:t>
          </a:r>
          <a:r>
            <a:rPr kumimoji="1" lang="en-US" altLang="ja-JP" sz="1300">
              <a:latin typeface="ＭＳ Ｐゴシック"/>
            </a:rPr>
            <a:t>5</a:t>
          </a:r>
          <a:r>
            <a:rPr kumimoji="1" lang="ja-JP" altLang="en-US" sz="1300">
              <a:latin typeface="ＭＳ Ｐゴシック"/>
            </a:rPr>
            <a:t>次行財政改革大綱に基づき、組織体制の整理合理化、新規職員の計画的採用を進め、適正な定員管理に努める。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49621</xdr:rowOff>
    </xdr:from>
    <xdr:to>
      <xdr:col>24</xdr:col>
      <xdr:colOff>558800</xdr:colOff>
      <xdr:row>62</xdr:row>
      <xdr:rowOff>63409</xdr:rowOff>
    </xdr:to>
    <xdr:cxnSp macro="">
      <xdr:nvCxnSpPr>
        <xdr:cNvPr id="321" name="直線コネクタ 320"/>
        <xdr:cNvCxnSpPr/>
      </xdr:nvCxnSpPr>
      <xdr:spPr>
        <a:xfrm>
          <a:off x="16179800" y="10679521"/>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44450</xdr:rowOff>
    </xdr:from>
    <xdr:to>
      <xdr:col>23</xdr:col>
      <xdr:colOff>406400</xdr:colOff>
      <xdr:row>62</xdr:row>
      <xdr:rowOff>49621</xdr:rowOff>
    </xdr:to>
    <xdr:cxnSp macro="">
      <xdr:nvCxnSpPr>
        <xdr:cNvPr id="324" name="直線コネクタ 323"/>
        <xdr:cNvCxnSpPr/>
      </xdr:nvCxnSpPr>
      <xdr:spPr>
        <a:xfrm>
          <a:off x="15290800" y="1067435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3084</xdr:rowOff>
    </xdr:from>
    <xdr:to>
      <xdr:col>22</xdr:col>
      <xdr:colOff>203200</xdr:colOff>
      <xdr:row>62</xdr:row>
      <xdr:rowOff>44450</xdr:rowOff>
    </xdr:to>
    <xdr:cxnSp macro="">
      <xdr:nvCxnSpPr>
        <xdr:cNvPr id="327" name="直線コネクタ 326"/>
        <xdr:cNvCxnSpPr/>
      </xdr:nvCxnSpPr>
      <xdr:spPr>
        <a:xfrm>
          <a:off x="14401800" y="1063298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164193</xdr:rowOff>
    </xdr:from>
    <xdr:to>
      <xdr:col>21</xdr:col>
      <xdr:colOff>0</xdr:colOff>
      <xdr:row>62</xdr:row>
      <xdr:rowOff>3084</xdr:rowOff>
    </xdr:to>
    <xdr:cxnSp macro="">
      <xdr:nvCxnSpPr>
        <xdr:cNvPr id="330" name="直線コネクタ 329"/>
        <xdr:cNvCxnSpPr/>
      </xdr:nvCxnSpPr>
      <xdr:spPr>
        <a:xfrm>
          <a:off x="13512800" y="106226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12609</xdr:rowOff>
    </xdr:from>
    <xdr:to>
      <xdr:col>24</xdr:col>
      <xdr:colOff>609600</xdr:colOff>
      <xdr:row>62</xdr:row>
      <xdr:rowOff>114209</xdr:rowOff>
    </xdr:to>
    <xdr:sp macro="" textlink="">
      <xdr:nvSpPr>
        <xdr:cNvPr id="340" name="円/楕円 339"/>
        <xdr:cNvSpPr/>
      </xdr:nvSpPr>
      <xdr:spPr>
        <a:xfrm>
          <a:off x="169672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156136</xdr:rowOff>
    </xdr:from>
    <xdr:ext cx="762000" cy="259045"/>
    <xdr:sp macro="" textlink="">
      <xdr:nvSpPr>
        <xdr:cNvPr id="341" name="定員管理の状況該当値テキスト"/>
        <xdr:cNvSpPr txBox="1"/>
      </xdr:nvSpPr>
      <xdr:spPr>
        <a:xfrm>
          <a:off x="17106900" y="1061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170271</xdr:rowOff>
    </xdr:from>
    <xdr:to>
      <xdr:col>23</xdr:col>
      <xdr:colOff>457200</xdr:colOff>
      <xdr:row>62</xdr:row>
      <xdr:rowOff>100421</xdr:rowOff>
    </xdr:to>
    <xdr:sp macro="" textlink="">
      <xdr:nvSpPr>
        <xdr:cNvPr id="342" name="円/楕円 341"/>
        <xdr:cNvSpPr/>
      </xdr:nvSpPr>
      <xdr:spPr>
        <a:xfrm>
          <a:off x="161290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85198</xdr:rowOff>
    </xdr:from>
    <xdr:ext cx="736600" cy="259045"/>
    <xdr:sp macro="" textlink="">
      <xdr:nvSpPr>
        <xdr:cNvPr id="343" name="テキスト ボックス 342"/>
        <xdr:cNvSpPr txBox="1"/>
      </xdr:nvSpPr>
      <xdr:spPr>
        <a:xfrm>
          <a:off x="15798800" y="10715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165100</xdr:rowOff>
    </xdr:from>
    <xdr:to>
      <xdr:col>22</xdr:col>
      <xdr:colOff>254000</xdr:colOff>
      <xdr:row>62</xdr:row>
      <xdr:rowOff>95250</xdr:rowOff>
    </xdr:to>
    <xdr:sp macro="" textlink="">
      <xdr:nvSpPr>
        <xdr:cNvPr id="344" name="円/楕円 343"/>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80027</xdr:rowOff>
    </xdr:from>
    <xdr:ext cx="762000" cy="259045"/>
    <xdr:sp macro="" textlink="">
      <xdr:nvSpPr>
        <xdr:cNvPr id="345" name="テキスト ボックス 344"/>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123734</xdr:rowOff>
    </xdr:from>
    <xdr:to>
      <xdr:col>21</xdr:col>
      <xdr:colOff>50800</xdr:colOff>
      <xdr:row>62</xdr:row>
      <xdr:rowOff>53884</xdr:rowOff>
    </xdr:to>
    <xdr:sp macro="" textlink="">
      <xdr:nvSpPr>
        <xdr:cNvPr id="346" name="円/楕円 345"/>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38661</xdr:rowOff>
    </xdr:from>
    <xdr:ext cx="762000" cy="259045"/>
    <xdr:sp macro="" textlink="">
      <xdr:nvSpPr>
        <xdr:cNvPr id="347" name="テキスト ボックス 346"/>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113393</xdr:rowOff>
    </xdr:from>
    <xdr:to>
      <xdr:col>19</xdr:col>
      <xdr:colOff>533400</xdr:colOff>
      <xdr:row>62</xdr:row>
      <xdr:rowOff>43543</xdr:rowOff>
    </xdr:to>
    <xdr:sp macro="" textlink="">
      <xdr:nvSpPr>
        <xdr:cNvPr id="348" name="円/楕円 347"/>
        <xdr:cNvSpPr/>
      </xdr:nvSpPr>
      <xdr:spPr>
        <a:xfrm>
          <a:off x="13462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28320</xdr:rowOff>
    </xdr:from>
    <xdr:ext cx="762000" cy="259045"/>
    <xdr:sp macro="" textlink="">
      <xdr:nvSpPr>
        <xdr:cNvPr id="349" name="テキスト ボックス 348"/>
        <xdr:cNvSpPr txBox="1"/>
      </xdr:nvSpPr>
      <xdr:spPr>
        <a:xfrm>
          <a:off x="13131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一部事務組合（西都児湯環境整備事務組合）に対する負担金など準元利償還金は増加したものの、公債費負担適正化計画や行財政改革による起債抑制、繰上償還により元利償還金が減少した結果、平成</a:t>
          </a:r>
          <a:r>
            <a:rPr kumimoji="1" lang="en-US" altLang="ja-JP" sz="1300">
              <a:latin typeface="ＭＳ Ｐゴシック"/>
            </a:rPr>
            <a:t>27</a:t>
          </a:r>
          <a:r>
            <a:rPr kumimoji="1" lang="ja-JP" altLang="en-US" sz="1300">
              <a:latin typeface="ＭＳ Ｐゴシック"/>
            </a:rPr>
            <a:t>年度決算では、対前年度比が</a:t>
          </a:r>
          <a:r>
            <a:rPr kumimoji="1" lang="en-US" altLang="ja-JP" sz="1300">
              <a:latin typeface="ＭＳ Ｐゴシック"/>
            </a:rPr>
            <a:t>1.6</a:t>
          </a:r>
          <a:r>
            <a:rPr kumimoji="1" lang="ja-JP" altLang="en-US" sz="1300">
              <a:latin typeface="ＭＳ Ｐゴシック"/>
            </a:rPr>
            <a:t>ポイント改善し</a:t>
          </a:r>
          <a:r>
            <a:rPr kumimoji="1" lang="en-US" altLang="ja-JP" sz="1300">
              <a:latin typeface="ＭＳ Ｐゴシック"/>
            </a:rPr>
            <a:t>7.3</a:t>
          </a:r>
          <a:r>
            <a:rPr kumimoji="1" lang="ja-JP" altLang="en-US" sz="1300">
              <a:latin typeface="ＭＳ Ｐゴシック"/>
            </a:rPr>
            <a:t>％となり、類似団体平均比で</a:t>
          </a:r>
          <a:r>
            <a:rPr kumimoji="1" lang="en-US" altLang="ja-JP" sz="1300">
              <a:latin typeface="ＭＳ Ｐゴシック"/>
            </a:rPr>
            <a:t>2.2</a:t>
          </a:r>
          <a:r>
            <a:rPr kumimoji="1" lang="ja-JP" altLang="en-US" sz="1300">
              <a:latin typeface="ＭＳ Ｐゴシック"/>
            </a:rPr>
            <a:t>ポイント下回った。また、全国平均及び宮崎県平均を下回っている。今後も新規債の発行を適正額にとどめるとともに、起債に大きく頼ることのない財政運営に努める。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116417</xdr:rowOff>
    </xdr:to>
    <xdr:cxnSp macro="">
      <xdr:nvCxnSpPr>
        <xdr:cNvPr id="385" name="直線コネクタ 384"/>
        <xdr:cNvCxnSpPr/>
      </xdr:nvCxnSpPr>
      <xdr:spPr>
        <a:xfrm flipV="1">
          <a:off x="16179800" y="6962019"/>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94343</xdr:rowOff>
    </xdr:to>
    <xdr:cxnSp macro="">
      <xdr:nvCxnSpPr>
        <xdr:cNvPr id="388" name="直線コネクタ 387"/>
        <xdr:cNvCxnSpPr/>
      </xdr:nvCxnSpPr>
      <xdr:spPr>
        <a:xfrm flipV="1">
          <a:off x="15290800" y="714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42</xdr:row>
      <xdr:rowOff>163285</xdr:rowOff>
    </xdr:to>
    <xdr:cxnSp macro="">
      <xdr:nvCxnSpPr>
        <xdr:cNvPr id="391" name="直線コネクタ 390"/>
        <xdr:cNvCxnSpPr/>
      </xdr:nvCxnSpPr>
      <xdr:spPr>
        <a:xfrm flipV="1">
          <a:off x="14401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43</xdr:row>
      <xdr:rowOff>72269</xdr:rowOff>
    </xdr:to>
    <xdr:cxnSp macro="">
      <xdr:nvCxnSpPr>
        <xdr:cNvPr id="394" name="直線コネクタ 393"/>
        <xdr:cNvCxnSpPr/>
      </xdr:nvCxnSpPr>
      <xdr:spPr>
        <a:xfrm flipV="1">
          <a:off x="13512800" y="73641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404" name="円/楕円 403"/>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69746</xdr:rowOff>
    </xdr:from>
    <xdr:ext cx="762000" cy="259045"/>
    <xdr:sp macro="" textlink="">
      <xdr:nvSpPr>
        <xdr:cNvPr id="405" name="公債費負担の状況該当値テキスト"/>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6" name="円/楕円 405"/>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5944</xdr:rowOff>
    </xdr:from>
    <xdr:ext cx="736600" cy="259045"/>
    <xdr:sp macro="" textlink="">
      <xdr:nvSpPr>
        <xdr:cNvPr id="407" name="テキスト ボックス 406"/>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8" name="円/楕円 407"/>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409" name="テキスト ボックス 408"/>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10" name="円/楕円 409"/>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52812</xdr:rowOff>
    </xdr:from>
    <xdr:ext cx="762000" cy="259045"/>
    <xdr:sp macro="" textlink="">
      <xdr:nvSpPr>
        <xdr:cNvPr id="411" name="テキスト ボックス 410"/>
        <xdr:cNvSpPr txBox="1"/>
      </xdr:nvSpPr>
      <xdr:spPr>
        <a:xfrm>
          <a:off x="14020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12" name="円/楕円 411"/>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13" name="テキスト ボックス 412"/>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9.5</a:t>
          </a:r>
          <a:r>
            <a:rPr kumimoji="1" lang="ja-JP" altLang="en-US" sz="1300">
              <a:latin typeface="ＭＳ Ｐゴシック"/>
            </a:rPr>
            <a:t>ポイント改善し、また、類似団体平均からも大幅に下回っている。類似団体を大幅に下回っている要因は、繰上償還や起債抑制により、地方債残高が低い状況にあることや西都児湯環境整備事務組合の地方債負担見込額の減少等が挙げられる。今後も新規債の発行を適正額にとどめるなど、公債費等義務的経費の削減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163534</xdr:rowOff>
    </xdr:from>
    <xdr:to>
      <xdr:col>24</xdr:col>
      <xdr:colOff>558800</xdr:colOff>
      <xdr:row>14</xdr:row>
      <xdr:rowOff>68495</xdr:rowOff>
    </xdr:to>
    <xdr:cxnSp macro="">
      <xdr:nvCxnSpPr>
        <xdr:cNvPr id="447" name="直線コネクタ 446"/>
        <xdr:cNvCxnSpPr/>
      </xdr:nvCxnSpPr>
      <xdr:spPr>
        <a:xfrm flipV="1">
          <a:off x="16179800" y="239238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8"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33909</xdr:rowOff>
    </xdr:from>
    <xdr:to>
      <xdr:col>23</xdr:col>
      <xdr:colOff>406400</xdr:colOff>
      <xdr:row>14</xdr:row>
      <xdr:rowOff>68495</xdr:rowOff>
    </xdr:to>
    <xdr:cxnSp macro="">
      <xdr:nvCxnSpPr>
        <xdr:cNvPr id="450" name="直線コネクタ 449"/>
        <xdr:cNvCxnSpPr/>
      </xdr:nvCxnSpPr>
      <xdr:spPr>
        <a:xfrm>
          <a:off x="15290800" y="2434209"/>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2" name="テキスト ボックス 451"/>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33909</xdr:rowOff>
    </xdr:from>
    <xdr:to>
      <xdr:col>22</xdr:col>
      <xdr:colOff>203200</xdr:colOff>
      <xdr:row>14</xdr:row>
      <xdr:rowOff>70104</xdr:rowOff>
    </xdr:to>
    <xdr:cxnSp macro="">
      <xdr:nvCxnSpPr>
        <xdr:cNvPr id="453" name="直線コネクタ 452"/>
        <xdr:cNvCxnSpPr/>
      </xdr:nvCxnSpPr>
      <xdr:spPr>
        <a:xfrm flipV="1">
          <a:off x="14401800" y="243420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5" name="テキスト ボックス 454"/>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70104</xdr:rowOff>
    </xdr:from>
    <xdr:to>
      <xdr:col>21</xdr:col>
      <xdr:colOff>0</xdr:colOff>
      <xdr:row>14</xdr:row>
      <xdr:rowOff>121581</xdr:rowOff>
    </xdr:to>
    <xdr:cxnSp macro="">
      <xdr:nvCxnSpPr>
        <xdr:cNvPr id="456" name="直線コネクタ 455"/>
        <xdr:cNvCxnSpPr/>
      </xdr:nvCxnSpPr>
      <xdr:spPr>
        <a:xfrm flipV="1">
          <a:off x="13512800" y="2470404"/>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112734</xdr:rowOff>
    </xdr:from>
    <xdr:to>
      <xdr:col>24</xdr:col>
      <xdr:colOff>609600</xdr:colOff>
      <xdr:row>14</xdr:row>
      <xdr:rowOff>42884</xdr:rowOff>
    </xdr:to>
    <xdr:sp macro="" textlink="">
      <xdr:nvSpPr>
        <xdr:cNvPr id="466" name="円/楕円 465"/>
        <xdr:cNvSpPr/>
      </xdr:nvSpPr>
      <xdr:spPr>
        <a:xfrm>
          <a:off x="16967200" y="23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34011</xdr:rowOff>
    </xdr:from>
    <xdr:ext cx="762000" cy="259045"/>
    <xdr:sp macro="" textlink="">
      <xdr:nvSpPr>
        <xdr:cNvPr id="467" name="将来負担の状況該当値テキスト"/>
        <xdr:cNvSpPr txBox="1"/>
      </xdr:nvSpPr>
      <xdr:spPr>
        <a:xfrm>
          <a:off x="17106900" y="226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17695</xdr:rowOff>
    </xdr:from>
    <xdr:to>
      <xdr:col>23</xdr:col>
      <xdr:colOff>457200</xdr:colOff>
      <xdr:row>14</xdr:row>
      <xdr:rowOff>119295</xdr:rowOff>
    </xdr:to>
    <xdr:sp macro="" textlink="">
      <xdr:nvSpPr>
        <xdr:cNvPr id="468" name="円/楕円 467"/>
        <xdr:cNvSpPr/>
      </xdr:nvSpPr>
      <xdr:spPr>
        <a:xfrm>
          <a:off x="161290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129472</xdr:rowOff>
    </xdr:from>
    <xdr:ext cx="736600" cy="259045"/>
    <xdr:sp macro="" textlink="">
      <xdr:nvSpPr>
        <xdr:cNvPr id="469" name="テキスト ボックス 468"/>
        <xdr:cNvSpPr txBox="1"/>
      </xdr:nvSpPr>
      <xdr:spPr>
        <a:xfrm>
          <a:off x="15798800" y="218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154559</xdr:rowOff>
    </xdr:from>
    <xdr:to>
      <xdr:col>22</xdr:col>
      <xdr:colOff>254000</xdr:colOff>
      <xdr:row>14</xdr:row>
      <xdr:rowOff>84709</xdr:rowOff>
    </xdr:to>
    <xdr:sp macro="" textlink="">
      <xdr:nvSpPr>
        <xdr:cNvPr id="470" name="円/楕円 469"/>
        <xdr:cNvSpPr/>
      </xdr:nvSpPr>
      <xdr:spPr>
        <a:xfrm>
          <a:off x="15240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94886</xdr:rowOff>
    </xdr:from>
    <xdr:ext cx="762000" cy="259045"/>
    <xdr:sp macro="" textlink="">
      <xdr:nvSpPr>
        <xdr:cNvPr id="471" name="テキスト ボックス 470"/>
        <xdr:cNvSpPr txBox="1"/>
      </xdr:nvSpPr>
      <xdr:spPr>
        <a:xfrm>
          <a:off x="14909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19304</xdr:rowOff>
    </xdr:from>
    <xdr:to>
      <xdr:col>21</xdr:col>
      <xdr:colOff>50800</xdr:colOff>
      <xdr:row>14</xdr:row>
      <xdr:rowOff>120904</xdr:rowOff>
    </xdr:to>
    <xdr:sp macro="" textlink="">
      <xdr:nvSpPr>
        <xdr:cNvPr id="472" name="円/楕円 471"/>
        <xdr:cNvSpPr/>
      </xdr:nvSpPr>
      <xdr:spPr>
        <a:xfrm>
          <a:off x="14351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131081</xdr:rowOff>
    </xdr:from>
    <xdr:ext cx="762000" cy="259045"/>
    <xdr:sp macro="" textlink="">
      <xdr:nvSpPr>
        <xdr:cNvPr id="473" name="テキスト ボックス 472"/>
        <xdr:cNvSpPr txBox="1"/>
      </xdr:nvSpPr>
      <xdr:spPr>
        <a:xfrm>
          <a:off x="14020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70781</xdr:rowOff>
    </xdr:from>
    <xdr:to>
      <xdr:col>19</xdr:col>
      <xdr:colOff>533400</xdr:colOff>
      <xdr:row>15</xdr:row>
      <xdr:rowOff>931</xdr:rowOff>
    </xdr:to>
    <xdr:sp macro="" textlink="">
      <xdr:nvSpPr>
        <xdr:cNvPr id="474" name="円/楕円 473"/>
        <xdr:cNvSpPr/>
      </xdr:nvSpPr>
      <xdr:spPr>
        <a:xfrm>
          <a:off x="13462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11108</xdr:rowOff>
    </xdr:from>
    <xdr:ext cx="762000" cy="259045"/>
    <xdr:sp macro="" textlink="">
      <xdr:nvSpPr>
        <xdr:cNvPr id="475" name="テキスト ボックス 474"/>
        <xdr:cNvSpPr txBox="1"/>
      </xdr:nvSpPr>
      <xdr:spPr>
        <a:xfrm>
          <a:off x="13131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31,614
31,537
438.79
18,080,327
17,404,451
554,062
8,759,578
10,025,230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a:t>
          </a:r>
          <a:r>
            <a:rPr kumimoji="1" lang="en-US" altLang="ja-JP" sz="1300">
              <a:latin typeface="ＭＳ Ｐゴシック"/>
            </a:rPr>
            <a:t>1</a:t>
          </a:r>
          <a:r>
            <a:rPr kumimoji="1" lang="ja-JP" altLang="en-US" sz="1300">
              <a:latin typeface="ＭＳ Ｐゴシック"/>
            </a:rPr>
            <a:t>人当たりの単価は、類似団体平均を大幅に下回っており、また、ラスパイレス指数も</a:t>
          </a:r>
          <a:r>
            <a:rPr kumimoji="1" lang="en-US" altLang="ja-JP" sz="1300">
              <a:latin typeface="ＭＳ Ｐゴシック"/>
            </a:rPr>
            <a:t>1.2</a:t>
          </a:r>
          <a:r>
            <a:rPr kumimoji="1" lang="ja-JP" altLang="en-US" sz="1300">
              <a:latin typeface="ＭＳ Ｐゴシック"/>
            </a:rPr>
            <a:t>ポイント下回っている。しかし、人口</a:t>
          </a:r>
          <a:r>
            <a:rPr kumimoji="1" lang="en-US" altLang="ja-JP" sz="1300">
              <a:latin typeface="ＭＳ Ｐゴシック"/>
            </a:rPr>
            <a:t>1</a:t>
          </a:r>
          <a:r>
            <a:rPr kumimoji="1" lang="ja-JP" altLang="en-US" sz="1300">
              <a:latin typeface="ＭＳ Ｐゴシック"/>
            </a:rPr>
            <a:t>，</a:t>
          </a:r>
          <a:r>
            <a:rPr kumimoji="1" lang="en-US" altLang="ja-JP" sz="1300">
              <a:latin typeface="ＭＳ Ｐゴシック"/>
            </a:rPr>
            <a:t>000</a:t>
          </a:r>
          <a:r>
            <a:rPr kumimoji="1" lang="ja-JP" altLang="en-US" sz="1300">
              <a:latin typeface="ＭＳ Ｐゴシック"/>
            </a:rPr>
            <a:t>人当たりの職員数が多いことから、人件費に係る経常収支比率は、類似団体平均を</a:t>
          </a:r>
          <a:r>
            <a:rPr kumimoji="1" lang="en-US" altLang="ja-JP" sz="1300">
              <a:latin typeface="ＭＳ Ｐゴシック"/>
            </a:rPr>
            <a:t>7.3</a:t>
          </a:r>
          <a:r>
            <a:rPr kumimoji="1" lang="ja-JP" altLang="en-US" sz="1300">
              <a:latin typeface="ＭＳ Ｐゴシック"/>
            </a:rPr>
            <a:t>ポイント上回り、順位も下位に位置している。この主な要因として、消防業務を直営で行っていることなどが考えられるが、今後も組織の簡素合理化、事務事業の見直し、更なる民間委託等の推進等により定員管理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42</xdr:row>
      <xdr:rowOff>0</xdr:rowOff>
    </xdr:from>
    <xdr:to>
      <xdr:col>7</xdr:col>
      <xdr:colOff>15875</xdr:colOff>
      <xdr:row>42</xdr:row>
      <xdr:rowOff>50800</xdr:rowOff>
    </xdr:to>
    <xdr:cxnSp macro="">
      <xdr:nvCxnSpPr>
        <xdr:cNvPr id="66" name="直線コネクタ 65"/>
        <xdr:cNvCxnSpPr/>
      </xdr:nvCxnSpPr>
      <xdr:spPr>
        <a:xfrm flipV="1">
          <a:off x="3987800" y="7200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57150</xdr:rowOff>
    </xdr:from>
    <xdr:to>
      <xdr:col>5</xdr:col>
      <xdr:colOff>549275</xdr:colOff>
      <xdr:row>42</xdr:row>
      <xdr:rowOff>50800</xdr:rowOff>
    </xdr:to>
    <xdr:cxnSp macro="">
      <xdr:nvCxnSpPr>
        <xdr:cNvPr id="69" name="直線コネクタ 68"/>
        <xdr:cNvCxnSpPr/>
      </xdr:nvCxnSpPr>
      <xdr:spPr>
        <a:xfrm>
          <a:off x="3098800" y="7086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57150</xdr:rowOff>
    </xdr:from>
    <xdr:to>
      <xdr:col>4</xdr:col>
      <xdr:colOff>346075</xdr:colOff>
      <xdr:row>41</xdr:row>
      <xdr:rowOff>146050</xdr:rowOff>
    </xdr:to>
    <xdr:cxnSp macro="">
      <xdr:nvCxnSpPr>
        <xdr:cNvPr id="72" name="直線コネクタ 71"/>
        <xdr:cNvCxnSpPr/>
      </xdr:nvCxnSpPr>
      <xdr:spPr>
        <a:xfrm flipV="1">
          <a:off x="2209800" y="708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146050</xdr:rowOff>
    </xdr:to>
    <xdr:cxnSp macro="">
      <xdr:nvCxnSpPr>
        <xdr:cNvPr id="75" name="直線コネクタ 74"/>
        <xdr:cNvCxnSpPr/>
      </xdr:nvCxnSpPr>
      <xdr:spPr>
        <a:xfrm>
          <a:off x="1320800" y="709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41</xdr:row>
      <xdr:rowOff>120650</xdr:rowOff>
    </xdr:from>
    <xdr:to>
      <xdr:col>7</xdr:col>
      <xdr:colOff>66675</xdr:colOff>
      <xdr:row>42</xdr:row>
      <xdr:rowOff>50800</xdr:rowOff>
    </xdr:to>
    <xdr:sp macro="" textlink="">
      <xdr:nvSpPr>
        <xdr:cNvPr id="85" name="円/楕円 84"/>
        <xdr:cNvSpPr/>
      </xdr:nvSpPr>
      <xdr:spPr>
        <a:xfrm>
          <a:off x="47752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29227</xdr:rowOff>
    </xdr:from>
    <xdr:ext cx="762000" cy="259045"/>
    <xdr:sp macro="" textlink="">
      <xdr:nvSpPr>
        <xdr:cNvPr id="86" name="人件費該当値テキスト"/>
        <xdr:cNvSpPr txBox="1"/>
      </xdr:nvSpPr>
      <xdr:spPr>
        <a:xfrm>
          <a:off x="4914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42</xdr:row>
      <xdr:rowOff>0</xdr:rowOff>
    </xdr:from>
    <xdr:to>
      <xdr:col>5</xdr:col>
      <xdr:colOff>600075</xdr:colOff>
      <xdr:row>42</xdr:row>
      <xdr:rowOff>101600</xdr:rowOff>
    </xdr:to>
    <xdr:sp macro="" textlink="">
      <xdr:nvSpPr>
        <xdr:cNvPr id="87" name="円/楕円 86"/>
        <xdr:cNvSpPr/>
      </xdr:nvSpPr>
      <xdr:spPr>
        <a:xfrm>
          <a:off x="3937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86377</xdr:rowOff>
    </xdr:from>
    <xdr:ext cx="736600" cy="259045"/>
    <xdr:sp macro="" textlink="">
      <xdr:nvSpPr>
        <xdr:cNvPr id="88" name="テキスト ボックス 87"/>
        <xdr:cNvSpPr txBox="1"/>
      </xdr:nvSpPr>
      <xdr:spPr>
        <a:xfrm>
          <a:off x="3606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6350</xdr:rowOff>
    </xdr:from>
    <xdr:to>
      <xdr:col>4</xdr:col>
      <xdr:colOff>396875</xdr:colOff>
      <xdr:row>41</xdr:row>
      <xdr:rowOff>107950</xdr:rowOff>
    </xdr:to>
    <xdr:sp macro="" textlink="">
      <xdr:nvSpPr>
        <xdr:cNvPr id="89" name="円/楕円 88"/>
        <xdr:cNvSpPr/>
      </xdr:nvSpPr>
      <xdr:spPr>
        <a:xfrm>
          <a:off x="3048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92727</xdr:rowOff>
    </xdr:from>
    <xdr:ext cx="762000" cy="259045"/>
    <xdr:sp macro="" textlink="">
      <xdr:nvSpPr>
        <xdr:cNvPr id="90" name="テキスト ボックス 89"/>
        <xdr:cNvSpPr txBox="1"/>
      </xdr:nvSpPr>
      <xdr:spPr>
        <a:xfrm>
          <a:off x="2717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95250</xdr:rowOff>
    </xdr:from>
    <xdr:to>
      <xdr:col>3</xdr:col>
      <xdr:colOff>193675</xdr:colOff>
      <xdr:row>42</xdr:row>
      <xdr:rowOff>25400</xdr:rowOff>
    </xdr:to>
    <xdr:sp macro="" textlink="">
      <xdr:nvSpPr>
        <xdr:cNvPr id="91" name="円/楕円 90"/>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10177</xdr:rowOff>
    </xdr:from>
    <xdr:ext cx="762000" cy="259045"/>
    <xdr:sp macro="" textlink="">
      <xdr:nvSpPr>
        <xdr:cNvPr id="92" name="テキスト ボックス 91"/>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3" name="円/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a:t>
          </a:r>
          <a:r>
            <a:rPr kumimoji="1" lang="en-US" altLang="ja-JP" sz="1300">
              <a:latin typeface="ＭＳ Ｐゴシック"/>
            </a:rPr>
            <a:t>0.1</a:t>
          </a:r>
          <a:r>
            <a:rPr kumimoji="1" lang="ja-JP" altLang="en-US" sz="1300">
              <a:latin typeface="ＭＳ Ｐゴシック"/>
            </a:rPr>
            <a:t>ポイント改善している。また、全国市町村平均は</a:t>
          </a:r>
          <a:r>
            <a:rPr kumimoji="1" lang="en-US" altLang="ja-JP" sz="1300">
              <a:latin typeface="ＭＳ Ｐゴシック"/>
            </a:rPr>
            <a:t>1.1</a:t>
          </a:r>
          <a:r>
            <a:rPr kumimoji="1" lang="ja-JP" altLang="en-US" sz="1300">
              <a:latin typeface="ＭＳ Ｐゴシック"/>
            </a:rPr>
            <a:t>ポイント、類似団体平均も</a:t>
          </a:r>
          <a:r>
            <a:rPr kumimoji="1" lang="en-US" altLang="ja-JP" sz="1300">
              <a:latin typeface="ＭＳ Ｐゴシック"/>
            </a:rPr>
            <a:t>0.4</a:t>
          </a:r>
          <a:r>
            <a:rPr kumimoji="1" lang="ja-JP" altLang="en-US" sz="1300">
              <a:latin typeface="ＭＳ Ｐゴシック"/>
            </a:rPr>
            <a:t>ポイント下回っており、順位は中位に位置している。この主な要因は、指定管理による委託料の増や賃金・旅費・役務費等の経費の増加によると考えられるが、今後も引き続き、事務事業の合理化等による経常経費の削減等により、その適正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114300</xdr:rowOff>
    </xdr:to>
    <xdr:cxnSp macro="">
      <xdr:nvCxnSpPr>
        <xdr:cNvPr id="127" name="直線コネクタ 126"/>
        <xdr:cNvCxnSpPr/>
      </xdr:nvCxnSpPr>
      <xdr:spPr>
        <a:xfrm flipV="1">
          <a:off x="15671800" y="3136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114300</xdr:rowOff>
    </xdr:to>
    <xdr:cxnSp macro="">
      <xdr:nvCxnSpPr>
        <xdr:cNvPr id="130" name="直線コネクタ 129"/>
        <xdr:cNvCxnSpPr/>
      </xdr:nvCxnSpPr>
      <xdr:spPr>
        <a:xfrm>
          <a:off x="14782800" y="306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17</xdr:row>
      <xdr:rowOff>146050</xdr:rowOff>
    </xdr:to>
    <xdr:cxnSp macro="">
      <xdr:nvCxnSpPr>
        <xdr:cNvPr id="133" name="直線コネクタ 132"/>
        <xdr:cNvCxnSpPr/>
      </xdr:nvCxnSpPr>
      <xdr:spPr>
        <a:xfrm>
          <a:off x="13893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17</xdr:row>
      <xdr:rowOff>95250</xdr:rowOff>
    </xdr:to>
    <xdr:cxnSp macro="">
      <xdr:nvCxnSpPr>
        <xdr:cNvPr id="136" name="直線コネクタ 135"/>
        <xdr:cNvCxnSpPr/>
      </xdr:nvCxnSpPr>
      <xdr:spPr>
        <a:xfrm>
          <a:off x="13004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48" name="円/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149877</xdr:rowOff>
    </xdr:from>
    <xdr:ext cx="736600" cy="259045"/>
    <xdr:sp macro="" textlink="">
      <xdr:nvSpPr>
        <xdr:cNvPr id="149" name="テキスト ボックス 148"/>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2" name="円/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3" name="テキスト ボックス 152"/>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54" name="円/楕円 153"/>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55" name="テキスト ボックス 154"/>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a:t>
          </a:r>
          <a:r>
            <a:rPr kumimoji="1" lang="en-US" altLang="ja-JP" sz="1300">
              <a:latin typeface="ＭＳ Ｐゴシック"/>
            </a:rPr>
            <a:t>0.4</a:t>
          </a:r>
          <a:r>
            <a:rPr kumimoji="1" lang="ja-JP" altLang="en-US" sz="1300">
              <a:latin typeface="ＭＳ Ｐゴシック"/>
            </a:rPr>
            <a:t>ポイント上昇している。また、全国市町村平均は若干下回っているものの、類似団体平均を</a:t>
          </a:r>
          <a:r>
            <a:rPr kumimoji="1" lang="en-US" altLang="ja-JP" sz="1300">
              <a:latin typeface="ＭＳ Ｐゴシック"/>
            </a:rPr>
            <a:t>3.5</a:t>
          </a:r>
          <a:r>
            <a:rPr kumimoji="1" lang="ja-JP" altLang="en-US" sz="1300">
              <a:latin typeface="ＭＳ Ｐゴシック"/>
            </a:rPr>
            <a:t>ポイント上回っており、順位は下位に位置している。特に社会福祉費、児童福祉費、生活保護費に係る決算額の比率が高くなっている。その要因として、障害者自立支援費の充実、私立保育園や認定保育園運営費の増加等によると考えられる。今後も少子高齢化の進行や子育て支援の充実などにより扶助費の増加が見込まれるため、引き続き、そ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86178</xdr:rowOff>
    </xdr:from>
    <xdr:to>
      <xdr:col>7</xdr:col>
      <xdr:colOff>15875</xdr:colOff>
      <xdr:row>59</xdr:row>
      <xdr:rowOff>151493</xdr:rowOff>
    </xdr:to>
    <xdr:cxnSp macro="">
      <xdr:nvCxnSpPr>
        <xdr:cNvPr id="190" name="直線コネクタ 189"/>
        <xdr:cNvCxnSpPr/>
      </xdr:nvCxnSpPr>
      <xdr:spPr>
        <a:xfrm flipV="1">
          <a:off x="3987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143328</xdr:rowOff>
    </xdr:from>
    <xdr:to>
      <xdr:col>5</xdr:col>
      <xdr:colOff>549275</xdr:colOff>
      <xdr:row>59</xdr:row>
      <xdr:rowOff>151493</xdr:rowOff>
    </xdr:to>
    <xdr:cxnSp macro="">
      <xdr:nvCxnSpPr>
        <xdr:cNvPr id="193" name="直線コネクタ 192"/>
        <xdr:cNvCxnSpPr/>
      </xdr:nvCxnSpPr>
      <xdr:spPr>
        <a:xfrm>
          <a:off x="3098800" y="100874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58</xdr:row>
      <xdr:rowOff>143328</xdr:rowOff>
    </xdr:to>
    <xdr:cxnSp macro="">
      <xdr:nvCxnSpPr>
        <xdr:cNvPr id="196" name="直線コネクタ 195"/>
        <xdr:cNvCxnSpPr/>
      </xdr:nvCxnSpPr>
      <xdr:spPr>
        <a:xfrm>
          <a:off x="2209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127000</xdr:rowOff>
    </xdr:to>
    <xdr:cxnSp macro="">
      <xdr:nvCxnSpPr>
        <xdr:cNvPr id="199" name="直線コネクタ 198"/>
        <xdr:cNvCxnSpPr/>
      </xdr:nvCxnSpPr>
      <xdr:spPr>
        <a:xfrm>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9" name="円/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11" name="円/楕円 210"/>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12" name="テキスト ボックス 211"/>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92528</xdr:rowOff>
    </xdr:from>
    <xdr:to>
      <xdr:col>4</xdr:col>
      <xdr:colOff>396875</xdr:colOff>
      <xdr:row>59</xdr:row>
      <xdr:rowOff>22678</xdr:rowOff>
    </xdr:to>
    <xdr:sp macro="" textlink="">
      <xdr:nvSpPr>
        <xdr:cNvPr id="213" name="円/楕円 212"/>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7455</xdr:rowOff>
    </xdr:from>
    <xdr:ext cx="762000" cy="259045"/>
    <xdr:sp macro="" textlink="">
      <xdr:nvSpPr>
        <xdr:cNvPr id="214" name="テキスト ボックス 213"/>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5" name="円/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その他に係る経常収支比率は、前年度と同じ</a:t>
          </a:r>
          <a:r>
            <a:rPr kumimoji="1" lang="en-US" altLang="ja-JP" sz="1300">
              <a:latin typeface="ＭＳ Ｐゴシック"/>
            </a:rPr>
            <a:t>19.4</a:t>
          </a:r>
          <a:r>
            <a:rPr kumimoji="1" lang="ja-JP" altLang="en-US" sz="1300">
              <a:latin typeface="ＭＳ Ｐゴシック"/>
            </a:rPr>
            <a:t>％となっている。また、全国市町村平均を</a:t>
          </a:r>
          <a:r>
            <a:rPr kumimoji="1" lang="en-US" altLang="ja-JP" sz="1300">
              <a:latin typeface="ＭＳ Ｐゴシック"/>
            </a:rPr>
            <a:t>6.2</a:t>
          </a:r>
          <a:r>
            <a:rPr kumimoji="1" lang="ja-JP" altLang="en-US" sz="1300">
              <a:latin typeface="ＭＳ Ｐゴシック"/>
            </a:rPr>
            <a:t>ポイント、宮崎県平均を</a:t>
          </a:r>
          <a:r>
            <a:rPr kumimoji="1" lang="en-US" altLang="ja-JP" sz="1300">
              <a:latin typeface="ＭＳ Ｐゴシック"/>
            </a:rPr>
            <a:t>6.4</a:t>
          </a:r>
          <a:r>
            <a:rPr kumimoji="1" lang="ja-JP" altLang="en-US" sz="1300">
              <a:latin typeface="ＭＳ Ｐゴシック"/>
            </a:rPr>
            <a:t>ポイント、類似団体平均を</a:t>
          </a:r>
          <a:r>
            <a:rPr kumimoji="1" lang="en-US" altLang="ja-JP" sz="1300">
              <a:latin typeface="ＭＳ Ｐゴシック"/>
            </a:rPr>
            <a:t>4.9</a:t>
          </a:r>
          <a:r>
            <a:rPr kumimoji="1" lang="ja-JP" altLang="en-US" sz="1300">
              <a:latin typeface="ＭＳ Ｐゴシック"/>
            </a:rPr>
            <a:t>ポイント上回っており、順位も下位に位置している。操出金の中でも後期高齢者医療広域連合、介護保険事業特別会計及び公共下水道事業会計が大きな比重を占めていることから、経営計画の見直しや保険料等の適正化を図り、普通会計の負担軽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114300</xdr:rowOff>
    </xdr:from>
    <xdr:to>
      <xdr:col>24</xdr:col>
      <xdr:colOff>31750</xdr:colOff>
      <xdr:row>60</xdr:row>
      <xdr:rowOff>114300</xdr:rowOff>
    </xdr:to>
    <xdr:cxnSp macro="">
      <xdr:nvCxnSpPr>
        <xdr:cNvPr id="251" name="直線コネクタ 250"/>
        <xdr:cNvCxnSpPr/>
      </xdr:nvCxnSpPr>
      <xdr:spPr>
        <a:xfrm>
          <a:off x="15671800" y="1040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63500</xdr:rowOff>
    </xdr:from>
    <xdr:to>
      <xdr:col>22</xdr:col>
      <xdr:colOff>565150</xdr:colOff>
      <xdr:row>60</xdr:row>
      <xdr:rowOff>114300</xdr:rowOff>
    </xdr:to>
    <xdr:cxnSp macro="">
      <xdr:nvCxnSpPr>
        <xdr:cNvPr id="254" name="直線コネクタ 253"/>
        <xdr:cNvCxnSpPr/>
      </xdr:nvCxnSpPr>
      <xdr:spPr>
        <a:xfrm>
          <a:off x="14782800" y="1035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63500</xdr:rowOff>
    </xdr:to>
    <xdr:cxnSp macro="">
      <xdr:nvCxnSpPr>
        <xdr:cNvPr id="257" name="直線コネクタ 256"/>
        <xdr:cNvCxnSpPr/>
      </xdr:nvCxnSpPr>
      <xdr:spPr>
        <a:xfrm>
          <a:off x="13893800" y="1029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60</xdr:row>
      <xdr:rowOff>12700</xdr:rowOff>
    </xdr:to>
    <xdr:cxnSp macro="">
      <xdr:nvCxnSpPr>
        <xdr:cNvPr id="260" name="直線コネクタ 259"/>
        <xdr:cNvCxnSpPr/>
      </xdr:nvCxnSpPr>
      <xdr:spPr>
        <a:xfrm>
          <a:off x="13004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63500</xdr:rowOff>
    </xdr:from>
    <xdr:to>
      <xdr:col>24</xdr:col>
      <xdr:colOff>82550</xdr:colOff>
      <xdr:row>60</xdr:row>
      <xdr:rowOff>165100</xdr:rowOff>
    </xdr:to>
    <xdr:sp macro="" textlink="">
      <xdr:nvSpPr>
        <xdr:cNvPr id="270" name="円/楕円 269"/>
        <xdr:cNvSpPr/>
      </xdr:nvSpPr>
      <xdr:spPr>
        <a:xfrm>
          <a:off x="164592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35577</xdr:rowOff>
    </xdr:from>
    <xdr:ext cx="762000" cy="259045"/>
    <xdr:sp macro="" textlink="">
      <xdr:nvSpPr>
        <xdr:cNvPr id="271" name="その他該当値テキスト"/>
        <xdr:cNvSpPr txBox="1"/>
      </xdr:nvSpPr>
      <xdr:spPr>
        <a:xfrm>
          <a:off x="165989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63500</xdr:rowOff>
    </xdr:from>
    <xdr:to>
      <xdr:col>22</xdr:col>
      <xdr:colOff>615950</xdr:colOff>
      <xdr:row>60</xdr:row>
      <xdr:rowOff>165100</xdr:rowOff>
    </xdr:to>
    <xdr:sp macro="" textlink="">
      <xdr:nvSpPr>
        <xdr:cNvPr id="272" name="円/楕円 271"/>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149877</xdr:rowOff>
    </xdr:from>
    <xdr:ext cx="736600" cy="259045"/>
    <xdr:sp macro="" textlink="">
      <xdr:nvSpPr>
        <xdr:cNvPr id="273" name="テキスト ボックス 272"/>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12700</xdr:rowOff>
    </xdr:from>
    <xdr:to>
      <xdr:col>21</xdr:col>
      <xdr:colOff>412750</xdr:colOff>
      <xdr:row>60</xdr:row>
      <xdr:rowOff>114300</xdr:rowOff>
    </xdr:to>
    <xdr:sp macro="" textlink="">
      <xdr:nvSpPr>
        <xdr:cNvPr id="274" name="円/楕円 273"/>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99077</xdr:rowOff>
    </xdr:from>
    <xdr:ext cx="762000" cy="259045"/>
    <xdr:sp macro="" textlink="">
      <xdr:nvSpPr>
        <xdr:cNvPr id="275" name="テキスト ボックス 274"/>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8" name="円/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a:t>
          </a:r>
          <a:r>
            <a:rPr kumimoji="1" lang="en-US" altLang="ja-JP" sz="1300">
              <a:latin typeface="ＭＳ Ｐゴシック"/>
            </a:rPr>
            <a:t>0.8</a:t>
          </a:r>
          <a:r>
            <a:rPr kumimoji="1" lang="ja-JP" altLang="en-US" sz="1300">
              <a:latin typeface="ＭＳ Ｐゴシック"/>
            </a:rPr>
            <a:t>ポイント改善している。また、全国市町村平均比で</a:t>
          </a:r>
          <a:r>
            <a:rPr kumimoji="1" lang="en-US" altLang="ja-JP" sz="1300">
              <a:latin typeface="ＭＳ Ｐゴシック"/>
            </a:rPr>
            <a:t>4.6</a:t>
          </a:r>
          <a:r>
            <a:rPr kumimoji="1" lang="ja-JP" altLang="en-US" sz="1300">
              <a:latin typeface="ＭＳ Ｐゴシック"/>
            </a:rPr>
            <a:t>ポイント、宮崎県平均で</a:t>
          </a:r>
          <a:r>
            <a:rPr kumimoji="1" lang="en-US" altLang="ja-JP" sz="1300">
              <a:latin typeface="ＭＳ Ｐゴシック"/>
            </a:rPr>
            <a:t>1.6</a:t>
          </a:r>
          <a:r>
            <a:rPr kumimoji="1" lang="ja-JP" altLang="en-US" sz="1300">
              <a:latin typeface="ＭＳ Ｐゴシック"/>
            </a:rPr>
            <a:t>ポイント、類似団体平均では</a:t>
          </a:r>
          <a:r>
            <a:rPr kumimoji="1" lang="en-US" altLang="ja-JP" sz="1300">
              <a:latin typeface="ＭＳ Ｐゴシック"/>
            </a:rPr>
            <a:t>5.6</a:t>
          </a:r>
          <a:r>
            <a:rPr kumimoji="1" lang="ja-JP" altLang="en-US" sz="1300">
              <a:latin typeface="ＭＳ Ｐゴシック"/>
            </a:rPr>
            <a:t>ポイント下回っており、順位も上位に位置している。今後も引き続き、その適正化に努める。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24130</xdr:rowOff>
    </xdr:from>
    <xdr:to>
      <xdr:col>24</xdr:col>
      <xdr:colOff>31750</xdr:colOff>
      <xdr:row>33</xdr:row>
      <xdr:rowOff>85090</xdr:rowOff>
    </xdr:to>
    <xdr:cxnSp macro="">
      <xdr:nvCxnSpPr>
        <xdr:cNvPr id="312" name="直線コネクタ 311"/>
        <xdr:cNvCxnSpPr/>
      </xdr:nvCxnSpPr>
      <xdr:spPr>
        <a:xfrm flipV="1">
          <a:off x="15671800" y="5681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77470</xdr:rowOff>
    </xdr:from>
    <xdr:to>
      <xdr:col>22</xdr:col>
      <xdr:colOff>565150</xdr:colOff>
      <xdr:row>33</xdr:row>
      <xdr:rowOff>85090</xdr:rowOff>
    </xdr:to>
    <xdr:cxnSp macro="">
      <xdr:nvCxnSpPr>
        <xdr:cNvPr id="315" name="直線コネクタ 314"/>
        <xdr:cNvCxnSpPr/>
      </xdr:nvCxnSpPr>
      <xdr:spPr>
        <a:xfrm>
          <a:off x="14782800" y="573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69850</xdr:rowOff>
    </xdr:from>
    <xdr:to>
      <xdr:col>21</xdr:col>
      <xdr:colOff>361950</xdr:colOff>
      <xdr:row>33</xdr:row>
      <xdr:rowOff>77470</xdr:rowOff>
    </xdr:to>
    <xdr:cxnSp macro="">
      <xdr:nvCxnSpPr>
        <xdr:cNvPr id="318" name="直線コネクタ 317"/>
        <xdr:cNvCxnSpPr/>
      </xdr:nvCxnSpPr>
      <xdr:spPr>
        <a:xfrm>
          <a:off x="13893800" y="572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46990</xdr:rowOff>
    </xdr:from>
    <xdr:to>
      <xdr:col>20</xdr:col>
      <xdr:colOff>158750</xdr:colOff>
      <xdr:row>33</xdr:row>
      <xdr:rowOff>69850</xdr:rowOff>
    </xdr:to>
    <xdr:cxnSp macro="">
      <xdr:nvCxnSpPr>
        <xdr:cNvPr id="321" name="直線コネクタ 320"/>
        <xdr:cNvCxnSpPr/>
      </xdr:nvCxnSpPr>
      <xdr:spPr>
        <a:xfrm>
          <a:off x="13004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144780</xdr:rowOff>
    </xdr:from>
    <xdr:to>
      <xdr:col>24</xdr:col>
      <xdr:colOff>82550</xdr:colOff>
      <xdr:row>33</xdr:row>
      <xdr:rowOff>74930</xdr:rowOff>
    </xdr:to>
    <xdr:sp macro="" textlink="">
      <xdr:nvSpPr>
        <xdr:cNvPr id="331" name="円/楕円 330"/>
        <xdr:cNvSpPr/>
      </xdr:nvSpPr>
      <xdr:spPr>
        <a:xfrm>
          <a:off x="16459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53357</xdr:rowOff>
    </xdr:from>
    <xdr:ext cx="762000" cy="259045"/>
    <xdr:sp macro="" textlink="">
      <xdr:nvSpPr>
        <xdr:cNvPr id="332" name="補助費等該当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3" name="円/楕円 332"/>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4" name="テキスト ボックス 333"/>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26670</xdr:rowOff>
    </xdr:from>
    <xdr:to>
      <xdr:col>21</xdr:col>
      <xdr:colOff>412750</xdr:colOff>
      <xdr:row>33</xdr:row>
      <xdr:rowOff>128270</xdr:rowOff>
    </xdr:to>
    <xdr:sp macro="" textlink="">
      <xdr:nvSpPr>
        <xdr:cNvPr id="335" name="円/楕円 334"/>
        <xdr:cNvSpPr/>
      </xdr:nvSpPr>
      <xdr:spPr>
        <a:xfrm>
          <a:off x="14732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138447</xdr:rowOff>
    </xdr:from>
    <xdr:ext cx="762000" cy="259045"/>
    <xdr:sp macro="" textlink="">
      <xdr:nvSpPr>
        <xdr:cNvPr id="336" name="テキスト ボックス 335"/>
        <xdr:cNvSpPr txBox="1"/>
      </xdr:nvSpPr>
      <xdr:spPr>
        <a:xfrm>
          <a:off x="14401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19050</xdr:rowOff>
    </xdr:from>
    <xdr:to>
      <xdr:col>20</xdr:col>
      <xdr:colOff>209550</xdr:colOff>
      <xdr:row>33</xdr:row>
      <xdr:rowOff>120650</xdr:rowOff>
    </xdr:to>
    <xdr:sp macro="" textlink="">
      <xdr:nvSpPr>
        <xdr:cNvPr id="337" name="円/楕円 336"/>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130827</xdr:rowOff>
    </xdr:from>
    <xdr:ext cx="762000" cy="259045"/>
    <xdr:sp macro="" textlink="">
      <xdr:nvSpPr>
        <xdr:cNvPr id="338" name="テキスト ボックス 337"/>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167640</xdr:rowOff>
    </xdr:from>
    <xdr:to>
      <xdr:col>19</xdr:col>
      <xdr:colOff>6350</xdr:colOff>
      <xdr:row>33</xdr:row>
      <xdr:rowOff>97790</xdr:rowOff>
    </xdr:to>
    <xdr:sp macro="" textlink="">
      <xdr:nvSpPr>
        <xdr:cNvPr id="339" name="円/楕円 338"/>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107967</xdr:rowOff>
    </xdr:from>
    <xdr:ext cx="762000" cy="259045"/>
    <xdr:sp macro="" textlink="">
      <xdr:nvSpPr>
        <xdr:cNvPr id="340" name="テキスト ボックス 339"/>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公債費に係る経常収支比率は、前年度より</a:t>
          </a:r>
          <a:r>
            <a:rPr kumimoji="1" lang="en-US" altLang="ja-JP" sz="1300">
              <a:latin typeface="ＭＳ Ｐゴシック"/>
            </a:rPr>
            <a:t>2.1</a:t>
          </a:r>
          <a:r>
            <a:rPr kumimoji="1" lang="ja-JP" altLang="en-US" sz="1300">
              <a:latin typeface="ＭＳ Ｐゴシック"/>
            </a:rPr>
            <a:t>ポイント改善している。また、全国市町村平均は</a:t>
          </a:r>
          <a:r>
            <a:rPr kumimoji="1" lang="en-US" altLang="ja-JP" sz="1300">
              <a:latin typeface="ＭＳ Ｐゴシック"/>
            </a:rPr>
            <a:t>7.2</a:t>
          </a:r>
          <a:r>
            <a:rPr kumimoji="1" lang="ja-JP" altLang="en-US" sz="1300">
              <a:latin typeface="ＭＳ Ｐゴシック"/>
            </a:rPr>
            <a:t>ポイント、類似団体平均も</a:t>
          </a:r>
          <a:r>
            <a:rPr kumimoji="1" lang="en-US" altLang="ja-JP" sz="1300">
              <a:latin typeface="ＭＳ Ｐゴシック"/>
            </a:rPr>
            <a:t>8.1</a:t>
          </a:r>
          <a:r>
            <a:rPr kumimoji="1" lang="ja-JP" altLang="en-US" sz="1300">
              <a:latin typeface="ＭＳ Ｐゴシック"/>
            </a:rPr>
            <a:t>ポイント下回っており、順位も上位に位置している。公営企業債の元利償還金、一部事務組合の元利償還金など公債費に準ずる経費を含めたもの（実質公債費比率の分子分）も、全国平均はやや上回るものの、類似団体平均を下回るものとなっている。今後も引き続き、市債借入額の抑制等により、公債費の適正化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76</xdr:row>
      <xdr:rowOff>117856</xdr:rowOff>
    </xdr:to>
    <xdr:cxnSp macro="">
      <xdr:nvCxnSpPr>
        <xdr:cNvPr id="370" name="直線コネクタ 369"/>
        <xdr:cNvCxnSpPr/>
      </xdr:nvCxnSpPr>
      <xdr:spPr>
        <a:xfrm flipV="1">
          <a:off x="3987800" y="130520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159004</xdr:rowOff>
    </xdr:to>
    <xdr:cxnSp macro="">
      <xdr:nvCxnSpPr>
        <xdr:cNvPr id="373" name="直線コネクタ 372"/>
        <xdr:cNvCxnSpPr/>
      </xdr:nvCxnSpPr>
      <xdr:spPr>
        <a:xfrm flipV="1">
          <a:off x="3098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60706</xdr:rowOff>
    </xdr:to>
    <xdr:cxnSp macro="">
      <xdr:nvCxnSpPr>
        <xdr:cNvPr id="376" name="直線コネクタ 375"/>
        <xdr:cNvCxnSpPr/>
      </xdr:nvCxnSpPr>
      <xdr:spPr>
        <a:xfrm flipV="1">
          <a:off x="2209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74422</xdr:rowOff>
    </xdr:to>
    <xdr:cxnSp macro="">
      <xdr:nvCxnSpPr>
        <xdr:cNvPr id="379" name="直線コネクタ 378"/>
        <xdr:cNvCxnSpPr/>
      </xdr:nvCxnSpPr>
      <xdr:spPr>
        <a:xfrm flipV="1">
          <a:off x="1320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89" name="円/楕円 388"/>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90"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91" name="円/楕円 390"/>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92" name="テキスト ボックス 391"/>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93" name="円/楕円 392"/>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94" name="テキスト ボックス 393"/>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5" name="円/楕円 394"/>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6" name="テキスト ボックス 395"/>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7" name="円/楕円 396"/>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8" name="テキスト ボックス 39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公債費以外の経常収支比率は、前年度より</a:t>
          </a:r>
          <a:r>
            <a:rPr kumimoji="1" lang="en-US" altLang="ja-JP" sz="1300">
              <a:latin typeface="ＭＳ Ｐゴシック"/>
            </a:rPr>
            <a:t>2.1</a:t>
          </a:r>
          <a:r>
            <a:rPr kumimoji="1" lang="ja-JP" altLang="en-US" sz="1300">
              <a:latin typeface="ＭＳ Ｐゴシック"/>
            </a:rPr>
            <a:t>ポイント改善している。また、全国市町村平均を</a:t>
          </a:r>
          <a:r>
            <a:rPr kumimoji="1" lang="en-US" altLang="ja-JP" sz="1300">
              <a:latin typeface="ＭＳ Ｐゴシック"/>
            </a:rPr>
            <a:t>6.8</a:t>
          </a:r>
          <a:r>
            <a:rPr kumimoji="1" lang="ja-JP" altLang="en-US" sz="1300">
              <a:latin typeface="ＭＳ Ｐゴシック"/>
            </a:rPr>
            <a:t>ポイント、宮崎県平均を</a:t>
          </a:r>
          <a:r>
            <a:rPr kumimoji="1" lang="en-US" altLang="ja-JP" sz="1300">
              <a:latin typeface="ＭＳ Ｐゴシック"/>
            </a:rPr>
            <a:t>9.7</a:t>
          </a:r>
          <a:r>
            <a:rPr kumimoji="1" lang="ja-JP" altLang="en-US" sz="1300">
              <a:latin typeface="ＭＳ Ｐゴシック"/>
            </a:rPr>
            <a:t>ポイント、類似団体平均を</a:t>
          </a:r>
          <a:r>
            <a:rPr kumimoji="1" lang="en-US" altLang="ja-JP" sz="1300">
              <a:latin typeface="ＭＳ Ｐゴシック"/>
            </a:rPr>
            <a:t>10.5</a:t>
          </a:r>
          <a:r>
            <a:rPr kumimoji="1" lang="ja-JP" altLang="en-US" sz="1300">
              <a:latin typeface="ＭＳ Ｐゴシック"/>
            </a:rPr>
            <a:t>ポイント上回っており、順位も下位に位置する。主な要因は、特に人件費・扶助費・操出金が類似団体平均を上回っていることによる。人件費は、消防業務の直営等により、また、扶助費と操出金については、少子高齢化に伴う社会保障関連経費の増等によると考えられる。今後も定員管理の適正化や効率化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92711</xdr:rowOff>
    </xdr:from>
    <xdr:to>
      <xdr:col>24</xdr:col>
      <xdr:colOff>31750</xdr:colOff>
      <xdr:row>81</xdr:row>
      <xdr:rowOff>41275</xdr:rowOff>
    </xdr:to>
    <xdr:cxnSp macro="">
      <xdr:nvCxnSpPr>
        <xdr:cNvPr id="427" name="直線コネクタ 426"/>
        <xdr:cNvCxnSpPr/>
      </xdr:nvCxnSpPr>
      <xdr:spPr>
        <a:xfrm flipV="1">
          <a:off x="15671800" y="13808711"/>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155575</xdr:rowOff>
    </xdr:from>
    <xdr:to>
      <xdr:col>22</xdr:col>
      <xdr:colOff>565150</xdr:colOff>
      <xdr:row>81</xdr:row>
      <xdr:rowOff>41275</xdr:rowOff>
    </xdr:to>
    <xdr:cxnSp macro="">
      <xdr:nvCxnSpPr>
        <xdr:cNvPr id="430" name="直線コネクタ 429"/>
        <xdr:cNvCxnSpPr/>
      </xdr:nvCxnSpPr>
      <xdr:spPr>
        <a:xfrm>
          <a:off x="14782800" y="137001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79</xdr:row>
      <xdr:rowOff>155575</xdr:rowOff>
    </xdr:to>
    <xdr:cxnSp macro="">
      <xdr:nvCxnSpPr>
        <xdr:cNvPr id="433" name="直線コネクタ 432"/>
        <xdr:cNvCxnSpPr/>
      </xdr:nvCxnSpPr>
      <xdr:spPr>
        <a:xfrm>
          <a:off x="13893800" y="13682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115570</xdr:rowOff>
    </xdr:from>
    <xdr:to>
      <xdr:col>20</xdr:col>
      <xdr:colOff>158750</xdr:colOff>
      <xdr:row>79</xdr:row>
      <xdr:rowOff>138430</xdr:rowOff>
    </xdr:to>
    <xdr:cxnSp macro="">
      <xdr:nvCxnSpPr>
        <xdr:cNvPr id="436" name="直線コネクタ 435"/>
        <xdr:cNvCxnSpPr/>
      </xdr:nvCxnSpPr>
      <xdr:spPr>
        <a:xfrm>
          <a:off x="13004800" y="134886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41911</xdr:rowOff>
    </xdr:from>
    <xdr:to>
      <xdr:col>24</xdr:col>
      <xdr:colOff>82550</xdr:colOff>
      <xdr:row>80</xdr:row>
      <xdr:rowOff>143511</xdr:rowOff>
    </xdr:to>
    <xdr:sp macro="" textlink="">
      <xdr:nvSpPr>
        <xdr:cNvPr id="446" name="円/楕円 445"/>
        <xdr:cNvSpPr/>
      </xdr:nvSpPr>
      <xdr:spPr>
        <a:xfrm>
          <a:off x="16459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121938</xdr:rowOff>
    </xdr:from>
    <xdr:ext cx="762000" cy="259045"/>
    <xdr:sp macro="" textlink="">
      <xdr:nvSpPr>
        <xdr:cNvPr id="447" name="公債費以外該当値テキスト"/>
        <xdr:cNvSpPr txBox="1"/>
      </xdr:nvSpPr>
      <xdr:spPr>
        <a:xfrm>
          <a:off x="16598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161925</xdr:rowOff>
    </xdr:from>
    <xdr:to>
      <xdr:col>22</xdr:col>
      <xdr:colOff>615950</xdr:colOff>
      <xdr:row>81</xdr:row>
      <xdr:rowOff>92075</xdr:rowOff>
    </xdr:to>
    <xdr:sp macro="" textlink="">
      <xdr:nvSpPr>
        <xdr:cNvPr id="448" name="円/楕円 447"/>
        <xdr:cNvSpPr/>
      </xdr:nvSpPr>
      <xdr:spPr>
        <a:xfrm>
          <a:off x="15621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76852</xdr:rowOff>
    </xdr:from>
    <xdr:ext cx="736600" cy="259045"/>
    <xdr:sp macro="" textlink="">
      <xdr:nvSpPr>
        <xdr:cNvPr id="449" name="テキスト ボックス 448"/>
        <xdr:cNvSpPr txBox="1"/>
      </xdr:nvSpPr>
      <xdr:spPr>
        <a:xfrm>
          <a:off x="15290800" y="1396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104775</xdr:rowOff>
    </xdr:from>
    <xdr:to>
      <xdr:col>21</xdr:col>
      <xdr:colOff>412750</xdr:colOff>
      <xdr:row>80</xdr:row>
      <xdr:rowOff>34925</xdr:rowOff>
    </xdr:to>
    <xdr:sp macro="" textlink="">
      <xdr:nvSpPr>
        <xdr:cNvPr id="450" name="円/楕円 449"/>
        <xdr:cNvSpPr/>
      </xdr:nvSpPr>
      <xdr:spPr>
        <a:xfrm>
          <a:off x="14732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19702</xdr:rowOff>
    </xdr:from>
    <xdr:ext cx="762000" cy="259045"/>
    <xdr:sp macro="" textlink="">
      <xdr:nvSpPr>
        <xdr:cNvPr id="451" name="テキスト ボックス 450"/>
        <xdr:cNvSpPr txBox="1"/>
      </xdr:nvSpPr>
      <xdr:spPr>
        <a:xfrm>
          <a:off x="144018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2" name="円/楕円 451"/>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3" name="テキスト ボックス 452"/>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64770</xdr:rowOff>
    </xdr:from>
    <xdr:to>
      <xdr:col>19</xdr:col>
      <xdr:colOff>6350</xdr:colOff>
      <xdr:row>78</xdr:row>
      <xdr:rowOff>166370</xdr:rowOff>
    </xdr:to>
    <xdr:sp macro="" textlink="">
      <xdr:nvSpPr>
        <xdr:cNvPr id="454" name="円/楕円 453"/>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151147</xdr:rowOff>
    </xdr:from>
    <xdr:ext cx="762000" cy="259045"/>
    <xdr:sp macro="" textlink="">
      <xdr:nvSpPr>
        <xdr:cNvPr id="455" name="テキスト ボックス 454"/>
        <xdr:cNvSpPr txBox="1"/>
      </xdr:nvSpPr>
      <xdr:spPr>
        <a:xfrm>
          <a:off x="12623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81062</xdr:rowOff>
    </xdr:from>
    <xdr:to>
      <xdr:col>4</xdr:col>
      <xdr:colOff>1117600</xdr:colOff>
      <xdr:row>17</xdr:row>
      <xdr:rowOff>93603</xdr:rowOff>
    </xdr:to>
    <xdr:cxnSp macro="">
      <xdr:nvCxnSpPr>
        <xdr:cNvPr id="52" name="直線コネクタ 51"/>
        <xdr:cNvCxnSpPr/>
      </xdr:nvCxnSpPr>
      <xdr:spPr bwMode="auto">
        <a:xfrm flipV="1">
          <a:off x="5003800" y="3043337"/>
          <a:ext cx="6477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93603</xdr:rowOff>
    </xdr:from>
    <xdr:to>
      <xdr:col>4</xdr:col>
      <xdr:colOff>469900</xdr:colOff>
      <xdr:row>18</xdr:row>
      <xdr:rowOff>20091</xdr:rowOff>
    </xdr:to>
    <xdr:cxnSp macro="">
      <xdr:nvCxnSpPr>
        <xdr:cNvPr id="55" name="直線コネクタ 54"/>
        <xdr:cNvCxnSpPr/>
      </xdr:nvCxnSpPr>
      <xdr:spPr bwMode="auto">
        <a:xfrm flipV="1">
          <a:off x="4305300" y="3055878"/>
          <a:ext cx="698500" cy="9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169579</xdr:rowOff>
    </xdr:from>
    <xdr:to>
      <xdr:col>3</xdr:col>
      <xdr:colOff>904875</xdr:colOff>
      <xdr:row>18</xdr:row>
      <xdr:rowOff>20091</xdr:rowOff>
    </xdr:to>
    <xdr:cxnSp macro="">
      <xdr:nvCxnSpPr>
        <xdr:cNvPr id="58" name="直線コネクタ 57"/>
        <xdr:cNvCxnSpPr/>
      </xdr:nvCxnSpPr>
      <xdr:spPr bwMode="auto">
        <a:xfrm>
          <a:off x="3606800" y="3131854"/>
          <a:ext cx="698500" cy="2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165187</xdr:rowOff>
    </xdr:from>
    <xdr:to>
      <xdr:col>3</xdr:col>
      <xdr:colOff>206375</xdr:colOff>
      <xdr:row>17</xdr:row>
      <xdr:rowOff>169579</xdr:rowOff>
    </xdr:to>
    <xdr:cxnSp macro="">
      <xdr:nvCxnSpPr>
        <xdr:cNvPr id="61" name="直線コネクタ 60"/>
        <xdr:cNvCxnSpPr/>
      </xdr:nvCxnSpPr>
      <xdr:spPr bwMode="auto">
        <a:xfrm>
          <a:off x="2908300" y="3127462"/>
          <a:ext cx="698500" cy="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30262</xdr:rowOff>
    </xdr:from>
    <xdr:to>
      <xdr:col>5</xdr:col>
      <xdr:colOff>34925</xdr:colOff>
      <xdr:row>17</xdr:row>
      <xdr:rowOff>131862</xdr:rowOff>
    </xdr:to>
    <xdr:sp macro="" textlink="">
      <xdr:nvSpPr>
        <xdr:cNvPr id="71" name="円/楕円 70"/>
        <xdr:cNvSpPr/>
      </xdr:nvSpPr>
      <xdr:spPr bwMode="auto">
        <a:xfrm>
          <a:off x="5600700" y="299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2339</xdr:rowOff>
    </xdr:from>
    <xdr:ext cx="762000" cy="259045"/>
    <xdr:sp macro="" textlink="">
      <xdr:nvSpPr>
        <xdr:cNvPr id="72" name="人口1人当たり決算額の推移該当値テキスト130"/>
        <xdr:cNvSpPr txBox="1"/>
      </xdr:nvSpPr>
      <xdr:spPr>
        <a:xfrm>
          <a:off x="5740400" y="29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42803</xdr:rowOff>
    </xdr:from>
    <xdr:to>
      <xdr:col>4</xdr:col>
      <xdr:colOff>520700</xdr:colOff>
      <xdr:row>17</xdr:row>
      <xdr:rowOff>144403</xdr:rowOff>
    </xdr:to>
    <xdr:sp macro="" textlink="">
      <xdr:nvSpPr>
        <xdr:cNvPr id="73" name="円/楕円 72"/>
        <xdr:cNvSpPr/>
      </xdr:nvSpPr>
      <xdr:spPr bwMode="auto">
        <a:xfrm>
          <a:off x="4953000" y="300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154580</xdr:rowOff>
    </xdr:from>
    <xdr:ext cx="736600" cy="259045"/>
    <xdr:sp macro="" textlink="">
      <xdr:nvSpPr>
        <xdr:cNvPr id="74" name="テキスト ボックス 73"/>
        <xdr:cNvSpPr txBox="1"/>
      </xdr:nvSpPr>
      <xdr:spPr>
        <a:xfrm>
          <a:off x="4622800" y="277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140741</xdr:rowOff>
    </xdr:from>
    <xdr:to>
      <xdr:col>3</xdr:col>
      <xdr:colOff>955675</xdr:colOff>
      <xdr:row>18</xdr:row>
      <xdr:rowOff>70891</xdr:rowOff>
    </xdr:to>
    <xdr:sp macro="" textlink="">
      <xdr:nvSpPr>
        <xdr:cNvPr id="75" name="円/楕円 74"/>
        <xdr:cNvSpPr/>
      </xdr:nvSpPr>
      <xdr:spPr bwMode="auto">
        <a:xfrm>
          <a:off x="4254500" y="310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55668</xdr:rowOff>
    </xdr:from>
    <xdr:ext cx="762000" cy="259045"/>
    <xdr:sp macro="" textlink="">
      <xdr:nvSpPr>
        <xdr:cNvPr id="76" name="テキスト ボックス 75"/>
        <xdr:cNvSpPr txBox="1"/>
      </xdr:nvSpPr>
      <xdr:spPr>
        <a:xfrm>
          <a:off x="3924300" y="318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118779</xdr:rowOff>
    </xdr:from>
    <xdr:to>
      <xdr:col>3</xdr:col>
      <xdr:colOff>257175</xdr:colOff>
      <xdr:row>18</xdr:row>
      <xdr:rowOff>48929</xdr:rowOff>
    </xdr:to>
    <xdr:sp macro="" textlink="">
      <xdr:nvSpPr>
        <xdr:cNvPr id="77" name="円/楕円 76"/>
        <xdr:cNvSpPr/>
      </xdr:nvSpPr>
      <xdr:spPr bwMode="auto">
        <a:xfrm>
          <a:off x="3556000" y="308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33706</xdr:rowOff>
    </xdr:from>
    <xdr:ext cx="762000" cy="259045"/>
    <xdr:sp macro="" textlink="">
      <xdr:nvSpPr>
        <xdr:cNvPr id="78" name="テキスト ボックス 77"/>
        <xdr:cNvSpPr txBox="1"/>
      </xdr:nvSpPr>
      <xdr:spPr>
        <a:xfrm>
          <a:off x="3225800" y="316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114387</xdr:rowOff>
    </xdr:from>
    <xdr:to>
      <xdr:col>2</xdr:col>
      <xdr:colOff>692150</xdr:colOff>
      <xdr:row>18</xdr:row>
      <xdr:rowOff>44537</xdr:rowOff>
    </xdr:to>
    <xdr:sp macro="" textlink="">
      <xdr:nvSpPr>
        <xdr:cNvPr id="79" name="円/楕円 78"/>
        <xdr:cNvSpPr/>
      </xdr:nvSpPr>
      <xdr:spPr bwMode="auto">
        <a:xfrm>
          <a:off x="2857500" y="3076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29314</xdr:rowOff>
    </xdr:from>
    <xdr:ext cx="762000" cy="259045"/>
    <xdr:sp macro="" textlink="">
      <xdr:nvSpPr>
        <xdr:cNvPr id="80" name="テキスト ボックス 79"/>
        <xdr:cNvSpPr txBox="1"/>
      </xdr:nvSpPr>
      <xdr:spPr>
        <a:xfrm>
          <a:off x="2527300" y="316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101462</xdr:rowOff>
    </xdr:from>
    <xdr:to>
      <xdr:col>4</xdr:col>
      <xdr:colOff>1117600</xdr:colOff>
      <xdr:row>37</xdr:row>
      <xdr:rowOff>32033</xdr:rowOff>
    </xdr:to>
    <xdr:cxnSp macro="">
      <xdr:nvCxnSpPr>
        <xdr:cNvPr id="116" name="直線コネクタ 115"/>
        <xdr:cNvCxnSpPr/>
      </xdr:nvCxnSpPr>
      <xdr:spPr bwMode="auto">
        <a:xfrm>
          <a:off x="5003800" y="7054712"/>
          <a:ext cx="647700" cy="10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322486</xdr:rowOff>
    </xdr:from>
    <xdr:to>
      <xdr:col>4</xdr:col>
      <xdr:colOff>469900</xdr:colOff>
      <xdr:row>36</xdr:row>
      <xdr:rowOff>101462</xdr:rowOff>
    </xdr:to>
    <xdr:cxnSp macro="">
      <xdr:nvCxnSpPr>
        <xdr:cNvPr id="119" name="直線コネクタ 118"/>
        <xdr:cNvCxnSpPr/>
      </xdr:nvCxnSpPr>
      <xdr:spPr bwMode="auto">
        <a:xfrm>
          <a:off x="4305300" y="6932836"/>
          <a:ext cx="698500" cy="12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191596</xdr:rowOff>
    </xdr:from>
    <xdr:to>
      <xdr:col>3</xdr:col>
      <xdr:colOff>904875</xdr:colOff>
      <xdr:row>35</xdr:row>
      <xdr:rowOff>322486</xdr:rowOff>
    </xdr:to>
    <xdr:cxnSp macro="">
      <xdr:nvCxnSpPr>
        <xdr:cNvPr id="122" name="直線コネクタ 121"/>
        <xdr:cNvCxnSpPr/>
      </xdr:nvCxnSpPr>
      <xdr:spPr bwMode="auto">
        <a:xfrm>
          <a:off x="3606800" y="6801946"/>
          <a:ext cx="698500" cy="13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162858</xdr:rowOff>
    </xdr:from>
    <xdr:to>
      <xdr:col>3</xdr:col>
      <xdr:colOff>206375</xdr:colOff>
      <xdr:row>35</xdr:row>
      <xdr:rowOff>191596</xdr:rowOff>
    </xdr:to>
    <xdr:cxnSp macro="">
      <xdr:nvCxnSpPr>
        <xdr:cNvPr id="125" name="直線コネクタ 124"/>
        <xdr:cNvCxnSpPr/>
      </xdr:nvCxnSpPr>
      <xdr:spPr bwMode="auto">
        <a:xfrm>
          <a:off x="2908300" y="6773208"/>
          <a:ext cx="698500" cy="2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152683</xdr:rowOff>
    </xdr:from>
    <xdr:to>
      <xdr:col>5</xdr:col>
      <xdr:colOff>34925</xdr:colOff>
      <xdr:row>37</xdr:row>
      <xdr:rowOff>82833</xdr:rowOff>
    </xdr:to>
    <xdr:sp macro="" textlink="">
      <xdr:nvSpPr>
        <xdr:cNvPr id="135" name="円/楕円 134"/>
        <xdr:cNvSpPr/>
      </xdr:nvSpPr>
      <xdr:spPr bwMode="auto">
        <a:xfrm>
          <a:off x="5600700" y="710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124760</xdr:rowOff>
    </xdr:from>
    <xdr:ext cx="762000" cy="259045"/>
    <xdr:sp macro="" textlink="">
      <xdr:nvSpPr>
        <xdr:cNvPr id="136" name="人口1人当たり決算額の推移該当値テキスト445"/>
        <xdr:cNvSpPr txBox="1"/>
      </xdr:nvSpPr>
      <xdr:spPr>
        <a:xfrm>
          <a:off x="5740400" y="707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50662</xdr:rowOff>
    </xdr:from>
    <xdr:to>
      <xdr:col>4</xdr:col>
      <xdr:colOff>520700</xdr:colOff>
      <xdr:row>36</xdr:row>
      <xdr:rowOff>152262</xdr:rowOff>
    </xdr:to>
    <xdr:sp macro="" textlink="">
      <xdr:nvSpPr>
        <xdr:cNvPr id="137" name="円/楕円 136"/>
        <xdr:cNvSpPr/>
      </xdr:nvSpPr>
      <xdr:spPr bwMode="auto">
        <a:xfrm>
          <a:off x="4953000" y="7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137039</xdr:rowOff>
    </xdr:from>
    <xdr:ext cx="736600" cy="259045"/>
    <xdr:sp macro="" textlink="">
      <xdr:nvSpPr>
        <xdr:cNvPr id="138" name="テキスト ボックス 137"/>
        <xdr:cNvSpPr txBox="1"/>
      </xdr:nvSpPr>
      <xdr:spPr>
        <a:xfrm>
          <a:off x="4622800" y="709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271686</xdr:rowOff>
    </xdr:from>
    <xdr:to>
      <xdr:col>3</xdr:col>
      <xdr:colOff>955675</xdr:colOff>
      <xdr:row>36</xdr:row>
      <xdr:rowOff>30386</xdr:rowOff>
    </xdr:to>
    <xdr:sp macro="" textlink="">
      <xdr:nvSpPr>
        <xdr:cNvPr id="139" name="円/楕円 138"/>
        <xdr:cNvSpPr/>
      </xdr:nvSpPr>
      <xdr:spPr bwMode="auto">
        <a:xfrm>
          <a:off x="4254500" y="688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15163</xdr:rowOff>
    </xdr:from>
    <xdr:ext cx="762000" cy="259045"/>
    <xdr:sp macro="" textlink="">
      <xdr:nvSpPr>
        <xdr:cNvPr id="140" name="テキスト ボックス 139"/>
        <xdr:cNvSpPr txBox="1"/>
      </xdr:nvSpPr>
      <xdr:spPr>
        <a:xfrm>
          <a:off x="3924300" y="69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140796</xdr:rowOff>
    </xdr:from>
    <xdr:to>
      <xdr:col>3</xdr:col>
      <xdr:colOff>257175</xdr:colOff>
      <xdr:row>35</xdr:row>
      <xdr:rowOff>242396</xdr:rowOff>
    </xdr:to>
    <xdr:sp macro="" textlink="">
      <xdr:nvSpPr>
        <xdr:cNvPr id="141" name="円/楕円 140"/>
        <xdr:cNvSpPr/>
      </xdr:nvSpPr>
      <xdr:spPr bwMode="auto">
        <a:xfrm>
          <a:off x="3556000" y="675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227173</xdr:rowOff>
    </xdr:from>
    <xdr:ext cx="762000" cy="259045"/>
    <xdr:sp macro="" textlink="">
      <xdr:nvSpPr>
        <xdr:cNvPr id="142" name="テキスト ボックス 141"/>
        <xdr:cNvSpPr txBox="1"/>
      </xdr:nvSpPr>
      <xdr:spPr>
        <a:xfrm>
          <a:off x="3225800" y="68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112058</xdr:rowOff>
    </xdr:from>
    <xdr:to>
      <xdr:col>2</xdr:col>
      <xdr:colOff>692150</xdr:colOff>
      <xdr:row>35</xdr:row>
      <xdr:rowOff>213658</xdr:rowOff>
    </xdr:to>
    <xdr:sp macro="" textlink="">
      <xdr:nvSpPr>
        <xdr:cNvPr id="143" name="円/楕円 142"/>
        <xdr:cNvSpPr/>
      </xdr:nvSpPr>
      <xdr:spPr bwMode="auto">
        <a:xfrm>
          <a:off x="2857500" y="672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198435</xdr:rowOff>
    </xdr:from>
    <xdr:ext cx="762000" cy="259045"/>
    <xdr:sp macro="" textlink="">
      <xdr:nvSpPr>
        <xdr:cNvPr id="144" name="テキスト ボックス 143"/>
        <xdr:cNvSpPr txBox="1"/>
      </xdr:nvSpPr>
      <xdr:spPr>
        <a:xfrm>
          <a:off x="2527300" y="68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31,614
31,537
438.79
18,080,327
17,404,451
554,062
8,759,578
10,025,230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114884</xdr:rowOff>
    </xdr:from>
    <xdr:to>
      <xdr:col>6</xdr:col>
      <xdr:colOff>511175</xdr:colOff>
      <xdr:row>37</xdr:row>
      <xdr:rowOff>165</xdr:rowOff>
    </xdr:to>
    <xdr:cxnSp macro="">
      <xdr:nvCxnSpPr>
        <xdr:cNvPr id="61" name="直線コネクタ 60"/>
        <xdr:cNvCxnSpPr/>
      </xdr:nvCxnSpPr>
      <xdr:spPr>
        <a:xfrm flipV="1">
          <a:off x="3797300" y="6287084"/>
          <a:ext cx="8382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165</xdr:rowOff>
    </xdr:from>
    <xdr:to>
      <xdr:col>5</xdr:col>
      <xdr:colOff>358775</xdr:colOff>
      <xdr:row>37</xdr:row>
      <xdr:rowOff>49136</xdr:rowOff>
    </xdr:to>
    <xdr:cxnSp macro="">
      <xdr:nvCxnSpPr>
        <xdr:cNvPr id="64" name="直線コネクタ 63"/>
        <xdr:cNvCxnSpPr/>
      </xdr:nvCxnSpPr>
      <xdr:spPr>
        <a:xfrm flipV="1">
          <a:off x="2908300" y="6343815"/>
          <a:ext cx="889000" cy="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29756</xdr:rowOff>
    </xdr:from>
    <xdr:to>
      <xdr:col>4</xdr:col>
      <xdr:colOff>155575</xdr:colOff>
      <xdr:row>37</xdr:row>
      <xdr:rowOff>49136</xdr:rowOff>
    </xdr:to>
    <xdr:cxnSp macro="">
      <xdr:nvCxnSpPr>
        <xdr:cNvPr id="67" name="直線コネクタ 66"/>
        <xdr:cNvCxnSpPr/>
      </xdr:nvCxnSpPr>
      <xdr:spPr>
        <a:xfrm>
          <a:off x="2019300" y="6373406"/>
          <a:ext cx="889000" cy="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29756</xdr:rowOff>
    </xdr:from>
    <xdr:to>
      <xdr:col>2</xdr:col>
      <xdr:colOff>638175</xdr:colOff>
      <xdr:row>37</xdr:row>
      <xdr:rowOff>40602</xdr:rowOff>
    </xdr:to>
    <xdr:cxnSp macro="">
      <xdr:nvCxnSpPr>
        <xdr:cNvPr id="70" name="直線コネクタ 69"/>
        <xdr:cNvCxnSpPr/>
      </xdr:nvCxnSpPr>
      <xdr:spPr>
        <a:xfrm flipV="1">
          <a:off x="1130300" y="6373406"/>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64084</xdr:rowOff>
    </xdr:from>
    <xdr:to>
      <xdr:col>6</xdr:col>
      <xdr:colOff>561975</xdr:colOff>
      <xdr:row>36</xdr:row>
      <xdr:rowOff>165684</xdr:rowOff>
    </xdr:to>
    <xdr:sp macro="" textlink="">
      <xdr:nvSpPr>
        <xdr:cNvPr id="80" name="円/楕円 79"/>
        <xdr:cNvSpPr/>
      </xdr:nvSpPr>
      <xdr:spPr>
        <a:xfrm>
          <a:off x="4584700" y="62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86961</xdr:rowOff>
    </xdr:from>
    <xdr:ext cx="534377" cy="259045"/>
    <xdr:sp macro="" textlink="">
      <xdr:nvSpPr>
        <xdr:cNvPr id="81" name="人件費該当値テキスト"/>
        <xdr:cNvSpPr txBox="1"/>
      </xdr:nvSpPr>
      <xdr:spPr>
        <a:xfrm>
          <a:off x="4686300" y="60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120815</xdr:rowOff>
    </xdr:from>
    <xdr:to>
      <xdr:col>5</xdr:col>
      <xdr:colOff>409575</xdr:colOff>
      <xdr:row>37</xdr:row>
      <xdr:rowOff>50965</xdr:rowOff>
    </xdr:to>
    <xdr:sp macro="" textlink="">
      <xdr:nvSpPr>
        <xdr:cNvPr id="82" name="円/楕円 81"/>
        <xdr:cNvSpPr/>
      </xdr:nvSpPr>
      <xdr:spPr>
        <a:xfrm>
          <a:off x="3746500" y="62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67492</xdr:rowOff>
    </xdr:from>
    <xdr:ext cx="534377" cy="259045"/>
    <xdr:sp macro="" textlink="">
      <xdr:nvSpPr>
        <xdr:cNvPr id="83" name="テキスト ボックス 82"/>
        <xdr:cNvSpPr txBox="1"/>
      </xdr:nvSpPr>
      <xdr:spPr>
        <a:xfrm>
          <a:off x="3530111" y="60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169786</xdr:rowOff>
    </xdr:from>
    <xdr:to>
      <xdr:col>4</xdr:col>
      <xdr:colOff>206375</xdr:colOff>
      <xdr:row>37</xdr:row>
      <xdr:rowOff>99936</xdr:rowOff>
    </xdr:to>
    <xdr:sp macro="" textlink="">
      <xdr:nvSpPr>
        <xdr:cNvPr id="84" name="円/楕円 83"/>
        <xdr:cNvSpPr/>
      </xdr:nvSpPr>
      <xdr:spPr>
        <a:xfrm>
          <a:off x="2857500" y="6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116463</xdr:rowOff>
    </xdr:from>
    <xdr:ext cx="534377" cy="259045"/>
    <xdr:sp macro="" textlink="">
      <xdr:nvSpPr>
        <xdr:cNvPr id="85" name="テキスト ボックス 84"/>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150406</xdr:rowOff>
    </xdr:from>
    <xdr:to>
      <xdr:col>3</xdr:col>
      <xdr:colOff>3175</xdr:colOff>
      <xdr:row>37</xdr:row>
      <xdr:rowOff>80556</xdr:rowOff>
    </xdr:to>
    <xdr:sp macro="" textlink="">
      <xdr:nvSpPr>
        <xdr:cNvPr id="86" name="円/楕円 85"/>
        <xdr:cNvSpPr/>
      </xdr:nvSpPr>
      <xdr:spPr>
        <a:xfrm>
          <a:off x="1968500" y="63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97083</xdr:rowOff>
    </xdr:from>
    <xdr:ext cx="534377" cy="259045"/>
    <xdr:sp macro="" textlink="">
      <xdr:nvSpPr>
        <xdr:cNvPr id="87" name="テキスト ボックス 86"/>
        <xdr:cNvSpPr txBox="1"/>
      </xdr:nvSpPr>
      <xdr:spPr>
        <a:xfrm>
          <a:off x="1752111" y="60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161252</xdr:rowOff>
    </xdr:from>
    <xdr:to>
      <xdr:col>1</xdr:col>
      <xdr:colOff>485775</xdr:colOff>
      <xdr:row>37</xdr:row>
      <xdr:rowOff>91402</xdr:rowOff>
    </xdr:to>
    <xdr:sp macro="" textlink="">
      <xdr:nvSpPr>
        <xdr:cNvPr id="88" name="円/楕円 87"/>
        <xdr:cNvSpPr/>
      </xdr:nvSpPr>
      <xdr:spPr>
        <a:xfrm>
          <a:off x="1079500" y="63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107929</xdr:rowOff>
    </xdr:from>
    <xdr:ext cx="534377" cy="259045"/>
    <xdr:sp macro="" textlink="">
      <xdr:nvSpPr>
        <xdr:cNvPr id="89" name="テキスト ボックス 88"/>
        <xdr:cNvSpPr txBox="1"/>
      </xdr:nvSpPr>
      <xdr:spPr>
        <a:xfrm>
          <a:off x="863111" y="610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145853</xdr:rowOff>
    </xdr:from>
    <xdr:to>
      <xdr:col>6</xdr:col>
      <xdr:colOff>511175</xdr:colOff>
      <xdr:row>57</xdr:row>
      <xdr:rowOff>77483</xdr:rowOff>
    </xdr:to>
    <xdr:cxnSp macro="">
      <xdr:nvCxnSpPr>
        <xdr:cNvPr id="119" name="直線コネクタ 118"/>
        <xdr:cNvCxnSpPr/>
      </xdr:nvCxnSpPr>
      <xdr:spPr>
        <a:xfrm flipV="1">
          <a:off x="3797300" y="9747053"/>
          <a:ext cx="838200" cy="10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77483</xdr:rowOff>
    </xdr:from>
    <xdr:to>
      <xdr:col>5</xdr:col>
      <xdr:colOff>358775</xdr:colOff>
      <xdr:row>57</xdr:row>
      <xdr:rowOff>111754</xdr:rowOff>
    </xdr:to>
    <xdr:cxnSp macro="">
      <xdr:nvCxnSpPr>
        <xdr:cNvPr id="122" name="直線コネクタ 121"/>
        <xdr:cNvCxnSpPr/>
      </xdr:nvCxnSpPr>
      <xdr:spPr>
        <a:xfrm flipV="1">
          <a:off x="2908300" y="9850133"/>
          <a:ext cx="8890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111754</xdr:rowOff>
    </xdr:from>
    <xdr:to>
      <xdr:col>4</xdr:col>
      <xdr:colOff>155575</xdr:colOff>
      <xdr:row>58</xdr:row>
      <xdr:rowOff>11399</xdr:rowOff>
    </xdr:to>
    <xdr:cxnSp macro="">
      <xdr:nvCxnSpPr>
        <xdr:cNvPr id="125" name="直線コネクタ 124"/>
        <xdr:cNvCxnSpPr/>
      </xdr:nvCxnSpPr>
      <xdr:spPr>
        <a:xfrm flipV="1">
          <a:off x="2019300" y="9884404"/>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3302</xdr:rowOff>
    </xdr:from>
    <xdr:to>
      <xdr:col>2</xdr:col>
      <xdr:colOff>638175</xdr:colOff>
      <xdr:row>58</xdr:row>
      <xdr:rowOff>11399</xdr:rowOff>
    </xdr:to>
    <xdr:cxnSp macro="">
      <xdr:nvCxnSpPr>
        <xdr:cNvPr id="128" name="直線コネクタ 127"/>
        <xdr:cNvCxnSpPr/>
      </xdr:nvCxnSpPr>
      <xdr:spPr>
        <a:xfrm>
          <a:off x="1130300" y="9947402"/>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95053</xdr:rowOff>
    </xdr:from>
    <xdr:to>
      <xdr:col>6</xdr:col>
      <xdr:colOff>561975</xdr:colOff>
      <xdr:row>57</xdr:row>
      <xdr:rowOff>25203</xdr:rowOff>
    </xdr:to>
    <xdr:sp macro="" textlink="">
      <xdr:nvSpPr>
        <xdr:cNvPr id="138" name="円/楕円 137"/>
        <xdr:cNvSpPr/>
      </xdr:nvSpPr>
      <xdr:spPr>
        <a:xfrm>
          <a:off x="4584700" y="96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73480</xdr:rowOff>
    </xdr:from>
    <xdr:ext cx="534377" cy="259045"/>
    <xdr:sp macro="" textlink="">
      <xdr:nvSpPr>
        <xdr:cNvPr id="139" name="物件費該当値テキスト"/>
        <xdr:cNvSpPr txBox="1"/>
      </xdr:nvSpPr>
      <xdr:spPr>
        <a:xfrm>
          <a:off x="4686300"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26683</xdr:rowOff>
    </xdr:from>
    <xdr:to>
      <xdr:col>5</xdr:col>
      <xdr:colOff>409575</xdr:colOff>
      <xdr:row>57</xdr:row>
      <xdr:rowOff>128283</xdr:rowOff>
    </xdr:to>
    <xdr:sp macro="" textlink="">
      <xdr:nvSpPr>
        <xdr:cNvPr id="140" name="円/楕円 139"/>
        <xdr:cNvSpPr/>
      </xdr:nvSpPr>
      <xdr:spPr>
        <a:xfrm>
          <a:off x="3746500" y="97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119410</xdr:rowOff>
    </xdr:from>
    <xdr:ext cx="534377" cy="259045"/>
    <xdr:sp macro="" textlink="">
      <xdr:nvSpPr>
        <xdr:cNvPr id="141" name="テキスト ボックス 140"/>
        <xdr:cNvSpPr txBox="1"/>
      </xdr:nvSpPr>
      <xdr:spPr>
        <a:xfrm>
          <a:off x="3530111" y="98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60954</xdr:rowOff>
    </xdr:from>
    <xdr:to>
      <xdr:col>4</xdr:col>
      <xdr:colOff>206375</xdr:colOff>
      <xdr:row>57</xdr:row>
      <xdr:rowOff>162554</xdr:rowOff>
    </xdr:to>
    <xdr:sp macro="" textlink="">
      <xdr:nvSpPr>
        <xdr:cNvPr id="142" name="円/楕円 141"/>
        <xdr:cNvSpPr/>
      </xdr:nvSpPr>
      <xdr:spPr>
        <a:xfrm>
          <a:off x="2857500" y="98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153681</xdr:rowOff>
    </xdr:from>
    <xdr:ext cx="534377" cy="259045"/>
    <xdr:sp macro="" textlink="">
      <xdr:nvSpPr>
        <xdr:cNvPr id="143" name="テキスト ボックス 142"/>
        <xdr:cNvSpPr txBox="1"/>
      </xdr:nvSpPr>
      <xdr:spPr>
        <a:xfrm>
          <a:off x="2641111" y="9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132049</xdr:rowOff>
    </xdr:from>
    <xdr:to>
      <xdr:col>3</xdr:col>
      <xdr:colOff>3175</xdr:colOff>
      <xdr:row>58</xdr:row>
      <xdr:rowOff>62199</xdr:rowOff>
    </xdr:to>
    <xdr:sp macro="" textlink="">
      <xdr:nvSpPr>
        <xdr:cNvPr id="144" name="円/楕円 143"/>
        <xdr:cNvSpPr/>
      </xdr:nvSpPr>
      <xdr:spPr>
        <a:xfrm>
          <a:off x="1968500" y="99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53326</xdr:rowOff>
    </xdr:from>
    <xdr:ext cx="534377" cy="259045"/>
    <xdr:sp macro="" textlink="">
      <xdr:nvSpPr>
        <xdr:cNvPr id="145" name="テキスト ボックス 144"/>
        <xdr:cNvSpPr txBox="1"/>
      </xdr:nvSpPr>
      <xdr:spPr>
        <a:xfrm>
          <a:off x="1752111" y="99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123952</xdr:rowOff>
    </xdr:from>
    <xdr:to>
      <xdr:col>1</xdr:col>
      <xdr:colOff>485775</xdr:colOff>
      <xdr:row>58</xdr:row>
      <xdr:rowOff>54102</xdr:rowOff>
    </xdr:to>
    <xdr:sp macro="" textlink="">
      <xdr:nvSpPr>
        <xdr:cNvPr id="146" name="円/楕円 145"/>
        <xdr:cNvSpPr/>
      </xdr:nvSpPr>
      <xdr:spPr>
        <a:xfrm>
          <a:off x="1079500" y="98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45229</xdr:rowOff>
    </xdr:from>
    <xdr:ext cx="534377" cy="259045"/>
    <xdr:sp macro="" textlink="">
      <xdr:nvSpPr>
        <xdr:cNvPr id="147" name="テキスト ボックス 146"/>
        <xdr:cNvSpPr txBox="1"/>
      </xdr:nvSpPr>
      <xdr:spPr>
        <a:xfrm>
          <a:off x="863111" y="99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150640</xdr:rowOff>
    </xdr:from>
    <xdr:to>
      <xdr:col>6</xdr:col>
      <xdr:colOff>511175</xdr:colOff>
      <xdr:row>78</xdr:row>
      <xdr:rowOff>11063</xdr:rowOff>
    </xdr:to>
    <xdr:cxnSp macro="">
      <xdr:nvCxnSpPr>
        <xdr:cNvPr id="178" name="直線コネクタ 177"/>
        <xdr:cNvCxnSpPr/>
      </xdr:nvCxnSpPr>
      <xdr:spPr>
        <a:xfrm flipV="1">
          <a:off x="3797300" y="13352290"/>
          <a:ext cx="8382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11063</xdr:rowOff>
    </xdr:from>
    <xdr:to>
      <xdr:col>5</xdr:col>
      <xdr:colOff>358775</xdr:colOff>
      <xdr:row>78</xdr:row>
      <xdr:rowOff>16027</xdr:rowOff>
    </xdr:to>
    <xdr:cxnSp macro="">
      <xdr:nvCxnSpPr>
        <xdr:cNvPr id="181" name="直線コネクタ 180"/>
        <xdr:cNvCxnSpPr/>
      </xdr:nvCxnSpPr>
      <xdr:spPr>
        <a:xfrm flipV="1">
          <a:off x="2908300" y="13384163"/>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16027</xdr:rowOff>
    </xdr:from>
    <xdr:to>
      <xdr:col>4</xdr:col>
      <xdr:colOff>155575</xdr:colOff>
      <xdr:row>78</xdr:row>
      <xdr:rowOff>31082</xdr:rowOff>
    </xdr:to>
    <xdr:cxnSp macro="">
      <xdr:nvCxnSpPr>
        <xdr:cNvPr id="184" name="直線コネクタ 183"/>
        <xdr:cNvCxnSpPr/>
      </xdr:nvCxnSpPr>
      <xdr:spPr>
        <a:xfrm flipV="1">
          <a:off x="2019300" y="13389127"/>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20926</xdr:rowOff>
    </xdr:from>
    <xdr:to>
      <xdr:col>2</xdr:col>
      <xdr:colOff>638175</xdr:colOff>
      <xdr:row>78</xdr:row>
      <xdr:rowOff>31082</xdr:rowOff>
    </xdr:to>
    <xdr:cxnSp macro="">
      <xdr:nvCxnSpPr>
        <xdr:cNvPr id="187" name="直線コネクタ 186"/>
        <xdr:cNvCxnSpPr/>
      </xdr:nvCxnSpPr>
      <xdr:spPr>
        <a:xfrm>
          <a:off x="1130300" y="13394026"/>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99840</xdr:rowOff>
    </xdr:from>
    <xdr:to>
      <xdr:col>6</xdr:col>
      <xdr:colOff>561975</xdr:colOff>
      <xdr:row>78</xdr:row>
      <xdr:rowOff>29990</xdr:rowOff>
    </xdr:to>
    <xdr:sp macro="" textlink="">
      <xdr:nvSpPr>
        <xdr:cNvPr id="197" name="円/楕円 196"/>
        <xdr:cNvSpPr/>
      </xdr:nvSpPr>
      <xdr:spPr>
        <a:xfrm>
          <a:off x="4584700" y="133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122717</xdr:rowOff>
    </xdr:from>
    <xdr:ext cx="469744" cy="259045"/>
    <xdr:sp macro="" textlink="">
      <xdr:nvSpPr>
        <xdr:cNvPr id="198" name="維持補修費該当値テキスト"/>
        <xdr:cNvSpPr txBox="1"/>
      </xdr:nvSpPr>
      <xdr:spPr>
        <a:xfrm>
          <a:off x="4686300" y="1315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131713</xdr:rowOff>
    </xdr:from>
    <xdr:to>
      <xdr:col>5</xdr:col>
      <xdr:colOff>409575</xdr:colOff>
      <xdr:row>78</xdr:row>
      <xdr:rowOff>61863</xdr:rowOff>
    </xdr:to>
    <xdr:sp macro="" textlink="">
      <xdr:nvSpPr>
        <xdr:cNvPr id="199" name="円/楕円 198"/>
        <xdr:cNvSpPr/>
      </xdr:nvSpPr>
      <xdr:spPr>
        <a:xfrm>
          <a:off x="3746500" y="133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78390</xdr:rowOff>
    </xdr:from>
    <xdr:ext cx="469744" cy="259045"/>
    <xdr:sp macro="" textlink="">
      <xdr:nvSpPr>
        <xdr:cNvPr id="200" name="テキスト ボックス 199"/>
        <xdr:cNvSpPr txBox="1"/>
      </xdr:nvSpPr>
      <xdr:spPr>
        <a:xfrm>
          <a:off x="3562427" y="1310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136677</xdr:rowOff>
    </xdr:from>
    <xdr:to>
      <xdr:col>4</xdr:col>
      <xdr:colOff>206375</xdr:colOff>
      <xdr:row>78</xdr:row>
      <xdr:rowOff>66827</xdr:rowOff>
    </xdr:to>
    <xdr:sp macro="" textlink="">
      <xdr:nvSpPr>
        <xdr:cNvPr id="201" name="円/楕円 200"/>
        <xdr:cNvSpPr/>
      </xdr:nvSpPr>
      <xdr:spPr>
        <a:xfrm>
          <a:off x="2857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83354</xdr:rowOff>
    </xdr:from>
    <xdr:ext cx="469744" cy="259045"/>
    <xdr:sp macro="" textlink="">
      <xdr:nvSpPr>
        <xdr:cNvPr id="202" name="テキスト ボックス 201"/>
        <xdr:cNvSpPr txBox="1"/>
      </xdr:nvSpPr>
      <xdr:spPr>
        <a:xfrm>
          <a:off x="2673427" y="131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151732</xdr:rowOff>
    </xdr:from>
    <xdr:to>
      <xdr:col>3</xdr:col>
      <xdr:colOff>3175</xdr:colOff>
      <xdr:row>78</xdr:row>
      <xdr:rowOff>81882</xdr:rowOff>
    </xdr:to>
    <xdr:sp macro="" textlink="">
      <xdr:nvSpPr>
        <xdr:cNvPr id="203" name="円/楕円 202"/>
        <xdr:cNvSpPr/>
      </xdr:nvSpPr>
      <xdr:spPr>
        <a:xfrm>
          <a:off x="1968500" y="133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98409</xdr:rowOff>
    </xdr:from>
    <xdr:ext cx="469744" cy="259045"/>
    <xdr:sp macro="" textlink="">
      <xdr:nvSpPr>
        <xdr:cNvPr id="204" name="テキスト ボックス 203"/>
        <xdr:cNvSpPr txBox="1"/>
      </xdr:nvSpPr>
      <xdr:spPr>
        <a:xfrm>
          <a:off x="1784427" y="131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141576</xdr:rowOff>
    </xdr:from>
    <xdr:to>
      <xdr:col>1</xdr:col>
      <xdr:colOff>485775</xdr:colOff>
      <xdr:row>78</xdr:row>
      <xdr:rowOff>71726</xdr:rowOff>
    </xdr:to>
    <xdr:sp macro="" textlink="">
      <xdr:nvSpPr>
        <xdr:cNvPr id="205" name="円/楕円 204"/>
        <xdr:cNvSpPr/>
      </xdr:nvSpPr>
      <xdr:spPr>
        <a:xfrm>
          <a:off x="1079500" y="133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88253</xdr:rowOff>
    </xdr:from>
    <xdr:ext cx="469744" cy="259045"/>
    <xdr:sp macro="" textlink="">
      <xdr:nvSpPr>
        <xdr:cNvPr id="206" name="テキスト ボックス 205"/>
        <xdr:cNvSpPr txBox="1"/>
      </xdr:nvSpPr>
      <xdr:spPr>
        <a:xfrm>
          <a:off x="895427" y="1311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141252</xdr:rowOff>
    </xdr:from>
    <xdr:to>
      <xdr:col>6</xdr:col>
      <xdr:colOff>511175</xdr:colOff>
      <xdr:row>93</xdr:row>
      <xdr:rowOff>86175</xdr:rowOff>
    </xdr:to>
    <xdr:cxnSp macro="">
      <xdr:nvCxnSpPr>
        <xdr:cNvPr id="238" name="直線コネクタ 237"/>
        <xdr:cNvCxnSpPr/>
      </xdr:nvCxnSpPr>
      <xdr:spPr>
        <a:xfrm flipV="1">
          <a:off x="3797300" y="15914652"/>
          <a:ext cx="838200" cy="1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86175</xdr:rowOff>
    </xdr:from>
    <xdr:to>
      <xdr:col>5</xdr:col>
      <xdr:colOff>358775</xdr:colOff>
      <xdr:row>94</xdr:row>
      <xdr:rowOff>60801</xdr:rowOff>
    </xdr:to>
    <xdr:cxnSp macro="">
      <xdr:nvCxnSpPr>
        <xdr:cNvPr id="241" name="直線コネクタ 240"/>
        <xdr:cNvCxnSpPr/>
      </xdr:nvCxnSpPr>
      <xdr:spPr>
        <a:xfrm flipV="1">
          <a:off x="2908300" y="16031025"/>
          <a:ext cx="889000" cy="1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60801</xdr:rowOff>
    </xdr:from>
    <xdr:to>
      <xdr:col>4</xdr:col>
      <xdr:colOff>155575</xdr:colOff>
      <xdr:row>94</xdr:row>
      <xdr:rowOff>123633</xdr:rowOff>
    </xdr:to>
    <xdr:cxnSp macro="">
      <xdr:nvCxnSpPr>
        <xdr:cNvPr id="244" name="直線コネクタ 243"/>
        <xdr:cNvCxnSpPr/>
      </xdr:nvCxnSpPr>
      <xdr:spPr>
        <a:xfrm flipV="1">
          <a:off x="2019300" y="16177101"/>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123633</xdr:rowOff>
    </xdr:from>
    <xdr:to>
      <xdr:col>2</xdr:col>
      <xdr:colOff>638175</xdr:colOff>
      <xdr:row>94</xdr:row>
      <xdr:rowOff>140565</xdr:rowOff>
    </xdr:to>
    <xdr:cxnSp macro="">
      <xdr:nvCxnSpPr>
        <xdr:cNvPr id="247" name="直線コネクタ 246"/>
        <xdr:cNvCxnSpPr/>
      </xdr:nvCxnSpPr>
      <xdr:spPr>
        <a:xfrm flipV="1">
          <a:off x="1130300" y="16239933"/>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90452</xdr:rowOff>
    </xdr:from>
    <xdr:to>
      <xdr:col>6</xdr:col>
      <xdr:colOff>561975</xdr:colOff>
      <xdr:row>93</xdr:row>
      <xdr:rowOff>20602</xdr:rowOff>
    </xdr:to>
    <xdr:sp macro="" textlink="">
      <xdr:nvSpPr>
        <xdr:cNvPr id="257" name="円/楕円 256"/>
        <xdr:cNvSpPr/>
      </xdr:nvSpPr>
      <xdr:spPr>
        <a:xfrm>
          <a:off x="4584700" y="158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113329</xdr:rowOff>
    </xdr:from>
    <xdr:ext cx="599010" cy="259045"/>
    <xdr:sp macro="" textlink="">
      <xdr:nvSpPr>
        <xdr:cNvPr id="258" name="扶助費該当値テキスト"/>
        <xdr:cNvSpPr txBox="1"/>
      </xdr:nvSpPr>
      <xdr:spPr>
        <a:xfrm>
          <a:off x="4686300" y="1571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110,905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35375</xdr:rowOff>
    </xdr:from>
    <xdr:to>
      <xdr:col>5</xdr:col>
      <xdr:colOff>409575</xdr:colOff>
      <xdr:row>93</xdr:row>
      <xdr:rowOff>136975</xdr:rowOff>
    </xdr:to>
    <xdr:sp macro="" textlink="">
      <xdr:nvSpPr>
        <xdr:cNvPr id="259" name="円/楕円 258"/>
        <xdr:cNvSpPr/>
      </xdr:nvSpPr>
      <xdr:spPr>
        <a:xfrm>
          <a:off x="3746500" y="159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153502</xdr:rowOff>
    </xdr:from>
    <xdr:ext cx="599010" cy="259045"/>
    <xdr:sp macro="" textlink="">
      <xdr:nvSpPr>
        <xdr:cNvPr id="260" name="テキスト ボックス 259"/>
        <xdr:cNvSpPr txBox="1"/>
      </xdr:nvSpPr>
      <xdr:spPr>
        <a:xfrm>
          <a:off x="3497794" y="1575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10001</xdr:rowOff>
    </xdr:from>
    <xdr:to>
      <xdr:col>4</xdr:col>
      <xdr:colOff>206375</xdr:colOff>
      <xdr:row>94</xdr:row>
      <xdr:rowOff>111601</xdr:rowOff>
    </xdr:to>
    <xdr:sp macro="" textlink="">
      <xdr:nvSpPr>
        <xdr:cNvPr id="261" name="円/楕円 260"/>
        <xdr:cNvSpPr/>
      </xdr:nvSpPr>
      <xdr:spPr>
        <a:xfrm>
          <a:off x="2857500" y="16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128128</xdr:rowOff>
    </xdr:from>
    <xdr:ext cx="534377" cy="259045"/>
    <xdr:sp macro="" textlink="">
      <xdr:nvSpPr>
        <xdr:cNvPr id="262" name="テキスト ボックス 261"/>
        <xdr:cNvSpPr txBox="1"/>
      </xdr:nvSpPr>
      <xdr:spPr>
        <a:xfrm>
          <a:off x="2641111" y="15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72833</xdr:rowOff>
    </xdr:from>
    <xdr:to>
      <xdr:col>3</xdr:col>
      <xdr:colOff>3175</xdr:colOff>
      <xdr:row>95</xdr:row>
      <xdr:rowOff>2983</xdr:rowOff>
    </xdr:to>
    <xdr:sp macro="" textlink="">
      <xdr:nvSpPr>
        <xdr:cNvPr id="263" name="円/楕円 262"/>
        <xdr:cNvSpPr/>
      </xdr:nvSpPr>
      <xdr:spPr>
        <a:xfrm>
          <a:off x="1968500" y="161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19510</xdr:rowOff>
    </xdr:from>
    <xdr:ext cx="534377" cy="259045"/>
    <xdr:sp macro="" textlink="">
      <xdr:nvSpPr>
        <xdr:cNvPr id="264" name="テキスト ボックス 263"/>
        <xdr:cNvSpPr txBox="1"/>
      </xdr:nvSpPr>
      <xdr:spPr>
        <a:xfrm>
          <a:off x="1752111" y="159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90,984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89765</xdr:rowOff>
    </xdr:from>
    <xdr:to>
      <xdr:col>1</xdr:col>
      <xdr:colOff>485775</xdr:colOff>
      <xdr:row>95</xdr:row>
      <xdr:rowOff>19915</xdr:rowOff>
    </xdr:to>
    <xdr:sp macro="" textlink="">
      <xdr:nvSpPr>
        <xdr:cNvPr id="265" name="円/楕円 264"/>
        <xdr:cNvSpPr/>
      </xdr:nvSpPr>
      <xdr:spPr>
        <a:xfrm>
          <a:off x="1079500" y="162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36442</xdr:rowOff>
    </xdr:from>
    <xdr:ext cx="534377" cy="259045"/>
    <xdr:sp macro="" textlink="">
      <xdr:nvSpPr>
        <xdr:cNvPr id="266" name="テキスト ボックス 265"/>
        <xdr:cNvSpPr txBox="1"/>
      </xdr:nvSpPr>
      <xdr:spPr>
        <a:xfrm>
          <a:off x="863111" y="159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14275</xdr:rowOff>
    </xdr:from>
    <xdr:to>
      <xdr:col>15</xdr:col>
      <xdr:colOff>180975</xdr:colOff>
      <xdr:row>39</xdr:row>
      <xdr:rowOff>34201</xdr:rowOff>
    </xdr:to>
    <xdr:cxnSp macro="">
      <xdr:nvCxnSpPr>
        <xdr:cNvPr id="296" name="直線コネクタ 295"/>
        <xdr:cNvCxnSpPr/>
      </xdr:nvCxnSpPr>
      <xdr:spPr>
        <a:xfrm flipV="1">
          <a:off x="9639300" y="6529375"/>
          <a:ext cx="838200" cy="1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34201</xdr:rowOff>
    </xdr:from>
    <xdr:to>
      <xdr:col>14</xdr:col>
      <xdr:colOff>28575</xdr:colOff>
      <xdr:row>39</xdr:row>
      <xdr:rowOff>54604</xdr:rowOff>
    </xdr:to>
    <xdr:cxnSp macro="">
      <xdr:nvCxnSpPr>
        <xdr:cNvPr id="299" name="直線コネクタ 298"/>
        <xdr:cNvCxnSpPr/>
      </xdr:nvCxnSpPr>
      <xdr:spPr>
        <a:xfrm flipV="1">
          <a:off x="8750300" y="6720751"/>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54604</xdr:rowOff>
    </xdr:from>
    <xdr:to>
      <xdr:col>12</xdr:col>
      <xdr:colOff>511175</xdr:colOff>
      <xdr:row>39</xdr:row>
      <xdr:rowOff>116154</xdr:rowOff>
    </xdr:to>
    <xdr:cxnSp macro="">
      <xdr:nvCxnSpPr>
        <xdr:cNvPr id="302" name="直線コネクタ 301"/>
        <xdr:cNvCxnSpPr/>
      </xdr:nvCxnSpPr>
      <xdr:spPr>
        <a:xfrm flipV="1">
          <a:off x="7861300" y="6741154"/>
          <a:ext cx="889000" cy="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114592</xdr:rowOff>
    </xdr:from>
    <xdr:to>
      <xdr:col>11</xdr:col>
      <xdr:colOff>307975</xdr:colOff>
      <xdr:row>39</xdr:row>
      <xdr:rowOff>116154</xdr:rowOff>
    </xdr:to>
    <xdr:cxnSp macro="">
      <xdr:nvCxnSpPr>
        <xdr:cNvPr id="305" name="直線コネクタ 304"/>
        <xdr:cNvCxnSpPr/>
      </xdr:nvCxnSpPr>
      <xdr:spPr>
        <a:xfrm>
          <a:off x="6972300" y="680114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134925</xdr:rowOff>
    </xdr:from>
    <xdr:to>
      <xdr:col>15</xdr:col>
      <xdr:colOff>231775</xdr:colOff>
      <xdr:row>38</xdr:row>
      <xdr:rowOff>65075</xdr:rowOff>
    </xdr:to>
    <xdr:sp macro="" textlink="">
      <xdr:nvSpPr>
        <xdr:cNvPr id="315" name="円/楕円 314"/>
        <xdr:cNvSpPr/>
      </xdr:nvSpPr>
      <xdr:spPr>
        <a:xfrm>
          <a:off x="10426700" y="64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113352</xdr:rowOff>
    </xdr:from>
    <xdr:ext cx="534377" cy="259045"/>
    <xdr:sp macro="" textlink="">
      <xdr:nvSpPr>
        <xdr:cNvPr id="316" name="補助費等該当値テキスト"/>
        <xdr:cNvSpPr txBox="1"/>
      </xdr:nvSpPr>
      <xdr:spPr>
        <a:xfrm>
          <a:off x="10528300"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154851</xdr:rowOff>
    </xdr:from>
    <xdr:to>
      <xdr:col>14</xdr:col>
      <xdr:colOff>79375</xdr:colOff>
      <xdr:row>39</xdr:row>
      <xdr:rowOff>85001</xdr:rowOff>
    </xdr:to>
    <xdr:sp macro="" textlink="">
      <xdr:nvSpPr>
        <xdr:cNvPr id="317" name="円/楕円 316"/>
        <xdr:cNvSpPr/>
      </xdr:nvSpPr>
      <xdr:spPr>
        <a:xfrm>
          <a:off x="9588500" y="6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76128</xdr:rowOff>
    </xdr:from>
    <xdr:ext cx="534377" cy="259045"/>
    <xdr:sp macro="" textlink="">
      <xdr:nvSpPr>
        <xdr:cNvPr id="318" name="テキスト ボックス 317"/>
        <xdr:cNvSpPr txBox="1"/>
      </xdr:nvSpPr>
      <xdr:spPr>
        <a:xfrm>
          <a:off x="9372111" y="67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3804</xdr:rowOff>
    </xdr:from>
    <xdr:to>
      <xdr:col>12</xdr:col>
      <xdr:colOff>561975</xdr:colOff>
      <xdr:row>39</xdr:row>
      <xdr:rowOff>105404</xdr:rowOff>
    </xdr:to>
    <xdr:sp macro="" textlink="">
      <xdr:nvSpPr>
        <xdr:cNvPr id="319" name="円/楕円 318"/>
        <xdr:cNvSpPr/>
      </xdr:nvSpPr>
      <xdr:spPr>
        <a:xfrm>
          <a:off x="8699500" y="66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96531</xdr:rowOff>
    </xdr:from>
    <xdr:ext cx="534377" cy="259045"/>
    <xdr:sp macro="" textlink="">
      <xdr:nvSpPr>
        <xdr:cNvPr id="320" name="テキスト ボックス 319"/>
        <xdr:cNvSpPr txBox="1"/>
      </xdr:nvSpPr>
      <xdr:spPr>
        <a:xfrm>
          <a:off x="8483111" y="67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65354</xdr:rowOff>
    </xdr:from>
    <xdr:to>
      <xdr:col>11</xdr:col>
      <xdr:colOff>358775</xdr:colOff>
      <xdr:row>39</xdr:row>
      <xdr:rowOff>166954</xdr:rowOff>
    </xdr:to>
    <xdr:sp macro="" textlink="">
      <xdr:nvSpPr>
        <xdr:cNvPr id="321" name="円/楕円 320"/>
        <xdr:cNvSpPr/>
      </xdr:nvSpPr>
      <xdr:spPr>
        <a:xfrm>
          <a:off x="7810500" y="67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158081</xdr:rowOff>
    </xdr:from>
    <xdr:ext cx="534377" cy="259045"/>
    <xdr:sp macro="" textlink="">
      <xdr:nvSpPr>
        <xdr:cNvPr id="322" name="テキスト ボックス 321"/>
        <xdr:cNvSpPr txBox="1"/>
      </xdr:nvSpPr>
      <xdr:spPr>
        <a:xfrm>
          <a:off x="7594111" y="6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63792</xdr:rowOff>
    </xdr:from>
    <xdr:to>
      <xdr:col>10</xdr:col>
      <xdr:colOff>155575</xdr:colOff>
      <xdr:row>39</xdr:row>
      <xdr:rowOff>165392</xdr:rowOff>
    </xdr:to>
    <xdr:sp macro="" textlink="">
      <xdr:nvSpPr>
        <xdr:cNvPr id="323" name="円/楕円 322"/>
        <xdr:cNvSpPr/>
      </xdr:nvSpPr>
      <xdr:spPr>
        <a:xfrm>
          <a:off x="6921500" y="67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156519</xdr:rowOff>
    </xdr:from>
    <xdr:ext cx="534377" cy="259045"/>
    <xdr:sp macro="" textlink="">
      <xdr:nvSpPr>
        <xdr:cNvPr id="324" name="テキスト ボックス 323"/>
        <xdr:cNvSpPr txBox="1"/>
      </xdr:nvSpPr>
      <xdr:spPr>
        <a:xfrm>
          <a:off x="6705111" y="68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5018</xdr:rowOff>
    </xdr:from>
    <xdr:to>
      <xdr:col>15</xdr:col>
      <xdr:colOff>180975</xdr:colOff>
      <xdr:row>56</xdr:row>
      <xdr:rowOff>170086</xdr:rowOff>
    </xdr:to>
    <xdr:cxnSp macro="">
      <xdr:nvCxnSpPr>
        <xdr:cNvPr id="351" name="直線コネクタ 350"/>
        <xdr:cNvCxnSpPr/>
      </xdr:nvCxnSpPr>
      <xdr:spPr>
        <a:xfrm>
          <a:off x="9639300" y="9606218"/>
          <a:ext cx="838200" cy="16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5018</xdr:rowOff>
    </xdr:from>
    <xdr:to>
      <xdr:col>14</xdr:col>
      <xdr:colOff>28575</xdr:colOff>
      <xdr:row>56</xdr:row>
      <xdr:rowOff>149621</xdr:rowOff>
    </xdr:to>
    <xdr:cxnSp macro="">
      <xdr:nvCxnSpPr>
        <xdr:cNvPr id="354" name="直線コネクタ 353"/>
        <xdr:cNvCxnSpPr/>
      </xdr:nvCxnSpPr>
      <xdr:spPr>
        <a:xfrm flipV="1">
          <a:off x="8750300" y="9606218"/>
          <a:ext cx="889000" cy="1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149621</xdr:rowOff>
    </xdr:from>
    <xdr:to>
      <xdr:col>12</xdr:col>
      <xdr:colOff>511175</xdr:colOff>
      <xdr:row>57</xdr:row>
      <xdr:rowOff>108798</xdr:rowOff>
    </xdr:to>
    <xdr:cxnSp macro="">
      <xdr:nvCxnSpPr>
        <xdr:cNvPr id="357" name="直線コネクタ 356"/>
        <xdr:cNvCxnSpPr/>
      </xdr:nvCxnSpPr>
      <xdr:spPr>
        <a:xfrm flipV="1">
          <a:off x="7861300" y="9750821"/>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103435</xdr:rowOff>
    </xdr:from>
    <xdr:to>
      <xdr:col>11</xdr:col>
      <xdr:colOff>307975</xdr:colOff>
      <xdr:row>57</xdr:row>
      <xdr:rowOff>108798</xdr:rowOff>
    </xdr:to>
    <xdr:cxnSp macro="">
      <xdr:nvCxnSpPr>
        <xdr:cNvPr id="360" name="直線コネクタ 359"/>
        <xdr:cNvCxnSpPr/>
      </xdr:nvCxnSpPr>
      <xdr:spPr>
        <a:xfrm>
          <a:off x="6972300" y="9876085"/>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119286</xdr:rowOff>
    </xdr:from>
    <xdr:to>
      <xdr:col>15</xdr:col>
      <xdr:colOff>231775</xdr:colOff>
      <xdr:row>57</xdr:row>
      <xdr:rowOff>49436</xdr:rowOff>
    </xdr:to>
    <xdr:sp macro="" textlink="">
      <xdr:nvSpPr>
        <xdr:cNvPr id="370" name="円/楕円 369"/>
        <xdr:cNvSpPr/>
      </xdr:nvSpPr>
      <xdr:spPr>
        <a:xfrm>
          <a:off x="10426700" y="97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97713</xdr:rowOff>
    </xdr:from>
    <xdr:ext cx="534377" cy="259045"/>
    <xdr:sp macro="" textlink="">
      <xdr:nvSpPr>
        <xdr:cNvPr id="371" name="普通建設事業費該当値テキスト"/>
        <xdr:cNvSpPr txBox="1"/>
      </xdr:nvSpPr>
      <xdr:spPr>
        <a:xfrm>
          <a:off x="10528300" y="96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68,354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125668</xdr:rowOff>
    </xdr:from>
    <xdr:to>
      <xdr:col>14</xdr:col>
      <xdr:colOff>79375</xdr:colOff>
      <xdr:row>56</xdr:row>
      <xdr:rowOff>55818</xdr:rowOff>
    </xdr:to>
    <xdr:sp macro="" textlink="">
      <xdr:nvSpPr>
        <xdr:cNvPr id="372" name="円/楕円 371"/>
        <xdr:cNvSpPr/>
      </xdr:nvSpPr>
      <xdr:spPr>
        <a:xfrm>
          <a:off x="9588500" y="95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72345</xdr:rowOff>
    </xdr:from>
    <xdr:ext cx="599010" cy="259045"/>
    <xdr:sp macro="" textlink="">
      <xdr:nvSpPr>
        <xdr:cNvPr id="373" name="テキスト ボックス 372"/>
        <xdr:cNvSpPr txBox="1"/>
      </xdr:nvSpPr>
      <xdr:spPr>
        <a:xfrm>
          <a:off x="9339794" y="933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98821</xdr:rowOff>
    </xdr:from>
    <xdr:to>
      <xdr:col>12</xdr:col>
      <xdr:colOff>561975</xdr:colOff>
      <xdr:row>57</xdr:row>
      <xdr:rowOff>28971</xdr:rowOff>
    </xdr:to>
    <xdr:sp macro="" textlink="">
      <xdr:nvSpPr>
        <xdr:cNvPr id="374" name="円/楕円 373"/>
        <xdr:cNvSpPr/>
      </xdr:nvSpPr>
      <xdr:spPr>
        <a:xfrm>
          <a:off x="8699500" y="97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20098</xdr:rowOff>
    </xdr:from>
    <xdr:ext cx="534377" cy="259045"/>
    <xdr:sp macro="" textlink="">
      <xdr:nvSpPr>
        <xdr:cNvPr id="375" name="テキスト ボックス 374"/>
        <xdr:cNvSpPr txBox="1"/>
      </xdr:nvSpPr>
      <xdr:spPr>
        <a:xfrm>
          <a:off x="8483111" y="97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57998</xdr:rowOff>
    </xdr:from>
    <xdr:to>
      <xdr:col>11</xdr:col>
      <xdr:colOff>358775</xdr:colOff>
      <xdr:row>57</xdr:row>
      <xdr:rowOff>159598</xdr:rowOff>
    </xdr:to>
    <xdr:sp macro="" textlink="">
      <xdr:nvSpPr>
        <xdr:cNvPr id="376" name="円/楕円 375"/>
        <xdr:cNvSpPr/>
      </xdr:nvSpPr>
      <xdr:spPr>
        <a:xfrm>
          <a:off x="7810500" y="983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150725</xdr:rowOff>
    </xdr:from>
    <xdr:ext cx="534377" cy="259045"/>
    <xdr:sp macro="" textlink="">
      <xdr:nvSpPr>
        <xdr:cNvPr id="377" name="テキスト ボックス 376"/>
        <xdr:cNvSpPr txBox="1"/>
      </xdr:nvSpPr>
      <xdr:spPr>
        <a:xfrm>
          <a:off x="7594111" y="99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52635</xdr:rowOff>
    </xdr:from>
    <xdr:to>
      <xdr:col>10</xdr:col>
      <xdr:colOff>155575</xdr:colOff>
      <xdr:row>57</xdr:row>
      <xdr:rowOff>154235</xdr:rowOff>
    </xdr:to>
    <xdr:sp macro="" textlink="">
      <xdr:nvSpPr>
        <xdr:cNvPr id="378" name="円/楕円 377"/>
        <xdr:cNvSpPr/>
      </xdr:nvSpPr>
      <xdr:spPr>
        <a:xfrm>
          <a:off x="6921500" y="98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145362</xdr:rowOff>
    </xdr:from>
    <xdr:ext cx="534377" cy="259045"/>
    <xdr:sp macro="" textlink="">
      <xdr:nvSpPr>
        <xdr:cNvPr id="379" name="テキスト ボックス 378"/>
        <xdr:cNvSpPr txBox="1"/>
      </xdr:nvSpPr>
      <xdr:spPr>
        <a:xfrm>
          <a:off x="6705111" y="991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120848</xdr:rowOff>
    </xdr:from>
    <xdr:to>
      <xdr:col>15</xdr:col>
      <xdr:colOff>180975</xdr:colOff>
      <xdr:row>78</xdr:row>
      <xdr:rowOff>44076</xdr:rowOff>
    </xdr:to>
    <xdr:cxnSp macro="">
      <xdr:nvCxnSpPr>
        <xdr:cNvPr id="408" name="直線コネクタ 407"/>
        <xdr:cNvCxnSpPr/>
      </xdr:nvCxnSpPr>
      <xdr:spPr>
        <a:xfrm>
          <a:off x="9639300" y="13322498"/>
          <a:ext cx="838200" cy="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164726</xdr:rowOff>
    </xdr:from>
    <xdr:to>
      <xdr:col>15</xdr:col>
      <xdr:colOff>231775</xdr:colOff>
      <xdr:row>78</xdr:row>
      <xdr:rowOff>94876</xdr:rowOff>
    </xdr:to>
    <xdr:sp macro="" textlink="">
      <xdr:nvSpPr>
        <xdr:cNvPr id="418" name="円/楕円 417"/>
        <xdr:cNvSpPr/>
      </xdr:nvSpPr>
      <xdr:spPr>
        <a:xfrm>
          <a:off x="10426700" y="133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143153</xdr:rowOff>
    </xdr:from>
    <xdr:ext cx="534377" cy="259045"/>
    <xdr:sp macro="" textlink="">
      <xdr:nvSpPr>
        <xdr:cNvPr id="419" name="普通建設事業費 （ うち新規整備　）該当値テキスト"/>
        <xdr:cNvSpPr txBox="1"/>
      </xdr:nvSpPr>
      <xdr:spPr>
        <a:xfrm>
          <a:off x="10528300" y="133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70048</xdr:rowOff>
    </xdr:from>
    <xdr:to>
      <xdr:col>14</xdr:col>
      <xdr:colOff>79375</xdr:colOff>
      <xdr:row>78</xdr:row>
      <xdr:rowOff>198</xdr:rowOff>
    </xdr:to>
    <xdr:sp macro="" textlink="">
      <xdr:nvSpPr>
        <xdr:cNvPr id="420" name="円/楕円 419"/>
        <xdr:cNvSpPr/>
      </xdr:nvSpPr>
      <xdr:spPr>
        <a:xfrm>
          <a:off x="9588500" y="132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162775</xdr:rowOff>
    </xdr:from>
    <xdr:ext cx="534377" cy="259045"/>
    <xdr:sp macro="" textlink="">
      <xdr:nvSpPr>
        <xdr:cNvPr id="421" name="テキスト ボックス 420"/>
        <xdr:cNvSpPr txBox="1"/>
      </xdr:nvSpPr>
      <xdr:spPr>
        <a:xfrm>
          <a:off x="9372111" y="133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39770</xdr:rowOff>
    </xdr:from>
    <xdr:to>
      <xdr:col>15</xdr:col>
      <xdr:colOff>180975</xdr:colOff>
      <xdr:row>96</xdr:row>
      <xdr:rowOff>140843</xdr:rowOff>
    </xdr:to>
    <xdr:cxnSp macro="">
      <xdr:nvCxnSpPr>
        <xdr:cNvPr id="452" name="直線コネクタ 451"/>
        <xdr:cNvCxnSpPr/>
      </xdr:nvCxnSpPr>
      <xdr:spPr>
        <a:xfrm>
          <a:off x="9639300" y="16156070"/>
          <a:ext cx="838200" cy="4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90043</xdr:rowOff>
    </xdr:from>
    <xdr:to>
      <xdr:col>15</xdr:col>
      <xdr:colOff>231775</xdr:colOff>
      <xdr:row>97</xdr:row>
      <xdr:rowOff>20193</xdr:rowOff>
    </xdr:to>
    <xdr:sp macro="" textlink="">
      <xdr:nvSpPr>
        <xdr:cNvPr id="462" name="円/楕円 461"/>
        <xdr:cNvSpPr/>
      </xdr:nvSpPr>
      <xdr:spPr>
        <a:xfrm>
          <a:off x="104267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112920</xdr:rowOff>
    </xdr:from>
    <xdr:ext cx="534377" cy="259045"/>
    <xdr:sp macro="" textlink="">
      <xdr:nvSpPr>
        <xdr:cNvPr id="463" name="普通建設事業費 （ うち更新整備　）該当値テキスト"/>
        <xdr:cNvSpPr txBox="1"/>
      </xdr:nvSpPr>
      <xdr:spPr>
        <a:xfrm>
          <a:off x="10528300"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160420</xdr:rowOff>
    </xdr:from>
    <xdr:to>
      <xdr:col>14</xdr:col>
      <xdr:colOff>79375</xdr:colOff>
      <xdr:row>94</xdr:row>
      <xdr:rowOff>90570</xdr:rowOff>
    </xdr:to>
    <xdr:sp macro="" textlink="">
      <xdr:nvSpPr>
        <xdr:cNvPr id="464" name="円/楕円 463"/>
        <xdr:cNvSpPr/>
      </xdr:nvSpPr>
      <xdr:spPr>
        <a:xfrm>
          <a:off x="9588500" y="16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107097</xdr:rowOff>
    </xdr:from>
    <xdr:ext cx="534377" cy="259045"/>
    <xdr:sp macro="" textlink="">
      <xdr:nvSpPr>
        <xdr:cNvPr id="465" name="テキスト ボックス 464"/>
        <xdr:cNvSpPr txBox="1"/>
      </xdr:nvSpPr>
      <xdr:spPr>
        <a:xfrm>
          <a:off x="9372111" y="158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45014</xdr:rowOff>
    </xdr:from>
    <xdr:to>
      <xdr:col>23</xdr:col>
      <xdr:colOff>517525</xdr:colOff>
      <xdr:row>38</xdr:row>
      <xdr:rowOff>63988</xdr:rowOff>
    </xdr:to>
    <xdr:cxnSp macro="">
      <xdr:nvCxnSpPr>
        <xdr:cNvPr id="492" name="直線コネクタ 491"/>
        <xdr:cNvCxnSpPr/>
      </xdr:nvCxnSpPr>
      <xdr:spPr>
        <a:xfrm>
          <a:off x="15481300" y="6560114"/>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45014</xdr:rowOff>
    </xdr:from>
    <xdr:to>
      <xdr:col>22</xdr:col>
      <xdr:colOff>365125</xdr:colOff>
      <xdr:row>38</xdr:row>
      <xdr:rowOff>129916</xdr:rowOff>
    </xdr:to>
    <xdr:cxnSp macro="">
      <xdr:nvCxnSpPr>
        <xdr:cNvPr id="495" name="直線コネクタ 494"/>
        <xdr:cNvCxnSpPr/>
      </xdr:nvCxnSpPr>
      <xdr:spPr>
        <a:xfrm flipV="1">
          <a:off x="14592300" y="6560114"/>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17170</xdr:rowOff>
    </xdr:from>
    <xdr:to>
      <xdr:col>21</xdr:col>
      <xdr:colOff>161925</xdr:colOff>
      <xdr:row>38</xdr:row>
      <xdr:rowOff>129916</xdr:rowOff>
    </xdr:to>
    <xdr:cxnSp macro="">
      <xdr:nvCxnSpPr>
        <xdr:cNvPr id="498" name="直線コネクタ 497"/>
        <xdr:cNvCxnSpPr/>
      </xdr:nvCxnSpPr>
      <xdr:spPr>
        <a:xfrm>
          <a:off x="13703300" y="6532270"/>
          <a:ext cx="889000" cy="1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17170</xdr:rowOff>
    </xdr:from>
    <xdr:to>
      <xdr:col>19</xdr:col>
      <xdr:colOff>644525</xdr:colOff>
      <xdr:row>38</xdr:row>
      <xdr:rowOff>68514</xdr:rowOff>
    </xdr:to>
    <xdr:cxnSp macro="">
      <xdr:nvCxnSpPr>
        <xdr:cNvPr id="501" name="直線コネクタ 500"/>
        <xdr:cNvCxnSpPr/>
      </xdr:nvCxnSpPr>
      <xdr:spPr>
        <a:xfrm flipV="1">
          <a:off x="12814300" y="6532270"/>
          <a:ext cx="8890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13188</xdr:rowOff>
    </xdr:from>
    <xdr:to>
      <xdr:col>23</xdr:col>
      <xdr:colOff>568325</xdr:colOff>
      <xdr:row>38</xdr:row>
      <xdr:rowOff>114788</xdr:rowOff>
    </xdr:to>
    <xdr:sp macro="" textlink="">
      <xdr:nvSpPr>
        <xdr:cNvPr id="511" name="円/楕円 510"/>
        <xdr:cNvSpPr/>
      </xdr:nvSpPr>
      <xdr:spPr>
        <a:xfrm>
          <a:off x="16268700" y="6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125666</xdr:rowOff>
    </xdr:from>
    <xdr:ext cx="469744" cy="259045"/>
    <xdr:sp macro="" textlink="">
      <xdr:nvSpPr>
        <xdr:cNvPr id="512" name="災害復旧事業費該当値テキスト"/>
        <xdr:cNvSpPr txBox="1"/>
      </xdr:nvSpPr>
      <xdr:spPr>
        <a:xfrm>
          <a:off x="16370300" y="646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165664</xdr:rowOff>
    </xdr:from>
    <xdr:to>
      <xdr:col>22</xdr:col>
      <xdr:colOff>415925</xdr:colOff>
      <xdr:row>38</xdr:row>
      <xdr:rowOff>95814</xdr:rowOff>
    </xdr:to>
    <xdr:sp macro="" textlink="">
      <xdr:nvSpPr>
        <xdr:cNvPr id="513" name="円/楕円 512"/>
        <xdr:cNvSpPr/>
      </xdr:nvSpPr>
      <xdr:spPr>
        <a:xfrm>
          <a:off x="15430500" y="65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86941</xdr:rowOff>
    </xdr:from>
    <xdr:ext cx="469744" cy="259045"/>
    <xdr:sp macro="" textlink="">
      <xdr:nvSpPr>
        <xdr:cNvPr id="514" name="テキスト ボックス 513"/>
        <xdr:cNvSpPr txBox="1"/>
      </xdr:nvSpPr>
      <xdr:spPr>
        <a:xfrm>
          <a:off x="15246427" y="660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79116</xdr:rowOff>
    </xdr:from>
    <xdr:to>
      <xdr:col>21</xdr:col>
      <xdr:colOff>212725</xdr:colOff>
      <xdr:row>39</xdr:row>
      <xdr:rowOff>9266</xdr:rowOff>
    </xdr:to>
    <xdr:sp macro="" textlink="">
      <xdr:nvSpPr>
        <xdr:cNvPr id="515" name="円/楕円 514"/>
        <xdr:cNvSpPr/>
      </xdr:nvSpPr>
      <xdr:spPr>
        <a:xfrm>
          <a:off x="14541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393</xdr:rowOff>
    </xdr:from>
    <xdr:ext cx="378565" cy="259045"/>
    <xdr:sp macro="" textlink="">
      <xdr:nvSpPr>
        <xdr:cNvPr id="516" name="テキスト ボックス 515"/>
        <xdr:cNvSpPr txBox="1"/>
      </xdr:nvSpPr>
      <xdr:spPr>
        <a:xfrm>
          <a:off x="14403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137820</xdr:rowOff>
    </xdr:from>
    <xdr:to>
      <xdr:col>20</xdr:col>
      <xdr:colOff>9525</xdr:colOff>
      <xdr:row>38</xdr:row>
      <xdr:rowOff>67970</xdr:rowOff>
    </xdr:to>
    <xdr:sp macro="" textlink="">
      <xdr:nvSpPr>
        <xdr:cNvPr id="517" name="円/楕円 516"/>
        <xdr:cNvSpPr/>
      </xdr:nvSpPr>
      <xdr:spPr>
        <a:xfrm>
          <a:off x="13652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59097</xdr:rowOff>
    </xdr:from>
    <xdr:ext cx="469744" cy="259045"/>
    <xdr:sp macro="" textlink="">
      <xdr:nvSpPr>
        <xdr:cNvPr id="518" name="テキスト ボックス 517"/>
        <xdr:cNvSpPr txBox="1"/>
      </xdr:nvSpPr>
      <xdr:spPr>
        <a:xfrm>
          <a:off x="13468427" y="65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17714</xdr:rowOff>
    </xdr:from>
    <xdr:to>
      <xdr:col>18</xdr:col>
      <xdr:colOff>492125</xdr:colOff>
      <xdr:row>38</xdr:row>
      <xdr:rowOff>119314</xdr:rowOff>
    </xdr:to>
    <xdr:sp macro="" textlink="">
      <xdr:nvSpPr>
        <xdr:cNvPr id="519" name="円/楕円 518"/>
        <xdr:cNvSpPr/>
      </xdr:nvSpPr>
      <xdr:spPr>
        <a:xfrm>
          <a:off x="12763500" y="65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110441</xdr:rowOff>
    </xdr:from>
    <xdr:ext cx="469744" cy="259045"/>
    <xdr:sp macro="" textlink="">
      <xdr:nvSpPr>
        <xdr:cNvPr id="520" name="テキスト ボックス 519"/>
        <xdr:cNvSpPr txBox="1"/>
      </xdr:nvSpPr>
      <xdr:spPr>
        <a:xfrm>
          <a:off x="12579427" y="662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51842</xdr:rowOff>
    </xdr:from>
    <xdr:to>
      <xdr:col>23</xdr:col>
      <xdr:colOff>517525</xdr:colOff>
      <xdr:row>77</xdr:row>
      <xdr:rowOff>92870</xdr:rowOff>
    </xdr:to>
    <xdr:cxnSp macro="">
      <xdr:nvCxnSpPr>
        <xdr:cNvPr id="600" name="直線コネクタ 599"/>
        <xdr:cNvCxnSpPr/>
      </xdr:nvCxnSpPr>
      <xdr:spPr>
        <a:xfrm>
          <a:off x="15481300" y="13253492"/>
          <a:ext cx="838200" cy="4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15788</xdr:rowOff>
    </xdr:from>
    <xdr:to>
      <xdr:col>22</xdr:col>
      <xdr:colOff>365125</xdr:colOff>
      <xdr:row>77</xdr:row>
      <xdr:rowOff>51842</xdr:rowOff>
    </xdr:to>
    <xdr:cxnSp macro="">
      <xdr:nvCxnSpPr>
        <xdr:cNvPr id="603" name="直線コネクタ 602"/>
        <xdr:cNvCxnSpPr/>
      </xdr:nvCxnSpPr>
      <xdr:spPr>
        <a:xfrm>
          <a:off x="14592300" y="13217438"/>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141746</xdr:rowOff>
    </xdr:from>
    <xdr:to>
      <xdr:col>21</xdr:col>
      <xdr:colOff>161925</xdr:colOff>
      <xdr:row>77</xdr:row>
      <xdr:rowOff>15788</xdr:rowOff>
    </xdr:to>
    <xdr:cxnSp macro="">
      <xdr:nvCxnSpPr>
        <xdr:cNvPr id="606" name="直線コネクタ 605"/>
        <xdr:cNvCxnSpPr/>
      </xdr:nvCxnSpPr>
      <xdr:spPr>
        <a:xfrm>
          <a:off x="13703300" y="13171946"/>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128434</xdr:rowOff>
    </xdr:from>
    <xdr:to>
      <xdr:col>19</xdr:col>
      <xdr:colOff>644525</xdr:colOff>
      <xdr:row>76</xdr:row>
      <xdr:rowOff>141746</xdr:rowOff>
    </xdr:to>
    <xdr:cxnSp macro="">
      <xdr:nvCxnSpPr>
        <xdr:cNvPr id="609" name="直線コネクタ 608"/>
        <xdr:cNvCxnSpPr/>
      </xdr:nvCxnSpPr>
      <xdr:spPr>
        <a:xfrm>
          <a:off x="12814300" y="13158634"/>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42070</xdr:rowOff>
    </xdr:from>
    <xdr:to>
      <xdr:col>23</xdr:col>
      <xdr:colOff>568325</xdr:colOff>
      <xdr:row>77</xdr:row>
      <xdr:rowOff>143670</xdr:rowOff>
    </xdr:to>
    <xdr:sp macro="" textlink="">
      <xdr:nvSpPr>
        <xdr:cNvPr id="619" name="円/楕円 618"/>
        <xdr:cNvSpPr/>
      </xdr:nvSpPr>
      <xdr:spPr>
        <a:xfrm>
          <a:off x="16268700" y="132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20497</xdr:rowOff>
    </xdr:from>
    <xdr:ext cx="534377" cy="259045"/>
    <xdr:sp macro="" textlink="">
      <xdr:nvSpPr>
        <xdr:cNvPr id="620" name="公債費該当値テキスト"/>
        <xdr:cNvSpPr txBox="1"/>
      </xdr:nvSpPr>
      <xdr:spPr>
        <a:xfrm>
          <a:off x="16370300" y="132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1042</xdr:rowOff>
    </xdr:from>
    <xdr:to>
      <xdr:col>22</xdr:col>
      <xdr:colOff>415925</xdr:colOff>
      <xdr:row>77</xdr:row>
      <xdr:rowOff>102642</xdr:rowOff>
    </xdr:to>
    <xdr:sp macro="" textlink="">
      <xdr:nvSpPr>
        <xdr:cNvPr id="621" name="円/楕円 620"/>
        <xdr:cNvSpPr/>
      </xdr:nvSpPr>
      <xdr:spPr>
        <a:xfrm>
          <a:off x="15430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93769</xdr:rowOff>
    </xdr:from>
    <xdr:ext cx="534377" cy="259045"/>
    <xdr:sp macro="" textlink="">
      <xdr:nvSpPr>
        <xdr:cNvPr id="622" name="テキスト ボックス 621"/>
        <xdr:cNvSpPr txBox="1"/>
      </xdr:nvSpPr>
      <xdr:spPr>
        <a:xfrm>
          <a:off x="15214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136438</xdr:rowOff>
    </xdr:from>
    <xdr:to>
      <xdr:col>21</xdr:col>
      <xdr:colOff>212725</xdr:colOff>
      <xdr:row>77</xdr:row>
      <xdr:rowOff>66588</xdr:rowOff>
    </xdr:to>
    <xdr:sp macro="" textlink="">
      <xdr:nvSpPr>
        <xdr:cNvPr id="623" name="円/楕円 622"/>
        <xdr:cNvSpPr/>
      </xdr:nvSpPr>
      <xdr:spPr>
        <a:xfrm>
          <a:off x="14541500" y="131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57715</xdr:rowOff>
    </xdr:from>
    <xdr:ext cx="534377" cy="259045"/>
    <xdr:sp macro="" textlink="">
      <xdr:nvSpPr>
        <xdr:cNvPr id="624" name="テキスト ボックス 623"/>
        <xdr:cNvSpPr txBox="1"/>
      </xdr:nvSpPr>
      <xdr:spPr>
        <a:xfrm>
          <a:off x="14325111" y="132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90946</xdr:rowOff>
    </xdr:from>
    <xdr:to>
      <xdr:col>20</xdr:col>
      <xdr:colOff>9525</xdr:colOff>
      <xdr:row>77</xdr:row>
      <xdr:rowOff>21096</xdr:rowOff>
    </xdr:to>
    <xdr:sp macro="" textlink="">
      <xdr:nvSpPr>
        <xdr:cNvPr id="625" name="円/楕円 624"/>
        <xdr:cNvSpPr/>
      </xdr:nvSpPr>
      <xdr:spPr>
        <a:xfrm>
          <a:off x="13652500" y="13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12223</xdr:rowOff>
    </xdr:from>
    <xdr:ext cx="534377" cy="259045"/>
    <xdr:sp macro="" textlink="">
      <xdr:nvSpPr>
        <xdr:cNvPr id="626" name="テキスト ボックス 625"/>
        <xdr:cNvSpPr txBox="1"/>
      </xdr:nvSpPr>
      <xdr:spPr>
        <a:xfrm>
          <a:off x="13436111" y="132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77634</xdr:rowOff>
    </xdr:from>
    <xdr:to>
      <xdr:col>18</xdr:col>
      <xdr:colOff>492125</xdr:colOff>
      <xdr:row>77</xdr:row>
      <xdr:rowOff>7784</xdr:rowOff>
    </xdr:to>
    <xdr:sp macro="" textlink="">
      <xdr:nvSpPr>
        <xdr:cNvPr id="627" name="円/楕円 626"/>
        <xdr:cNvSpPr/>
      </xdr:nvSpPr>
      <xdr:spPr>
        <a:xfrm>
          <a:off x="12763500" y="131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170361</xdr:rowOff>
    </xdr:from>
    <xdr:ext cx="534377" cy="259045"/>
    <xdr:sp macro="" textlink="">
      <xdr:nvSpPr>
        <xdr:cNvPr id="628" name="テキスト ボックス 627"/>
        <xdr:cNvSpPr txBox="1"/>
      </xdr:nvSpPr>
      <xdr:spPr>
        <a:xfrm>
          <a:off x="12547111" y="132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3128</xdr:rowOff>
    </xdr:from>
    <xdr:to>
      <xdr:col>23</xdr:col>
      <xdr:colOff>517525</xdr:colOff>
      <xdr:row>96</xdr:row>
      <xdr:rowOff>164193</xdr:rowOff>
    </xdr:to>
    <xdr:cxnSp macro="">
      <xdr:nvCxnSpPr>
        <xdr:cNvPr id="659" name="直線コネクタ 658"/>
        <xdr:cNvCxnSpPr/>
      </xdr:nvCxnSpPr>
      <xdr:spPr>
        <a:xfrm flipV="1">
          <a:off x="15481300" y="16290878"/>
          <a:ext cx="838200" cy="3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127862</xdr:rowOff>
    </xdr:from>
    <xdr:to>
      <xdr:col>22</xdr:col>
      <xdr:colOff>365125</xdr:colOff>
      <xdr:row>96</xdr:row>
      <xdr:rowOff>164193</xdr:rowOff>
    </xdr:to>
    <xdr:cxnSp macro="">
      <xdr:nvCxnSpPr>
        <xdr:cNvPr id="662" name="直線コネクタ 661"/>
        <xdr:cNvCxnSpPr/>
      </xdr:nvCxnSpPr>
      <xdr:spPr>
        <a:xfrm>
          <a:off x="14592300" y="16244162"/>
          <a:ext cx="889000" cy="37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127862</xdr:rowOff>
    </xdr:from>
    <xdr:to>
      <xdr:col>21</xdr:col>
      <xdr:colOff>161925</xdr:colOff>
      <xdr:row>97</xdr:row>
      <xdr:rowOff>16289</xdr:rowOff>
    </xdr:to>
    <xdr:cxnSp macro="">
      <xdr:nvCxnSpPr>
        <xdr:cNvPr id="665" name="直線コネクタ 664"/>
        <xdr:cNvCxnSpPr/>
      </xdr:nvCxnSpPr>
      <xdr:spPr>
        <a:xfrm flipV="1">
          <a:off x="13703300" y="16244162"/>
          <a:ext cx="889000" cy="4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7" name="テキスト ボックス 666"/>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52701</xdr:rowOff>
    </xdr:from>
    <xdr:to>
      <xdr:col>19</xdr:col>
      <xdr:colOff>644525</xdr:colOff>
      <xdr:row>97</xdr:row>
      <xdr:rowOff>16289</xdr:rowOff>
    </xdr:to>
    <xdr:cxnSp macro="">
      <xdr:nvCxnSpPr>
        <xdr:cNvPr id="668" name="直線コネクタ 667"/>
        <xdr:cNvCxnSpPr/>
      </xdr:nvCxnSpPr>
      <xdr:spPr>
        <a:xfrm>
          <a:off x="12814300" y="16340451"/>
          <a:ext cx="889000" cy="3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2" name="テキスト ボックス 671"/>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123778</xdr:rowOff>
    </xdr:from>
    <xdr:to>
      <xdr:col>23</xdr:col>
      <xdr:colOff>568325</xdr:colOff>
      <xdr:row>95</xdr:row>
      <xdr:rowOff>53928</xdr:rowOff>
    </xdr:to>
    <xdr:sp macro="" textlink="">
      <xdr:nvSpPr>
        <xdr:cNvPr id="678" name="円/楕円 677"/>
        <xdr:cNvSpPr/>
      </xdr:nvSpPr>
      <xdr:spPr>
        <a:xfrm>
          <a:off x="16268700" y="162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146655</xdr:rowOff>
    </xdr:from>
    <xdr:ext cx="534377" cy="259045"/>
    <xdr:sp macro="" textlink="">
      <xdr:nvSpPr>
        <xdr:cNvPr id="679" name="積立金該当値テキスト"/>
        <xdr:cNvSpPr txBox="1"/>
      </xdr:nvSpPr>
      <xdr:spPr>
        <a:xfrm>
          <a:off x="16370300" y="160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113393</xdr:rowOff>
    </xdr:from>
    <xdr:to>
      <xdr:col>22</xdr:col>
      <xdr:colOff>415925</xdr:colOff>
      <xdr:row>97</xdr:row>
      <xdr:rowOff>43543</xdr:rowOff>
    </xdr:to>
    <xdr:sp macro="" textlink="">
      <xdr:nvSpPr>
        <xdr:cNvPr id="680" name="円/楕円 679"/>
        <xdr:cNvSpPr/>
      </xdr:nvSpPr>
      <xdr:spPr>
        <a:xfrm>
          <a:off x="15430500" y="165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60070</xdr:rowOff>
    </xdr:from>
    <xdr:ext cx="534377" cy="259045"/>
    <xdr:sp macro="" textlink="">
      <xdr:nvSpPr>
        <xdr:cNvPr id="681" name="テキスト ボックス 680"/>
        <xdr:cNvSpPr txBox="1"/>
      </xdr:nvSpPr>
      <xdr:spPr>
        <a:xfrm>
          <a:off x="15214111" y="163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77062</xdr:rowOff>
    </xdr:from>
    <xdr:to>
      <xdr:col>21</xdr:col>
      <xdr:colOff>212725</xdr:colOff>
      <xdr:row>95</xdr:row>
      <xdr:rowOff>7212</xdr:rowOff>
    </xdr:to>
    <xdr:sp macro="" textlink="">
      <xdr:nvSpPr>
        <xdr:cNvPr id="682" name="円/楕円 681"/>
        <xdr:cNvSpPr/>
      </xdr:nvSpPr>
      <xdr:spPr>
        <a:xfrm>
          <a:off x="14541500" y="161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23739</xdr:rowOff>
    </xdr:from>
    <xdr:ext cx="534377" cy="259045"/>
    <xdr:sp macro="" textlink="">
      <xdr:nvSpPr>
        <xdr:cNvPr id="683" name="テキスト ボックス 682"/>
        <xdr:cNvSpPr txBox="1"/>
      </xdr:nvSpPr>
      <xdr:spPr>
        <a:xfrm>
          <a:off x="14325111" y="159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136939</xdr:rowOff>
    </xdr:from>
    <xdr:to>
      <xdr:col>20</xdr:col>
      <xdr:colOff>9525</xdr:colOff>
      <xdr:row>97</xdr:row>
      <xdr:rowOff>67089</xdr:rowOff>
    </xdr:to>
    <xdr:sp macro="" textlink="">
      <xdr:nvSpPr>
        <xdr:cNvPr id="684" name="円/楕円 683"/>
        <xdr:cNvSpPr/>
      </xdr:nvSpPr>
      <xdr:spPr>
        <a:xfrm>
          <a:off x="13652500" y="165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58216</xdr:rowOff>
    </xdr:from>
    <xdr:ext cx="534377" cy="259045"/>
    <xdr:sp macro="" textlink="">
      <xdr:nvSpPr>
        <xdr:cNvPr id="685" name="テキスト ボックス 684"/>
        <xdr:cNvSpPr txBox="1"/>
      </xdr:nvSpPr>
      <xdr:spPr>
        <a:xfrm>
          <a:off x="13436111" y="166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1901</xdr:rowOff>
    </xdr:from>
    <xdr:to>
      <xdr:col>18</xdr:col>
      <xdr:colOff>492125</xdr:colOff>
      <xdr:row>95</xdr:row>
      <xdr:rowOff>103501</xdr:rowOff>
    </xdr:to>
    <xdr:sp macro="" textlink="">
      <xdr:nvSpPr>
        <xdr:cNvPr id="686" name="円/楕円 685"/>
        <xdr:cNvSpPr/>
      </xdr:nvSpPr>
      <xdr:spPr>
        <a:xfrm>
          <a:off x="12763500" y="162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120028</xdr:rowOff>
    </xdr:from>
    <xdr:ext cx="534377" cy="259045"/>
    <xdr:sp macro="" textlink="">
      <xdr:nvSpPr>
        <xdr:cNvPr id="687" name="テキスト ボックス 686"/>
        <xdr:cNvSpPr txBox="1"/>
      </xdr:nvSpPr>
      <xdr:spPr>
        <a:xfrm>
          <a:off x="12547111" y="1606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81590</xdr:rowOff>
    </xdr:from>
    <xdr:to>
      <xdr:col>32</xdr:col>
      <xdr:colOff>187325</xdr:colOff>
      <xdr:row>38</xdr:row>
      <xdr:rowOff>109571</xdr:rowOff>
    </xdr:to>
    <xdr:cxnSp macro="">
      <xdr:nvCxnSpPr>
        <xdr:cNvPr id="714" name="直線コネクタ 713"/>
        <xdr:cNvCxnSpPr/>
      </xdr:nvCxnSpPr>
      <xdr:spPr>
        <a:xfrm flipV="1">
          <a:off x="21323300" y="6596690"/>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109571</xdr:rowOff>
    </xdr:from>
    <xdr:to>
      <xdr:col>31</xdr:col>
      <xdr:colOff>34925</xdr:colOff>
      <xdr:row>38</xdr:row>
      <xdr:rowOff>110851</xdr:rowOff>
    </xdr:to>
    <xdr:cxnSp macro="">
      <xdr:nvCxnSpPr>
        <xdr:cNvPr id="717" name="直線コネクタ 716"/>
        <xdr:cNvCxnSpPr/>
      </xdr:nvCxnSpPr>
      <xdr:spPr>
        <a:xfrm flipV="1">
          <a:off x="20434300" y="662467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110851</xdr:rowOff>
    </xdr:from>
    <xdr:to>
      <xdr:col>29</xdr:col>
      <xdr:colOff>517525</xdr:colOff>
      <xdr:row>38</xdr:row>
      <xdr:rowOff>111948</xdr:rowOff>
    </xdr:to>
    <xdr:cxnSp macro="">
      <xdr:nvCxnSpPr>
        <xdr:cNvPr id="720" name="直線コネクタ 719"/>
        <xdr:cNvCxnSpPr/>
      </xdr:nvCxnSpPr>
      <xdr:spPr>
        <a:xfrm flipV="1">
          <a:off x="19545300" y="662595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110988</xdr:rowOff>
    </xdr:from>
    <xdr:to>
      <xdr:col>28</xdr:col>
      <xdr:colOff>314325</xdr:colOff>
      <xdr:row>38</xdr:row>
      <xdr:rowOff>111948</xdr:rowOff>
    </xdr:to>
    <xdr:cxnSp macro="">
      <xdr:nvCxnSpPr>
        <xdr:cNvPr id="723" name="直線コネクタ 722"/>
        <xdr:cNvCxnSpPr/>
      </xdr:nvCxnSpPr>
      <xdr:spPr>
        <a:xfrm>
          <a:off x="18656300" y="662608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30790</xdr:rowOff>
    </xdr:from>
    <xdr:to>
      <xdr:col>32</xdr:col>
      <xdr:colOff>238125</xdr:colOff>
      <xdr:row>38</xdr:row>
      <xdr:rowOff>132390</xdr:rowOff>
    </xdr:to>
    <xdr:sp macro="" textlink="">
      <xdr:nvSpPr>
        <xdr:cNvPr id="733" name="円/楕円 732"/>
        <xdr:cNvSpPr/>
      </xdr:nvSpPr>
      <xdr:spPr>
        <a:xfrm>
          <a:off x="22110700" y="65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117167</xdr:rowOff>
    </xdr:from>
    <xdr:ext cx="469744" cy="259045"/>
    <xdr:sp macro="" textlink="">
      <xdr:nvSpPr>
        <xdr:cNvPr id="734" name="投資及び出資金該当値テキスト"/>
        <xdr:cNvSpPr txBox="1"/>
      </xdr:nvSpPr>
      <xdr:spPr>
        <a:xfrm>
          <a:off x="22212300" y="646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58771</xdr:rowOff>
    </xdr:from>
    <xdr:to>
      <xdr:col>31</xdr:col>
      <xdr:colOff>85725</xdr:colOff>
      <xdr:row>38</xdr:row>
      <xdr:rowOff>160371</xdr:rowOff>
    </xdr:to>
    <xdr:sp macro="" textlink="">
      <xdr:nvSpPr>
        <xdr:cNvPr id="735" name="円/楕円 734"/>
        <xdr:cNvSpPr/>
      </xdr:nvSpPr>
      <xdr:spPr>
        <a:xfrm>
          <a:off x="21272500" y="65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151498</xdr:rowOff>
    </xdr:from>
    <xdr:ext cx="378565" cy="259045"/>
    <xdr:sp macro="" textlink="">
      <xdr:nvSpPr>
        <xdr:cNvPr id="736" name="テキスト ボックス 735"/>
        <xdr:cNvSpPr txBox="1"/>
      </xdr:nvSpPr>
      <xdr:spPr>
        <a:xfrm>
          <a:off x="21134017" y="666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60051</xdr:rowOff>
    </xdr:from>
    <xdr:to>
      <xdr:col>29</xdr:col>
      <xdr:colOff>568325</xdr:colOff>
      <xdr:row>38</xdr:row>
      <xdr:rowOff>161651</xdr:rowOff>
    </xdr:to>
    <xdr:sp macro="" textlink="">
      <xdr:nvSpPr>
        <xdr:cNvPr id="737" name="円/楕円 736"/>
        <xdr:cNvSpPr/>
      </xdr:nvSpPr>
      <xdr:spPr>
        <a:xfrm>
          <a:off x="20383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152778</xdr:rowOff>
    </xdr:from>
    <xdr:ext cx="378565" cy="259045"/>
    <xdr:sp macro="" textlink="">
      <xdr:nvSpPr>
        <xdr:cNvPr id="738" name="テキスト ボックス 737"/>
        <xdr:cNvSpPr txBox="1"/>
      </xdr:nvSpPr>
      <xdr:spPr>
        <a:xfrm>
          <a:off x="20245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61148</xdr:rowOff>
    </xdr:from>
    <xdr:to>
      <xdr:col>28</xdr:col>
      <xdr:colOff>365125</xdr:colOff>
      <xdr:row>38</xdr:row>
      <xdr:rowOff>162748</xdr:rowOff>
    </xdr:to>
    <xdr:sp macro="" textlink="">
      <xdr:nvSpPr>
        <xdr:cNvPr id="739" name="円/楕円 738"/>
        <xdr:cNvSpPr/>
      </xdr:nvSpPr>
      <xdr:spPr>
        <a:xfrm>
          <a:off x="19494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153875</xdr:rowOff>
    </xdr:from>
    <xdr:ext cx="378565" cy="259045"/>
    <xdr:sp macro="" textlink="">
      <xdr:nvSpPr>
        <xdr:cNvPr id="740" name="テキスト ボックス 739"/>
        <xdr:cNvSpPr txBox="1"/>
      </xdr:nvSpPr>
      <xdr:spPr>
        <a:xfrm>
          <a:off x="19356017" y="666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60188</xdr:rowOff>
    </xdr:from>
    <xdr:to>
      <xdr:col>27</xdr:col>
      <xdr:colOff>161925</xdr:colOff>
      <xdr:row>38</xdr:row>
      <xdr:rowOff>161788</xdr:rowOff>
    </xdr:to>
    <xdr:sp macro="" textlink="">
      <xdr:nvSpPr>
        <xdr:cNvPr id="741" name="円/楕円 740"/>
        <xdr:cNvSpPr/>
      </xdr:nvSpPr>
      <xdr:spPr>
        <a:xfrm>
          <a:off x="18605500" y="6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152915</xdr:rowOff>
    </xdr:from>
    <xdr:ext cx="378565" cy="259045"/>
    <xdr:sp macro="" textlink="">
      <xdr:nvSpPr>
        <xdr:cNvPr id="742" name="テキスト ボックス 741"/>
        <xdr:cNvSpPr txBox="1"/>
      </xdr:nvSpPr>
      <xdr:spPr>
        <a:xfrm>
          <a:off x="18467017" y="6668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92791</xdr:rowOff>
    </xdr:from>
    <xdr:to>
      <xdr:col>32</xdr:col>
      <xdr:colOff>187325</xdr:colOff>
      <xdr:row>56</xdr:row>
      <xdr:rowOff>100747</xdr:rowOff>
    </xdr:to>
    <xdr:cxnSp macro="">
      <xdr:nvCxnSpPr>
        <xdr:cNvPr id="769" name="直線コネクタ 768"/>
        <xdr:cNvCxnSpPr/>
      </xdr:nvCxnSpPr>
      <xdr:spPr>
        <a:xfrm flipV="1">
          <a:off x="21323300" y="9693991"/>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100747</xdr:rowOff>
    </xdr:from>
    <xdr:to>
      <xdr:col>31</xdr:col>
      <xdr:colOff>34925</xdr:colOff>
      <xdr:row>56</xdr:row>
      <xdr:rowOff>108016</xdr:rowOff>
    </xdr:to>
    <xdr:cxnSp macro="">
      <xdr:nvCxnSpPr>
        <xdr:cNvPr id="772" name="直線コネクタ 771"/>
        <xdr:cNvCxnSpPr/>
      </xdr:nvCxnSpPr>
      <xdr:spPr>
        <a:xfrm flipV="1">
          <a:off x="20434300" y="9701947"/>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4" name="テキスト ボックス 773"/>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94437</xdr:rowOff>
    </xdr:from>
    <xdr:to>
      <xdr:col>29</xdr:col>
      <xdr:colOff>517525</xdr:colOff>
      <xdr:row>56</xdr:row>
      <xdr:rowOff>108016</xdr:rowOff>
    </xdr:to>
    <xdr:cxnSp macro="">
      <xdr:nvCxnSpPr>
        <xdr:cNvPr id="775" name="直線コネクタ 774"/>
        <xdr:cNvCxnSpPr/>
      </xdr:nvCxnSpPr>
      <xdr:spPr>
        <a:xfrm>
          <a:off x="19545300" y="9524187"/>
          <a:ext cx="889000" cy="1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7" name="テキスト ボックス 776"/>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94437</xdr:rowOff>
    </xdr:from>
    <xdr:to>
      <xdr:col>28</xdr:col>
      <xdr:colOff>314325</xdr:colOff>
      <xdr:row>55</xdr:row>
      <xdr:rowOff>97317</xdr:rowOff>
    </xdr:to>
    <xdr:cxnSp macro="">
      <xdr:nvCxnSpPr>
        <xdr:cNvPr id="778" name="直線コネクタ 777"/>
        <xdr:cNvCxnSpPr/>
      </xdr:nvCxnSpPr>
      <xdr:spPr>
        <a:xfrm flipV="1">
          <a:off x="18656300" y="9524187"/>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0" name="テキスト ボックス 779"/>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2" name="テキスト ボックス 781"/>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41991</xdr:rowOff>
    </xdr:from>
    <xdr:to>
      <xdr:col>32</xdr:col>
      <xdr:colOff>238125</xdr:colOff>
      <xdr:row>56</xdr:row>
      <xdr:rowOff>143591</xdr:rowOff>
    </xdr:to>
    <xdr:sp macro="" textlink="">
      <xdr:nvSpPr>
        <xdr:cNvPr id="788" name="円/楕円 787"/>
        <xdr:cNvSpPr/>
      </xdr:nvSpPr>
      <xdr:spPr>
        <a:xfrm>
          <a:off x="22110700" y="96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64868</xdr:rowOff>
    </xdr:from>
    <xdr:ext cx="469744" cy="259045"/>
    <xdr:sp macro="" textlink="">
      <xdr:nvSpPr>
        <xdr:cNvPr id="789" name="貸付金該当値テキスト"/>
        <xdr:cNvSpPr txBox="1"/>
      </xdr:nvSpPr>
      <xdr:spPr>
        <a:xfrm>
          <a:off x="22212300" y="949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49947</xdr:rowOff>
    </xdr:from>
    <xdr:to>
      <xdr:col>31</xdr:col>
      <xdr:colOff>85725</xdr:colOff>
      <xdr:row>56</xdr:row>
      <xdr:rowOff>151547</xdr:rowOff>
    </xdr:to>
    <xdr:sp macro="" textlink="">
      <xdr:nvSpPr>
        <xdr:cNvPr id="790" name="円/楕円 789"/>
        <xdr:cNvSpPr/>
      </xdr:nvSpPr>
      <xdr:spPr>
        <a:xfrm>
          <a:off x="21272500" y="96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168074</xdr:rowOff>
    </xdr:from>
    <xdr:ext cx="469744" cy="259045"/>
    <xdr:sp macro="" textlink="">
      <xdr:nvSpPr>
        <xdr:cNvPr id="791" name="テキスト ボックス 790"/>
        <xdr:cNvSpPr txBox="1"/>
      </xdr:nvSpPr>
      <xdr:spPr>
        <a:xfrm>
          <a:off x="21088427" y="94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57216</xdr:rowOff>
    </xdr:from>
    <xdr:to>
      <xdr:col>29</xdr:col>
      <xdr:colOff>568325</xdr:colOff>
      <xdr:row>56</xdr:row>
      <xdr:rowOff>158816</xdr:rowOff>
    </xdr:to>
    <xdr:sp macro="" textlink="">
      <xdr:nvSpPr>
        <xdr:cNvPr id="792" name="円/楕円 791"/>
        <xdr:cNvSpPr/>
      </xdr:nvSpPr>
      <xdr:spPr>
        <a:xfrm>
          <a:off x="20383500" y="96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3893</xdr:rowOff>
    </xdr:from>
    <xdr:ext cx="469744" cy="259045"/>
    <xdr:sp macro="" textlink="">
      <xdr:nvSpPr>
        <xdr:cNvPr id="793" name="テキスト ボックス 792"/>
        <xdr:cNvSpPr txBox="1"/>
      </xdr:nvSpPr>
      <xdr:spPr>
        <a:xfrm>
          <a:off x="20199427" y="943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43637</xdr:rowOff>
    </xdr:from>
    <xdr:to>
      <xdr:col>28</xdr:col>
      <xdr:colOff>365125</xdr:colOff>
      <xdr:row>55</xdr:row>
      <xdr:rowOff>145237</xdr:rowOff>
    </xdr:to>
    <xdr:sp macro="" textlink="">
      <xdr:nvSpPr>
        <xdr:cNvPr id="794" name="円/楕円 793"/>
        <xdr:cNvSpPr/>
      </xdr:nvSpPr>
      <xdr:spPr>
        <a:xfrm>
          <a:off x="19494500" y="9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161764</xdr:rowOff>
    </xdr:from>
    <xdr:ext cx="534377" cy="259045"/>
    <xdr:sp macro="" textlink="">
      <xdr:nvSpPr>
        <xdr:cNvPr id="795" name="テキスト ボックス 794"/>
        <xdr:cNvSpPr txBox="1"/>
      </xdr:nvSpPr>
      <xdr:spPr>
        <a:xfrm>
          <a:off x="19278111" y="92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46517</xdr:rowOff>
    </xdr:from>
    <xdr:to>
      <xdr:col>27</xdr:col>
      <xdr:colOff>161925</xdr:colOff>
      <xdr:row>55</xdr:row>
      <xdr:rowOff>148117</xdr:rowOff>
    </xdr:to>
    <xdr:sp macro="" textlink="">
      <xdr:nvSpPr>
        <xdr:cNvPr id="796" name="円/楕円 795"/>
        <xdr:cNvSpPr/>
      </xdr:nvSpPr>
      <xdr:spPr>
        <a:xfrm>
          <a:off x="18605500" y="94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164644</xdr:rowOff>
    </xdr:from>
    <xdr:ext cx="534377" cy="259045"/>
    <xdr:sp macro="" textlink="">
      <xdr:nvSpPr>
        <xdr:cNvPr id="797" name="テキスト ボックス 796"/>
        <xdr:cNvSpPr txBox="1"/>
      </xdr:nvSpPr>
      <xdr:spPr>
        <a:xfrm>
          <a:off x="18389111" y="92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119723</xdr:rowOff>
    </xdr:from>
    <xdr:to>
      <xdr:col>32</xdr:col>
      <xdr:colOff>187325</xdr:colOff>
      <xdr:row>76</xdr:row>
      <xdr:rowOff>129908</xdr:rowOff>
    </xdr:to>
    <xdr:cxnSp macro="">
      <xdr:nvCxnSpPr>
        <xdr:cNvPr id="827" name="直線コネクタ 826"/>
        <xdr:cNvCxnSpPr/>
      </xdr:nvCxnSpPr>
      <xdr:spPr>
        <a:xfrm>
          <a:off x="21323300" y="13149923"/>
          <a:ext cx="8382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119723</xdr:rowOff>
    </xdr:from>
    <xdr:to>
      <xdr:col>31</xdr:col>
      <xdr:colOff>34925</xdr:colOff>
      <xdr:row>77</xdr:row>
      <xdr:rowOff>36285</xdr:rowOff>
    </xdr:to>
    <xdr:cxnSp macro="">
      <xdr:nvCxnSpPr>
        <xdr:cNvPr id="830" name="直線コネクタ 829"/>
        <xdr:cNvCxnSpPr/>
      </xdr:nvCxnSpPr>
      <xdr:spPr>
        <a:xfrm flipV="1">
          <a:off x="20434300" y="13149923"/>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36285</xdr:rowOff>
    </xdr:from>
    <xdr:to>
      <xdr:col>29</xdr:col>
      <xdr:colOff>517525</xdr:colOff>
      <xdr:row>77</xdr:row>
      <xdr:rowOff>61367</xdr:rowOff>
    </xdr:to>
    <xdr:cxnSp macro="">
      <xdr:nvCxnSpPr>
        <xdr:cNvPr id="833" name="直線コネクタ 832"/>
        <xdr:cNvCxnSpPr/>
      </xdr:nvCxnSpPr>
      <xdr:spPr>
        <a:xfrm flipV="1">
          <a:off x="19545300" y="13237935"/>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61367</xdr:rowOff>
    </xdr:from>
    <xdr:to>
      <xdr:col>28</xdr:col>
      <xdr:colOff>314325</xdr:colOff>
      <xdr:row>77</xdr:row>
      <xdr:rowOff>112585</xdr:rowOff>
    </xdr:to>
    <xdr:cxnSp macro="">
      <xdr:nvCxnSpPr>
        <xdr:cNvPr id="836" name="直線コネクタ 835"/>
        <xdr:cNvCxnSpPr/>
      </xdr:nvCxnSpPr>
      <xdr:spPr>
        <a:xfrm flipV="1">
          <a:off x="18656300" y="13263017"/>
          <a:ext cx="889000" cy="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79108</xdr:rowOff>
    </xdr:from>
    <xdr:to>
      <xdr:col>32</xdr:col>
      <xdr:colOff>238125</xdr:colOff>
      <xdr:row>77</xdr:row>
      <xdr:rowOff>9258</xdr:rowOff>
    </xdr:to>
    <xdr:sp macro="" textlink="">
      <xdr:nvSpPr>
        <xdr:cNvPr id="846" name="円/楕円 845"/>
        <xdr:cNvSpPr/>
      </xdr:nvSpPr>
      <xdr:spPr>
        <a:xfrm>
          <a:off x="22110700" y="131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101985</xdr:rowOff>
    </xdr:from>
    <xdr:ext cx="534377" cy="259045"/>
    <xdr:sp macro="" textlink="">
      <xdr:nvSpPr>
        <xdr:cNvPr id="847" name="繰出金該当値テキスト"/>
        <xdr:cNvSpPr txBox="1"/>
      </xdr:nvSpPr>
      <xdr:spPr>
        <a:xfrm>
          <a:off x="22212300" y="129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68923</xdr:rowOff>
    </xdr:from>
    <xdr:to>
      <xdr:col>31</xdr:col>
      <xdr:colOff>85725</xdr:colOff>
      <xdr:row>76</xdr:row>
      <xdr:rowOff>170523</xdr:rowOff>
    </xdr:to>
    <xdr:sp macro="" textlink="">
      <xdr:nvSpPr>
        <xdr:cNvPr id="848" name="円/楕円 847"/>
        <xdr:cNvSpPr/>
      </xdr:nvSpPr>
      <xdr:spPr>
        <a:xfrm>
          <a:off x="21272500" y="130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15600</xdr:rowOff>
    </xdr:from>
    <xdr:ext cx="534377" cy="259045"/>
    <xdr:sp macro="" textlink="">
      <xdr:nvSpPr>
        <xdr:cNvPr id="849" name="テキスト ボックス 848"/>
        <xdr:cNvSpPr txBox="1"/>
      </xdr:nvSpPr>
      <xdr:spPr>
        <a:xfrm>
          <a:off x="21056111" y="128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156935</xdr:rowOff>
    </xdr:from>
    <xdr:to>
      <xdr:col>29</xdr:col>
      <xdr:colOff>568325</xdr:colOff>
      <xdr:row>77</xdr:row>
      <xdr:rowOff>87085</xdr:rowOff>
    </xdr:to>
    <xdr:sp macro="" textlink="">
      <xdr:nvSpPr>
        <xdr:cNvPr id="850" name="円/楕円 849"/>
        <xdr:cNvSpPr/>
      </xdr:nvSpPr>
      <xdr:spPr>
        <a:xfrm>
          <a:off x="20383500" y="131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103611</xdr:rowOff>
    </xdr:from>
    <xdr:ext cx="534377" cy="259045"/>
    <xdr:sp macro="" textlink="">
      <xdr:nvSpPr>
        <xdr:cNvPr id="851" name="テキスト ボックス 850"/>
        <xdr:cNvSpPr txBox="1"/>
      </xdr:nvSpPr>
      <xdr:spPr>
        <a:xfrm>
          <a:off x="20167111" y="129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10567</xdr:rowOff>
    </xdr:from>
    <xdr:to>
      <xdr:col>28</xdr:col>
      <xdr:colOff>365125</xdr:colOff>
      <xdr:row>77</xdr:row>
      <xdr:rowOff>112167</xdr:rowOff>
    </xdr:to>
    <xdr:sp macro="" textlink="">
      <xdr:nvSpPr>
        <xdr:cNvPr id="852" name="円/楕円 851"/>
        <xdr:cNvSpPr/>
      </xdr:nvSpPr>
      <xdr:spPr>
        <a:xfrm>
          <a:off x="19494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128694</xdr:rowOff>
    </xdr:from>
    <xdr:ext cx="534377" cy="259045"/>
    <xdr:sp macro="" textlink="">
      <xdr:nvSpPr>
        <xdr:cNvPr id="853" name="テキスト ボックス 852"/>
        <xdr:cNvSpPr txBox="1"/>
      </xdr:nvSpPr>
      <xdr:spPr>
        <a:xfrm>
          <a:off x="19278111" y="129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61785</xdr:rowOff>
    </xdr:from>
    <xdr:to>
      <xdr:col>27</xdr:col>
      <xdr:colOff>161925</xdr:colOff>
      <xdr:row>77</xdr:row>
      <xdr:rowOff>163385</xdr:rowOff>
    </xdr:to>
    <xdr:sp macro="" textlink="">
      <xdr:nvSpPr>
        <xdr:cNvPr id="854" name="円/楕円 853"/>
        <xdr:cNvSpPr/>
      </xdr:nvSpPr>
      <xdr:spPr>
        <a:xfrm>
          <a:off x="18605500" y="132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8462</xdr:rowOff>
    </xdr:from>
    <xdr:ext cx="534377" cy="259045"/>
    <xdr:sp macro="" textlink="">
      <xdr:nvSpPr>
        <xdr:cNvPr id="855" name="テキスト ボックス 854"/>
        <xdr:cNvSpPr txBox="1"/>
      </xdr:nvSpPr>
      <xdr:spPr>
        <a:xfrm>
          <a:off x="18389111" y="130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性質別経費については、全体的に類似団体とほぼ同程度で推移しているが、扶助費、公債費及び積立金について差異が生じている。</a:t>
          </a:r>
        </a:p>
        <a:p>
          <a:r>
            <a:rPr kumimoji="1" lang="ja-JP" altLang="en-US" sz="1300">
              <a:latin typeface="ＭＳ Ｐゴシック"/>
            </a:rPr>
            <a:t>　扶助費における住民一人当たりのコストは</a:t>
          </a:r>
          <a:r>
            <a:rPr kumimoji="1" lang="en-US" altLang="ja-JP" sz="1300">
              <a:latin typeface="ＭＳ Ｐゴシック"/>
            </a:rPr>
            <a:t>110,905</a:t>
          </a:r>
          <a:r>
            <a:rPr kumimoji="1" lang="ja-JP" altLang="en-US" sz="1300">
              <a:latin typeface="ＭＳ Ｐゴシック"/>
            </a:rPr>
            <a:t>円であり、全国市町村平均比較で</a:t>
          </a:r>
          <a:r>
            <a:rPr kumimoji="1" lang="en-US" altLang="ja-JP" sz="1300">
              <a:latin typeface="ＭＳ Ｐゴシック"/>
            </a:rPr>
            <a:t>15,101</a:t>
          </a:r>
          <a:r>
            <a:rPr kumimoji="1" lang="ja-JP" altLang="en-US" sz="1300">
              <a:latin typeface="ＭＳ Ｐゴシック"/>
            </a:rPr>
            <a:t>円、類似団体比較で</a:t>
          </a:r>
          <a:r>
            <a:rPr kumimoji="1" lang="en-US" altLang="ja-JP" sz="1300">
              <a:latin typeface="ＭＳ Ｐゴシック"/>
            </a:rPr>
            <a:t>27,068</a:t>
          </a:r>
          <a:r>
            <a:rPr kumimoji="1" lang="ja-JP" altLang="en-US" sz="1300">
              <a:latin typeface="ＭＳ Ｐゴシック"/>
            </a:rPr>
            <a:t>円高くなっているが、宮崎県平均比較では</a:t>
          </a:r>
          <a:r>
            <a:rPr kumimoji="1" lang="en-US" altLang="ja-JP" sz="1300">
              <a:latin typeface="ＭＳ Ｐゴシック"/>
            </a:rPr>
            <a:t>3,927</a:t>
          </a:r>
          <a:r>
            <a:rPr kumimoji="1" lang="ja-JP" altLang="en-US" sz="1300">
              <a:latin typeface="ＭＳ Ｐゴシック"/>
            </a:rPr>
            <a:t>円下回っている。これは、少子高齢化に伴う社会保障関連経費の増加によるものである。近年は、特に社会福祉費、児童福祉費、生活保護費に係る決算額の比率が高くなっている。その要因として、障害者自立支援費の充実、私立保育園や認定保育園運営費の増加等によると考えられる。今後も少子高齢化の進行や子育て支援の充実などにより扶助費の増加が見込まれるため、引き続き、その適正化に努める。</a:t>
          </a:r>
        </a:p>
        <a:p>
          <a:r>
            <a:rPr kumimoji="1" lang="ja-JP" altLang="en-US" sz="1300">
              <a:latin typeface="ＭＳ Ｐゴシック"/>
            </a:rPr>
            <a:t>　公債費における住民一人当たりのコストは</a:t>
          </a:r>
          <a:r>
            <a:rPr kumimoji="1" lang="en-US" altLang="ja-JP" sz="1300">
              <a:latin typeface="ＭＳ Ｐゴシック"/>
            </a:rPr>
            <a:t>32,052</a:t>
          </a:r>
          <a:r>
            <a:rPr kumimoji="1" lang="ja-JP" altLang="en-US" sz="1300">
              <a:latin typeface="ＭＳ Ｐゴシック"/>
            </a:rPr>
            <a:t>円であり、全国市町村平均比較で</a:t>
          </a:r>
          <a:r>
            <a:rPr kumimoji="1" lang="en-US" altLang="ja-JP" sz="1300">
              <a:latin typeface="ＭＳ Ｐゴシック"/>
            </a:rPr>
            <a:t>11,750</a:t>
          </a:r>
          <a:r>
            <a:rPr kumimoji="1" lang="ja-JP" altLang="en-US" sz="1300">
              <a:latin typeface="ＭＳ Ｐゴシック"/>
            </a:rPr>
            <a:t>円、宮崎県平均比較で</a:t>
          </a:r>
          <a:r>
            <a:rPr kumimoji="1" lang="en-US" altLang="ja-JP" sz="1300">
              <a:latin typeface="ＭＳ Ｐゴシック"/>
            </a:rPr>
            <a:t>23,464</a:t>
          </a:r>
          <a:r>
            <a:rPr kumimoji="1" lang="ja-JP" altLang="en-US" sz="1300">
              <a:latin typeface="ＭＳ Ｐゴシック"/>
            </a:rPr>
            <a:t>円、類似団体比較で</a:t>
          </a:r>
          <a:r>
            <a:rPr kumimoji="1" lang="en-US" altLang="ja-JP" sz="1300">
              <a:latin typeface="ＭＳ Ｐゴシック"/>
            </a:rPr>
            <a:t>34,054</a:t>
          </a:r>
          <a:r>
            <a:rPr kumimoji="1" lang="ja-JP" altLang="en-US" sz="1300">
              <a:latin typeface="ＭＳ Ｐゴシック"/>
            </a:rPr>
            <a:t>円と大幅に下回っている。要因としては、繰上償還や起債抑制により、地方債残高が低い状況にあること等が挙げられる。今後は、新庁舎建設等の大型プロジェクトが控えているため、新規債の発行を適正額にとどめるなど、公債費の削減を進め、財政の健全化に努める。</a:t>
          </a:r>
          <a:endParaRPr kumimoji="1" lang="en-US" altLang="ja-JP" sz="1300">
            <a:latin typeface="ＭＳ Ｐゴシック"/>
          </a:endParaRPr>
        </a:p>
        <a:p>
          <a:r>
            <a:rPr kumimoji="1" lang="ja-JP" altLang="en-US" sz="1300">
              <a:latin typeface="ＭＳ Ｐゴシック"/>
            </a:rPr>
            <a:t>　積立金は、年度毎に差異が生じており一定していないが、退職者数の増減、ふるさと納税に伴うふるさと振興基金の増等によるものなどの影響によるものである。今後は、大型プロジェクトが控えているため、公共施設整備等基金等の積立を増やすことで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31,614
31,537
438.79
18,080,327
17,404,451
554,062
8,759,578
10,025,230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96266</xdr:rowOff>
    </xdr:from>
    <xdr:to>
      <xdr:col>6</xdr:col>
      <xdr:colOff>511175</xdr:colOff>
      <xdr:row>34</xdr:row>
      <xdr:rowOff>143320</xdr:rowOff>
    </xdr:to>
    <xdr:cxnSp macro="">
      <xdr:nvCxnSpPr>
        <xdr:cNvPr id="61" name="直線コネクタ 60"/>
        <xdr:cNvCxnSpPr/>
      </xdr:nvCxnSpPr>
      <xdr:spPr>
        <a:xfrm flipV="1">
          <a:off x="3797300" y="5925566"/>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143320</xdr:rowOff>
    </xdr:from>
    <xdr:to>
      <xdr:col>5</xdr:col>
      <xdr:colOff>358775</xdr:colOff>
      <xdr:row>35</xdr:row>
      <xdr:rowOff>16256</xdr:rowOff>
    </xdr:to>
    <xdr:cxnSp macro="">
      <xdr:nvCxnSpPr>
        <xdr:cNvPr id="64" name="直線コネクタ 63"/>
        <xdr:cNvCxnSpPr/>
      </xdr:nvCxnSpPr>
      <xdr:spPr>
        <a:xfrm flipV="1">
          <a:off x="2908300" y="5972620"/>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160084</xdr:rowOff>
    </xdr:from>
    <xdr:to>
      <xdr:col>4</xdr:col>
      <xdr:colOff>155575</xdr:colOff>
      <xdr:row>35</xdr:row>
      <xdr:rowOff>16256</xdr:rowOff>
    </xdr:to>
    <xdr:cxnSp macro="">
      <xdr:nvCxnSpPr>
        <xdr:cNvPr id="67" name="直線コネクタ 66"/>
        <xdr:cNvCxnSpPr/>
      </xdr:nvCxnSpPr>
      <xdr:spPr>
        <a:xfrm>
          <a:off x="2019300" y="5989384"/>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38545</xdr:rowOff>
    </xdr:from>
    <xdr:to>
      <xdr:col>2</xdr:col>
      <xdr:colOff>638175</xdr:colOff>
      <xdr:row>34</xdr:row>
      <xdr:rowOff>160084</xdr:rowOff>
    </xdr:to>
    <xdr:cxnSp macro="">
      <xdr:nvCxnSpPr>
        <xdr:cNvPr id="70" name="直線コネクタ 69"/>
        <xdr:cNvCxnSpPr/>
      </xdr:nvCxnSpPr>
      <xdr:spPr>
        <a:xfrm>
          <a:off x="1130300" y="5867845"/>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45466</xdr:rowOff>
    </xdr:from>
    <xdr:to>
      <xdr:col>6</xdr:col>
      <xdr:colOff>561975</xdr:colOff>
      <xdr:row>34</xdr:row>
      <xdr:rowOff>147066</xdr:rowOff>
    </xdr:to>
    <xdr:sp macro="" textlink="">
      <xdr:nvSpPr>
        <xdr:cNvPr id="80" name="円/楕円 79"/>
        <xdr:cNvSpPr/>
      </xdr:nvSpPr>
      <xdr:spPr>
        <a:xfrm>
          <a:off x="4584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68343</xdr:rowOff>
    </xdr:from>
    <xdr:ext cx="469744" cy="259045"/>
    <xdr:sp macro="" textlink="">
      <xdr:nvSpPr>
        <xdr:cNvPr id="81" name="議会費該当値テキスト"/>
        <xdr:cNvSpPr txBox="1"/>
      </xdr:nvSpPr>
      <xdr:spPr>
        <a:xfrm>
          <a:off x="4686300"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92520</xdr:rowOff>
    </xdr:from>
    <xdr:to>
      <xdr:col>5</xdr:col>
      <xdr:colOff>409575</xdr:colOff>
      <xdr:row>35</xdr:row>
      <xdr:rowOff>22670</xdr:rowOff>
    </xdr:to>
    <xdr:sp macro="" textlink="">
      <xdr:nvSpPr>
        <xdr:cNvPr id="82" name="円/楕円 81"/>
        <xdr:cNvSpPr/>
      </xdr:nvSpPr>
      <xdr:spPr>
        <a:xfrm>
          <a:off x="3746500" y="59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39197</xdr:rowOff>
    </xdr:from>
    <xdr:ext cx="469744" cy="259045"/>
    <xdr:sp macro="" textlink="">
      <xdr:nvSpPr>
        <xdr:cNvPr id="83" name="テキスト ボックス 82"/>
        <xdr:cNvSpPr txBox="1"/>
      </xdr:nvSpPr>
      <xdr:spPr>
        <a:xfrm>
          <a:off x="3562427" y="569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136906</xdr:rowOff>
    </xdr:from>
    <xdr:to>
      <xdr:col>4</xdr:col>
      <xdr:colOff>206375</xdr:colOff>
      <xdr:row>35</xdr:row>
      <xdr:rowOff>67056</xdr:rowOff>
    </xdr:to>
    <xdr:sp macro="" textlink="">
      <xdr:nvSpPr>
        <xdr:cNvPr id="84" name="円/楕円 83"/>
        <xdr:cNvSpPr/>
      </xdr:nvSpPr>
      <xdr:spPr>
        <a:xfrm>
          <a:off x="2857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83583</xdr:rowOff>
    </xdr:from>
    <xdr:ext cx="469744" cy="259045"/>
    <xdr:sp macro="" textlink="">
      <xdr:nvSpPr>
        <xdr:cNvPr id="85" name="テキスト ボックス 84"/>
        <xdr:cNvSpPr txBox="1"/>
      </xdr:nvSpPr>
      <xdr:spPr>
        <a:xfrm>
          <a:off x="2673427"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109284</xdr:rowOff>
    </xdr:from>
    <xdr:to>
      <xdr:col>3</xdr:col>
      <xdr:colOff>3175</xdr:colOff>
      <xdr:row>35</xdr:row>
      <xdr:rowOff>39434</xdr:rowOff>
    </xdr:to>
    <xdr:sp macro="" textlink="">
      <xdr:nvSpPr>
        <xdr:cNvPr id="86" name="円/楕円 85"/>
        <xdr:cNvSpPr/>
      </xdr:nvSpPr>
      <xdr:spPr>
        <a:xfrm>
          <a:off x="1968500" y="59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55961</xdr:rowOff>
    </xdr:from>
    <xdr:ext cx="469744" cy="259045"/>
    <xdr:sp macro="" textlink="">
      <xdr:nvSpPr>
        <xdr:cNvPr id="87" name="テキスト ボックス 86"/>
        <xdr:cNvSpPr txBox="1"/>
      </xdr:nvSpPr>
      <xdr:spPr>
        <a:xfrm>
          <a:off x="1784427" y="57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159195</xdr:rowOff>
    </xdr:from>
    <xdr:to>
      <xdr:col>1</xdr:col>
      <xdr:colOff>485775</xdr:colOff>
      <xdr:row>34</xdr:row>
      <xdr:rowOff>89345</xdr:rowOff>
    </xdr:to>
    <xdr:sp macro="" textlink="">
      <xdr:nvSpPr>
        <xdr:cNvPr id="88" name="円/楕円 87"/>
        <xdr:cNvSpPr/>
      </xdr:nvSpPr>
      <xdr:spPr>
        <a:xfrm>
          <a:off x="1079500" y="58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105872</xdr:rowOff>
    </xdr:from>
    <xdr:ext cx="469744" cy="259045"/>
    <xdr:sp macro="" textlink="">
      <xdr:nvSpPr>
        <xdr:cNvPr id="89" name="テキスト ボックス 88"/>
        <xdr:cNvSpPr txBox="1"/>
      </xdr:nvSpPr>
      <xdr:spPr>
        <a:xfrm>
          <a:off x="895427" y="5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27480</xdr:rowOff>
    </xdr:from>
    <xdr:to>
      <xdr:col>6</xdr:col>
      <xdr:colOff>511175</xdr:colOff>
      <xdr:row>58</xdr:row>
      <xdr:rowOff>149058</xdr:rowOff>
    </xdr:to>
    <xdr:cxnSp macro="">
      <xdr:nvCxnSpPr>
        <xdr:cNvPr id="119" name="直線コネクタ 118"/>
        <xdr:cNvCxnSpPr/>
      </xdr:nvCxnSpPr>
      <xdr:spPr>
        <a:xfrm flipV="1">
          <a:off x="3797300" y="9800130"/>
          <a:ext cx="838200" cy="2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22161</xdr:rowOff>
    </xdr:from>
    <xdr:to>
      <xdr:col>5</xdr:col>
      <xdr:colOff>358775</xdr:colOff>
      <xdr:row>58</xdr:row>
      <xdr:rowOff>149058</xdr:rowOff>
    </xdr:to>
    <xdr:cxnSp macro="">
      <xdr:nvCxnSpPr>
        <xdr:cNvPr id="122" name="直線コネクタ 121"/>
        <xdr:cNvCxnSpPr/>
      </xdr:nvCxnSpPr>
      <xdr:spPr>
        <a:xfrm>
          <a:off x="2908300" y="9966261"/>
          <a:ext cx="889000" cy="1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22161</xdr:rowOff>
    </xdr:from>
    <xdr:to>
      <xdr:col>4</xdr:col>
      <xdr:colOff>155575</xdr:colOff>
      <xdr:row>59</xdr:row>
      <xdr:rowOff>31641</xdr:rowOff>
    </xdr:to>
    <xdr:cxnSp macro="">
      <xdr:nvCxnSpPr>
        <xdr:cNvPr id="125" name="直線コネクタ 124"/>
        <xdr:cNvCxnSpPr/>
      </xdr:nvCxnSpPr>
      <xdr:spPr>
        <a:xfrm flipV="1">
          <a:off x="2019300" y="9966261"/>
          <a:ext cx="889000" cy="18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33027</xdr:rowOff>
    </xdr:from>
    <xdr:to>
      <xdr:col>2</xdr:col>
      <xdr:colOff>638175</xdr:colOff>
      <xdr:row>59</xdr:row>
      <xdr:rowOff>31641</xdr:rowOff>
    </xdr:to>
    <xdr:cxnSp macro="">
      <xdr:nvCxnSpPr>
        <xdr:cNvPr id="128" name="直線コネクタ 127"/>
        <xdr:cNvCxnSpPr/>
      </xdr:nvCxnSpPr>
      <xdr:spPr>
        <a:xfrm>
          <a:off x="1130300" y="9977127"/>
          <a:ext cx="889000" cy="1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148130</xdr:rowOff>
    </xdr:from>
    <xdr:to>
      <xdr:col>6</xdr:col>
      <xdr:colOff>561975</xdr:colOff>
      <xdr:row>57</xdr:row>
      <xdr:rowOff>78280</xdr:rowOff>
    </xdr:to>
    <xdr:sp macro="" textlink="">
      <xdr:nvSpPr>
        <xdr:cNvPr id="138" name="円/楕円 137"/>
        <xdr:cNvSpPr/>
      </xdr:nvSpPr>
      <xdr:spPr>
        <a:xfrm>
          <a:off x="4584700" y="9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171007</xdr:rowOff>
    </xdr:from>
    <xdr:ext cx="534377" cy="259045"/>
    <xdr:sp macro="" textlink="">
      <xdr:nvSpPr>
        <xdr:cNvPr id="139" name="総務費該当値テキスト"/>
        <xdr:cNvSpPr txBox="1"/>
      </xdr:nvSpPr>
      <xdr:spPr>
        <a:xfrm>
          <a:off x="4686300" y="96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98258</xdr:rowOff>
    </xdr:from>
    <xdr:to>
      <xdr:col>5</xdr:col>
      <xdr:colOff>409575</xdr:colOff>
      <xdr:row>59</xdr:row>
      <xdr:rowOff>28408</xdr:rowOff>
    </xdr:to>
    <xdr:sp macro="" textlink="">
      <xdr:nvSpPr>
        <xdr:cNvPr id="140" name="円/楕円 139"/>
        <xdr:cNvSpPr/>
      </xdr:nvSpPr>
      <xdr:spPr>
        <a:xfrm>
          <a:off x="3746500" y="100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19535</xdr:rowOff>
    </xdr:from>
    <xdr:ext cx="534377" cy="259045"/>
    <xdr:sp macro="" textlink="">
      <xdr:nvSpPr>
        <xdr:cNvPr id="141" name="テキスト ボックス 140"/>
        <xdr:cNvSpPr txBox="1"/>
      </xdr:nvSpPr>
      <xdr:spPr>
        <a:xfrm>
          <a:off x="3530111" y="101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142811</xdr:rowOff>
    </xdr:from>
    <xdr:to>
      <xdr:col>4</xdr:col>
      <xdr:colOff>206375</xdr:colOff>
      <xdr:row>58</xdr:row>
      <xdr:rowOff>72961</xdr:rowOff>
    </xdr:to>
    <xdr:sp macro="" textlink="">
      <xdr:nvSpPr>
        <xdr:cNvPr id="142" name="円/楕円 141"/>
        <xdr:cNvSpPr/>
      </xdr:nvSpPr>
      <xdr:spPr>
        <a:xfrm>
          <a:off x="2857500" y="99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64088</xdr:rowOff>
    </xdr:from>
    <xdr:ext cx="534377" cy="259045"/>
    <xdr:sp macro="" textlink="">
      <xdr:nvSpPr>
        <xdr:cNvPr id="143" name="テキスト ボックス 142"/>
        <xdr:cNvSpPr txBox="1"/>
      </xdr:nvSpPr>
      <xdr:spPr>
        <a:xfrm>
          <a:off x="2641111" y="100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152291</xdr:rowOff>
    </xdr:from>
    <xdr:to>
      <xdr:col>3</xdr:col>
      <xdr:colOff>3175</xdr:colOff>
      <xdr:row>59</xdr:row>
      <xdr:rowOff>82441</xdr:rowOff>
    </xdr:to>
    <xdr:sp macro="" textlink="">
      <xdr:nvSpPr>
        <xdr:cNvPr id="144" name="円/楕円 143"/>
        <xdr:cNvSpPr/>
      </xdr:nvSpPr>
      <xdr:spPr>
        <a:xfrm>
          <a:off x="1968500" y="1009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73568</xdr:rowOff>
    </xdr:from>
    <xdr:ext cx="534377" cy="259045"/>
    <xdr:sp macro="" textlink="">
      <xdr:nvSpPr>
        <xdr:cNvPr id="145" name="テキスト ボックス 144"/>
        <xdr:cNvSpPr txBox="1"/>
      </xdr:nvSpPr>
      <xdr:spPr>
        <a:xfrm>
          <a:off x="1752111" y="101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153677</xdr:rowOff>
    </xdr:from>
    <xdr:to>
      <xdr:col>1</xdr:col>
      <xdr:colOff>485775</xdr:colOff>
      <xdr:row>58</xdr:row>
      <xdr:rowOff>83827</xdr:rowOff>
    </xdr:to>
    <xdr:sp macro="" textlink="">
      <xdr:nvSpPr>
        <xdr:cNvPr id="146" name="円/楕円 145"/>
        <xdr:cNvSpPr/>
      </xdr:nvSpPr>
      <xdr:spPr>
        <a:xfrm>
          <a:off x="1079500" y="99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74954</xdr:rowOff>
    </xdr:from>
    <xdr:ext cx="534377" cy="259045"/>
    <xdr:sp macro="" textlink="">
      <xdr:nvSpPr>
        <xdr:cNvPr id="147" name="テキスト ボックス 146"/>
        <xdr:cNvSpPr txBox="1"/>
      </xdr:nvSpPr>
      <xdr:spPr>
        <a:xfrm>
          <a:off x="863111" y="100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87830</xdr:rowOff>
    </xdr:from>
    <xdr:to>
      <xdr:col>6</xdr:col>
      <xdr:colOff>511175</xdr:colOff>
      <xdr:row>74</xdr:row>
      <xdr:rowOff>19587</xdr:rowOff>
    </xdr:to>
    <xdr:cxnSp macro="">
      <xdr:nvCxnSpPr>
        <xdr:cNvPr id="179" name="直線コネクタ 178"/>
        <xdr:cNvCxnSpPr/>
      </xdr:nvCxnSpPr>
      <xdr:spPr>
        <a:xfrm flipV="1">
          <a:off x="3797300" y="12603680"/>
          <a:ext cx="838200" cy="10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19587</xdr:rowOff>
    </xdr:from>
    <xdr:to>
      <xdr:col>5</xdr:col>
      <xdr:colOff>358775</xdr:colOff>
      <xdr:row>75</xdr:row>
      <xdr:rowOff>19555</xdr:rowOff>
    </xdr:to>
    <xdr:cxnSp macro="">
      <xdr:nvCxnSpPr>
        <xdr:cNvPr id="182" name="直線コネクタ 181"/>
        <xdr:cNvCxnSpPr/>
      </xdr:nvCxnSpPr>
      <xdr:spPr>
        <a:xfrm flipV="1">
          <a:off x="2908300" y="12706887"/>
          <a:ext cx="889000" cy="1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19555</xdr:rowOff>
    </xdr:from>
    <xdr:to>
      <xdr:col>4</xdr:col>
      <xdr:colOff>155575</xdr:colOff>
      <xdr:row>75</xdr:row>
      <xdr:rowOff>74430</xdr:rowOff>
    </xdr:to>
    <xdr:cxnSp macro="">
      <xdr:nvCxnSpPr>
        <xdr:cNvPr id="185" name="直線コネクタ 184"/>
        <xdr:cNvCxnSpPr/>
      </xdr:nvCxnSpPr>
      <xdr:spPr>
        <a:xfrm flipV="1">
          <a:off x="2019300" y="12878305"/>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74430</xdr:rowOff>
    </xdr:from>
    <xdr:to>
      <xdr:col>2</xdr:col>
      <xdr:colOff>638175</xdr:colOff>
      <xdr:row>75</xdr:row>
      <xdr:rowOff>115120</xdr:rowOff>
    </xdr:to>
    <xdr:cxnSp macro="">
      <xdr:nvCxnSpPr>
        <xdr:cNvPr id="188" name="直線コネクタ 187"/>
        <xdr:cNvCxnSpPr/>
      </xdr:nvCxnSpPr>
      <xdr:spPr>
        <a:xfrm flipV="1">
          <a:off x="1130300" y="12933180"/>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37030</xdr:rowOff>
    </xdr:from>
    <xdr:to>
      <xdr:col>6</xdr:col>
      <xdr:colOff>561975</xdr:colOff>
      <xdr:row>73</xdr:row>
      <xdr:rowOff>138630</xdr:rowOff>
    </xdr:to>
    <xdr:sp macro="" textlink="">
      <xdr:nvSpPr>
        <xdr:cNvPr id="198" name="円/楕円 197"/>
        <xdr:cNvSpPr/>
      </xdr:nvSpPr>
      <xdr:spPr>
        <a:xfrm>
          <a:off x="4584700" y="125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59907</xdr:rowOff>
    </xdr:from>
    <xdr:ext cx="599010" cy="259045"/>
    <xdr:sp macro="" textlink="">
      <xdr:nvSpPr>
        <xdr:cNvPr id="199" name="民生費該当値テキスト"/>
        <xdr:cNvSpPr txBox="1"/>
      </xdr:nvSpPr>
      <xdr:spPr>
        <a:xfrm>
          <a:off x="4686300" y="1240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185,515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140237</xdr:rowOff>
    </xdr:from>
    <xdr:to>
      <xdr:col>5</xdr:col>
      <xdr:colOff>409575</xdr:colOff>
      <xdr:row>74</xdr:row>
      <xdr:rowOff>70387</xdr:rowOff>
    </xdr:to>
    <xdr:sp macro="" textlink="">
      <xdr:nvSpPr>
        <xdr:cNvPr id="200" name="円/楕円 199"/>
        <xdr:cNvSpPr/>
      </xdr:nvSpPr>
      <xdr:spPr>
        <a:xfrm>
          <a:off x="3746500" y="126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86914</xdr:rowOff>
    </xdr:from>
    <xdr:ext cx="599010" cy="259045"/>
    <xdr:sp macro="" textlink="">
      <xdr:nvSpPr>
        <xdr:cNvPr id="201" name="テキスト ボックス 200"/>
        <xdr:cNvSpPr txBox="1"/>
      </xdr:nvSpPr>
      <xdr:spPr>
        <a:xfrm>
          <a:off x="3497794" y="1243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176,034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140205</xdr:rowOff>
    </xdr:from>
    <xdr:to>
      <xdr:col>4</xdr:col>
      <xdr:colOff>206375</xdr:colOff>
      <xdr:row>75</xdr:row>
      <xdr:rowOff>70355</xdr:rowOff>
    </xdr:to>
    <xdr:sp macro="" textlink="">
      <xdr:nvSpPr>
        <xdr:cNvPr id="202" name="円/楕円 201"/>
        <xdr:cNvSpPr/>
      </xdr:nvSpPr>
      <xdr:spPr>
        <a:xfrm>
          <a:off x="2857500" y="128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86882</xdr:rowOff>
    </xdr:from>
    <xdr:ext cx="599010" cy="259045"/>
    <xdr:sp macro="" textlink="">
      <xdr:nvSpPr>
        <xdr:cNvPr id="203" name="テキスト ボックス 202"/>
        <xdr:cNvSpPr txBox="1"/>
      </xdr:nvSpPr>
      <xdr:spPr>
        <a:xfrm>
          <a:off x="2608794" y="1260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160,287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23630</xdr:rowOff>
    </xdr:from>
    <xdr:to>
      <xdr:col>3</xdr:col>
      <xdr:colOff>3175</xdr:colOff>
      <xdr:row>75</xdr:row>
      <xdr:rowOff>125230</xdr:rowOff>
    </xdr:to>
    <xdr:sp macro="" textlink="">
      <xdr:nvSpPr>
        <xdr:cNvPr id="204" name="円/楕円 203"/>
        <xdr:cNvSpPr/>
      </xdr:nvSpPr>
      <xdr:spPr>
        <a:xfrm>
          <a:off x="1968500" y="128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141757</xdr:rowOff>
    </xdr:from>
    <xdr:ext cx="599010" cy="259045"/>
    <xdr:sp macro="" textlink="">
      <xdr:nvSpPr>
        <xdr:cNvPr id="205" name="テキスト ボックス 204"/>
        <xdr:cNvSpPr txBox="1"/>
      </xdr:nvSpPr>
      <xdr:spPr>
        <a:xfrm>
          <a:off x="1719794" y="1265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64320</xdr:rowOff>
    </xdr:from>
    <xdr:to>
      <xdr:col>1</xdr:col>
      <xdr:colOff>485775</xdr:colOff>
      <xdr:row>75</xdr:row>
      <xdr:rowOff>165920</xdr:rowOff>
    </xdr:to>
    <xdr:sp macro="" textlink="">
      <xdr:nvSpPr>
        <xdr:cNvPr id="206" name="円/楕円 205"/>
        <xdr:cNvSpPr/>
      </xdr:nvSpPr>
      <xdr:spPr>
        <a:xfrm>
          <a:off x="1079500" y="129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10997</xdr:rowOff>
    </xdr:from>
    <xdr:ext cx="599010" cy="259045"/>
    <xdr:sp macro="" textlink="">
      <xdr:nvSpPr>
        <xdr:cNvPr id="207" name="テキスト ボックス 206"/>
        <xdr:cNvSpPr txBox="1"/>
      </xdr:nvSpPr>
      <xdr:spPr>
        <a:xfrm>
          <a:off x="830794" y="126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160502</xdr:rowOff>
    </xdr:from>
    <xdr:to>
      <xdr:col>6</xdr:col>
      <xdr:colOff>511175</xdr:colOff>
      <xdr:row>96</xdr:row>
      <xdr:rowOff>99842</xdr:rowOff>
    </xdr:to>
    <xdr:cxnSp macro="">
      <xdr:nvCxnSpPr>
        <xdr:cNvPr id="239" name="直線コネクタ 238"/>
        <xdr:cNvCxnSpPr/>
      </xdr:nvCxnSpPr>
      <xdr:spPr>
        <a:xfrm>
          <a:off x="3797300" y="16448252"/>
          <a:ext cx="838200" cy="1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160502</xdr:rowOff>
    </xdr:from>
    <xdr:to>
      <xdr:col>5</xdr:col>
      <xdr:colOff>358775</xdr:colOff>
      <xdr:row>96</xdr:row>
      <xdr:rowOff>25515</xdr:rowOff>
    </xdr:to>
    <xdr:cxnSp macro="">
      <xdr:nvCxnSpPr>
        <xdr:cNvPr id="242" name="直線コネクタ 241"/>
        <xdr:cNvCxnSpPr/>
      </xdr:nvCxnSpPr>
      <xdr:spPr>
        <a:xfrm flipV="1">
          <a:off x="2908300" y="16448252"/>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18379</xdr:rowOff>
    </xdr:from>
    <xdr:to>
      <xdr:col>4</xdr:col>
      <xdr:colOff>155575</xdr:colOff>
      <xdr:row>96</xdr:row>
      <xdr:rowOff>25515</xdr:rowOff>
    </xdr:to>
    <xdr:cxnSp macro="">
      <xdr:nvCxnSpPr>
        <xdr:cNvPr id="245" name="直線コネクタ 244"/>
        <xdr:cNvCxnSpPr/>
      </xdr:nvCxnSpPr>
      <xdr:spPr>
        <a:xfrm>
          <a:off x="2019300" y="16477579"/>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18379</xdr:rowOff>
    </xdr:from>
    <xdr:to>
      <xdr:col>2</xdr:col>
      <xdr:colOff>638175</xdr:colOff>
      <xdr:row>96</xdr:row>
      <xdr:rowOff>80460</xdr:rowOff>
    </xdr:to>
    <xdr:cxnSp macro="">
      <xdr:nvCxnSpPr>
        <xdr:cNvPr id="248" name="直線コネクタ 247"/>
        <xdr:cNvCxnSpPr/>
      </xdr:nvCxnSpPr>
      <xdr:spPr>
        <a:xfrm flipV="1">
          <a:off x="1130300" y="16477579"/>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49042</xdr:rowOff>
    </xdr:from>
    <xdr:to>
      <xdr:col>6</xdr:col>
      <xdr:colOff>561975</xdr:colOff>
      <xdr:row>96</xdr:row>
      <xdr:rowOff>150642</xdr:rowOff>
    </xdr:to>
    <xdr:sp macro="" textlink="">
      <xdr:nvSpPr>
        <xdr:cNvPr id="258" name="円/楕円 257"/>
        <xdr:cNvSpPr/>
      </xdr:nvSpPr>
      <xdr:spPr>
        <a:xfrm>
          <a:off x="4584700" y="1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71919</xdr:rowOff>
    </xdr:from>
    <xdr:ext cx="534377" cy="259045"/>
    <xdr:sp macro="" textlink="">
      <xdr:nvSpPr>
        <xdr:cNvPr id="259" name="衛生費該当値テキスト"/>
        <xdr:cNvSpPr txBox="1"/>
      </xdr:nvSpPr>
      <xdr:spPr>
        <a:xfrm>
          <a:off x="4686300" y="163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109702</xdr:rowOff>
    </xdr:from>
    <xdr:to>
      <xdr:col>5</xdr:col>
      <xdr:colOff>409575</xdr:colOff>
      <xdr:row>96</xdr:row>
      <xdr:rowOff>39852</xdr:rowOff>
    </xdr:to>
    <xdr:sp macro="" textlink="">
      <xdr:nvSpPr>
        <xdr:cNvPr id="260" name="円/楕円 259"/>
        <xdr:cNvSpPr/>
      </xdr:nvSpPr>
      <xdr:spPr>
        <a:xfrm>
          <a:off x="3746500" y="163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56379</xdr:rowOff>
    </xdr:from>
    <xdr:ext cx="534377" cy="259045"/>
    <xdr:sp macro="" textlink="">
      <xdr:nvSpPr>
        <xdr:cNvPr id="261" name="テキスト ボックス 260"/>
        <xdr:cNvSpPr txBox="1"/>
      </xdr:nvSpPr>
      <xdr:spPr>
        <a:xfrm>
          <a:off x="3530111" y="161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146165</xdr:rowOff>
    </xdr:from>
    <xdr:to>
      <xdr:col>4</xdr:col>
      <xdr:colOff>206375</xdr:colOff>
      <xdr:row>96</xdr:row>
      <xdr:rowOff>76315</xdr:rowOff>
    </xdr:to>
    <xdr:sp macro="" textlink="">
      <xdr:nvSpPr>
        <xdr:cNvPr id="262" name="円/楕円 261"/>
        <xdr:cNvSpPr/>
      </xdr:nvSpPr>
      <xdr:spPr>
        <a:xfrm>
          <a:off x="28575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92842</xdr:rowOff>
    </xdr:from>
    <xdr:ext cx="534377" cy="259045"/>
    <xdr:sp macro="" textlink="">
      <xdr:nvSpPr>
        <xdr:cNvPr id="263" name="テキスト ボックス 262"/>
        <xdr:cNvSpPr txBox="1"/>
      </xdr:nvSpPr>
      <xdr:spPr>
        <a:xfrm>
          <a:off x="2641111" y="162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139029</xdr:rowOff>
    </xdr:from>
    <xdr:to>
      <xdr:col>3</xdr:col>
      <xdr:colOff>3175</xdr:colOff>
      <xdr:row>96</xdr:row>
      <xdr:rowOff>69179</xdr:rowOff>
    </xdr:to>
    <xdr:sp macro="" textlink="">
      <xdr:nvSpPr>
        <xdr:cNvPr id="264" name="円/楕円 263"/>
        <xdr:cNvSpPr/>
      </xdr:nvSpPr>
      <xdr:spPr>
        <a:xfrm>
          <a:off x="1968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85706</xdr:rowOff>
    </xdr:from>
    <xdr:ext cx="534377" cy="259045"/>
    <xdr:sp macro="" textlink="">
      <xdr:nvSpPr>
        <xdr:cNvPr id="265" name="テキスト ボックス 264"/>
        <xdr:cNvSpPr txBox="1"/>
      </xdr:nvSpPr>
      <xdr:spPr>
        <a:xfrm>
          <a:off x="1752111" y="162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29660</xdr:rowOff>
    </xdr:from>
    <xdr:to>
      <xdr:col>1</xdr:col>
      <xdr:colOff>485775</xdr:colOff>
      <xdr:row>96</xdr:row>
      <xdr:rowOff>131260</xdr:rowOff>
    </xdr:to>
    <xdr:sp macro="" textlink="">
      <xdr:nvSpPr>
        <xdr:cNvPr id="266" name="円/楕円 265"/>
        <xdr:cNvSpPr/>
      </xdr:nvSpPr>
      <xdr:spPr>
        <a:xfrm>
          <a:off x="1079500" y="16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147787</xdr:rowOff>
    </xdr:from>
    <xdr:ext cx="534377" cy="259045"/>
    <xdr:sp macro="" textlink="">
      <xdr:nvSpPr>
        <xdr:cNvPr id="267" name="テキスト ボックス 266"/>
        <xdr:cNvSpPr txBox="1"/>
      </xdr:nvSpPr>
      <xdr:spPr>
        <a:xfrm>
          <a:off x="863111" y="162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121603</xdr:rowOff>
    </xdr:from>
    <xdr:to>
      <xdr:col>15</xdr:col>
      <xdr:colOff>180975</xdr:colOff>
      <xdr:row>37</xdr:row>
      <xdr:rowOff>145605</xdr:rowOff>
    </xdr:to>
    <xdr:cxnSp macro="">
      <xdr:nvCxnSpPr>
        <xdr:cNvPr id="296" name="直線コネクタ 295"/>
        <xdr:cNvCxnSpPr/>
      </xdr:nvCxnSpPr>
      <xdr:spPr>
        <a:xfrm flipV="1">
          <a:off x="9639300" y="6465253"/>
          <a:ext cx="8382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165417</xdr:rowOff>
    </xdr:from>
    <xdr:to>
      <xdr:col>14</xdr:col>
      <xdr:colOff>28575</xdr:colOff>
      <xdr:row>37</xdr:row>
      <xdr:rowOff>145605</xdr:rowOff>
    </xdr:to>
    <xdr:cxnSp macro="">
      <xdr:nvCxnSpPr>
        <xdr:cNvPr id="299" name="直線コネクタ 298"/>
        <xdr:cNvCxnSpPr/>
      </xdr:nvCxnSpPr>
      <xdr:spPr>
        <a:xfrm>
          <a:off x="8750300" y="633761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162370</xdr:rowOff>
    </xdr:from>
    <xdr:to>
      <xdr:col>12</xdr:col>
      <xdr:colOff>511175</xdr:colOff>
      <xdr:row>36</xdr:row>
      <xdr:rowOff>165417</xdr:rowOff>
    </xdr:to>
    <xdr:cxnSp macro="">
      <xdr:nvCxnSpPr>
        <xdr:cNvPr id="302" name="直線コネクタ 301"/>
        <xdr:cNvCxnSpPr/>
      </xdr:nvCxnSpPr>
      <xdr:spPr>
        <a:xfrm>
          <a:off x="7861300" y="633457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49213</xdr:rowOff>
    </xdr:from>
    <xdr:to>
      <xdr:col>11</xdr:col>
      <xdr:colOff>307975</xdr:colOff>
      <xdr:row>36</xdr:row>
      <xdr:rowOff>162370</xdr:rowOff>
    </xdr:to>
    <xdr:cxnSp macro="">
      <xdr:nvCxnSpPr>
        <xdr:cNvPr id="305" name="直線コネクタ 304"/>
        <xdr:cNvCxnSpPr/>
      </xdr:nvCxnSpPr>
      <xdr:spPr>
        <a:xfrm>
          <a:off x="6972300" y="6049963"/>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70803</xdr:rowOff>
    </xdr:from>
    <xdr:to>
      <xdr:col>15</xdr:col>
      <xdr:colOff>231775</xdr:colOff>
      <xdr:row>38</xdr:row>
      <xdr:rowOff>953</xdr:rowOff>
    </xdr:to>
    <xdr:sp macro="" textlink="">
      <xdr:nvSpPr>
        <xdr:cNvPr id="315" name="円/楕円 314"/>
        <xdr:cNvSpPr/>
      </xdr:nvSpPr>
      <xdr:spPr>
        <a:xfrm>
          <a:off x="10426700" y="64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93680</xdr:rowOff>
    </xdr:from>
    <xdr:ext cx="469744" cy="259045"/>
    <xdr:sp macro="" textlink="">
      <xdr:nvSpPr>
        <xdr:cNvPr id="316" name="労働費該当値テキスト"/>
        <xdr:cNvSpPr txBox="1"/>
      </xdr:nvSpPr>
      <xdr:spPr>
        <a:xfrm>
          <a:off x="10528300" y="626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94805</xdr:rowOff>
    </xdr:from>
    <xdr:to>
      <xdr:col>14</xdr:col>
      <xdr:colOff>79375</xdr:colOff>
      <xdr:row>38</xdr:row>
      <xdr:rowOff>24955</xdr:rowOff>
    </xdr:to>
    <xdr:sp macro="" textlink="">
      <xdr:nvSpPr>
        <xdr:cNvPr id="317" name="円/楕円 316"/>
        <xdr:cNvSpPr/>
      </xdr:nvSpPr>
      <xdr:spPr>
        <a:xfrm>
          <a:off x="9588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16083</xdr:rowOff>
    </xdr:from>
    <xdr:ext cx="469744" cy="259045"/>
    <xdr:sp macro="" textlink="">
      <xdr:nvSpPr>
        <xdr:cNvPr id="318" name="テキスト ボックス 317"/>
        <xdr:cNvSpPr txBox="1"/>
      </xdr:nvSpPr>
      <xdr:spPr>
        <a:xfrm>
          <a:off x="9404427" y="65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114617</xdr:rowOff>
    </xdr:from>
    <xdr:to>
      <xdr:col>12</xdr:col>
      <xdr:colOff>561975</xdr:colOff>
      <xdr:row>37</xdr:row>
      <xdr:rowOff>44767</xdr:rowOff>
    </xdr:to>
    <xdr:sp macro="" textlink="">
      <xdr:nvSpPr>
        <xdr:cNvPr id="319" name="円/楕円 318"/>
        <xdr:cNvSpPr/>
      </xdr:nvSpPr>
      <xdr:spPr>
        <a:xfrm>
          <a:off x="8699500" y="6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35894</xdr:rowOff>
    </xdr:from>
    <xdr:ext cx="469744" cy="259045"/>
    <xdr:sp macro="" textlink="">
      <xdr:nvSpPr>
        <xdr:cNvPr id="320" name="テキスト ボックス 319"/>
        <xdr:cNvSpPr txBox="1"/>
      </xdr:nvSpPr>
      <xdr:spPr>
        <a:xfrm>
          <a:off x="8515427" y="637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111570</xdr:rowOff>
    </xdr:from>
    <xdr:to>
      <xdr:col>11</xdr:col>
      <xdr:colOff>358775</xdr:colOff>
      <xdr:row>37</xdr:row>
      <xdr:rowOff>41720</xdr:rowOff>
    </xdr:to>
    <xdr:sp macro="" textlink="">
      <xdr:nvSpPr>
        <xdr:cNvPr id="321" name="円/楕円 320"/>
        <xdr:cNvSpPr/>
      </xdr:nvSpPr>
      <xdr:spPr>
        <a:xfrm>
          <a:off x="7810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32847</xdr:rowOff>
    </xdr:from>
    <xdr:ext cx="469744" cy="259045"/>
    <xdr:sp macro="" textlink="">
      <xdr:nvSpPr>
        <xdr:cNvPr id="322" name="テキスト ボックス 321"/>
        <xdr:cNvSpPr txBox="1"/>
      </xdr:nvSpPr>
      <xdr:spPr>
        <a:xfrm>
          <a:off x="7626427"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169863</xdr:rowOff>
    </xdr:from>
    <xdr:to>
      <xdr:col>10</xdr:col>
      <xdr:colOff>155575</xdr:colOff>
      <xdr:row>35</xdr:row>
      <xdr:rowOff>100013</xdr:rowOff>
    </xdr:to>
    <xdr:sp macro="" textlink="">
      <xdr:nvSpPr>
        <xdr:cNvPr id="323" name="円/楕円 322"/>
        <xdr:cNvSpPr/>
      </xdr:nvSpPr>
      <xdr:spPr>
        <a:xfrm>
          <a:off x="6921500" y="59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91140</xdr:rowOff>
    </xdr:from>
    <xdr:ext cx="469744" cy="259045"/>
    <xdr:sp macro="" textlink="">
      <xdr:nvSpPr>
        <xdr:cNvPr id="324" name="テキスト ボックス 323"/>
        <xdr:cNvSpPr txBox="1"/>
      </xdr:nvSpPr>
      <xdr:spPr>
        <a:xfrm>
          <a:off x="6737427" y="609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112382</xdr:rowOff>
    </xdr:from>
    <xdr:to>
      <xdr:col>15</xdr:col>
      <xdr:colOff>180975</xdr:colOff>
      <xdr:row>56</xdr:row>
      <xdr:rowOff>160845</xdr:rowOff>
    </xdr:to>
    <xdr:cxnSp macro="">
      <xdr:nvCxnSpPr>
        <xdr:cNvPr id="353" name="直線コネクタ 352"/>
        <xdr:cNvCxnSpPr/>
      </xdr:nvCxnSpPr>
      <xdr:spPr>
        <a:xfrm flipV="1">
          <a:off x="9639300" y="9713582"/>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51816</xdr:rowOff>
    </xdr:from>
    <xdr:to>
      <xdr:col>14</xdr:col>
      <xdr:colOff>28575</xdr:colOff>
      <xdr:row>56</xdr:row>
      <xdr:rowOff>160845</xdr:rowOff>
    </xdr:to>
    <xdr:cxnSp macro="">
      <xdr:nvCxnSpPr>
        <xdr:cNvPr id="356" name="直線コネクタ 355"/>
        <xdr:cNvCxnSpPr/>
      </xdr:nvCxnSpPr>
      <xdr:spPr>
        <a:xfrm>
          <a:off x="8750300" y="9653016"/>
          <a:ext cx="889000" cy="10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51816</xdr:rowOff>
    </xdr:from>
    <xdr:to>
      <xdr:col>12</xdr:col>
      <xdr:colOff>511175</xdr:colOff>
      <xdr:row>57</xdr:row>
      <xdr:rowOff>88392</xdr:rowOff>
    </xdr:to>
    <xdr:cxnSp macro="">
      <xdr:nvCxnSpPr>
        <xdr:cNvPr id="359" name="直線コネクタ 358"/>
        <xdr:cNvCxnSpPr/>
      </xdr:nvCxnSpPr>
      <xdr:spPr>
        <a:xfrm flipV="1">
          <a:off x="7861300" y="9653016"/>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29096</xdr:rowOff>
    </xdr:from>
    <xdr:to>
      <xdr:col>11</xdr:col>
      <xdr:colOff>307975</xdr:colOff>
      <xdr:row>57</xdr:row>
      <xdr:rowOff>88392</xdr:rowOff>
    </xdr:to>
    <xdr:cxnSp macro="">
      <xdr:nvCxnSpPr>
        <xdr:cNvPr id="362" name="直線コネクタ 361"/>
        <xdr:cNvCxnSpPr/>
      </xdr:nvCxnSpPr>
      <xdr:spPr>
        <a:xfrm>
          <a:off x="6972300" y="9801746"/>
          <a:ext cx="8890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61582</xdr:rowOff>
    </xdr:from>
    <xdr:to>
      <xdr:col>15</xdr:col>
      <xdr:colOff>231775</xdr:colOff>
      <xdr:row>56</xdr:row>
      <xdr:rowOff>163182</xdr:rowOff>
    </xdr:to>
    <xdr:sp macro="" textlink="">
      <xdr:nvSpPr>
        <xdr:cNvPr id="372" name="円/楕円 371"/>
        <xdr:cNvSpPr/>
      </xdr:nvSpPr>
      <xdr:spPr>
        <a:xfrm>
          <a:off x="10426700" y="96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84459</xdr:rowOff>
    </xdr:from>
    <xdr:ext cx="534377" cy="259045"/>
    <xdr:sp macro="" textlink="">
      <xdr:nvSpPr>
        <xdr:cNvPr id="373" name="農林水産業費該当値テキスト"/>
        <xdr:cNvSpPr txBox="1"/>
      </xdr:nvSpPr>
      <xdr:spPr>
        <a:xfrm>
          <a:off x="10528300" y="95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110045</xdr:rowOff>
    </xdr:from>
    <xdr:to>
      <xdr:col>14</xdr:col>
      <xdr:colOff>79375</xdr:colOff>
      <xdr:row>57</xdr:row>
      <xdr:rowOff>40195</xdr:rowOff>
    </xdr:to>
    <xdr:sp macro="" textlink="">
      <xdr:nvSpPr>
        <xdr:cNvPr id="374" name="円/楕円 373"/>
        <xdr:cNvSpPr/>
      </xdr:nvSpPr>
      <xdr:spPr>
        <a:xfrm>
          <a:off x="9588500" y="97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56722</xdr:rowOff>
    </xdr:from>
    <xdr:ext cx="534377" cy="259045"/>
    <xdr:sp macro="" textlink="">
      <xdr:nvSpPr>
        <xdr:cNvPr id="375" name="テキスト ボックス 374"/>
        <xdr:cNvSpPr txBox="1"/>
      </xdr:nvSpPr>
      <xdr:spPr>
        <a:xfrm>
          <a:off x="9372111" y="94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1016</xdr:rowOff>
    </xdr:from>
    <xdr:to>
      <xdr:col>12</xdr:col>
      <xdr:colOff>561975</xdr:colOff>
      <xdr:row>56</xdr:row>
      <xdr:rowOff>102616</xdr:rowOff>
    </xdr:to>
    <xdr:sp macro="" textlink="">
      <xdr:nvSpPr>
        <xdr:cNvPr id="376" name="円/楕円 375"/>
        <xdr:cNvSpPr/>
      </xdr:nvSpPr>
      <xdr:spPr>
        <a:xfrm>
          <a:off x="8699500" y="96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119143</xdr:rowOff>
    </xdr:from>
    <xdr:ext cx="534377" cy="259045"/>
    <xdr:sp macro="" textlink="">
      <xdr:nvSpPr>
        <xdr:cNvPr id="377" name="テキスト ボックス 376"/>
        <xdr:cNvSpPr txBox="1"/>
      </xdr:nvSpPr>
      <xdr:spPr>
        <a:xfrm>
          <a:off x="8483111" y="93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37592</xdr:rowOff>
    </xdr:from>
    <xdr:to>
      <xdr:col>11</xdr:col>
      <xdr:colOff>358775</xdr:colOff>
      <xdr:row>57</xdr:row>
      <xdr:rowOff>139192</xdr:rowOff>
    </xdr:to>
    <xdr:sp macro="" textlink="">
      <xdr:nvSpPr>
        <xdr:cNvPr id="378" name="円/楕円 377"/>
        <xdr:cNvSpPr/>
      </xdr:nvSpPr>
      <xdr:spPr>
        <a:xfrm>
          <a:off x="7810500" y="98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130319</xdr:rowOff>
    </xdr:from>
    <xdr:ext cx="534377" cy="259045"/>
    <xdr:sp macro="" textlink="">
      <xdr:nvSpPr>
        <xdr:cNvPr id="379" name="テキスト ボックス 378"/>
        <xdr:cNvSpPr txBox="1"/>
      </xdr:nvSpPr>
      <xdr:spPr>
        <a:xfrm>
          <a:off x="7594111" y="99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149746</xdr:rowOff>
    </xdr:from>
    <xdr:to>
      <xdr:col>10</xdr:col>
      <xdr:colOff>155575</xdr:colOff>
      <xdr:row>57</xdr:row>
      <xdr:rowOff>79896</xdr:rowOff>
    </xdr:to>
    <xdr:sp macro="" textlink="">
      <xdr:nvSpPr>
        <xdr:cNvPr id="380" name="円/楕円 379"/>
        <xdr:cNvSpPr/>
      </xdr:nvSpPr>
      <xdr:spPr>
        <a:xfrm>
          <a:off x="6921500" y="97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96423</xdr:rowOff>
    </xdr:from>
    <xdr:ext cx="534377" cy="259045"/>
    <xdr:sp macro="" textlink="">
      <xdr:nvSpPr>
        <xdr:cNvPr id="381" name="テキスト ボックス 380"/>
        <xdr:cNvSpPr txBox="1"/>
      </xdr:nvSpPr>
      <xdr:spPr>
        <a:xfrm>
          <a:off x="6705111" y="95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169570</xdr:rowOff>
    </xdr:from>
    <xdr:to>
      <xdr:col>15</xdr:col>
      <xdr:colOff>180975</xdr:colOff>
      <xdr:row>75</xdr:row>
      <xdr:rowOff>102019</xdr:rowOff>
    </xdr:to>
    <xdr:cxnSp macro="">
      <xdr:nvCxnSpPr>
        <xdr:cNvPr id="410" name="直線コネクタ 409"/>
        <xdr:cNvCxnSpPr/>
      </xdr:nvCxnSpPr>
      <xdr:spPr>
        <a:xfrm flipV="1">
          <a:off x="9639300" y="12856870"/>
          <a:ext cx="8382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101676</xdr:rowOff>
    </xdr:from>
    <xdr:to>
      <xdr:col>14</xdr:col>
      <xdr:colOff>28575</xdr:colOff>
      <xdr:row>75</xdr:row>
      <xdr:rowOff>102019</xdr:rowOff>
    </xdr:to>
    <xdr:cxnSp macro="">
      <xdr:nvCxnSpPr>
        <xdr:cNvPr id="413" name="直線コネクタ 412"/>
        <xdr:cNvCxnSpPr/>
      </xdr:nvCxnSpPr>
      <xdr:spPr>
        <a:xfrm>
          <a:off x="8750300" y="1296042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101676</xdr:rowOff>
    </xdr:from>
    <xdr:to>
      <xdr:col>12</xdr:col>
      <xdr:colOff>511175</xdr:colOff>
      <xdr:row>75</xdr:row>
      <xdr:rowOff>152654</xdr:rowOff>
    </xdr:to>
    <xdr:cxnSp macro="">
      <xdr:nvCxnSpPr>
        <xdr:cNvPr id="416" name="直線コネクタ 415"/>
        <xdr:cNvCxnSpPr/>
      </xdr:nvCxnSpPr>
      <xdr:spPr>
        <a:xfrm flipV="1">
          <a:off x="7861300" y="1296042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152654</xdr:rowOff>
    </xdr:from>
    <xdr:to>
      <xdr:col>11</xdr:col>
      <xdr:colOff>307975</xdr:colOff>
      <xdr:row>76</xdr:row>
      <xdr:rowOff>24867</xdr:rowOff>
    </xdr:to>
    <xdr:cxnSp macro="">
      <xdr:nvCxnSpPr>
        <xdr:cNvPr id="419" name="直線コネクタ 418"/>
        <xdr:cNvCxnSpPr/>
      </xdr:nvCxnSpPr>
      <xdr:spPr>
        <a:xfrm flipV="1">
          <a:off x="6972300" y="13011404"/>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3" name="テキスト ボックス 422"/>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118770</xdr:rowOff>
    </xdr:from>
    <xdr:to>
      <xdr:col>15</xdr:col>
      <xdr:colOff>231775</xdr:colOff>
      <xdr:row>75</xdr:row>
      <xdr:rowOff>48920</xdr:rowOff>
    </xdr:to>
    <xdr:sp macro="" textlink="">
      <xdr:nvSpPr>
        <xdr:cNvPr id="429" name="円/楕円 428"/>
        <xdr:cNvSpPr/>
      </xdr:nvSpPr>
      <xdr:spPr>
        <a:xfrm>
          <a:off x="10426700" y="128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141647</xdr:rowOff>
    </xdr:from>
    <xdr:ext cx="534377" cy="259045"/>
    <xdr:sp macro="" textlink="">
      <xdr:nvSpPr>
        <xdr:cNvPr id="430" name="商工費該当値テキスト"/>
        <xdr:cNvSpPr txBox="1"/>
      </xdr:nvSpPr>
      <xdr:spPr>
        <a:xfrm>
          <a:off x="10528300" y="12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51219</xdr:rowOff>
    </xdr:from>
    <xdr:to>
      <xdr:col>14</xdr:col>
      <xdr:colOff>79375</xdr:colOff>
      <xdr:row>75</xdr:row>
      <xdr:rowOff>152819</xdr:rowOff>
    </xdr:to>
    <xdr:sp macro="" textlink="">
      <xdr:nvSpPr>
        <xdr:cNvPr id="431" name="円/楕円 430"/>
        <xdr:cNvSpPr/>
      </xdr:nvSpPr>
      <xdr:spPr>
        <a:xfrm>
          <a:off x="9588500" y="129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169346</xdr:rowOff>
    </xdr:from>
    <xdr:ext cx="534377" cy="259045"/>
    <xdr:sp macro="" textlink="">
      <xdr:nvSpPr>
        <xdr:cNvPr id="432" name="テキスト ボックス 431"/>
        <xdr:cNvSpPr txBox="1"/>
      </xdr:nvSpPr>
      <xdr:spPr>
        <a:xfrm>
          <a:off x="9372111" y="12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50876</xdr:rowOff>
    </xdr:from>
    <xdr:to>
      <xdr:col>12</xdr:col>
      <xdr:colOff>561975</xdr:colOff>
      <xdr:row>75</xdr:row>
      <xdr:rowOff>152476</xdr:rowOff>
    </xdr:to>
    <xdr:sp macro="" textlink="">
      <xdr:nvSpPr>
        <xdr:cNvPr id="433" name="円/楕円 432"/>
        <xdr:cNvSpPr/>
      </xdr:nvSpPr>
      <xdr:spPr>
        <a:xfrm>
          <a:off x="8699500" y="129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169003</xdr:rowOff>
    </xdr:from>
    <xdr:ext cx="534377" cy="259045"/>
    <xdr:sp macro="" textlink="">
      <xdr:nvSpPr>
        <xdr:cNvPr id="434" name="テキスト ボックス 433"/>
        <xdr:cNvSpPr txBox="1"/>
      </xdr:nvSpPr>
      <xdr:spPr>
        <a:xfrm>
          <a:off x="8483111" y="126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101854</xdr:rowOff>
    </xdr:from>
    <xdr:to>
      <xdr:col>11</xdr:col>
      <xdr:colOff>358775</xdr:colOff>
      <xdr:row>76</xdr:row>
      <xdr:rowOff>32004</xdr:rowOff>
    </xdr:to>
    <xdr:sp macro="" textlink="">
      <xdr:nvSpPr>
        <xdr:cNvPr id="435" name="円/楕円 434"/>
        <xdr:cNvSpPr/>
      </xdr:nvSpPr>
      <xdr:spPr>
        <a:xfrm>
          <a:off x="7810500" y="129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48531</xdr:rowOff>
    </xdr:from>
    <xdr:ext cx="534377" cy="259045"/>
    <xdr:sp macro="" textlink="">
      <xdr:nvSpPr>
        <xdr:cNvPr id="436" name="テキスト ボックス 435"/>
        <xdr:cNvSpPr txBox="1"/>
      </xdr:nvSpPr>
      <xdr:spPr>
        <a:xfrm>
          <a:off x="7594111" y="127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145517</xdr:rowOff>
    </xdr:from>
    <xdr:to>
      <xdr:col>10</xdr:col>
      <xdr:colOff>155575</xdr:colOff>
      <xdr:row>76</xdr:row>
      <xdr:rowOff>75667</xdr:rowOff>
    </xdr:to>
    <xdr:sp macro="" textlink="">
      <xdr:nvSpPr>
        <xdr:cNvPr id="437" name="円/楕円 436"/>
        <xdr:cNvSpPr/>
      </xdr:nvSpPr>
      <xdr:spPr>
        <a:xfrm>
          <a:off x="6921500" y="130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92194</xdr:rowOff>
    </xdr:from>
    <xdr:ext cx="534377" cy="259045"/>
    <xdr:sp macro="" textlink="">
      <xdr:nvSpPr>
        <xdr:cNvPr id="438" name="テキスト ボックス 437"/>
        <xdr:cNvSpPr txBox="1"/>
      </xdr:nvSpPr>
      <xdr:spPr>
        <a:xfrm>
          <a:off x="6705111" y="127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123599</xdr:rowOff>
    </xdr:from>
    <xdr:to>
      <xdr:col>15</xdr:col>
      <xdr:colOff>180975</xdr:colOff>
      <xdr:row>97</xdr:row>
      <xdr:rowOff>42484</xdr:rowOff>
    </xdr:to>
    <xdr:cxnSp macro="">
      <xdr:nvCxnSpPr>
        <xdr:cNvPr id="467" name="直線コネクタ 466"/>
        <xdr:cNvCxnSpPr/>
      </xdr:nvCxnSpPr>
      <xdr:spPr>
        <a:xfrm>
          <a:off x="9639300" y="16582799"/>
          <a:ext cx="838200" cy="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123599</xdr:rowOff>
    </xdr:from>
    <xdr:to>
      <xdr:col>14</xdr:col>
      <xdr:colOff>28575</xdr:colOff>
      <xdr:row>96</xdr:row>
      <xdr:rowOff>141362</xdr:rowOff>
    </xdr:to>
    <xdr:cxnSp macro="">
      <xdr:nvCxnSpPr>
        <xdr:cNvPr id="470" name="直線コネクタ 469"/>
        <xdr:cNvCxnSpPr/>
      </xdr:nvCxnSpPr>
      <xdr:spPr>
        <a:xfrm flipV="1">
          <a:off x="8750300" y="16582799"/>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141362</xdr:rowOff>
    </xdr:from>
    <xdr:to>
      <xdr:col>12</xdr:col>
      <xdr:colOff>511175</xdr:colOff>
      <xdr:row>97</xdr:row>
      <xdr:rowOff>26299</xdr:rowOff>
    </xdr:to>
    <xdr:cxnSp macro="">
      <xdr:nvCxnSpPr>
        <xdr:cNvPr id="473" name="直線コネクタ 472"/>
        <xdr:cNvCxnSpPr/>
      </xdr:nvCxnSpPr>
      <xdr:spPr>
        <a:xfrm flipV="1">
          <a:off x="7861300" y="16600562"/>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26299</xdr:rowOff>
    </xdr:from>
    <xdr:to>
      <xdr:col>11</xdr:col>
      <xdr:colOff>307975</xdr:colOff>
      <xdr:row>97</xdr:row>
      <xdr:rowOff>37181</xdr:rowOff>
    </xdr:to>
    <xdr:cxnSp macro="">
      <xdr:nvCxnSpPr>
        <xdr:cNvPr id="476" name="直線コネクタ 475"/>
        <xdr:cNvCxnSpPr/>
      </xdr:nvCxnSpPr>
      <xdr:spPr>
        <a:xfrm flipV="1">
          <a:off x="6972300" y="16656949"/>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163134</xdr:rowOff>
    </xdr:from>
    <xdr:to>
      <xdr:col>15</xdr:col>
      <xdr:colOff>231775</xdr:colOff>
      <xdr:row>97</xdr:row>
      <xdr:rowOff>93284</xdr:rowOff>
    </xdr:to>
    <xdr:sp macro="" textlink="">
      <xdr:nvSpPr>
        <xdr:cNvPr id="486" name="円/楕円 485"/>
        <xdr:cNvSpPr/>
      </xdr:nvSpPr>
      <xdr:spPr>
        <a:xfrm>
          <a:off x="10426700" y="166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141561</xdr:rowOff>
    </xdr:from>
    <xdr:ext cx="534377" cy="259045"/>
    <xdr:sp macro="" textlink="">
      <xdr:nvSpPr>
        <xdr:cNvPr id="487" name="土木費該当値テキスト"/>
        <xdr:cNvSpPr txBox="1"/>
      </xdr:nvSpPr>
      <xdr:spPr>
        <a:xfrm>
          <a:off x="10528300" y="166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72799</xdr:rowOff>
    </xdr:from>
    <xdr:to>
      <xdr:col>14</xdr:col>
      <xdr:colOff>79375</xdr:colOff>
      <xdr:row>97</xdr:row>
      <xdr:rowOff>2949</xdr:rowOff>
    </xdr:to>
    <xdr:sp macro="" textlink="">
      <xdr:nvSpPr>
        <xdr:cNvPr id="488" name="円/楕円 487"/>
        <xdr:cNvSpPr/>
      </xdr:nvSpPr>
      <xdr:spPr>
        <a:xfrm>
          <a:off x="9588500" y="165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19476</xdr:rowOff>
    </xdr:from>
    <xdr:ext cx="534377" cy="259045"/>
    <xdr:sp macro="" textlink="">
      <xdr:nvSpPr>
        <xdr:cNvPr id="489" name="テキスト ボックス 488"/>
        <xdr:cNvSpPr txBox="1"/>
      </xdr:nvSpPr>
      <xdr:spPr>
        <a:xfrm>
          <a:off x="9372111" y="163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90562</xdr:rowOff>
    </xdr:from>
    <xdr:to>
      <xdr:col>12</xdr:col>
      <xdr:colOff>561975</xdr:colOff>
      <xdr:row>97</xdr:row>
      <xdr:rowOff>20712</xdr:rowOff>
    </xdr:to>
    <xdr:sp macro="" textlink="">
      <xdr:nvSpPr>
        <xdr:cNvPr id="490" name="円/楕円 489"/>
        <xdr:cNvSpPr/>
      </xdr:nvSpPr>
      <xdr:spPr>
        <a:xfrm>
          <a:off x="8699500" y="165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11839</xdr:rowOff>
    </xdr:from>
    <xdr:ext cx="534377" cy="259045"/>
    <xdr:sp macro="" textlink="">
      <xdr:nvSpPr>
        <xdr:cNvPr id="491" name="テキスト ボックス 490"/>
        <xdr:cNvSpPr txBox="1"/>
      </xdr:nvSpPr>
      <xdr:spPr>
        <a:xfrm>
          <a:off x="8483111" y="1664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146949</xdr:rowOff>
    </xdr:from>
    <xdr:to>
      <xdr:col>11</xdr:col>
      <xdr:colOff>358775</xdr:colOff>
      <xdr:row>97</xdr:row>
      <xdr:rowOff>77099</xdr:rowOff>
    </xdr:to>
    <xdr:sp macro="" textlink="">
      <xdr:nvSpPr>
        <xdr:cNvPr id="492" name="円/楕円 491"/>
        <xdr:cNvSpPr/>
      </xdr:nvSpPr>
      <xdr:spPr>
        <a:xfrm>
          <a:off x="7810500" y="166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68226</xdr:rowOff>
    </xdr:from>
    <xdr:ext cx="534377" cy="259045"/>
    <xdr:sp macro="" textlink="">
      <xdr:nvSpPr>
        <xdr:cNvPr id="493" name="テキスト ボックス 492"/>
        <xdr:cNvSpPr txBox="1"/>
      </xdr:nvSpPr>
      <xdr:spPr>
        <a:xfrm>
          <a:off x="7594111" y="166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157831</xdr:rowOff>
    </xdr:from>
    <xdr:to>
      <xdr:col>10</xdr:col>
      <xdr:colOff>155575</xdr:colOff>
      <xdr:row>97</xdr:row>
      <xdr:rowOff>87981</xdr:rowOff>
    </xdr:to>
    <xdr:sp macro="" textlink="">
      <xdr:nvSpPr>
        <xdr:cNvPr id="494" name="円/楕円 493"/>
        <xdr:cNvSpPr/>
      </xdr:nvSpPr>
      <xdr:spPr>
        <a:xfrm>
          <a:off x="6921500" y="166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79108</xdr:rowOff>
    </xdr:from>
    <xdr:ext cx="534377" cy="259045"/>
    <xdr:sp macro="" textlink="">
      <xdr:nvSpPr>
        <xdr:cNvPr id="495" name="テキスト ボックス 494"/>
        <xdr:cNvSpPr txBox="1"/>
      </xdr:nvSpPr>
      <xdr:spPr>
        <a:xfrm>
          <a:off x="6705111" y="167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156750</xdr:rowOff>
    </xdr:from>
    <xdr:to>
      <xdr:col>23</xdr:col>
      <xdr:colOff>517525</xdr:colOff>
      <xdr:row>37</xdr:row>
      <xdr:rowOff>93847</xdr:rowOff>
    </xdr:to>
    <xdr:cxnSp macro="">
      <xdr:nvCxnSpPr>
        <xdr:cNvPr id="524" name="直線コネクタ 523"/>
        <xdr:cNvCxnSpPr/>
      </xdr:nvCxnSpPr>
      <xdr:spPr>
        <a:xfrm>
          <a:off x="15481300" y="6328950"/>
          <a:ext cx="8382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156750</xdr:rowOff>
    </xdr:from>
    <xdr:to>
      <xdr:col>22</xdr:col>
      <xdr:colOff>365125</xdr:colOff>
      <xdr:row>37</xdr:row>
      <xdr:rowOff>9455</xdr:rowOff>
    </xdr:to>
    <xdr:cxnSp macro="">
      <xdr:nvCxnSpPr>
        <xdr:cNvPr id="527" name="直線コネクタ 526"/>
        <xdr:cNvCxnSpPr/>
      </xdr:nvCxnSpPr>
      <xdr:spPr>
        <a:xfrm flipV="1">
          <a:off x="14592300" y="632895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9455</xdr:rowOff>
    </xdr:from>
    <xdr:to>
      <xdr:col>21</xdr:col>
      <xdr:colOff>161925</xdr:colOff>
      <xdr:row>37</xdr:row>
      <xdr:rowOff>91713</xdr:rowOff>
    </xdr:to>
    <xdr:cxnSp macro="">
      <xdr:nvCxnSpPr>
        <xdr:cNvPr id="530" name="直線コネクタ 529"/>
        <xdr:cNvCxnSpPr/>
      </xdr:nvCxnSpPr>
      <xdr:spPr>
        <a:xfrm flipV="1">
          <a:off x="13703300" y="6353105"/>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91713</xdr:rowOff>
    </xdr:from>
    <xdr:to>
      <xdr:col>19</xdr:col>
      <xdr:colOff>644525</xdr:colOff>
      <xdr:row>37</xdr:row>
      <xdr:rowOff>102819</xdr:rowOff>
    </xdr:to>
    <xdr:cxnSp macro="">
      <xdr:nvCxnSpPr>
        <xdr:cNvPr id="533" name="直線コネクタ 532"/>
        <xdr:cNvCxnSpPr/>
      </xdr:nvCxnSpPr>
      <xdr:spPr>
        <a:xfrm flipV="1">
          <a:off x="12814300" y="6435363"/>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43047</xdr:rowOff>
    </xdr:from>
    <xdr:to>
      <xdr:col>23</xdr:col>
      <xdr:colOff>568325</xdr:colOff>
      <xdr:row>37</xdr:row>
      <xdr:rowOff>144647</xdr:rowOff>
    </xdr:to>
    <xdr:sp macro="" textlink="">
      <xdr:nvSpPr>
        <xdr:cNvPr id="543" name="円/楕円 542"/>
        <xdr:cNvSpPr/>
      </xdr:nvSpPr>
      <xdr:spPr>
        <a:xfrm>
          <a:off x="16268700" y="63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129424</xdr:rowOff>
    </xdr:from>
    <xdr:ext cx="534377" cy="259045"/>
    <xdr:sp macro="" textlink="">
      <xdr:nvSpPr>
        <xdr:cNvPr id="544" name="消防費該当値テキスト"/>
        <xdr:cNvSpPr txBox="1"/>
      </xdr:nvSpPr>
      <xdr:spPr>
        <a:xfrm>
          <a:off x="16370300" y="63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105950</xdr:rowOff>
    </xdr:from>
    <xdr:to>
      <xdr:col>22</xdr:col>
      <xdr:colOff>415925</xdr:colOff>
      <xdr:row>37</xdr:row>
      <xdr:rowOff>36100</xdr:rowOff>
    </xdr:to>
    <xdr:sp macro="" textlink="">
      <xdr:nvSpPr>
        <xdr:cNvPr id="545" name="円/楕円 544"/>
        <xdr:cNvSpPr/>
      </xdr:nvSpPr>
      <xdr:spPr>
        <a:xfrm>
          <a:off x="15430500" y="62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27227</xdr:rowOff>
    </xdr:from>
    <xdr:ext cx="534377" cy="259045"/>
    <xdr:sp macro="" textlink="">
      <xdr:nvSpPr>
        <xdr:cNvPr id="546" name="テキスト ボックス 545"/>
        <xdr:cNvSpPr txBox="1"/>
      </xdr:nvSpPr>
      <xdr:spPr>
        <a:xfrm>
          <a:off x="15214111" y="63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130105</xdr:rowOff>
    </xdr:from>
    <xdr:to>
      <xdr:col>21</xdr:col>
      <xdr:colOff>212725</xdr:colOff>
      <xdr:row>37</xdr:row>
      <xdr:rowOff>60255</xdr:rowOff>
    </xdr:to>
    <xdr:sp macro="" textlink="">
      <xdr:nvSpPr>
        <xdr:cNvPr id="547" name="円/楕円 546"/>
        <xdr:cNvSpPr/>
      </xdr:nvSpPr>
      <xdr:spPr>
        <a:xfrm>
          <a:off x="14541500" y="63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51382</xdr:rowOff>
    </xdr:from>
    <xdr:ext cx="534377" cy="259045"/>
    <xdr:sp macro="" textlink="">
      <xdr:nvSpPr>
        <xdr:cNvPr id="548" name="テキスト ボックス 547"/>
        <xdr:cNvSpPr txBox="1"/>
      </xdr:nvSpPr>
      <xdr:spPr>
        <a:xfrm>
          <a:off x="14325111" y="63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40913</xdr:rowOff>
    </xdr:from>
    <xdr:to>
      <xdr:col>20</xdr:col>
      <xdr:colOff>9525</xdr:colOff>
      <xdr:row>37</xdr:row>
      <xdr:rowOff>142513</xdr:rowOff>
    </xdr:to>
    <xdr:sp macro="" textlink="">
      <xdr:nvSpPr>
        <xdr:cNvPr id="549" name="円/楕円 548"/>
        <xdr:cNvSpPr/>
      </xdr:nvSpPr>
      <xdr:spPr>
        <a:xfrm>
          <a:off x="13652500" y="63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133640</xdr:rowOff>
    </xdr:from>
    <xdr:ext cx="534377" cy="259045"/>
    <xdr:sp macro="" textlink="">
      <xdr:nvSpPr>
        <xdr:cNvPr id="550" name="テキスト ボックス 549"/>
        <xdr:cNvSpPr txBox="1"/>
      </xdr:nvSpPr>
      <xdr:spPr>
        <a:xfrm>
          <a:off x="13436111" y="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52019</xdr:rowOff>
    </xdr:from>
    <xdr:to>
      <xdr:col>18</xdr:col>
      <xdr:colOff>492125</xdr:colOff>
      <xdr:row>37</xdr:row>
      <xdr:rowOff>153619</xdr:rowOff>
    </xdr:to>
    <xdr:sp macro="" textlink="">
      <xdr:nvSpPr>
        <xdr:cNvPr id="551" name="円/楕円 550"/>
        <xdr:cNvSpPr/>
      </xdr:nvSpPr>
      <xdr:spPr>
        <a:xfrm>
          <a:off x="12763500" y="63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144746</xdr:rowOff>
    </xdr:from>
    <xdr:ext cx="534377" cy="259045"/>
    <xdr:sp macro="" textlink="">
      <xdr:nvSpPr>
        <xdr:cNvPr id="552" name="テキスト ボックス 551"/>
        <xdr:cNvSpPr txBox="1"/>
      </xdr:nvSpPr>
      <xdr:spPr>
        <a:xfrm>
          <a:off x="12547111" y="64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5381</xdr:rowOff>
    </xdr:from>
    <xdr:to>
      <xdr:col>23</xdr:col>
      <xdr:colOff>517525</xdr:colOff>
      <xdr:row>55</xdr:row>
      <xdr:rowOff>131780</xdr:rowOff>
    </xdr:to>
    <xdr:cxnSp macro="">
      <xdr:nvCxnSpPr>
        <xdr:cNvPr id="584" name="直線コネクタ 583"/>
        <xdr:cNvCxnSpPr/>
      </xdr:nvCxnSpPr>
      <xdr:spPr>
        <a:xfrm>
          <a:off x="15481300" y="9263681"/>
          <a:ext cx="838200" cy="29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5381</xdr:rowOff>
    </xdr:from>
    <xdr:to>
      <xdr:col>22</xdr:col>
      <xdr:colOff>365125</xdr:colOff>
      <xdr:row>57</xdr:row>
      <xdr:rowOff>71904</xdr:rowOff>
    </xdr:to>
    <xdr:cxnSp macro="">
      <xdr:nvCxnSpPr>
        <xdr:cNvPr id="587" name="直線コネクタ 586"/>
        <xdr:cNvCxnSpPr/>
      </xdr:nvCxnSpPr>
      <xdr:spPr>
        <a:xfrm flipV="1">
          <a:off x="14592300" y="9263681"/>
          <a:ext cx="889000" cy="5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71904</xdr:rowOff>
    </xdr:from>
    <xdr:to>
      <xdr:col>21</xdr:col>
      <xdr:colOff>161925</xdr:colOff>
      <xdr:row>57</xdr:row>
      <xdr:rowOff>126033</xdr:rowOff>
    </xdr:to>
    <xdr:cxnSp macro="">
      <xdr:nvCxnSpPr>
        <xdr:cNvPr id="590" name="直線コネクタ 589"/>
        <xdr:cNvCxnSpPr/>
      </xdr:nvCxnSpPr>
      <xdr:spPr>
        <a:xfrm flipV="1">
          <a:off x="13703300" y="9844554"/>
          <a:ext cx="889000" cy="5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126033</xdr:rowOff>
    </xdr:from>
    <xdr:to>
      <xdr:col>19</xdr:col>
      <xdr:colOff>644525</xdr:colOff>
      <xdr:row>58</xdr:row>
      <xdr:rowOff>13774</xdr:rowOff>
    </xdr:to>
    <xdr:cxnSp macro="">
      <xdr:nvCxnSpPr>
        <xdr:cNvPr id="593" name="直線コネクタ 592"/>
        <xdr:cNvCxnSpPr/>
      </xdr:nvCxnSpPr>
      <xdr:spPr>
        <a:xfrm flipV="1">
          <a:off x="12814300" y="9898683"/>
          <a:ext cx="889000" cy="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80980</xdr:rowOff>
    </xdr:from>
    <xdr:to>
      <xdr:col>23</xdr:col>
      <xdr:colOff>568325</xdr:colOff>
      <xdr:row>56</xdr:row>
      <xdr:rowOff>11130</xdr:rowOff>
    </xdr:to>
    <xdr:sp macro="" textlink="">
      <xdr:nvSpPr>
        <xdr:cNvPr id="603" name="円/楕円 602"/>
        <xdr:cNvSpPr/>
      </xdr:nvSpPr>
      <xdr:spPr>
        <a:xfrm>
          <a:off x="16268700" y="9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59407</xdr:rowOff>
    </xdr:from>
    <xdr:ext cx="534377" cy="259045"/>
    <xdr:sp macro="" textlink="">
      <xdr:nvSpPr>
        <xdr:cNvPr id="604" name="教育費該当値テキスト"/>
        <xdr:cNvSpPr txBox="1"/>
      </xdr:nvSpPr>
      <xdr:spPr>
        <a:xfrm>
          <a:off x="16370300" y="94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126031</xdr:rowOff>
    </xdr:from>
    <xdr:to>
      <xdr:col>22</xdr:col>
      <xdr:colOff>415925</xdr:colOff>
      <xdr:row>54</xdr:row>
      <xdr:rowOff>56181</xdr:rowOff>
    </xdr:to>
    <xdr:sp macro="" textlink="">
      <xdr:nvSpPr>
        <xdr:cNvPr id="605" name="円/楕円 604"/>
        <xdr:cNvSpPr/>
      </xdr:nvSpPr>
      <xdr:spPr>
        <a:xfrm>
          <a:off x="15430500" y="92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72708</xdr:rowOff>
    </xdr:from>
    <xdr:ext cx="534377" cy="259045"/>
    <xdr:sp macro="" textlink="">
      <xdr:nvSpPr>
        <xdr:cNvPr id="606" name="テキスト ボックス 605"/>
        <xdr:cNvSpPr txBox="1"/>
      </xdr:nvSpPr>
      <xdr:spPr>
        <a:xfrm>
          <a:off x="15214111" y="89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21104</xdr:rowOff>
    </xdr:from>
    <xdr:to>
      <xdr:col>21</xdr:col>
      <xdr:colOff>212725</xdr:colOff>
      <xdr:row>57</xdr:row>
      <xdr:rowOff>122704</xdr:rowOff>
    </xdr:to>
    <xdr:sp macro="" textlink="">
      <xdr:nvSpPr>
        <xdr:cNvPr id="607" name="円/楕円 606"/>
        <xdr:cNvSpPr/>
      </xdr:nvSpPr>
      <xdr:spPr>
        <a:xfrm>
          <a:off x="14541500" y="97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113831</xdr:rowOff>
    </xdr:from>
    <xdr:ext cx="534377" cy="259045"/>
    <xdr:sp macro="" textlink="">
      <xdr:nvSpPr>
        <xdr:cNvPr id="608" name="テキスト ボックス 607"/>
        <xdr:cNvSpPr txBox="1"/>
      </xdr:nvSpPr>
      <xdr:spPr>
        <a:xfrm>
          <a:off x="14325111" y="98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75233</xdr:rowOff>
    </xdr:from>
    <xdr:to>
      <xdr:col>20</xdr:col>
      <xdr:colOff>9525</xdr:colOff>
      <xdr:row>58</xdr:row>
      <xdr:rowOff>5383</xdr:rowOff>
    </xdr:to>
    <xdr:sp macro="" textlink="">
      <xdr:nvSpPr>
        <xdr:cNvPr id="609" name="円/楕円 608"/>
        <xdr:cNvSpPr/>
      </xdr:nvSpPr>
      <xdr:spPr>
        <a:xfrm>
          <a:off x="13652500" y="98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167960</xdr:rowOff>
    </xdr:from>
    <xdr:ext cx="534377" cy="259045"/>
    <xdr:sp macro="" textlink="">
      <xdr:nvSpPr>
        <xdr:cNvPr id="610" name="テキスト ボックス 609"/>
        <xdr:cNvSpPr txBox="1"/>
      </xdr:nvSpPr>
      <xdr:spPr>
        <a:xfrm>
          <a:off x="13436111" y="994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134424</xdr:rowOff>
    </xdr:from>
    <xdr:to>
      <xdr:col>18</xdr:col>
      <xdr:colOff>492125</xdr:colOff>
      <xdr:row>58</xdr:row>
      <xdr:rowOff>64574</xdr:rowOff>
    </xdr:to>
    <xdr:sp macro="" textlink="">
      <xdr:nvSpPr>
        <xdr:cNvPr id="611" name="円/楕円 610"/>
        <xdr:cNvSpPr/>
      </xdr:nvSpPr>
      <xdr:spPr>
        <a:xfrm>
          <a:off x="12763500" y="99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55701</xdr:rowOff>
    </xdr:from>
    <xdr:ext cx="534377" cy="259045"/>
    <xdr:sp macro="" textlink="">
      <xdr:nvSpPr>
        <xdr:cNvPr id="612" name="テキスト ボックス 611"/>
        <xdr:cNvSpPr txBox="1"/>
      </xdr:nvSpPr>
      <xdr:spPr>
        <a:xfrm>
          <a:off x="12547111" y="99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45014</xdr:rowOff>
    </xdr:from>
    <xdr:to>
      <xdr:col>23</xdr:col>
      <xdr:colOff>517525</xdr:colOff>
      <xdr:row>78</xdr:row>
      <xdr:rowOff>63988</xdr:rowOff>
    </xdr:to>
    <xdr:cxnSp macro="">
      <xdr:nvCxnSpPr>
        <xdr:cNvPr id="639" name="直線コネクタ 638"/>
        <xdr:cNvCxnSpPr/>
      </xdr:nvCxnSpPr>
      <xdr:spPr>
        <a:xfrm>
          <a:off x="15481300" y="13418114"/>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45014</xdr:rowOff>
    </xdr:from>
    <xdr:to>
      <xdr:col>22</xdr:col>
      <xdr:colOff>365125</xdr:colOff>
      <xdr:row>78</xdr:row>
      <xdr:rowOff>129916</xdr:rowOff>
    </xdr:to>
    <xdr:cxnSp macro="">
      <xdr:nvCxnSpPr>
        <xdr:cNvPr id="642" name="直線コネクタ 641"/>
        <xdr:cNvCxnSpPr/>
      </xdr:nvCxnSpPr>
      <xdr:spPr>
        <a:xfrm flipV="1">
          <a:off x="14592300" y="13418114"/>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17171</xdr:rowOff>
    </xdr:from>
    <xdr:to>
      <xdr:col>21</xdr:col>
      <xdr:colOff>161925</xdr:colOff>
      <xdr:row>78</xdr:row>
      <xdr:rowOff>129916</xdr:rowOff>
    </xdr:to>
    <xdr:cxnSp macro="">
      <xdr:nvCxnSpPr>
        <xdr:cNvPr id="645" name="直線コネクタ 644"/>
        <xdr:cNvCxnSpPr/>
      </xdr:nvCxnSpPr>
      <xdr:spPr>
        <a:xfrm>
          <a:off x="13703300" y="13390271"/>
          <a:ext cx="889000" cy="1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17171</xdr:rowOff>
    </xdr:from>
    <xdr:to>
      <xdr:col>19</xdr:col>
      <xdr:colOff>644525</xdr:colOff>
      <xdr:row>78</xdr:row>
      <xdr:rowOff>68514</xdr:rowOff>
    </xdr:to>
    <xdr:cxnSp macro="">
      <xdr:nvCxnSpPr>
        <xdr:cNvPr id="648" name="直線コネクタ 647"/>
        <xdr:cNvCxnSpPr/>
      </xdr:nvCxnSpPr>
      <xdr:spPr>
        <a:xfrm flipV="1">
          <a:off x="12814300" y="13390271"/>
          <a:ext cx="889000" cy="5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13188</xdr:rowOff>
    </xdr:from>
    <xdr:to>
      <xdr:col>23</xdr:col>
      <xdr:colOff>568325</xdr:colOff>
      <xdr:row>78</xdr:row>
      <xdr:rowOff>114788</xdr:rowOff>
    </xdr:to>
    <xdr:sp macro="" textlink="">
      <xdr:nvSpPr>
        <xdr:cNvPr id="658" name="円/楕円 657"/>
        <xdr:cNvSpPr/>
      </xdr:nvSpPr>
      <xdr:spPr>
        <a:xfrm>
          <a:off x="16268700" y="133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125666</xdr:rowOff>
    </xdr:from>
    <xdr:ext cx="469744" cy="259045"/>
    <xdr:sp macro="" textlink="">
      <xdr:nvSpPr>
        <xdr:cNvPr id="659" name="災害復旧費該当値テキスト"/>
        <xdr:cNvSpPr txBox="1"/>
      </xdr:nvSpPr>
      <xdr:spPr>
        <a:xfrm>
          <a:off x="16370300" y="1332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165664</xdr:rowOff>
    </xdr:from>
    <xdr:to>
      <xdr:col>22</xdr:col>
      <xdr:colOff>415925</xdr:colOff>
      <xdr:row>78</xdr:row>
      <xdr:rowOff>95814</xdr:rowOff>
    </xdr:to>
    <xdr:sp macro="" textlink="">
      <xdr:nvSpPr>
        <xdr:cNvPr id="660" name="円/楕円 659"/>
        <xdr:cNvSpPr/>
      </xdr:nvSpPr>
      <xdr:spPr>
        <a:xfrm>
          <a:off x="15430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86941</xdr:rowOff>
    </xdr:from>
    <xdr:ext cx="469744" cy="259045"/>
    <xdr:sp macro="" textlink="">
      <xdr:nvSpPr>
        <xdr:cNvPr id="661" name="テキスト ボックス 660"/>
        <xdr:cNvSpPr txBox="1"/>
      </xdr:nvSpPr>
      <xdr:spPr>
        <a:xfrm>
          <a:off x="15246427" y="134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79116</xdr:rowOff>
    </xdr:from>
    <xdr:to>
      <xdr:col>21</xdr:col>
      <xdr:colOff>212725</xdr:colOff>
      <xdr:row>79</xdr:row>
      <xdr:rowOff>9266</xdr:rowOff>
    </xdr:to>
    <xdr:sp macro="" textlink="">
      <xdr:nvSpPr>
        <xdr:cNvPr id="662" name="円/楕円 661"/>
        <xdr:cNvSpPr/>
      </xdr:nvSpPr>
      <xdr:spPr>
        <a:xfrm>
          <a:off x="14541500" y="134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393</xdr:rowOff>
    </xdr:from>
    <xdr:ext cx="378565" cy="259045"/>
    <xdr:sp macro="" textlink="">
      <xdr:nvSpPr>
        <xdr:cNvPr id="663" name="テキスト ボックス 662"/>
        <xdr:cNvSpPr txBox="1"/>
      </xdr:nvSpPr>
      <xdr:spPr>
        <a:xfrm>
          <a:off x="14403017" y="13544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137821</xdr:rowOff>
    </xdr:from>
    <xdr:to>
      <xdr:col>20</xdr:col>
      <xdr:colOff>9525</xdr:colOff>
      <xdr:row>78</xdr:row>
      <xdr:rowOff>67971</xdr:rowOff>
    </xdr:to>
    <xdr:sp macro="" textlink="">
      <xdr:nvSpPr>
        <xdr:cNvPr id="664" name="円/楕円 663"/>
        <xdr:cNvSpPr/>
      </xdr:nvSpPr>
      <xdr:spPr>
        <a:xfrm>
          <a:off x="13652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59098</xdr:rowOff>
    </xdr:from>
    <xdr:ext cx="469744" cy="259045"/>
    <xdr:sp macro="" textlink="">
      <xdr:nvSpPr>
        <xdr:cNvPr id="665" name="テキスト ボックス 664"/>
        <xdr:cNvSpPr txBox="1"/>
      </xdr:nvSpPr>
      <xdr:spPr>
        <a:xfrm>
          <a:off x="13468427"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17714</xdr:rowOff>
    </xdr:from>
    <xdr:to>
      <xdr:col>18</xdr:col>
      <xdr:colOff>492125</xdr:colOff>
      <xdr:row>78</xdr:row>
      <xdr:rowOff>119314</xdr:rowOff>
    </xdr:to>
    <xdr:sp macro="" textlink="">
      <xdr:nvSpPr>
        <xdr:cNvPr id="666" name="円/楕円 665"/>
        <xdr:cNvSpPr/>
      </xdr:nvSpPr>
      <xdr:spPr>
        <a:xfrm>
          <a:off x="12763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110441</xdr:rowOff>
    </xdr:from>
    <xdr:ext cx="469744" cy="259045"/>
    <xdr:sp macro="" textlink="">
      <xdr:nvSpPr>
        <xdr:cNvPr id="667" name="テキスト ボックス 666"/>
        <xdr:cNvSpPr txBox="1"/>
      </xdr:nvSpPr>
      <xdr:spPr>
        <a:xfrm>
          <a:off x="12579427" y="134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51842</xdr:rowOff>
    </xdr:from>
    <xdr:to>
      <xdr:col>23</xdr:col>
      <xdr:colOff>517525</xdr:colOff>
      <xdr:row>97</xdr:row>
      <xdr:rowOff>92870</xdr:rowOff>
    </xdr:to>
    <xdr:cxnSp macro="">
      <xdr:nvCxnSpPr>
        <xdr:cNvPr id="698" name="直線コネクタ 697"/>
        <xdr:cNvCxnSpPr/>
      </xdr:nvCxnSpPr>
      <xdr:spPr>
        <a:xfrm>
          <a:off x="15481300" y="16682492"/>
          <a:ext cx="838200" cy="4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15788</xdr:rowOff>
    </xdr:from>
    <xdr:to>
      <xdr:col>22</xdr:col>
      <xdr:colOff>365125</xdr:colOff>
      <xdr:row>97</xdr:row>
      <xdr:rowOff>51842</xdr:rowOff>
    </xdr:to>
    <xdr:cxnSp macro="">
      <xdr:nvCxnSpPr>
        <xdr:cNvPr id="701" name="直線コネクタ 700"/>
        <xdr:cNvCxnSpPr/>
      </xdr:nvCxnSpPr>
      <xdr:spPr>
        <a:xfrm>
          <a:off x="14592300" y="16646438"/>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141746</xdr:rowOff>
    </xdr:from>
    <xdr:to>
      <xdr:col>21</xdr:col>
      <xdr:colOff>161925</xdr:colOff>
      <xdr:row>97</xdr:row>
      <xdr:rowOff>15788</xdr:rowOff>
    </xdr:to>
    <xdr:cxnSp macro="">
      <xdr:nvCxnSpPr>
        <xdr:cNvPr id="704" name="直線コネクタ 703"/>
        <xdr:cNvCxnSpPr/>
      </xdr:nvCxnSpPr>
      <xdr:spPr>
        <a:xfrm>
          <a:off x="13703300" y="16600946"/>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128434</xdr:rowOff>
    </xdr:from>
    <xdr:to>
      <xdr:col>19</xdr:col>
      <xdr:colOff>644525</xdr:colOff>
      <xdr:row>96</xdr:row>
      <xdr:rowOff>141746</xdr:rowOff>
    </xdr:to>
    <xdr:cxnSp macro="">
      <xdr:nvCxnSpPr>
        <xdr:cNvPr id="707" name="直線コネクタ 706"/>
        <xdr:cNvCxnSpPr/>
      </xdr:nvCxnSpPr>
      <xdr:spPr>
        <a:xfrm>
          <a:off x="12814300" y="16587634"/>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42070</xdr:rowOff>
    </xdr:from>
    <xdr:to>
      <xdr:col>23</xdr:col>
      <xdr:colOff>568325</xdr:colOff>
      <xdr:row>97</xdr:row>
      <xdr:rowOff>143670</xdr:rowOff>
    </xdr:to>
    <xdr:sp macro="" textlink="">
      <xdr:nvSpPr>
        <xdr:cNvPr id="717" name="円/楕円 716"/>
        <xdr:cNvSpPr/>
      </xdr:nvSpPr>
      <xdr:spPr>
        <a:xfrm>
          <a:off x="16268700" y="166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20497</xdr:rowOff>
    </xdr:from>
    <xdr:ext cx="534377" cy="259045"/>
    <xdr:sp macro="" textlink="">
      <xdr:nvSpPr>
        <xdr:cNvPr id="718" name="公債費該当値テキスト"/>
        <xdr:cNvSpPr txBox="1"/>
      </xdr:nvSpPr>
      <xdr:spPr>
        <a:xfrm>
          <a:off x="16370300" y="166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1042</xdr:rowOff>
    </xdr:from>
    <xdr:to>
      <xdr:col>22</xdr:col>
      <xdr:colOff>415925</xdr:colOff>
      <xdr:row>97</xdr:row>
      <xdr:rowOff>102642</xdr:rowOff>
    </xdr:to>
    <xdr:sp macro="" textlink="">
      <xdr:nvSpPr>
        <xdr:cNvPr id="719" name="円/楕円 718"/>
        <xdr:cNvSpPr/>
      </xdr:nvSpPr>
      <xdr:spPr>
        <a:xfrm>
          <a:off x="154305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93769</xdr:rowOff>
    </xdr:from>
    <xdr:ext cx="534377" cy="259045"/>
    <xdr:sp macro="" textlink="">
      <xdr:nvSpPr>
        <xdr:cNvPr id="720" name="テキスト ボックス 719"/>
        <xdr:cNvSpPr txBox="1"/>
      </xdr:nvSpPr>
      <xdr:spPr>
        <a:xfrm>
          <a:off x="15214111"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136438</xdr:rowOff>
    </xdr:from>
    <xdr:to>
      <xdr:col>21</xdr:col>
      <xdr:colOff>212725</xdr:colOff>
      <xdr:row>97</xdr:row>
      <xdr:rowOff>66588</xdr:rowOff>
    </xdr:to>
    <xdr:sp macro="" textlink="">
      <xdr:nvSpPr>
        <xdr:cNvPr id="721" name="円/楕円 720"/>
        <xdr:cNvSpPr/>
      </xdr:nvSpPr>
      <xdr:spPr>
        <a:xfrm>
          <a:off x="14541500" y="165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57715</xdr:rowOff>
    </xdr:from>
    <xdr:ext cx="534377" cy="259045"/>
    <xdr:sp macro="" textlink="">
      <xdr:nvSpPr>
        <xdr:cNvPr id="722" name="テキスト ボックス 721"/>
        <xdr:cNvSpPr txBox="1"/>
      </xdr:nvSpPr>
      <xdr:spPr>
        <a:xfrm>
          <a:off x="14325111" y="166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90946</xdr:rowOff>
    </xdr:from>
    <xdr:to>
      <xdr:col>20</xdr:col>
      <xdr:colOff>9525</xdr:colOff>
      <xdr:row>97</xdr:row>
      <xdr:rowOff>21096</xdr:rowOff>
    </xdr:to>
    <xdr:sp macro="" textlink="">
      <xdr:nvSpPr>
        <xdr:cNvPr id="723" name="円/楕円 722"/>
        <xdr:cNvSpPr/>
      </xdr:nvSpPr>
      <xdr:spPr>
        <a:xfrm>
          <a:off x="13652500" y="165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12223</xdr:rowOff>
    </xdr:from>
    <xdr:ext cx="534377" cy="259045"/>
    <xdr:sp macro="" textlink="">
      <xdr:nvSpPr>
        <xdr:cNvPr id="724" name="テキスト ボックス 723"/>
        <xdr:cNvSpPr txBox="1"/>
      </xdr:nvSpPr>
      <xdr:spPr>
        <a:xfrm>
          <a:off x="13436111" y="166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77634</xdr:rowOff>
    </xdr:from>
    <xdr:to>
      <xdr:col>18</xdr:col>
      <xdr:colOff>492125</xdr:colOff>
      <xdr:row>97</xdr:row>
      <xdr:rowOff>7784</xdr:rowOff>
    </xdr:to>
    <xdr:sp macro="" textlink="">
      <xdr:nvSpPr>
        <xdr:cNvPr id="725" name="円/楕円 724"/>
        <xdr:cNvSpPr/>
      </xdr:nvSpPr>
      <xdr:spPr>
        <a:xfrm>
          <a:off x="12763500" y="165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170361</xdr:rowOff>
    </xdr:from>
    <xdr:ext cx="534377" cy="259045"/>
    <xdr:sp macro="" textlink="">
      <xdr:nvSpPr>
        <xdr:cNvPr id="726" name="テキスト ボックス 725"/>
        <xdr:cNvSpPr txBox="1"/>
      </xdr:nvSpPr>
      <xdr:spPr>
        <a:xfrm>
          <a:off x="12547111" y="166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目的別経費については、全体的に類似団体とほぼ同程度で推移しているが、民生費及び公債費について差異が生じている。</a:t>
          </a:r>
          <a:endParaRPr kumimoji="1" lang="en-US" altLang="ja-JP" sz="1300">
            <a:latin typeface="ＭＳ Ｐゴシック"/>
          </a:endParaRPr>
        </a:p>
        <a:p>
          <a:r>
            <a:rPr kumimoji="1" lang="ja-JP" altLang="en-US" sz="1300">
              <a:latin typeface="ＭＳ Ｐゴシック"/>
            </a:rPr>
            <a:t>　民生費における住民一人当たりのコストは</a:t>
          </a:r>
          <a:r>
            <a:rPr kumimoji="1" lang="en-US" altLang="ja-JP" sz="1300">
              <a:latin typeface="ＭＳ Ｐゴシック"/>
            </a:rPr>
            <a:t>185,515</a:t>
          </a:r>
          <a:r>
            <a:rPr kumimoji="1" lang="ja-JP" altLang="en-US" sz="1300">
              <a:latin typeface="ＭＳ Ｐゴシック"/>
            </a:rPr>
            <a:t>円であり、全国市町村平均比較で</a:t>
          </a:r>
          <a:r>
            <a:rPr kumimoji="1" lang="en-US" altLang="ja-JP" sz="1300">
              <a:latin typeface="ＭＳ Ｐゴシック"/>
            </a:rPr>
            <a:t>27,669</a:t>
          </a:r>
          <a:r>
            <a:rPr kumimoji="1" lang="ja-JP" altLang="en-US" sz="1300">
              <a:latin typeface="ＭＳ Ｐゴシック"/>
            </a:rPr>
            <a:t>円、宮崎県平均比較で</a:t>
          </a:r>
          <a:r>
            <a:rPr kumimoji="1" lang="en-US" altLang="ja-JP" sz="1300">
              <a:latin typeface="ＭＳ Ｐゴシック"/>
            </a:rPr>
            <a:t>13,310</a:t>
          </a:r>
          <a:r>
            <a:rPr kumimoji="1" lang="ja-JP" altLang="en-US" sz="1300">
              <a:latin typeface="ＭＳ Ｐゴシック"/>
            </a:rPr>
            <a:t>円、類似団体比較で</a:t>
          </a:r>
          <a:r>
            <a:rPr kumimoji="1" lang="en-US" altLang="ja-JP" sz="1300">
              <a:latin typeface="ＭＳ Ｐゴシック"/>
            </a:rPr>
            <a:t>28,309</a:t>
          </a:r>
          <a:r>
            <a:rPr kumimoji="1" lang="ja-JP" altLang="en-US" sz="1300">
              <a:latin typeface="ＭＳ Ｐゴシック"/>
            </a:rPr>
            <a:t>円高くなっている。これは、少子高齢化に伴う社会保障関連経費の増加によるものである。近年は、特に社会福祉費、児童福祉費、生活保護費に係る決算額の比率が高くなっている。その要因として、障害者自立支援費の充実、私立保育園や認定保育園運営費の増加等によると考えられる。今後も少子高齢化の進行や子育て支援の充実などにより扶助費の増加が見込まれるため、引き続き、その適正化に努める。</a:t>
          </a:r>
          <a:endParaRPr kumimoji="1" lang="en-US" altLang="ja-JP" sz="1300">
            <a:latin typeface="ＭＳ Ｐゴシック"/>
          </a:endParaRPr>
        </a:p>
        <a:p>
          <a:r>
            <a:rPr kumimoji="1" lang="ja-JP" altLang="en-US" sz="1300">
              <a:latin typeface="ＭＳ Ｐゴシック"/>
            </a:rPr>
            <a:t>　公債費における住民一人当たりのコストは</a:t>
          </a:r>
          <a:r>
            <a:rPr kumimoji="1" lang="en-US" altLang="ja-JP" sz="1300">
              <a:latin typeface="ＭＳ Ｐゴシック"/>
            </a:rPr>
            <a:t>32,052</a:t>
          </a:r>
          <a:r>
            <a:rPr kumimoji="1" lang="ja-JP" altLang="en-US" sz="1300">
              <a:latin typeface="ＭＳ Ｐゴシック"/>
            </a:rPr>
            <a:t>円であり、全国市町村平均比較で</a:t>
          </a:r>
          <a:r>
            <a:rPr kumimoji="1" lang="en-US" altLang="ja-JP" sz="1300">
              <a:latin typeface="ＭＳ Ｐゴシック"/>
            </a:rPr>
            <a:t>11,799</a:t>
          </a:r>
          <a:r>
            <a:rPr kumimoji="1" lang="ja-JP" altLang="en-US" sz="1300">
              <a:latin typeface="ＭＳ Ｐゴシック"/>
            </a:rPr>
            <a:t>円、宮崎県平均比較で</a:t>
          </a:r>
          <a:r>
            <a:rPr kumimoji="1" lang="en-US" altLang="ja-JP" sz="1300">
              <a:latin typeface="ＭＳ Ｐゴシック"/>
            </a:rPr>
            <a:t>23,474</a:t>
          </a:r>
          <a:r>
            <a:rPr kumimoji="1" lang="ja-JP" altLang="en-US" sz="1300">
              <a:latin typeface="ＭＳ Ｐゴシック"/>
            </a:rPr>
            <a:t>円、類似団体比較で</a:t>
          </a:r>
          <a:r>
            <a:rPr kumimoji="1" lang="en-US" altLang="ja-JP" sz="1300">
              <a:latin typeface="ＭＳ Ｐゴシック"/>
            </a:rPr>
            <a:t>34,082</a:t>
          </a:r>
          <a:r>
            <a:rPr kumimoji="1" lang="ja-JP" altLang="en-US" sz="1300">
              <a:latin typeface="ＭＳ Ｐゴシック"/>
            </a:rPr>
            <a:t>円と大幅に下回っている。要因としては、繰上償還や起債抑制により、地方債残高が低い状況にあること等が挙げられる。今後は、新庁舎建設等の大型プロジェクトが控えているため、新規債の発行を適正額にとどめるなど、公債費の削減を進め、財政の健全化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年度の財源として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千万円積み増したことから、一時的に増加し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億円台となった。実質収支額の標準財政規模比は、前年度より</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百万円台で単年度収支が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百万円台の黒字となった。分母となる標準財政規模は、市税収入等の増に伴い前年度より</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億円台となった。この結果、平成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年度の実質単年度収支の標準財政規模比は</a:t>
          </a:r>
          <a:r>
            <a:rPr kumimoji="1" lang="en-US" altLang="ja-JP" sz="1400">
              <a:latin typeface="ＭＳ ゴシック" pitchFamily="49" charset="-128"/>
              <a:ea typeface="ＭＳ ゴシック" pitchFamily="49" charset="-128"/>
            </a:rPr>
            <a:t>4.18</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連結実質赤字比率の分子を構成する各会計の収支が全て黒字となっており、赤字額の比率はない。黒字額の大半は、一般会計、水道事業会計及び国民健康保険事業特別会計の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会計で占められている。平成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年度は、一般会計の収支額が増加したことにより、分子となる連結実質収支額が約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千万円増加し、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億円台の黒字となった。分母となる標準財政規模は、前年度比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億円台となったことから、標準財政規模比は、平成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11.94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ポイント増加し、平成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14.17</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52084_&#35199;&#37117;&#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18.8</v>
          </cell>
          <cell r="L73">
            <v>12.4</v>
          </cell>
          <cell r="M73">
            <v>7.9</v>
          </cell>
          <cell r="N73">
            <v>12.2</v>
          </cell>
          <cell r="O73">
            <v>2.7</v>
          </cell>
        </row>
        <row r="75">
          <cell r="K75">
            <v>11.5</v>
          </cell>
          <cell r="L75">
            <v>10.8</v>
          </cell>
          <cell r="M75">
            <v>10.199999999999999</v>
          </cell>
          <cell r="N75">
            <v>8.9</v>
          </cell>
          <cell r="O75">
            <v>7.3</v>
          </cell>
        </row>
        <row r="77">
          <cell r="G77" t="str">
            <v>類似団体内平均値</v>
          </cell>
          <cell r="K77">
            <v>75.900000000000006</v>
          </cell>
          <cell r="L77">
            <v>64.599999999999994</v>
          </cell>
          <cell r="M77">
            <v>52.8</v>
          </cell>
          <cell r="N77">
            <v>48.6</v>
          </cell>
          <cell r="O77">
            <v>32.799999999999997</v>
          </cell>
        </row>
        <row r="79">
          <cell r="K79">
            <v>13.5</v>
          </cell>
          <cell r="L79">
            <v>12.4</v>
          </cell>
          <cell r="M79">
            <v>11.5</v>
          </cell>
          <cell r="N79">
            <v>10.4</v>
          </cell>
          <cell r="O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18080327</v>
      </c>
      <c r="BO4" s="379"/>
      <c r="BP4" s="379"/>
      <c r="BQ4" s="379"/>
      <c r="BR4" s="379"/>
      <c r="BS4" s="379"/>
      <c r="BT4" s="379"/>
      <c r="BU4" s="380"/>
      <c r="BV4" s="378">
        <v>17868722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6.3</v>
      </c>
      <c r="CU4" s="556"/>
      <c r="CV4" s="556"/>
      <c r="CW4" s="556"/>
      <c r="CX4" s="556"/>
      <c r="CY4" s="556"/>
      <c r="CZ4" s="556"/>
      <c r="DA4" s="557"/>
      <c r="DB4" s="555">
        <v>4.7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17404451</v>
      </c>
      <c r="BO5" s="384"/>
      <c r="BP5" s="384"/>
      <c r="BQ5" s="384"/>
      <c r="BR5" s="384"/>
      <c r="BS5" s="384"/>
      <c r="BT5" s="384"/>
      <c r="BU5" s="385"/>
      <c r="BV5" s="383">
        <v>17389636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89.6</v>
      </c>
      <c r="CU5" s="354"/>
      <c r="CV5" s="354"/>
      <c r="CW5" s="354"/>
      <c r="CX5" s="354"/>
      <c r="CY5" s="354"/>
      <c r="CZ5" s="354"/>
      <c r="DA5" s="355"/>
      <c r="DB5" s="353">
        <v>93.8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675876</v>
      </c>
      <c r="BO6" s="384"/>
      <c r="BP6" s="384"/>
      <c r="BQ6" s="384"/>
      <c r="BR6" s="384"/>
      <c r="BS6" s="384"/>
      <c r="BT6" s="384"/>
      <c r="BU6" s="385"/>
      <c r="BV6" s="383">
        <v>479086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99.7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121814</v>
      </c>
      <c r="BO7" s="384"/>
      <c r="BP7" s="384"/>
      <c r="BQ7" s="384"/>
      <c r="BR7" s="384"/>
      <c r="BS7" s="384"/>
      <c r="BT7" s="384"/>
      <c r="BU7" s="385"/>
      <c r="BV7" s="383">
        <v>80232</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8759578</v>
      </c>
      <c r="CU7" s="384"/>
      <c r="CV7" s="384"/>
      <c r="CW7" s="384"/>
      <c r="CX7" s="384"/>
      <c r="CY7" s="384"/>
      <c r="CZ7" s="384"/>
      <c r="DA7" s="385"/>
      <c r="DB7" s="383">
        <v>8572479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554062</v>
      </c>
      <c r="BO8" s="384"/>
      <c r="BP8" s="384"/>
      <c r="BQ8" s="384"/>
      <c r="BR8" s="384"/>
      <c r="BS8" s="384"/>
      <c r="BT8" s="384"/>
      <c r="BU8" s="385"/>
      <c r="BV8" s="383">
        <v>398854</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30683</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155208</v>
      </c>
      <c r="BO9" s="384"/>
      <c r="BP9" s="384"/>
      <c r="BQ9" s="384"/>
      <c r="BR9" s="384"/>
      <c r="BS9" s="384"/>
      <c r="BT9" s="384"/>
      <c r="BU9" s="385"/>
      <c r="BV9" s="383">
        <v>29929</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8</v>
      </c>
      <c r="CU9" s="354"/>
      <c r="CV9" s="354"/>
      <c r="CW9" s="354"/>
      <c r="CX9" s="354"/>
      <c r="CY9" s="354"/>
      <c r="CZ9" s="354"/>
      <c r="DA9" s="355"/>
      <c r="DB9" s="353">
        <v>9.1999999999999993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32614</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77</v>
      </c>
      <c r="AV10" s="441"/>
      <c r="AW10" s="441"/>
      <c r="AX10" s="441"/>
      <c r="AY10" s="363" t="s">
        <v>101</v>
      </c>
      <c r="AZ10" s="364"/>
      <c r="BA10" s="364"/>
      <c r="BB10" s="364"/>
      <c r="BC10" s="364"/>
      <c r="BD10" s="364"/>
      <c r="BE10" s="364"/>
      <c r="BF10" s="364"/>
      <c r="BG10" s="364"/>
      <c r="BH10" s="364"/>
      <c r="BI10" s="364"/>
      <c r="BJ10" s="364"/>
      <c r="BK10" s="364"/>
      <c r="BL10" s="364"/>
      <c r="BM10" s="365"/>
      <c r="BN10" s="383">
        <v>210600</v>
      </c>
      <c r="BO10" s="384"/>
      <c r="BP10" s="384"/>
      <c r="BQ10" s="384"/>
      <c r="BR10" s="384"/>
      <c r="BS10" s="384"/>
      <c r="BT10" s="384"/>
      <c r="BU10" s="385"/>
      <c r="BV10" s="383">
        <v>516</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106</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31614</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31537</v>
      </c>
      <c r="S13" s="485"/>
      <c r="T13" s="485"/>
      <c r="U13" s="485"/>
      <c r="V13" s="486"/>
      <c r="W13" s="472" t="s">
        <v>120</v>
      </c>
      <c r="X13" s="396"/>
      <c r="Y13" s="396"/>
      <c r="Z13" s="396"/>
      <c r="AA13" s="396"/>
      <c r="AB13" s="397"/>
      <c r="AC13" s="359">
        <v>4190</v>
      </c>
      <c r="AD13" s="360"/>
      <c r="AE13" s="360"/>
      <c r="AF13" s="360"/>
      <c r="AG13" s="361"/>
      <c r="AH13" s="359">
        <v>4608</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365808</v>
      </c>
      <c r="BO13" s="384"/>
      <c r="BP13" s="384"/>
      <c r="BQ13" s="384"/>
      <c r="BR13" s="384"/>
      <c r="BS13" s="384"/>
      <c r="BT13" s="384"/>
      <c r="BU13" s="385"/>
      <c r="BV13" s="383">
        <v>30445</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7.3</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124</v>
      </c>
      <c r="M14" s="513"/>
      <c r="N14" s="513"/>
      <c r="O14" s="513"/>
      <c r="P14" s="513"/>
      <c r="Q14" s="514"/>
      <c r="R14" s="484">
        <v>32058</v>
      </c>
      <c r="S14" s="485"/>
      <c r="T14" s="485"/>
      <c r="U14" s="485"/>
      <c r="V14" s="486"/>
      <c r="W14" s="487"/>
      <c r="X14" s="399"/>
      <c r="Y14" s="399"/>
      <c r="Z14" s="399"/>
      <c r="AA14" s="399"/>
      <c r="AB14" s="400"/>
      <c r="AC14" s="477">
        <v>26.6</v>
      </c>
      <c r="AD14" s="478"/>
      <c r="AE14" s="478"/>
      <c r="AF14" s="478"/>
      <c r="AG14" s="479"/>
      <c r="AH14" s="477">
        <v>26.4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2.7</v>
      </c>
      <c r="CU14" s="456"/>
      <c r="CV14" s="456"/>
      <c r="CW14" s="456"/>
      <c r="CX14" s="456"/>
      <c r="CY14" s="456"/>
      <c r="CZ14" s="456"/>
      <c r="DA14" s="457"/>
      <c r="DB14" s="488">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31982</v>
      </c>
      <c r="S15" s="485"/>
      <c r="T15" s="485"/>
      <c r="U15" s="485"/>
      <c r="V15" s="486"/>
      <c r="W15" s="472" t="s">
        <v>126</v>
      </c>
      <c r="X15" s="396"/>
      <c r="Y15" s="396"/>
      <c r="Z15" s="396"/>
      <c r="AA15" s="396"/>
      <c r="AB15" s="397"/>
      <c r="AC15" s="359">
        <v>3376</v>
      </c>
      <c r="AD15" s="360"/>
      <c r="AE15" s="360"/>
      <c r="AF15" s="360"/>
      <c r="AG15" s="361"/>
      <c r="AH15" s="359">
        <v>4046</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2806250</v>
      </c>
      <c r="BO15" s="379"/>
      <c r="BP15" s="379"/>
      <c r="BQ15" s="379"/>
      <c r="BR15" s="379"/>
      <c r="BS15" s="379"/>
      <c r="BT15" s="379"/>
      <c r="BU15" s="380"/>
      <c r="BV15" s="378">
        <v>2644221</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21.5</v>
      </c>
      <c r="AD16" s="478"/>
      <c r="AE16" s="478"/>
      <c r="AF16" s="478"/>
      <c r="AG16" s="479"/>
      <c r="AH16" s="477">
        <v>23.1</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7551826</v>
      </c>
      <c r="BO16" s="384"/>
      <c r="BP16" s="384"/>
      <c r="BQ16" s="384"/>
      <c r="BR16" s="384"/>
      <c r="BS16" s="384"/>
      <c r="BT16" s="384"/>
      <c r="BU16" s="385"/>
      <c r="BV16" s="383">
        <v>7344232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6"/>
      <c r="Y17" s="396"/>
      <c r="Z17" s="396"/>
      <c r="AA17" s="396"/>
      <c r="AB17" s="397"/>
      <c r="AC17" s="359">
        <v>8164</v>
      </c>
      <c r="AD17" s="360"/>
      <c r="AE17" s="360"/>
      <c r="AF17" s="360"/>
      <c r="AG17" s="361"/>
      <c r="AH17" s="359">
        <v>8808</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3505866</v>
      </c>
      <c r="BO17" s="384"/>
      <c r="BP17" s="384"/>
      <c r="BQ17" s="384"/>
      <c r="BR17" s="384"/>
      <c r="BS17" s="384"/>
      <c r="BT17" s="384"/>
      <c r="BU17" s="385"/>
      <c r="BV17" s="383">
        <v>3357086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135</v>
      </c>
      <c r="C18" s="446"/>
      <c r="D18" s="446"/>
      <c r="E18" s="447"/>
      <c r="F18" s="447"/>
      <c r="G18" s="447"/>
      <c r="H18" s="447"/>
      <c r="I18" s="447"/>
      <c r="J18" s="447"/>
      <c r="K18" s="447"/>
      <c r="L18" s="448">
        <v>438.79</v>
      </c>
      <c r="M18" s="448"/>
      <c r="N18" s="448"/>
      <c r="O18" s="448"/>
      <c r="P18" s="448"/>
      <c r="Q18" s="448"/>
      <c r="R18" s="449"/>
      <c r="S18" s="449"/>
      <c r="T18" s="449"/>
      <c r="U18" s="449"/>
      <c r="V18" s="450"/>
      <c r="W18" s="464"/>
      <c r="X18" s="465"/>
      <c r="Y18" s="465"/>
      <c r="Z18" s="465"/>
      <c r="AA18" s="465"/>
      <c r="AB18" s="473"/>
      <c r="AC18" s="347">
        <v>51.9</v>
      </c>
      <c r="AD18" s="348"/>
      <c r="AE18" s="348"/>
      <c r="AF18" s="348"/>
      <c r="AG18" s="451"/>
      <c r="AH18" s="347">
        <v>50.4</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8257587</v>
      </c>
      <c r="BO18" s="384"/>
      <c r="BP18" s="384"/>
      <c r="BQ18" s="384"/>
      <c r="BR18" s="384"/>
      <c r="BS18" s="384"/>
      <c r="BT18" s="384"/>
      <c r="BU18" s="385"/>
      <c r="BV18" s="383">
        <v>8233236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137</v>
      </c>
      <c r="C19" s="446"/>
      <c r="D19" s="446"/>
      <c r="E19" s="447"/>
      <c r="F19" s="447"/>
      <c r="G19" s="447"/>
      <c r="H19" s="447"/>
      <c r="I19" s="447"/>
      <c r="J19" s="447"/>
      <c r="K19" s="447"/>
      <c r="L19" s="453">
        <v>70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11776296</v>
      </c>
      <c r="BO19" s="384"/>
      <c r="BP19" s="384"/>
      <c r="BQ19" s="384"/>
      <c r="BR19" s="384"/>
      <c r="BS19" s="384"/>
      <c r="BT19" s="384"/>
      <c r="BU19" s="385"/>
      <c r="BV19" s="383">
        <v>11673534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139</v>
      </c>
      <c r="C20" s="446"/>
      <c r="D20" s="446"/>
      <c r="E20" s="447"/>
      <c r="F20" s="447"/>
      <c r="G20" s="447"/>
      <c r="H20" s="447"/>
      <c r="I20" s="447"/>
      <c r="J20" s="447"/>
      <c r="K20" s="447"/>
      <c r="L20" s="453">
        <v>12004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10025230</v>
      </c>
      <c r="BO23" s="384"/>
      <c r="BP23" s="384"/>
      <c r="BQ23" s="384"/>
      <c r="BR23" s="384"/>
      <c r="BS23" s="384"/>
      <c r="BT23" s="384"/>
      <c r="BU23" s="385"/>
      <c r="BV23" s="383">
        <v>10078592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148</v>
      </c>
      <c r="F24" s="357"/>
      <c r="G24" s="357"/>
      <c r="H24" s="357"/>
      <c r="I24" s="357"/>
      <c r="J24" s="357"/>
      <c r="K24" s="358"/>
      <c r="L24" s="359">
        <v>1</v>
      </c>
      <c r="M24" s="360"/>
      <c r="N24" s="360"/>
      <c r="O24" s="360"/>
      <c r="P24" s="361"/>
      <c r="Q24" s="359">
        <v>6720</v>
      </c>
      <c r="R24" s="360"/>
      <c r="S24" s="360"/>
      <c r="T24" s="360"/>
      <c r="U24" s="360"/>
      <c r="V24" s="361"/>
      <c r="W24" s="425"/>
      <c r="X24" s="416"/>
      <c r="Y24" s="417"/>
      <c r="Z24" s="356" t="s">
        <v>149</v>
      </c>
      <c r="AA24" s="357"/>
      <c r="AB24" s="357"/>
      <c r="AC24" s="357"/>
      <c r="AD24" s="357"/>
      <c r="AE24" s="357"/>
      <c r="AF24" s="357"/>
      <c r="AG24" s="358"/>
      <c r="AH24" s="359">
        <v>326</v>
      </c>
      <c r="AI24" s="360"/>
      <c r="AJ24" s="360"/>
      <c r="AK24" s="360"/>
      <c r="AL24" s="361"/>
      <c r="AM24" s="359">
        <v>1033094</v>
      </c>
      <c r="AN24" s="360"/>
      <c r="AO24" s="360"/>
      <c r="AP24" s="360"/>
      <c r="AQ24" s="360"/>
      <c r="AR24" s="361"/>
      <c r="AS24" s="359">
        <v>3169</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9932145</v>
      </c>
      <c r="BO24" s="384"/>
      <c r="BP24" s="384"/>
      <c r="BQ24" s="384"/>
      <c r="BR24" s="384"/>
      <c r="BS24" s="384"/>
      <c r="BT24" s="384"/>
      <c r="BU24" s="385"/>
      <c r="BV24" s="383">
        <v>9935422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151</v>
      </c>
      <c r="F25" s="357"/>
      <c r="G25" s="357"/>
      <c r="H25" s="357"/>
      <c r="I25" s="357"/>
      <c r="J25" s="357"/>
      <c r="K25" s="358"/>
      <c r="L25" s="359">
        <v>1</v>
      </c>
      <c r="M25" s="360"/>
      <c r="N25" s="360"/>
      <c r="O25" s="360"/>
      <c r="P25" s="361"/>
      <c r="Q25" s="359">
        <v>6030</v>
      </c>
      <c r="R25" s="360"/>
      <c r="S25" s="360"/>
      <c r="T25" s="360"/>
      <c r="U25" s="360"/>
      <c r="V25" s="361"/>
      <c r="W25" s="425"/>
      <c r="X25" s="416"/>
      <c r="Y25" s="417"/>
      <c r="Z25" s="356" t="s">
        <v>152</v>
      </c>
      <c r="AA25" s="357"/>
      <c r="AB25" s="357"/>
      <c r="AC25" s="357"/>
      <c r="AD25" s="357"/>
      <c r="AE25" s="357"/>
      <c r="AF25" s="357"/>
      <c r="AG25" s="358"/>
      <c r="AH25" s="359">
        <v>46</v>
      </c>
      <c r="AI25" s="360"/>
      <c r="AJ25" s="360"/>
      <c r="AK25" s="360"/>
      <c r="AL25" s="361"/>
      <c r="AM25" s="359">
        <v>138782</v>
      </c>
      <c r="AN25" s="360"/>
      <c r="AO25" s="360"/>
      <c r="AP25" s="360"/>
      <c r="AQ25" s="360"/>
      <c r="AR25" s="361"/>
      <c r="AS25" s="359">
        <v>3017</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936963</v>
      </c>
      <c r="BO25" s="379"/>
      <c r="BP25" s="379"/>
      <c r="BQ25" s="379"/>
      <c r="BR25" s="379"/>
      <c r="BS25" s="379"/>
      <c r="BT25" s="379"/>
      <c r="BU25" s="380"/>
      <c r="BV25" s="378">
        <v>767797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154</v>
      </c>
      <c r="F26" s="357"/>
      <c r="G26" s="357"/>
      <c r="H26" s="357"/>
      <c r="I26" s="357"/>
      <c r="J26" s="357"/>
      <c r="K26" s="358"/>
      <c r="L26" s="359">
        <v>1</v>
      </c>
      <c r="M26" s="360"/>
      <c r="N26" s="360"/>
      <c r="O26" s="360"/>
      <c r="P26" s="361"/>
      <c r="Q26" s="359">
        <v>5463</v>
      </c>
      <c r="R26" s="360"/>
      <c r="S26" s="360"/>
      <c r="T26" s="360"/>
      <c r="U26" s="360"/>
      <c r="V26" s="361"/>
      <c r="W26" s="425"/>
      <c r="X26" s="416"/>
      <c r="Y26" s="417"/>
      <c r="Z26" s="356" t="s">
        <v>155</v>
      </c>
      <c r="AA26" s="438"/>
      <c r="AB26" s="438"/>
      <c r="AC26" s="438"/>
      <c r="AD26" s="438"/>
      <c r="AE26" s="438"/>
      <c r="AF26" s="438"/>
      <c r="AG26" s="439"/>
      <c r="AH26" s="359">
        <v>9</v>
      </c>
      <c r="AI26" s="360"/>
      <c r="AJ26" s="360"/>
      <c r="AK26" s="360"/>
      <c r="AL26" s="361"/>
      <c r="AM26" s="359">
        <v>33561</v>
      </c>
      <c r="AN26" s="360"/>
      <c r="AO26" s="360"/>
      <c r="AP26" s="360"/>
      <c r="AQ26" s="360"/>
      <c r="AR26" s="361"/>
      <c r="AS26" s="359">
        <v>3729</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157</v>
      </c>
      <c r="F27" s="357"/>
      <c r="G27" s="357"/>
      <c r="H27" s="357"/>
      <c r="I27" s="357"/>
      <c r="J27" s="357"/>
      <c r="K27" s="358"/>
      <c r="L27" s="359">
        <v>1</v>
      </c>
      <c r="M27" s="360"/>
      <c r="N27" s="360"/>
      <c r="O27" s="360"/>
      <c r="P27" s="361"/>
      <c r="Q27" s="359">
        <v>4240</v>
      </c>
      <c r="R27" s="360"/>
      <c r="S27" s="360"/>
      <c r="T27" s="360"/>
      <c r="U27" s="360"/>
      <c r="V27" s="361"/>
      <c r="W27" s="425"/>
      <c r="X27" s="416"/>
      <c r="Y27" s="417"/>
      <c r="Z27" s="356" t="s">
        <v>158</v>
      </c>
      <c r="AA27" s="357"/>
      <c r="AB27" s="357"/>
      <c r="AC27" s="357"/>
      <c r="AD27" s="357"/>
      <c r="AE27" s="357"/>
      <c r="AF27" s="357"/>
      <c r="AG27" s="358"/>
      <c r="AH27" s="359">
        <v>3</v>
      </c>
      <c r="AI27" s="360"/>
      <c r="AJ27" s="360"/>
      <c r="AK27" s="360"/>
      <c r="AL27" s="361"/>
      <c r="AM27" s="359">
        <v>11568</v>
      </c>
      <c r="AN27" s="360"/>
      <c r="AO27" s="360"/>
      <c r="AP27" s="360"/>
      <c r="AQ27" s="360"/>
      <c r="AR27" s="361"/>
      <c r="AS27" s="359">
        <v>3856</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v>250828</v>
      </c>
      <c r="BO27" s="387"/>
      <c r="BP27" s="387"/>
      <c r="BQ27" s="387"/>
      <c r="BR27" s="387"/>
      <c r="BS27" s="387"/>
      <c r="BT27" s="387"/>
      <c r="BU27" s="388"/>
      <c r="BV27" s="386">
        <v>250828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160</v>
      </c>
      <c r="F28" s="357"/>
      <c r="G28" s="357"/>
      <c r="H28" s="357"/>
      <c r="I28" s="357"/>
      <c r="J28" s="357"/>
      <c r="K28" s="358"/>
      <c r="L28" s="359">
        <v>1</v>
      </c>
      <c r="M28" s="360"/>
      <c r="N28" s="360"/>
      <c r="O28" s="360"/>
      <c r="P28" s="361"/>
      <c r="Q28" s="359">
        <v>3610</v>
      </c>
      <c r="R28" s="360"/>
      <c r="S28" s="360"/>
      <c r="T28" s="360"/>
      <c r="U28" s="360"/>
      <c r="V28" s="361"/>
      <c r="W28" s="425"/>
      <c r="X28" s="416"/>
      <c r="Y28" s="417"/>
      <c r="Z28" s="356" t="s">
        <v>161</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1032070</v>
      </c>
      <c r="BO28" s="379"/>
      <c r="BP28" s="379"/>
      <c r="BQ28" s="379"/>
      <c r="BR28" s="379"/>
      <c r="BS28" s="379"/>
      <c r="BT28" s="379"/>
      <c r="BU28" s="380"/>
      <c r="BV28" s="378">
        <v>821470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164</v>
      </c>
      <c r="F29" s="357"/>
      <c r="G29" s="357"/>
      <c r="H29" s="357"/>
      <c r="I29" s="357"/>
      <c r="J29" s="357"/>
      <c r="K29" s="358"/>
      <c r="L29" s="359">
        <v>16</v>
      </c>
      <c r="M29" s="360"/>
      <c r="N29" s="360"/>
      <c r="O29" s="360"/>
      <c r="P29" s="361"/>
      <c r="Q29" s="359">
        <v>3490</v>
      </c>
      <c r="R29" s="360"/>
      <c r="S29" s="360"/>
      <c r="T29" s="360"/>
      <c r="U29" s="360"/>
      <c r="V29" s="361"/>
      <c r="W29" s="426"/>
      <c r="X29" s="427"/>
      <c r="Y29" s="428"/>
      <c r="Z29" s="356" t="s">
        <v>165</v>
      </c>
      <c r="AA29" s="357"/>
      <c r="AB29" s="357"/>
      <c r="AC29" s="357"/>
      <c r="AD29" s="357"/>
      <c r="AE29" s="357"/>
      <c r="AF29" s="357"/>
      <c r="AG29" s="358"/>
      <c r="AH29" s="359">
        <v>329</v>
      </c>
      <c r="AI29" s="360"/>
      <c r="AJ29" s="360"/>
      <c r="AK29" s="360"/>
      <c r="AL29" s="361"/>
      <c r="AM29" s="359">
        <v>1044662</v>
      </c>
      <c r="AN29" s="360"/>
      <c r="AO29" s="360"/>
      <c r="AP29" s="360"/>
      <c r="AQ29" s="360"/>
      <c r="AR29" s="361"/>
      <c r="AS29" s="359">
        <v>3175</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1201877</v>
      </c>
      <c r="BO29" s="384"/>
      <c r="BP29" s="384"/>
      <c r="BQ29" s="384"/>
      <c r="BR29" s="384"/>
      <c r="BS29" s="384"/>
      <c r="BT29" s="384"/>
      <c r="BU29" s="385"/>
      <c r="BV29" s="383">
        <v>1328577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4440547</v>
      </c>
      <c r="BO30" s="387"/>
      <c r="BP30" s="387"/>
      <c r="BQ30" s="387"/>
      <c r="BR30" s="387"/>
      <c r="BS30" s="387"/>
      <c r="BT30" s="387"/>
      <c r="BU30" s="388"/>
      <c r="BV30" s="386">
        <v>4431168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西都児湯環境整備事務組合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宮崎県環境整備公社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市営住宅事業特別会計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宮崎県自治会館管理組合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宮崎県林業公社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西都児湯障害認定審査会特別会計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西都市西米良村介護認定審査会特別会計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西都児湯いじめ問題対策専門家委員会特別会計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宮崎県後期高齢者医療広域連合（事業会計）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西都児湯いじめ問題調査委員会特別会計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一ツ瀬川営農飲雑用水広域水道企業団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西都児湯公平委員会特別会計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533</v>
      </c>
      <c r="D34" s="1151"/>
      <c r="E34" s="1152"/>
      <c r="F34" s="32">
        <v>4.62</v>
      </c>
      <c r="G34" s="33">
        <v>4.5199999999999996</v>
      </c>
      <c r="H34" s="33">
        <v>4.17</v>
      </c>
      <c r="I34" s="33">
        <v>4.5999999999999996</v>
      </c>
      <c r="J34" s="34">
        <v>6.28</v>
      </c>
      <c r="K34" s="22"/>
      <c r="L34" s="22"/>
      <c r="M34" s="22"/>
      <c r="N34" s="22"/>
      <c r="O34" s="22"/>
      <c r="P34" s="22"/>
    </row>
    <row r="35" spans="1:16" ht="39" customHeight="1" x14ac:dyDescent="0.15">
      <c r="A35" s="22"/>
      <c r="B35" s="35"/>
      <c r="C35" s="1145" t="s">
        <v>534</v>
      </c>
      <c r="D35" s="1146"/>
      <c r="E35" s="1147"/>
      <c r="F35" s="36">
        <v>7.04</v>
      </c>
      <c r="G35" s="37">
        <v>6.41</v>
      </c>
      <c r="H35" s="37">
        <v>5.22</v>
      </c>
      <c r="I35" s="37">
        <v>4.03</v>
      </c>
      <c r="J35" s="38">
        <v>4.26</v>
      </c>
      <c r="K35" s="22"/>
      <c r="L35" s="22"/>
      <c r="M35" s="22"/>
      <c r="N35" s="22"/>
      <c r="O35" s="22"/>
      <c r="P35" s="22"/>
    </row>
    <row r="36" spans="1:16" ht="39" customHeight="1" x14ac:dyDescent="0.15">
      <c r="A36" s="22"/>
      <c r="B36" s="35"/>
      <c r="C36" s="1145" t="s">
        <v>535</v>
      </c>
      <c r="D36" s="1146"/>
      <c r="E36" s="1147"/>
      <c r="F36" s="36">
        <v>1.58</v>
      </c>
      <c r="G36" s="37">
        <v>3.55</v>
      </c>
      <c r="H36" s="37">
        <v>1.94</v>
      </c>
      <c r="I36" s="37">
        <v>1.57</v>
      </c>
      <c r="J36" s="38">
        <v>1.51</v>
      </c>
      <c r="K36" s="22"/>
      <c r="L36" s="22"/>
      <c r="M36" s="22"/>
      <c r="N36" s="22"/>
      <c r="O36" s="22"/>
      <c r="P36" s="22"/>
    </row>
    <row r="37" spans="1:16" ht="39" customHeight="1" x14ac:dyDescent="0.15">
      <c r="A37" s="22"/>
      <c r="B37" s="35"/>
      <c r="C37" s="1145" t="s">
        <v>536</v>
      </c>
      <c r="D37" s="1146"/>
      <c r="E37" s="1147"/>
      <c r="F37" s="36">
        <v>0.32</v>
      </c>
      <c r="G37" s="37">
        <v>1.21</v>
      </c>
      <c r="H37" s="37">
        <v>1.18</v>
      </c>
      <c r="I37" s="37">
        <v>1.1200000000000001</v>
      </c>
      <c r="J37" s="38">
        <v>1.24</v>
      </c>
      <c r="K37" s="22"/>
      <c r="L37" s="22"/>
      <c r="M37" s="22"/>
      <c r="N37" s="22"/>
      <c r="O37" s="22"/>
      <c r="P37" s="22"/>
    </row>
    <row r="38" spans="1:16" ht="39" customHeight="1" x14ac:dyDescent="0.15">
      <c r="A38" s="22"/>
      <c r="B38" s="35"/>
      <c r="C38" s="1145" t="s">
        <v>537</v>
      </c>
      <c r="D38" s="1146"/>
      <c r="E38" s="1147"/>
      <c r="F38" s="36">
        <v>0.2</v>
      </c>
      <c r="G38" s="37">
        <v>0.32</v>
      </c>
      <c r="H38" s="37">
        <v>0.27</v>
      </c>
      <c r="I38" s="37">
        <v>0.3</v>
      </c>
      <c r="J38" s="38">
        <v>0.64</v>
      </c>
      <c r="K38" s="22"/>
      <c r="L38" s="22"/>
      <c r="M38" s="22"/>
      <c r="N38" s="22"/>
      <c r="O38" s="22"/>
      <c r="P38" s="22"/>
    </row>
    <row r="39" spans="1:16" ht="39" customHeight="1" x14ac:dyDescent="0.15">
      <c r="A39" s="22"/>
      <c r="B39" s="35"/>
      <c r="C39" s="1145" t="s">
        <v>538</v>
      </c>
      <c r="D39" s="1146"/>
      <c r="E39" s="1147"/>
      <c r="F39" s="36">
        <v>0.16</v>
      </c>
      <c r="G39" s="37">
        <v>0.22</v>
      </c>
      <c r="H39" s="37">
        <v>0.14000000000000001</v>
      </c>
      <c r="I39" s="37">
        <v>0.15</v>
      </c>
      <c r="J39" s="38">
        <v>0.08</v>
      </c>
      <c r="K39" s="22"/>
      <c r="L39" s="22"/>
      <c r="M39" s="22"/>
      <c r="N39" s="22"/>
      <c r="O39" s="22"/>
      <c r="P39" s="22"/>
    </row>
    <row r="40" spans="1:16" ht="39" customHeight="1" x14ac:dyDescent="0.15">
      <c r="A40" s="22"/>
      <c r="B40" s="35"/>
      <c r="C40" s="1145" t="s">
        <v>539</v>
      </c>
      <c r="D40" s="1146"/>
      <c r="E40" s="1147"/>
      <c r="F40" s="36">
        <v>0.03</v>
      </c>
      <c r="G40" s="37">
        <v>0.05</v>
      </c>
      <c r="H40" s="37">
        <v>0.06</v>
      </c>
      <c r="I40" s="37">
        <v>0.06</v>
      </c>
      <c r="J40" s="38">
        <v>0.06</v>
      </c>
      <c r="K40" s="22"/>
      <c r="L40" s="22"/>
      <c r="M40" s="22"/>
      <c r="N40" s="22"/>
      <c r="O40" s="22"/>
      <c r="P40" s="22"/>
    </row>
    <row r="41" spans="1:16" ht="39" customHeight="1" x14ac:dyDescent="0.15">
      <c r="A41" s="22"/>
      <c r="B41" s="35"/>
      <c r="C41" s="1145" t="s">
        <v>540</v>
      </c>
      <c r="D41" s="1146"/>
      <c r="E41" s="1147"/>
      <c r="F41" s="36">
        <v>0.13</v>
      </c>
      <c r="G41" s="37">
        <v>0.1</v>
      </c>
      <c r="H41" s="37">
        <v>0.05</v>
      </c>
      <c r="I41" s="37">
        <v>0.03</v>
      </c>
      <c r="J41" s="38">
        <v>0.03</v>
      </c>
      <c r="K41" s="22"/>
      <c r="L41" s="22"/>
      <c r="M41" s="22"/>
      <c r="N41" s="22"/>
      <c r="O41" s="22"/>
      <c r="P41" s="22"/>
    </row>
    <row r="42" spans="1:16" ht="39" customHeight="1" x14ac:dyDescent="0.15">
      <c r="A42" s="22"/>
      <c r="B42" s="39"/>
      <c r="C42" s="1145" t="s">
        <v>541</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542</v>
      </c>
      <c r="D43" s="1149"/>
      <c r="E43" s="1150"/>
      <c r="F43" s="41">
        <v>0.02</v>
      </c>
      <c r="G43" s="42">
        <v>0.02</v>
      </c>
      <c r="H43" s="42">
        <v>0.02</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1474</v>
      </c>
      <c r="L45" s="60">
        <v>1421</v>
      </c>
      <c r="M45" s="60">
        <v>1273</v>
      </c>
      <c r="N45" s="60">
        <v>1148</v>
      </c>
      <c r="O45" s="61">
        <v>1013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14</v>
      </c>
      <c r="F48" s="1155"/>
      <c r="G48" s="1155"/>
      <c r="H48" s="1155"/>
      <c r="I48" s="1155"/>
      <c r="J48" s="1156"/>
      <c r="K48" s="63">
        <v>409</v>
      </c>
      <c r="L48" s="64">
        <v>422</v>
      </c>
      <c r="M48" s="64">
        <v>422</v>
      </c>
      <c r="N48" s="64">
        <v>429</v>
      </c>
      <c r="O48" s="65">
        <v>406</v>
      </c>
      <c r="P48" s="48"/>
      <c r="Q48" s="48"/>
      <c r="R48" s="48"/>
      <c r="S48" s="48"/>
      <c r="T48" s="48"/>
      <c r="U48" s="48"/>
    </row>
    <row r="49" spans="1:21" ht="30.75" customHeight="1" x14ac:dyDescent="0.15">
      <c r="A49" s="48"/>
      <c r="B49" s="1163"/>
      <c r="C49" s="1164"/>
      <c r="D49" s="62"/>
      <c r="E49" s="1155" t="s">
        <v>15</v>
      </c>
      <c r="F49" s="1155"/>
      <c r="G49" s="1155"/>
      <c r="H49" s="1155"/>
      <c r="I49" s="1155"/>
      <c r="J49" s="1156"/>
      <c r="K49" s="63">
        <v>143</v>
      </c>
      <c r="L49" s="64">
        <v>146</v>
      </c>
      <c r="M49" s="64">
        <v>163</v>
      </c>
      <c r="N49" s="64">
        <v>153</v>
      </c>
      <c r="O49" s="65">
        <v>169</v>
      </c>
      <c r="P49" s="48"/>
      <c r="Q49" s="48"/>
      <c r="R49" s="48"/>
      <c r="S49" s="48"/>
      <c r="T49" s="48"/>
      <c r="U49" s="48"/>
    </row>
    <row r="50" spans="1:21" ht="30.75" customHeight="1" x14ac:dyDescent="0.15">
      <c r="A50" s="48"/>
      <c r="B50" s="1163"/>
      <c r="C50" s="1164"/>
      <c r="D50" s="62"/>
      <c r="E50" s="1155" t="s">
        <v>16</v>
      </c>
      <c r="F50" s="1155"/>
      <c r="G50" s="1155"/>
      <c r="H50" s="1155"/>
      <c r="I50" s="1155"/>
      <c r="J50" s="1156"/>
      <c r="K50" s="63">
        <v>37</v>
      </c>
      <c r="L50" s="64">
        <v>33</v>
      </c>
      <c r="M50" s="64">
        <v>27</v>
      </c>
      <c r="N50" s="64">
        <v>22</v>
      </c>
      <c r="O50" s="65">
        <v>17</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1215</v>
      </c>
      <c r="L52" s="64">
        <v>1210</v>
      </c>
      <c r="M52" s="64">
        <v>1210</v>
      </c>
      <c r="N52" s="64">
        <v>1205</v>
      </c>
      <c r="O52" s="65">
        <v>1166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848</v>
      </c>
      <c r="L53" s="69">
        <v>812</v>
      </c>
      <c r="M53" s="69">
        <v>675</v>
      </c>
      <c r="N53" s="69">
        <v>547</v>
      </c>
      <c r="O53" s="70">
        <v>439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81" t="s">
        <v>23</v>
      </c>
      <c r="C41" s="1182"/>
      <c r="D41" s="81"/>
      <c r="E41" s="1183" t="s">
        <v>24</v>
      </c>
      <c r="F41" s="1183"/>
      <c r="G41" s="1183"/>
      <c r="H41" s="1184"/>
      <c r="I41" s="82">
        <v>10824</v>
      </c>
      <c r="J41" s="83">
        <v>10236</v>
      </c>
      <c r="K41" s="83">
        <v>9893</v>
      </c>
      <c r="L41" s="83">
        <v>10079</v>
      </c>
      <c r="M41" s="84">
        <v>10025</v>
      </c>
    </row>
    <row r="42" spans="2:13" ht="27.75" customHeight="1" x14ac:dyDescent="0.15">
      <c r="B42" s="1171"/>
      <c r="C42" s="1172"/>
      <c r="D42" s="85"/>
      <c r="E42" s="1175" t="s">
        <v>25</v>
      </c>
      <c r="F42" s="1175"/>
      <c r="G42" s="1175"/>
      <c r="H42" s="1176"/>
      <c r="I42" s="86">
        <v>65</v>
      </c>
      <c r="J42" s="87">
        <v>49</v>
      </c>
      <c r="K42" s="87">
        <v>36</v>
      </c>
      <c r="L42" s="87">
        <v>26</v>
      </c>
      <c r="M42" s="88">
        <v>17</v>
      </c>
    </row>
    <row r="43" spans="2:13" ht="27.75" customHeight="1" x14ac:dyDescent="0.15">
      <c r="B43" s="1171"/>
      <c r="C43" s="1172"/>
      <c r="D43" s="85"/>
      <c r="E43" s="1175" t="s">
        <v>26</v>
      </c>
      <c r="F43" s="1175"/>
      <c r="G43" s="1175"/>
      <c r="H43" s="1176"/>
      <c r="I43" s="86">
        <v>6000</v>
      </c>
      <c r="J43" s="87">
        <v>5800</v>
      </c>
      <c r="K43" s="87">
        <v>5751</v>
      </c>
      <c r="L43" s="87">
        <v>6058</v>
      </c>
      <c r="M43" s="88">
        <v>5522</v>
      </c>
    </row>
    <row r="44" spans="2:13" ht="27.75" customHeight="1" x14ac:dyDescent="0.15">
      <c r="B44" s="1171"/>
      <c r="C44" s="1172"/>
      <c r="D44" s="85"/>
      <c r="E44" s="1175" t="s">
        <v>27</v>
      </c>
      <c r="F44" s="1175"/>
      <c r="G44" s="1175"/>
      <c r="H44" s="1176"/>
      <c r="I44" s="86">
        <v>1146</v>
      </c>
      <c r="J44" s="87">
        <v>1001</v>
      </c>
      <c r="K44" s="87">
        <v>906</v>
      </c>
      <c r="L44" s="87">
        <v>829</v>
      </c>
      <c r="M44" s="88">
        <v>716</v>
      </c>
    </row>
    <row r="45" spans="2:13" ht="27.75" customHeight="1" x14ac:dyDescent="0.15">
      <c r="B45" s="1171"/>
      <c r="C45" s="1172"/>
      <c r="D45" s="85"/>
      <c r="E45" s="1175" t="s">
        <v>28</v>
      </c>
      <c r="F45" s="1175"/>
      <c r="G45" s="1175"/>
      <c r="H45" s="1176"/>
      <c r="I45" s="86">
        <v>3289</v>
      </c>
      <c r="J45" s="87">
        <v>3368</v>
      </c>
      <c r="K45" s="87">
        <v>3351</v>
      </c>
      <c r="L45" s="87">
        <v>3213</v>
      </c>
      <c r="M45" s="88">
        <v>3089</v>
      </c>
    </row>
    <row r="46" spans="2:13" ht="27.75" customHeight="1" x14ac:dyDescent="0.15">
      <c r="B46" s="1171"/>
      <c r="C46" s="1172"/>
      <c r="D46" s="85"/>
      <c r="E46" s="1175" t="s">
        <v>29</v>
      </c>
      <c r="F46" s="1175"/>
      <c r="G46" s="1175"/>
      <c r="H46" s="1176"/>
      <c r="I46" s="86" t="s">
        <v>485</v>
      </c>
      <c r="J46" s="87" t="s">
        <v>485</v>
      </c>
      <c r="K46" s="87" t="s">
        <v>485</v>
      </c>
      <c r="L46" s="87" t="s">
        <v>485</v>
      </c>
      <c r="M46" s="88" t="s">
        <v>485</v>
      </c>
    </row>
    <row r="47" spans="2:13" ht="27.75" customHeight="1" x14ac:dyDescent="0.15">
      <c r="B47" s="1171"/>
      <c r="C47" s="1172"/>
      <c r="D47" s="85"/>
      <c r="E47" s="1175" t="s">
        <v>30</v>
      </c>
      <c r="F47" s="1175"/>
      <c r="G47" s="1175"/>
      <c r="H47" s="1176"/>
      <c r="I47" s="86" t="s">
        <v>485</v>
      </c>
      <c r="J47" s="87" t="s">
        <v>485</v>
      </c>
      <c r="K47" s="87" t="s">
        <v>485</v>
      </c>
      <c r="L47" s="87" t="s">
        <v>485</v>
      </c>
      <c r="M47" s="88" t="s">
        <v>485</v>
      </c>
    </row>
    <row r="48" spans="2:13" ht="27.75" customHeight="1" x14ac:dyDescent="0.15">
      <c r="B48" s="1173"/>
      <c r="C48" s="1174"/>
      <c r="D48" s="85"/>
      <c r="E48" s="1175" t="s">
        <v>31</v>
      </c>
      <c r="F48" s="1175"/>
      <c r="G48" s="1175"/>
      <c r="H48" s="1176"/>
      <c r="I48" s="86" t="s">
        <v>485</v>
      </c>
      <c r="J48" s="87" t="s">
        <v>485</v>
      </c>
      <c r="K48" s="87" t="s">
        <v>485</v>
      </c>
      <c r="L48" s="87" t="s">
        <v>485</v>
      </c>
      <c r="M48" s="88" t="s">
        <v>485</v>
      </c>
    </row>
    <row r="49" spans="2:13" ht="27.75" customHeight="1" x14ac:dyDescent="0.15">
      <c r="B49" s="1169" t="s">
        <v>32</v>
      </c>
      <c r="C49" s="1170"/>
      <c r="D49" s="89"/>
      <c r="E49" s="1175" t="s">
        <v>33</v>
      </c>
      <c r="F49" s="1175"/>
      <c r="G49" s="1175"/>
      <c r="H49" s="1176"/>
      <c r="I49" s="86">
        <v>7209</v>
      </c>
      <c r="J49" s="87">
        <v>7231</v>
      </c>
      <c r="K49" s="87">
        <v>7374</v>
      </c>
      <c r="L49" s="87">
        <v>7237</v>
      </c>
      <c r="M49" s="88">
        <v>7277</v>
      </c>
    </row>
    <row r="50" spans="2:13" ht="27.75" customHeight="1" x14ac:dyDescent="0.15">
      <c r="B50" s="1171"/>
      <c r="C50" s="1172"/>
      <c r="D50" s="85"/>
      <c r="E50" s="1175" t="s">
        <v>34</v>
      </c>
      <c r="F50" s="1175"/>
      <c r="G50" s="1175"/>
      <c r="H50" s="1176"/>
      <c r="I50" s="86">
        <v>675</v>
      </c>
      <c r="J50" s="87">
        <v>584</v>
      </c>
      <c r="K50" s="87">
        <v>504</v>
      </c>
      <c r="L50" s="87">
        <v>441</v>
      </c>
      <c r="M50" s="88">
        <v>378</v>
      </c>
    </row>
    <row r="51" spans="2:13" ht="27.75" customHeight="1" x14ac:dyDescent="0.15">
      <c r="B51" s="1173"/>
      <c r="C51" s="1174"/>
      <c r="D51" s="85"/>
      <c r="E51" s="1175" t="s">
        <v>35</v>
      </c>
      <c r="F51" s="1175"/>
      <c r="G51" s="1175"/>
      <c r="H51" s="1176"/>
      <c r="I51" s="86">
        <v>11994</v>
      </c>
      <c r="J51" s="87">
        <v>11691</v>
      </c>
      <c r="K51" s="87">
        <v>11458</v>
      </c>
      <c r="L51" s="87">
        <v>11615</v>
      </c>
      <c r="M51" s="88">
        <v>11502</v>
      </c>
    </row>
    <row r="52" spans="2:13" ht="27.75" customHeight="1" thickBot="1" x14ac:dyDescent="0.2">
      <c r="B52" s="1177" t="s">
        <v>36</v>
      </c>
      <c r="C52" s="1178"/>
      <c r="D52" s="90"/>
      <c r="E52" s="1179" t="s">
        <v>37</v>
      </c>
      <c r="F52" s="1179"/>
      <c r="G52" s="1179"/>
      <c r="H52" s="1180"/>
      <c r="I52" s="91">
        <v>1446</v>
      </c>
      <c r="J52" s="92">
        <v>948</v>
      </c>
      <c r="K52" s="92">
        <v>601</v>
      </c>
      <c r="L52" s="92">
        <v>910</v>
      </c>
      <c r="M52" s="93">
        <v>212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554</v>
      </c>
      <c r="I42" s="1195"/>
      <c r="J42" s="1195"/>
      <c r="K42" s="1195"/>
      <c r="L42" s="244"/>
      <c r="M42" s="244"/>
      <c r="N42" s="244"/>
      <c r="O42" s="244"/>
    </row>
    <row r="43" spans="2:17" x14ac:dyDescent="0.15">
      <c r="B43" s="248"/>
      <c r="C43" s="244"/>
      <c r="D43" s="244"/>
      <c r="E43" s="244"/>
      <c r="F43" s="244"/>
      <c r="G43" s="1196" t="s">
        <v>555</v>
      </c>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556</v>
      </c>
    </row>
    <row r="50" spans="1:17" x14ac:dyDescent="0.15">
      <c r="B50" s="248"/>
      <c r="C50" s="244"/>
      <c r="D50" s="244"/>
      <c r="E50" s="244"/>
      <c r="F50" s="244"/>
      <c r="G50" s="1206"/>
      <c r="H50" s="1207"/>
      <c r="I50" s="1207"/>
      <c r="J50" s="1208"/>
      <c r="K50" s="1209" t="s">
        <v>525</v>
      </c>
      <c r="L50" s="1209" t="s">
        <v>526</v>
      </c>
      <c r="M50" s="1209" t="s">
        <v>527</v>
      </c>
      <c r="N50" s="1209" t="s">
        <v>528</v>
      </c>
      <c r="O50" s="1209" t="s">
        <v>529</v>
      </c>
    </row>
    <row r="51" spans="1:17" x14ac:dyDescent="0.15">
      <c r="B51" s="248"/>
      <c r="C51" s="244"/>
      <c r="D51" s="244"/>
      <c r="E51" s="244"/>
      <c r="F51" s="244"/>
      <c r="G51" s="1210" t="s">
        <v>557</v>
      </c>
      <c r="H51" s="1211"/>
      <c r="I51" s="1212" t="s">
        <v>558</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559</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560</v>
      </c>
      <c r="H55" s="1225"/>
      <c r="I55" s="1219" t="s">
        <v>558</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559</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1194" t="s">
        <v>554</v>
      </c>
      <c r="I64" s="1195"/>
      <c r="J64" s="1195"/>
      <c r="K64" s="1195"/>
      <c r="L64" s="244"/>
      <c r="M64" s="244"/>
      <c r="N64" s="244"/>
      <c r="O64" s="244"/>
    </row>
    <row r="65" spans="2:30" x14ac:dyDescent="0.15">
      <c r="B65" s="248"/>
      <c r="C65" s="244"/>
      <c r="D65" s="244"/>
      <c r="E65" s="244"/>
      <c r="F65" s="244"/>
      <c r="G65" s="1238" t="s">
        <v>562</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563</v>
      </c>
      <c r="I71" s="1244"/>
      <c r="J71" s="1240"/>
      <c r="K71" s="1240"/>
      <c r="L71" s="1241"/>
      <c r="M71" s="1240"/>
      <c r="N71" s="1241"/>
      <c r="O71" s="1242"/>
    </row>
    <row r="72" spans="2:30" x14ac:dyDescent="0.15">
      <c r="B72" s="248"/>
      <c r="C72" s="244"/>
      <c r="D72" s="244"/>
      <c r="E72" s="244"/>
      <c r="F72" s="244"/>
      <c r="G72" s="1206"/>
      <c r="H72" s="1207"/>
      <c r="I72" s="1207"/>
      <c r="J72" s="1208"/>
      <c r="K72" s="1209" t="s">
        <v>525</v>
      </c>
      <c r="L72" s="1209" t="s">
        <v>526</v>
      </c>
      <c r="M72" s="1209" t="s">
        <v>527</v>
      </c>
      <c r="N72" s="1209" t="s">
        <v>528</v>
      </c>
      <c r="O72" s="1209" t="s">
        <v>529</v>
      </c>
    </row>
    <row r="73" spans="2:30" x14ac:dyDescent="0.15">
      <c r="B73" s="248"/>
      <c r="C73" s="244"/>
      <c r="D73" s="244"/>
      <c r="E73" s="244"/>
      <c r="F73" s="244"/>
      <c r="G73" s="1210" t="s">
        <v>557</v>
      </c>
      <c r="H73" s="1211"/>
      <c r="I73" s="1212" t="s">
        <v>558</v>
      </c>
      <c r="J73" s="1212"/>
      <c r="K73" s="1245">
        <v>18.8</v>
      </c>
      <c r="L73" s="1245">
        <v>12.4</v>
      </c>
      <c r="M73" s="1217">
        <v>7.9</v>
      </c>
      <c r="N73" s="1217">
        <v>12.2</v>
      </c>
      <c r="O73" s="1217">
        <v>2.7</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564</v>
      </c>
      <c r="J75" s="1219"/>
      <c r="K75" s="1246">
        <v>11.5</v>
      </c>
      <c r="L75" s="1246">
        <v>10.8</v>
      </c>
      <c r="M75" s="1246">
        <v>10.199999999999999</v>
      </c>
      <c r="N75" s="1246">
        <v>8.9</v>
      </c>
      <c r="O75" s="1246">
        <v>7.3</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560</v>
      </c>
      <c r="H77" s="1225"/>
      <c r="I77" s="1219" t="s">
        <v>558</v>
      </c>
      <c r="J77" s="1219"/>
      <c r="K77" s="1245">
        <v>75.900000000000006</v>
      </c>
      <c r="L77" s="1245">
        <v>64.599999999999994</v>
      </c>
      <c r="M77" s="1217">
        <v>52.8</v>
      </c>
      <c r="N77" s="1217">
        <v>48.6</v>
      </c>
      <c r="O77" s="1217">
        <v>32.799999999999997</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564</v>
      </c>
      <c r="J79" s="1229"/>
      <c r="K79" s="1248">
        <v>13.5</v>
      </c>
      <c r="L79" s="1248">
        <v>12.4</v>
      </c>
      <c r="M79" s="1248">
        <v>11.5</v>
      </c>
      <c r="N79" s="1248">
        <v>10.4</v>
      </c>
      <c r="O79" s="1248">
        <v>9.5</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45432</v>
      </c>
      <c r="E3" s="116"/>
      <c r="F3" s="117">
        <v>67088</v>
      </c>
      <c r="G3" s="118"/>
      <c r="H3" s="119"/>
    </row>
    <row r="4" spans="1:8" x14ac:dyDescent="0.15">
      <c r="A4" s="120"/>
      <c r="B4" s="121"/>
      <c r="C4" s="122"/>
      <c r="D4" s="123">
        <v>28675</v>
      </c>
      <c r="E4" s="124"/>
      <c r="F4" s="125">
        <v>37146</v>
      </c>
      <c r="G4" s="126"/>
      <c r="H4" s="127"/>
    </row>
    <row r="5" spans="1:8" x14ac:dyDescent="0.15">
      <c r="A5" s="108" t="s">
        <v>519</v>
      </c>
      <c r="B5" s="113"/>
      <c r="C5" s="114"/>
      <c r="D5" s="115">
        <v>44259</v>
      </c>
      <c r="E5" s="116"/>
      <c r="F5" s="117">
        <v>70489</v>
      </c>
      <c r="G5" s="118"/>
      <c r="H5" s="119"/>
    </row>
    <row r="6" spans="1:8" x14ac:dyDescent="0.15">
      <c r="A6" s="120"/>
      <c r="B6" s="121"/>
      <c r="C6" s="122"/>
      <c r="D6" s="123">
        <v>23621</v>
      </c>
      <c r="E6" s="124"/>
      <c r="F6" s="125">
        <v>37817</v>
      </c>
      <c r="G6" s="126"/>
      <c r="H6" s="127"/>
    </row>
    <row r="7" spans="1:8" x14ac:dyDescent="0.15">
      <c r="A7" s="108" t="s">
        <v>520</v>
      </c>
      <c r="B7" s="113"/>
      <c r="C7" s="114"/>
      <c r="D7" s="115">
        <v>72830</v>
      </c>
      <c r="E7" s="116"/>
      <c r="F7" s="117">
        <v>84389</v>
      </c>
      <c r="G7" s="118"/>
      <c r="H7" s="119"/>
    </row>
    <row r="8" spans="1:8" x14ac:dyDescent="0.15">
      <c r="A8" s="120"/>
      <c r="B8" s="121"/>
      <c r="C8" s="122"/>
      <c r="D8" s="123">
        <v>30371</v>
      </c>
      <c r="E8" s="124"/>
      <c r="F8" s="125">
        <v>44339</v>
      </c>
      <c r="G8" s="126"/>
      <c r="H8" s="127"/>
    </row>
    <row r="9" spans="1:8" x14ac:dyDescent="0.15">
      <c r="A9" s="108" t="s">
        <v>521</v>
      </c>
      <c r="B9" s="113"/>
      <c r="C9" s="114"/>
      <c r="D9" s="115">
        <v>104458</v>
      </c>
      <c r="E9" s="116"/>
      <c r="F9" s="117">
        <v>83623</v>
      </c>
      <c r="G9" s="118"/>
      <c r="H9" s="119"/>
    </row>
    <row r="10" spans="1:8" x14ac:dyDescent="0.15">
      <c r="A10" s="120"/>
      <c r="B10" s="121"/>
      <c r="C10" s="122"/>
      <c r="D10" s="123">
        <v>60119</v>
      </c>
      <c r="E10" s="124"/>
      <c r="F10" s="125">
        <v>48787</v>
      </c>
      <c r="G10" s="126"/>
      <c r="H10" s="127"/>
    </row>
    <row r="11" spans="1:8" x14ac:dyDescent="0.15">
      <c r="A11" s="108" t="s">
        <v>522</v>
      </c>
      <c r="B11" s="113"/>
      <c r="C11" s="114"/>
      <c r="D11" s="115">
        <v>68354</v>
      </c>
      <c r="E11" s="116"/>
      <c r="F11" s="117">
        <v>87974</v>
      </c>
      <c r="G11" s="118"/>
      <c r="H11" s="119"/>
    </row>
    <row r="12" spans="1:8" x14ac:dyDescent="0.15">
      <c r="A12" s="120"/>
      <c r="B12" s="121"/>
      <c r="C12" s="128"/>
      <c r="D12" s="123">
        <v>38725</v>
      </c>
      <c r="E12" s="124"/>
      <c r="F12" s="125">
        <v>48183</v>
      </c>
      <c r="G12" s="126"/>
      <c r="H12" s="127"/>
    </row>
    <row r="13" spans="1:8" x14ac:dyDescent="0.15">
      <c r="A13" s="108"/>
      <c r="B13" s="113"/>
      <c r="C13" s="129"/>
      <c r="D13" s="130">
        <v>67067</v>
      </c>
      <c r="E13" s="131"/>
      <c r="F13" s="132">
        <v>78713</v>
      </c>
      <c r="G13" s="133"/>
      <c r="H13" s="119"/>
    </row>
    <row r="14" spans="1:8" x14ac:dyDescent="0.15">
      <c r="A14" s="120"/>
      <c r="B14" s="121"/>
      <c r="C14" s="122"/>
      <c r="D14" s="123">
        <v>36302</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4.76</v>
      </c>
      <c r="C19" s="134">
        <f>ROUND(VALUE(SUBSTITUTE(実質収支比率等に係る経年分析!G$48,"▲","-")),2)</f>
        <v>4.6399999999999997</v>
      </c>
      <c r="D19" s="134">
        <f>ROUND(VALUE(SUBSTITUTE(実質収支比率等に係る経年分析!H$48,"▲","-")),2)</f>
        <v>4.24</v>
      </c>
      <c r="E19" s="134">
        <f>ROUND(VALUE(SUBSTITUTE(実質収支比率等に係る経年分析!I$48,"▲","-")),2)</f>
        <v>4.6500000000000004</v>
      </c>
      <c r="F19" s="134">
        <f>ROUND(VALUE(SUBSTITUTE(実質収支比率等に係る経年分析!J$48,"▲","-")),2)</f>
        <v>6.33</v>
      </c>
    </row>
    <row r="20" spans="1:11" x14ac:dyDescent="0.15">
      <c r="A20" s="134" t="s">
        <v>42</v>
      </c>
      <c r="B20" s="134">
        <f>ROUND(VALUE(SUBSTITUTE(実質収支比率等に係る経年分析!F$47,"▲","-")),2)</f>
        <v>9.32</v>
      </c>
      <c r="C20" s="134">
        <f>ROUND(VALUE(SUBSTITUTE(実質収支比率等に係る経年分析!G$47,"▲","-")),2)</f>
        <v>9.44</v>
      </c>
      <c r="D20" s="134">
        <f>ROUND(VALUE(SUBSTITUTE(実質収支比率等に係る経年分析!H$47,"▲","-")),2)</f>
        <v>9.43</v>
      </c>
      <c r="E20" s="134">
        <f>ROUND(VALUE(SUBSTITUTE(実質収支比率等に係る経年分析!I$47,"▲","-")),2)</f>
        <v>9.58</v>
      </c>
      <c r="F20" s="134">
        <f>ROUND(VALUE(SUBSTITUTE(実質収支比率等に係る経年分析!J$47,"▲","-")),2)</f>
        <v>11.78</v>
      </c>
    </row>
    <row r="21" spans="1:11" x14ac:dyDescent="0.15">
      <c r="A21" s="134" t="s">
        <v>43</v>
      </c>
      <c r="B21" s="134">
        <f>IF(ISNUMBER(VALUE(SUBSTITUTE(実質収支比率等に係る経年分析!F$49,"▲","-"))),ROUND(VALUE(SUBSTITUTE(実質収支比率等に係る経年分析!F$49,"▲","-")),2),NA())</f>
        <v>-1</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0.36</v>
      </c>
      <c r="F21" s="134">
        <f>IF(ISNUMBER(VALUE(SUBSTITUTE(実質収支比率等に係る経年分析!J$49,"▲","-"))),ROUND(VALUE(SUBSTITUTE(実質収支比率等に係る経年分析!J$49,"▲","-")),2),NA())</f>
        <v>4.18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市営住宅事業特別会計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1215</v>
      </c>
      <c r="E42" s="136"/>
      <c r="F42" s="136"/>
      <c r="G42" s="136">
        <f>'実質公債費比率（分子）の構造'!L$52</f>
        <v>1210</v>
      </c>
      <c r="H42" s="136"/>
      <c r="I42" s="136"/>
      <c r="J42" s="136">
        <f>'実質公債費比率（分子）の構造'!M$52</f>
        <v>1210</v>
      </c>
      <c r="K42" s="136"/>
      <c r="L42" s="136"/>
      <c r="M42" s="136">
        <f>'実質公債費比率（分子）の構造'!N$52</f>
        <v>1205</v>
      </c>
      <c r="N42" s="136"/>
      <c r="O42" s="136"/>
      <c r="P42" s="136">
        <f>'実質公債費比率（分子）の構造'!O$52</f>
        <v>1166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37</v>
      </c>
      <c r="C44" s="136"/>
      <c r="D44" s="136"/>
      <c r="E44" s="136">
        <f>'実質公債費比率（分子）の構造'!L$50</f>
        <v>33</v>
      </c>
      <c r="F44" s="136"/>
      <c r="G44" s="136"/>
      <c r="H44" s="136">
        <f>'実質公債費比率（分子）の構造'!M$50</f>
        <v>27</v>
      </c>
      <c r="I44" s="136"/>
      <c r="J44" s="136"/>
      <c r="K44" s="136">
        <f>'実質公債費比率（分子）の構造'!N$50</f>
        <v>22</v>
      </c>
      <c r="L44" s="136"/>
      <c r="M44" s="136"/>
      <c r="N44" s="136">
        <f>'実質公債費比率（分子）の構造'!O$50</f>
        <v>17</v>
      </c>
      <c r="O44" s="136"/>
      <c r="P44" s="136"/>
    </row>
    <row r="45" spans="1:16" x14ac:dyDescent="0.15">
      <c r="A45" s="136" t="s">
        <v>53</v>
      </c>
      <c r="B45" s="136">
        <f>'実質公債費比率（分子）の構造'!K$49</f>
        <v>143</v>
      </c>
      <c r="C45" s="136"/>
      <c r="D45" s="136"/>
      <c r="E45" s="136">
        <f>'実質公債費比率（分子）の構造'!L$49</f>
        <v>146</v>
      </c>
      <c r="F45" s="136"/>
      <c r="G45" s="136"/>
      <c r="H45" s="136">
        <f>'実質公債費比率（分子）の構造'!M$49</f>
        <v>163</v>
      </c>
      <c r="I45" s="136"/>
      <c r="J45" s="136"/>
      <c r="K45" s="136">
        <f>'実質公債費比率（分子）の構造'!N$49</f>
        <v>153</v>
      </c>
      <c r="L45" s="136"/>
      <c r="M45" s="136"/>
      <c r="N45" s="136">
        <f>'実質公債費比率（分子）の構造'!O$49</f>
        <v>169</v>
      </c>
      <c r="O45" s="136"/>
      <c r="P45" s="136"/>
    </row>
    <row r="46" spans="1:16" x14ac:dyDescent="0.15">
      <c r="A46" s="136" t="s">
        <v>54</v>
      </c>
      <c r="B46" s="136">
        <f>'実質公債費比率（分子）の構造'!K$48</f>
        <v>409</v>
      </c>
      <c r="C46" s="136"/>
      <c r="D46" s="136"/>
      <c r="E46" s="136">
        <f>'実質公債費比率（分子）の構造'!L$48</f>
        <v>422</v>
      </c>
      <c r="F46" s="136"/>
      <c r="G46" s="136"/>
      <c r="H46" s="136">
        <f>'実質公債費比率（分子）の構造'!M$48</f>
        <v>422</v>
      </c>
      <c r="I46" s="136"/>
      <c r="J46" s="136"/>
      <c r="K46" s="136">
        <f>'実質公債費比率（分子）の構造'!N$48</f>
        <v>429</v>
      </c>
      <c r="L46" s="136"/>
      <c r="M46" s="136"/>
      <c r="N46" s="136">
        <f>'実質公債費比率（分子）の構造'!O$48</f>
        <v>406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1474</v>
      </c>
      <c r="C49" s="136"/>
      <c r="D49" s="136"/>
      <c r="E49" s="136">
        <f>'実質公債費比率（分子）の構造'!L$45</f>
        <v>1421</v>
      </c>
      <c r="F49" s="136"/>
      <c r="G49" s="136"/>
      <c r="H49" s="136">
        <f>'実質公債費比率（分子）の構造'!M$45</f>
        <v>1273</v>
      </c>
      <c r="I49" s="136"/>
      <c r="J49" s="136"/>
      <c r="K49" s="136">
        <f>'実質公債費比率（分子）の構造'!N$45</f>
        <v>1148</v>
      </c>
      <c r="L49" s="136"/>
      <c r="M49" s="136"/>
      <c r="N49" s="136">
        <f>'実質公債費比率（分子）の構造'!O$45</f>
        <v>1013</v>
      </c>
      <c r="O49" s="136"/>
      <c r="P49" s="136"/>
    </row>
    <row r="50" spans="1:16" x14ac:dyDescent="0.15">
      <c r="A50" s="136" t="s">
        <v>58</v>
      </c>
      <c r="B50" s="136" t="e">
        <f>NA()</f>
        <v>#N/A</v>
      </c>
      <c r="C50" s="136">
        <f>IF(ISNUMBER('実質公債費比率（分子）の構造'!K$53),'実質公債費比率（分子）の構造'!K$53,NA())</f>
        <v>848</v>
      </c>
      <c r="D50" s="136" t="e">
        <f>NA()</f>
        <v>#N/A</v>
      </c>
      <c r="E50" s="136" t="e">
        <f>NA()</f>
        <v>#N/A</v>
      </c>
      <c r="F50" s="136">
        <f>IF(ISNUMBER('実質公債費比率（分子）の構造'!L$53),'実質公債費比率（分子）の構造'!L$53,NA())</f>
        <v>812</v>
      </c>
      <c r="G50" s="136" t="e">
        <f>NA()</f>
        <v>#N/A</v>
      </c>
      <c r="H50" s="136" t="e">
        <f>NA()</f>
        <v>#N/A</v>
      </c>
      <c r="I50" s="136">
        <f>IF(ISNUMBER('実質公債費比率（分子）の構造'!M$53),'実質公債費比率（分子）の構造'!M$53,NA())</f>
        <v>675</v>
      </c>
      <c r="J50" s="136" t="e">
        <f>NA()</f>
        <v>#N/A</v>
      </c>
      <c r="K50" s="136" t="e">
        <f>NA()</f>
        <v>#N/A</v>
      </c>
      <c r="L50" s="136">
        <f>IF(ISNUMBER('実質公債費比率（分子）の構造'!N$53),'実質公債費比率（分子）の構造'!N$53,NA())</f>
        <v>547</v>
      </c>
      <c r="M50" s="136" t="e">
        <f>NA()</f>
        <v>#N/A</v>
      </c>
      <c r="N50" s="136" t="e">
        <f>NA()</f>
        <v>#N/A</v>
      </c>
      <c r="O50" s="136">
        <f>IF(ISNUMBER('実質公債費比率（分子）の構造'!O$53),'実質公債費比率（分子）の構造'!O$53,NA())</f>
        <v>439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11994</v>
      </c>
      <c r="E56" s="135"/>
      <c r="F56" s="135"/>
      <c r="G56" s="135">
        <f>'将来負担比率（分子）の構造'!J$51</f>
        <v>11691</v>
      </c>
      <c r="H56" s="135"/>
      <c r="I56" s="135"/>
      <c r="J56" s="135">
        <f>'将来負担比率（分子）の構造'!K$51</f>
        <v>11458</v>
      </c>
      <c r="K56" s="135"/>
      <c r="L56" s="135"/>
      <c r="M56" s="135">
        <f>'将来負担比率（分子）の構造'!L$51</f>
        <v>11615</v>
      </c>
      <c r="N56" s="135"/>
      <c r="O56" s="135"/>
      <c r="P56" s="135">
        <f>'将来負担比率（分子）の構造'!M$51</f>
        <v>11502</v>
      </c>
    </row>
    <row r="57" spans="1:16" x14ac:dyDescent="0.15">
      <c r="A57" s="135" t="s">
        <v>34</v>
      </c>
      <c r="B57" s="135"/>
      <c r="C57" s="135"/>
      <c r="D57" s="135">
        <f>'将来負担比率（分子）の構造'!I$50</f>
        <v>675</v>
      </c>
      <c r="E57" s="135"/>
      <c r="F57" s="135"/>
      <c r="G57" s="135">
        <f>'将来負担比率（分子）の構造'!J$50</f>
        <v>584</v>
      </c>
      <c r="H57" s="135"/>
      <c r="I57" s="135"/>
      <c r="J57" s="135">
        <f>'将来負担比率（分子）の構造'!K$50</f>
        <v>504</v>
      </c>
      <c r="K57" s="135"/>
      <c r="L57" s="135"/>
      <c r="M57" s="135">
        <f>'将来負担比率（分子）の構造'!L$50</f>
        <v>441</v>
      </c>
      <c r="N57" s="135"/>
      <c r="O57" s="135"/>
      <c r="P57" s="135">
        <f>'将来負担比率（分子）の構造'!M$50</f>
        <v>378</v>
      </c>
    </row>
    <row r="58" spans="1:16" x14ac:dyDescent="0.15">
      <c r="A58" s="135" t="s">
        <v>33</v>
      </c>
      <c r="B58" s="135"/>
      <c r="C58" s="135"/>
      <c r="D58" s="135">
        <f>'将来負担比率（分子）の構造'!I$49</f>
        <v>7209</v>
      </c>
      <c r="E58" s="135"/>
      <c r="F58" s="135"/>
      <c r="G58" s="135">
        <f>'将来負担比率（分子）の構造'!J$49</f>
        <v>7231</v>
      </c>
      <c r="H58" s="135"/>
      <c r="I58" s="135"/>
      <c r="J58" s="135">
        <f>'将来負担比率（分子）の構造'!K$49</f>
        <v>7374</v>
      </c>
      <c r="K58" s="135"/>
      <c r="L58" s="135"/>
      <c r="M58" s="135">
        <f>'将来負担比率（分子）の構造'!L$49</f>
        <v>7237</v>
      </c>
      <c r="N58" s="135"/>
      <c r="O58" s="135"/>
      <c r="P58" s="135">
        <f>'将来負担比率（分子）の構造'!M$49</f>
        <v>7277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3289</v>
      </c>
      <c r="C62" s="135"/>
      <c r="D62" s="135"/>
      <c r="E62" s="135">
        <f>'将来負担比率（分子）の構造'!J$45</f>
        <v>3368</v>
      </c>
      <c r="F62" s="135"/>
      <c r="G62" s="135"/>
      <c r="H62" s="135">
        <f>'将来負担比率（分子）の構造'!K$45</f>
        <v>3351</v>
      </c>
      <c r="I62" s="135"/>
      <c r="J62" s="135"/>
      <c r="K62" s="135">
        <f>'将来負担比率（分子）の構造'!L$45</f>
        <v>3213</v>
      </c>
      <c r="L62" s="135"/>
      <c r="M62" s="135"/>
      <c r="N62" s="135">
        <f>'将来負担比率（分子）の構造'!M$45</f>
        <v>3089</v>
      </c>
      <c r="O62" s="135"/>
      <c r="P62" s="135"/>
    </row>
    <row r="63" spans="1:16" x14ac:dyDescent="0.15">
      <c r="A63" s="135" t="s">
        <v>27</v>
      </c>
      <c r="B63" s="135">
        <f>'将来負担比率（分子）の構造'!I$44</f>
        <v>1146</v>
      </c>
      <c r="C63" s="135"/>
      <c r="D63" s="135"/>
      <c r="E63" s="135">
        <f>'将来負担比率（分子）の構造'!J$44</f>
        <v>1001</v>
      </c>
      <c r="F63" s="135"/>
      <c r="G63" s="135"/>
      <c r="H63" s="135">
        <f>'将来負担比率（分子）の構造'!K$44</f>
        <v>906</v>
      </c>
      <c r="I63" s="135"/>
      <c r="J63" s="135"/>
      <c r="K63" s="135">
        <f>'将来負担比率（分子）の構造'!L$44</f>
        <v>829</v>
      </c>
      <c r="L63" s="135"/>
      <c r="M63" s="135"/>
      <c r="N63" s="135">
        <f>'将来負担比率（分子）の構造'!M$44</f>
        <v>716</v>
      </c>
      <c r="O63" s="135"/>
      <c r="P63" s="135"/>
    </row>
    <row r="64" spans="1:16" x14ac:dyDescent="0.15">
      <c r="A64" s="135" t="s">
        <v>26</v>
      </c>
      <c r="B64" s="135">
        <f>'将来負担比率（分子）の構造'!I$43</f>
        <v>6000</v>
      </c>
      <c r="C64" s="135"/>
      <c r="D64" s="135"/>
      <c r="E64" s="135">
        <f>'将来負担比率（分子）の構造'!J$43</f>
        <v>5800</v>
      </c>
      <c r="F64" s="135"/>
      <c r="G64" s="135"/>
      <c r="H64" s="135">
        <f>'将来負担比率（分子）の構造'!K$43</f>
        <v>5751</v>
      </c>
      <c r="I64" s="135"/>
      <c r="J64" s="135"/>
      <c r="K64" s="135">
        <f>'将来負担比率（分子）の構造'!L$43</f>
        <v>6058</v>
      </c>
      <c r="L64" s="135"/>
      <c r="M64" s="135"/>
      <c r="N64" s="135">
        <f>'将来負担比率（分子）の構造'!M$43</f>
        <v>5522</v>
      </c>
      <c r="O64" s="135"/>
      <c r="P64" s="135"/>
    </row>
    <row r="65" spans="1:16" x14ac:dyDescent="0.15">
      <c r="A65" s="135" t="s">
        <v>25</v>
      </c>
      <c r="B65" s="135">
        <f>'将来負担比率（分子）の構造'!I$42</f>
        <v>65</v>
      </c>
      <c r="C65" s="135"/>
      <c r="D65" s="135"/>
      <c r="E65" s="135">
        <f>'将来負担比率（分子）の構造'!J$42</f>
        <v>49</v>
      </c>
      <c r="F65" s="135"/>
      <c r="G65" s="135"/>
      <c r="H65" s="135">
        <f>'将来負担比率（分子）の構造'!K$42</f>
        <v>36</v>
      </c>
      <c r="I65" s="135"/>
      <c r="J65" s="135"/>
      <c r="K65" s="135">
        <f>'将来負担比率（分子）の構造'!L$42</f>
        <v>26</v>
      </c>
      <c r="L65" s="135"/>
      <c r="M65" s="135"/>
      <c r="N65" s="135">
        <f>'将来負担比率（分子）の構造'!M$42</f>
        <v>17</v>
      </c>
      <c r="O65" s="135"/>
      <c r="P65" s="135"/>
    </row>
    <row r="66" spans="1:16" x14ac:dyDescent="0.15">
      <c r="A66" s="135" t="s">
        <v>24</v>
      </c>
      <c r="B66" s="135">
        <f>'将来負担比率（分子）の構造'!I$41</f>
        <v>10824</v>
      </c>
      <c r="C66" s="135"/>
      <c r="D66" s="135"/>
      <c r="E66" s="135">
        <f>'将来負担比率（分子）の構造'!J$41</f>
        <v>10236</v>
      </c>
      <c r="F66" s="135"/>
      <c r="G66" s="135"/>
      <c r="H66" s="135">
        <f>'将来負担比率（分子）の構造'!K$41</f>
        <v>9893</v>
      </c>
      <c r="I66" s="135"/>
      <c r="J66" s="135"/>
      <c r="K66" s="135">
        <f>'将来負担比率（分子）の構造'!L$41</f>
        <v>10079</v>
      </c>
      <c r="L66" s="135"/>
      <c r="M66" s="135"/>
      <c r="N66" s="135">
        <f>'将来負担比率（分子）の構造'!M$41</f>
        <v>10025</v>
      </c>
      <c r="O66" s="135"/>
      <c r="P66" s="135"/>
    </row>
    <row r="67" spans="1:16" x14ac:dyDescent="0.15">
      <c r="A67" s="135" t="s">
        <v>62</v>
      </c>
      <c r="B67" s="135" t="e">
        <f>NA()</f>
        <v>#N/A</v>
      </c>
      <c r="C67" s="135">
        <f>IF(ISNUMBER('将来負担比率（分子）の構造'!I$52), IF('将来負担比率（分子）の構造'!I$52 &lt; 0, 0, '将来負担比率（分子）の構造'!I$52), NA())</f>
        <v>1446</v>
      </c>
      <c r="D67" s="135" t="e">
        <f>NA()</f>
        <v>#N/A</v>
      </c>
      <c r="E67" s="135" t="e">
        <f>NA()</f>
        <v>#N/A</v>
      </c>
      <c r="F67" s="135">
        <f>IF(ISNUMBER('将来負担比率（分子）の構造'!J$52), IF('将来負担比率（分子）の構造'!J$52 &lt; 0, 0, '将来負担比率（分子）の構造'!J$52), NA())</f>
        <v>948</v>
      </c>
      <c r="G67" s="135" t="e">
        <f>NA()</f>
        <v>#N/A</v>
      </c>
      <c r="H67" s="135" t="e">
        <f>NA()</f>
        <v>#N/A</v>
      </c>
      <c r="I67" s="135">
        <f>IF(ISNUMBER('将来負担比率（分子）の構造'!K$52), IF('将来負担比率（分子）の構造'!K$52 &lt; 0, 0, '将来負担比率（分子）の構造'!K$52), NA())</f>
        <v>601</v>
      </c>
      <c r="J67" s="135" t="e">
        <f>NA()</f>
        <v>#N/A</v>
      </c>
      <c r="K67" s="135" t="e">
        <f>NA()</f>
        <v>#N/A</v>
      </c>
      <c r="L67" s="135">
        <f>IF(ISNUMBER('将来負担比率（分子）の構造'!L$52), IF('将来負担比率（分子）の構造'!L$52 &lt; 0, 0, '将来負担比率（分子）の構造'!L$52), NA())</f>
        <v>910</v>
      </c>
      <c r="M67" s="135" t="e">
        <f>NA()</f>
        <v>#N/A</v>
      </c>
      <c r="N67" s="135" t="e">
        <f>NA()</f>
        <v>#N/A</v>
      </c>
      <c r="O67" s="135">
        <f>IF(ISNUMBER('将来負担比率（分子）の構造'!M$52), IF('将来負担比率（分子）の構造'!M$52 &lt; 0, 0, '将来負担比率（分子）の構造'!M$52), NA())</f>
        <v>212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203</v>
      </c>
      <c r="C5" s="676"/>
      <c r="D5" s="676"/>
      <c r="E5" s="676"/>
      <c r="F5" s="676"/>
      <c r="G5" s="676"/>
      <c r="H5" s="676"/>
      <c r="I5" s="676"/>
      <c r="J5" s="676"/>
      <c r="K5" s="676"/>
      <c r="L5" s="676"/>
      <c r="M5" s="676"/>
      <c r="N5" s="676"/>
      <c r="O5" s="676"/>
      <c r="P5" s="676"/>
      <c r="Q5" s="677"/>
      <c r="R5" s="638">
        <v>3016406</v>
      </c>
      <c r="S5" s="639"/>
      <c r="T5" s="639"/>
      <c r="U5" s="639"/>
      <c r="V5" s="639"/>
      <c r="W5" s="639"/>
      <c r="X5" s="639"/>
      <c r="Y5" s="686"/>
      <c r="Z5" s="699">
        <v>16.7</v>
      </c>
      <c r="AA5" s="699"/>
      <c r="AB5" s="699"/>
      <c r="AC5" s="699"/>
      <c r="AD5" s="700">
        <v>3016406</v>
      </c>
      <c r="AE5" s="700"/>
      <c r="AF5" s="700"/>
      <c r="AG5" s="700"/>
      <c r="AH5" s="700"/>
      <c r="AI5" s="700"/>
      <c r="AJ5" s="700"/>
      <c r="AK5" s="700"/>
      <c r="AL5" s="687">
        <v>34.6</v>
      </c>
      <c r="AM5" s="656"/>
      <c r="AN5" s="656"/>
      <c r="AO5" s="688"/>
      <c r="AP5" s="675" t="s">
        <v>204</v>
      </c>
      <c r="AQ5" s="676"/>
      <c r="AR5" s="676"/>
      <c r="AS5" s="676"/>
      <c r="AT5" s="676"/>
      <c r="AU5" s="676"/>
      <c r="AV5" s="676"/>
      <c r="AW5" s="676"/>
      <c r="AX5" s="676"/>
      <c r="AY5" s="676"/>
      <c r="AZ5" s="676"/>
      <c r="BA5" s="676"/>
      <c r="BB5" s="676"/>
      <c r="BC5" s="676"/>
      <c r="BD5" s="676"/>
      <c r="BE5" s="676"/>
      <c r="BF5" s="677"/>
      <c r="BG5" s="588">
        <v>3015689</v>
      </c>
      <c r="BH5" s="589"/>
      <c r="BI5" s="589"/>
      <c r="BJ5" s="589"/>
      <c r="BK5" s="589"/>
      <c r="BL5" s="589"/>
      <c r="BM5" s="589"/>
      <c r="BN5" s="590"/>
      <c r="BO5" s="641">
        <v>100</v>
      </c>
      <c r="BP5" s="641"/>
      <c r="BQ5" s="641"/>
      <c r="BR5" s="641"/>
      <c r="BS5" s="642">
        <v>210185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197</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x14ac:dyDescent="0.15">
      <c r="B6" s="585" t="s">
        <v>208</v>
      </c>
      <c r="C6" s="586"/>
      <c r="D6" s="586"/>
      <c r="E6" s="586"/>
      <c r="F6" s="586"/>
      <c r="G6" s="586"/>
      <c r="H6" s="586"/>
      <c r="I6" s="586"/>
      <c r="J6" s="586"/>
      <c r="K6" s="586"/>
      <c r="L6" s="586"/>
      <c r="M6" s="586"/>
      <c r="N6" s="586"/>
      <c r="O6" s="586"/>
      <c r="P6" s="586"/>
      <c r="Q6" s="587"/>
      <c r="R6" s="588">
        <v>197384</v>
      </c>
      <c r="S6" s="589"/>
      <c r="T6" s="589"/>
      <c r="U6" s="589"/>
      <c r="V6" s="589"/>
      <c r="W6" s="589"/>
      <c r="X6" s="589"/>
      <c r="Y6" s="590"/>
      <c r="Z6" s="641">
        <v>1.1000000000000001</v>
      </c>
      <c r="AA6" s="641"/>
      <c r="AB6" s="641"/>
      <c r="AC6" s="641"/>
      <c r="AD6" s="642">
        <v>197384</v>
      </c>
      <c r="AE6" s="642"/>
      <c r="AF6" s="642"/>
      <c r="AG6" s="642"/>
      <c r="AH6" s="642"/>
      <c r="AI6" s="642"/>
      <c r="AJ6" s="642"/>
      <c r="AK6" s="642"/>
      <c r="AL6" s="611">
        <v>2.2999999999999998</v>
      </c>
      <c r="AM6" s="643"/>
      <c r="AN6" s="643"/>
      <c r="AO6" s="644"/>
      <c r="AP6" s="585" t="s">
        <v>209</v>
      </c>
      <c r="AQ6" s="586"/>
      <c r="AR6" s="586"/>
      <c r="AS6" s="586"/>
      <c r="AT6" s="586"/>
      <c r="AU6" s="586"/>
      <c r="AV6" s="586"/>
      <c r="AW6" s="586"/>
      <c r="AX6" s="586"/>
      <c r="AY6" s="586"/>
      <c r="AZ6" s="586"/>
      <c r="BA6" s="586"/>
      <c r="BB6" s="586"/>
      <c r="BC6" s="586"/>
      <c r="BD6" s="586"/>
      <c r="BE6" s="586"/>
      <c r="BF6" s="587"/>
      <c r="BG6" s="588">
        <v>3015689</v>
      </c>
      <c r="BH6" s="589"/>
      <c r="BI6" s="589"/>
      <c r="BJ6" s="589"/>
      <c r="BK6" s="589"/>
      <c r="BL6" s="589"/>
      <c r="BM6" s="589"/>
      <c r="BN6" s="590"/>
      <c r="BO6" s="641">
        <v>100</v>
      </c>
      <c r="BP6" s="641"/>
      <c r="BQ6" s="641"/>
      <c r="BR6" s="641"/>
      <c r="BS6" s="642">
        <v>210185</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196890</v>
      </c>
      <c r="CS6" s="589"/>
      <c r="CT6" s="589"/>
      <c r="CU6" s="589"/>
      <c r="CV6" s="589"/>
      <c r="CW6" s="589"/>
      <c r="CX6" s="589"/>
      <c r="CY6" s="590"/>
      <c r="CZ6" s="641">
        <v>1.1000000000000001</v>
      </c>
      <c r="DA6" s="641"/>
      <c r="DB6" s="641"/>
      <c r="DC6" s="641"/>
      <c r="DD6" s="594">
        <v>257</v>
      </c>
      <c r="DE6" s="589"/>
      <c r="DF6" s="589"/>
      <c r="DG6" s="589"/>
      <c r="DH6" s="589"/>
      <c r="DI6" s="589"/>
      <c r="DJ6" s="589"/>
      <c r="DK6" s="589"/>
      <c r="DL6" s="589"/>
      <c r="DM6" s="589"/>
      <c r="DN6" s="589"/>
      <c r="DO6" s="589"/>
      <c r="DP6" s="590"/>
      <c r="DQ6" s="594">
        <v>196890</v>
      </c>
      <c r="DR6" s="589"/>
      <c r="DS6" s="589"/>
      <c r="DT6" s="589"/>
      <c r="DU6" s="589"/>
      <c r="DV6" s="589"/>
      <c r="DW6" s="589"/>
      <c r="DX6" s="589"/>
      <c r="DY6" s="589"/>
      <c r="DZ6" s="589"/>
      <c r="EA6" s="589"/>
      <c r="EB6" s="589"/>
      <c r="EC6" s="624"/>
    </row>
    <row r="7" spans="2:143" ht="11.25" customHeight="1" x14ac:dyDescent="0.15">
      <c r="B7" s="585" t="s">
        <v>211</v>
      </c>
      <c r="C7" s="586"/>
      <c r="D7" s="586"/>
      <c r="E7" s="586"/>
      <c r="F7" s="586"/>
      <c r="G7" s="586"/>
      <c r="H7" s="586"/>
      <c r="I7" s="586"/>
      <c r="J7" s="586"/>
      <c r="K7" s="586"/>
      <c r="L7" s="586"/>
      <c r="M7" s="586"/>
      <c r="N7" s="586"/>
      <c r="O7" s="586"/>
      <c r="P7" s="586"/>
      <c r="Q7" s="587"/>
      <c r="R7" s="588">
        <v>3184</v>
      </c>
      <c r="S7" s="589"/>
      <c r="T7" s="589"/>
      <c r="U7" s="589"/>
      <c r="V7" s="589"/>
      <c r="W7" s="589"/>
      <c r="X7" s="589"/>
      <c r="Y7" s="590"/>
      <c r="Z7" s="641">
        <v>0</v>
      </c>
      <c r="AA7" s="641"/>
      <c r="AB7" s="641"/>
      <c r="AC7" s="641"/>
      <c r="AD7" s="642">
        <v>3184</v>
      </c>
      <c r="AE7" s="642"/>
      <c r="AF7" s="642"/>
      <c r="AG7" s="642"/>
      <c r="AH7" s="642"/>
      <c r="AI7" s="642"/>
      <c r="AJ7" s="642"/>
      <c r="AK7" s="642"/>
      <c r="AL7" s="611">
        <v>0</v>
      </c>
      <c r="AM7" s="643"/>
      <c r="AN7" s="643"/>
      <c r="AO7" s="644"/>
      <c r="AP7" s="585" t="s">
        <v>212</v>
      </c>
      <c r="AQ7" s="586"/>
      <c r="AR7" s="586"/>
      <c r="AS7" s="586"/>
      <c r="AT7" s="586"/>
      <c r="AU7" s="586"/>
      <c r="AV7" s="586"/>
      <c r="AW7" s="586"/>
      <c r="AX7" s="586"/>
      <c r="AY7" s="586"/>
      <c r="AZ7" s="586"/>
      <c r="BA7" s="586"/>
      <c r="BB7" s="586"/>
      <c r="BC7" s="586"/>
      <c r="BD7" s="586"/>
      <c r="BE7" s="586"/>
      <c r="BF7" s="587"/>
      <c r="BG7" s="588">
        <v>1037687</v>
      </c>
      <c r="BH7" s="589"/>
      <c r="BI7" s="589"/>
      <c r="BJ7" s="589"/>
      <c r="BK7" s="589"/>
      <c r="BL7" s="589"/>
      <c r="BM7" s="589"/>
      <c r="BN7" s="590"/>
      <c r="BO7" s="641">
        <v>34.4</v>
      </c>
      <c r="BP7" s="641"/>
      <c r="BQ7" s="641"/>
      <c r="BR7" s="641"/>
      <c r="BS7" s="642">
        <v>16014</v>
      </c>
      <c r="BT7" s="642"/>
      <c r="BU7" s="642"/>
      <c r="BV7" s="642"/>
      <c r="BW7" s="642"/>
      <c r="BX7" s="642"/>
      <c r="BY7" s="642"/>
      <c r="BZ7" s="642"/>
      <c r="CA7" s="642"/>
      <c r="CB7" s="678"/>
      <c r="CD7" s="625" t="s">
        <v>213</v>
      </c>
      <c r="CE7" s="622"/>
      <c r="CF7" s="622"/>
      <c r="CG7" s="622"/>
      <c r="CH7" s="622"/>
      <c r="CI7" s="622"/>
      <c r="CJ7" s="622"/>
      <c r="CK7" s="622"/>
      <c r="CL7" s="622"/>
      <c r="CM7" s="622"/>
      <c r="CN7" s="622"/>
      <c r="CO7" s="622"/>
      <c r="CP7" s="622"/>
      <c r="CQ7" s="623"/>
      <c r="CR7" s="588">
        <v>3073729</v>
      </c>
      <c r="CS7" s="589"/>
      <c r="CT7" s="589"/>
      <c r="CU7" s="589"/>
      <c r="CV7" s="589"/>
      <c r="CW7" s="589"/>
      <c r="CX7" s="589"/>
      <c r="CY7" s="590"/>
      <c r="CZ7" s="641">
        <v>17.7</v>
      </c>
      <c r="DA7" s="641"/>
      <c r="DB7" s="641"/>
      <c r="DC7" s="641"/>
      <c r="DD7" s="594">
        <v>102556</v>
      </c>
      <c r="DE7" s="589"/>
      <c r="DF7" s="589"/>
      <c r="DG7" s="589"/>
      <c r="DH7" s="589"/>
      <c r="DI7" s="589"/>
      <c r="DJ7" s="589"/>
      <c r="DK7" s="589"/>
      <c r="DL7" s="589"/>
      <c r="DM7" s="589"/>
      <c r="DN7" s="589"/>
      <c r="DO7" s="589"/>
      <c r="DP7" s="590"/>
      <c r="DQ7" s="594">
        <v>2038328</v>
      </c>
      <c r="DR7" s="589"/>
      <c r="DS7" s="589"/>
      <c r="DT7" s="589"/>
      <c r="DU7" s="589"/>
      <c r="DV7" s="589"/>
      <c r="DW7" s="589"/>
      <c r="DX7" s="589"/>
      <c r="DY7" s="589"/>
      <c r="DZ7" s="589"/>
      <c r="EA7" s="589"/>
      <c r="EB7" s="589"/>
      <c r="EC7" s="624"/>
    </row>
    <row r="8" spans="2:143" ht="11.25" customHeight="1" x14ac:dyDescent="0.15">
      <c r="B8" s="585" t="s">
        <v>214</v>
      </c>
      <c r="C8" s="586"/>
      <c r="D8" s="586"/>
      <c r="E8" s="586"/>
      <c r="F8" s="586"/>
      <c r="G8" s="586"/>
      <c r="H8" s="586"/>
      <c r="I8" s="586"/>
      <c r="J8" s="586"/>
      <c r="K8" s="586"/>
      <c r="L8" s="586"/>
      <c r="M8" s="586"/>
      <c r="N8" s="586"/>
      <c r="O8" s="586"/>
      <c r="P8" s="586"/>
      <c r="Q8" s="587"/>
      <c r="R8" s="588">
        <v>9424</v>
      </c>
      <c r="S8" s="589"/>
      <c r="T8" s="589"/>
      <c r="U8" s="589"/>
      <c r="V8" s="589"/>
      <c r="W8" s="589"/>
      <c r="X8" s="589"/>
      <c r="Y8" s="590"/>
      <c r="Z8" s="641">
        <v>0.1</v>
      </c>
      <c r="AA8" s="641"/>
      <c r="AB8" s="641"/>
      <c r="AC8" s="641"/>
      <c r="AD8" s="642">
        <v>9424</v>
      </c>
      <c r="AE8" s="642"/>
      <c r="AF8" s="642"/>
      <c r="AG8" s="642"/>
      <c r="AH8" s="642"/>
      <c r="AI8" s="642"/>
      <c r="AJ8" s="642"/>
      <c r="AK8" s="642"/>
      <c r="AL8" s="611">
        <v>0.1</v>
      </c>
      <c r="AM8" s="643"/>
      <c r="AN8" s="643"/>
      <c r="AO8" s="644"/>
      <c r="AP8" s="585" t="s">
        <v>215</v>
      </c>
      <c r="AQ8" s="586"/>
      <c r="AR8" s="586"/>
      <c r="AS8" s="586"/>
      <c r="AT8" s="586"/>
      <c r="AU8" s="586"/>
      <c r="AV8" s="586"/>
      <c r="AW8" s="586"/>
      <c r="AX8" s="586"/>
      <c r="AY8" s="586"/>
      <c r="AZ8" s="586"/>
      <c r="BA8" s="586"/>
      <c r="BB8" s="586"/>
      <c r="BC8" s="586"/>
      <c r="BD8" s="586"/>
      <c r="BE8" s="586"/>
      <c r="BF8" s="587"/>
      <c r="BG8" s="588">
        <v>47751</v>
      </c>
      <c r="BH8" s="589"/>
      <c r="BI8" s="589"/>
      <c r="BJ8" s="589"/>
      <c r="BK8" s="589"/>
      <c r="BL8" s="589"/>
      <c r="BM8" s="589"/>
      <c r="BN8" s="590"/>
      <c r="BO8" s="641">
        <v>1.6</v>
      </c>
      <c r="BP8" s="641"/>
      <c r="BQ8" s="641"/>
      <c r="BR8" s="641"/>
      <c r="BS8" s="594" t="s">
        <v>108</v>
      </c>
      <c r="BT8" s="589"/>
      <c r="BU8" s="589"/>
      <c r="BV8" s="589"/>
      <c r="BW8" s="589"/>
      <c r="BX8" s="589"/>
      <c r="BY8" s="589"/>
      <c r="BZ8" s="589"/>
      <c r="CA8" s="589"/>
      <c r="CB8" s="624"/>
      <c r="CD8" s="625" t="s">
        <v>216</v>
      </c>
      <c r="CE8" s="622"/>
      <c r="CF8" s="622"/>
      <c r="CG8" s="622"/>
      <c r="CH8" s="622"/>
      <c r="CI8" s="622"/>
      <c r="CJ8" s="622"/>
      <c r="CK8" s="622"/>
      <c r="CL8" s="622"/>
      <c r="CM8" s="622"/>
      <c r="CN8" s="622"/>
      <c r="CO8" s="622"/>
      <c r="CP8" s="622"/>
      <c r="CQ8" s="623"/>
      <c r="CR8" s="588">
        <v>5864868</v>
      </c>
      <c r="CS8" s="589"/>
      <c r="CT8" s="589"/>
      <c r="CU8" s="589"/>
      <c r="CV8" s="589"/>
      <c r="CW8" s="589"/>
      <c r="CX8" s="589"/>
      <c r="CY8" s="590"/>
      <c r="CZ8" s="641">
        <v>33.700000000000003</v>
      </c>
      <c r="DA8" s="641"/>
      <c r="DB8" s="641"/>
      <c r="DC8" s="641"/>
      <c r="DD8" s="594">
        <v>147327</v>
      </c>
      <c r="DE8" s="589"/>
      <c r="DF8" s="589"/>
      <c r="DG8" s="589"/>
      <c r="DH8" s="589"/>
      <c r="DI8" s="589"/>
      <c r="DJ8" s="589"/>
      <c r="DK8" s="589"/>
      <c r="DL8" s="589"/>
      <c r="DM8" s="589"/>
      <c r="DN8" s="589"/>
      <c r="DO8" s="589"/>
      <c r="DP8" s="590"/>
      <c r="DQ8" s="594">
        <v>2876323</v>
      </c>
      <c r="DR8" s="589"/>
      <c r="DS8" s="589"/>
      <c r="DT8" s="589"/>
      <c r="DU8" s="589"/>
      <c r="DV8" s="589"/>
      <c r="DW8" s="589"/>
      <c r="DX8" s="589"/>
      <c r="DY8" s="589"/>
      <c r="DZ8" s="589"/>
      <c r="EA8" s="589"/>
      <c r="EB8" s="589"/>
      <c r="EC8" s="624"/>
    </row>
    <row r="9" spans="2:143" ht="11.25" customHeight="1" x14ac:dyDescent="0.15">
      <c r="B9" s="585" t="s">
        <v>217</v>
      </c>
      <c r="C9" s="586"/>
      <c r="D9" s="586"/>
      <c r="E9" s="586"/>
      <c r="F9" s="586"/>
      <c r="G9" s="586"/>
      <c r="H9" s="586"/>
      <c r="I9" s="586"/>
      <c r="J9" s="586"/>
      <c r="K9" s="586"/>
      <c r="L9" s="586"/>
      <c r="M9" s="586"/>
      <c r="N9" s="586"/>
      <c r="O9" s="586"/>
      <c r="P9" s="586"/>
      <c r="Q9" s="587"/>
      <c r="R9" s="588">
        <v>8088</v>
      </c>
      <c r="S9" s="589"/>
      <c r="T9" s="589"/>
      <c r="U9" s="589"/>
      <c r="V9" s="589"/>
      <c r="W9" s="589"/>
      <c r="X9" s="589"/>
      <c r="Y9" s="590"/>
      <c r="Z9" s="641">
        <v>0</v>
      </c>
      <c r="AA9" s="641"/>
      <c r="AB9" s="641"/>
      <c r="AC9" s="641"/>
      <c r="AD9" s="642">
        <v>8088</v>
      </c>
      <c r="AE9" s="642"/>
      <c r="AF9" s="642"/>
      <c r="AG9" s="642"/>
      <c r="AH9" s="642"/>
      <c r="AI9" s="642"/>
      <c r="AJ9" s="642"/>
      <c r="AK9" s="642"/>
      <c r="AL9" s="611">
        <v>0.1</v>
      </c>
      <c r="AM9" s="643"/>
      <c r="AN9" s="643"/>
      <c r="AO9" s="644"/>
      <c r="AP9" s="585" t="s">
        <v>218</v>
      </c>
      <c r="AQ9" s="586"/>
      <c r="AR9" s="586"/>
      <c r="AS9" s="586"/>
      <c r="AT9" s="586"/>
      <c r="AU9" s="586"/>
      <c r="AV9" s="586"/>
      <c r="AW9" s="586"/>
      <c r="AX9" s="586"/>
      <c r="AY9" s="586"/>
      <c r="AZ9" s="586"/>
      <c r="BA9" s="586"/>
      <c r="BB9" s="586"/>
      <c r="BC9" s="586"/>
      <c r="BD9" s="586"/>
      <c r="BE9" s="586"/>
      <c r="BF9" s="587"/>
      <c r="BG9" s="588">
        <v>834862</v>
      </c>
      <c r="BH9" s="589"/>
      <c r="BI9" s="589"/>
      <c r="BJ9" s="589"/>
      <c r="BK9" s="589"/>
      <c r="BL9" s="589"/>
      <c r="BM9" s="589"/>
      <c r="BN9" s="590"/>
      <c r="BO9" s="641">
        <v>27.7</v>
      </c>
      <c r="BP9" s="641"/>
      <c r="BQ9" s="641"/>
      <c r="BR9" s="641"/>
      <c r="BS9" s="594" t="s">
        <v>108</v>
      </c>
      <c r="BT9" s="589"/>
      <c r="BU9" s="589"/>
      <c r="BV9" s="589"/>
      <c r="BW9" s="589"/>
      <c r="BX9" s="589"/>
      <c r="BY9" s="589"/>
      <c r="BZ9" s="589"/>
      <c r="CA9" s="589"/>
      <c r="CB9" s="624"/>
      <c r="CD9" s="625" t="s">
        <v>219</v>
      </c>
      <c r="CE9" s="622"/>
      <c r="CF9" s="622"/>
      <c r="CG9" s="622"/>
      <c r="CH9" s="622"/>
      <c r="CI9" s="622"/>
      <c r="CJ9" s="622"/>
      <c r="CK9" s="622"/>
      <c r="CL9" s="622"/>
      <c r="CM9" s="622"/>
      <c r="CN9" s="622"/>
      <c r="CO9" s="622"/>
      <c r="CP9" s="622"/>
      <c r="CQ9" s="623"/>
      <c r="CR9" s="588">
        <v>1626242</v>
      </c>
      <c r="CS9" s="589"/>
      <c r="CT9" s="589"/>
      <c r="CU9" s="589"/>
      <c r="CV9" s="589"/>
      <c r="CW9" s="589"/>
      <c r="CX9" s="589"/>
      <c r="CY9" s="590"/>
      <c r="CZ9" s="641">
        <v>9.3000000000000007</v>
      </c>
      <c r="DA9" s="641"/>
      <c r="DB9" s="641"/>
      <c r="DC9" s="641"/>
      <c r="DD9" s="594">
        <v>45546</v>
      </c>
      <c r="DE9" s="589"/>
      <c r="DF9" s="589"/>
      <c r="DG9" s="589"/>
      <c r="DH9" s="589"/>
      <c r="DI9" s="589"/>
      <c r="DJ9" s="589"/>
      <c r="DK9" s="589"/>
      <c r="DL9" s="589"/>
      <c r="DM9" s="589"/>
      <c r="DN9" s="589"/>
      <c r="DO9" s="589"/>
      <c r="DP9" s="590"/>
      <c r="DQ9" s="594">
        <v>1190166</v>
      </c>
      <c r="DR9" s="589"/>
      <c r="DS9" s="589"/>
      <c r="DT9" s="589"/>
      <c r="DU9" s="589"/>
      <c r="DV9" s="589"/>
      <c r="DW9" s="589"/>
      <c r="DX9" s="589"/>
      <c r="DY9" s="589"/>
      <c r="DZ9" s="589"/>
      <c r="EA9" s="589"/>
      <c r="EB9" s="589"/>
      <c r="EC9" s="624"/>
    </row>
    <row r="10" spans="2:143" ht="11.25" customHeight="1" x14ac:dyDescent="0.15">
      <c r="B10" s="585" t="s">
        <v>220</v>
      </c>
      <c r="C10" s="586"/>
      <c r="D10" s="586"/>
      <c r="E10" s="586"/>
      <c r="F10" s="586"/>
      <c r="G10" s="586"/>
      <c r="H10" s="586"/>
      <c r="I10" s="586"/>
      <c r="J10" s="586"/>
      <c r="K10" s="586"/>
      <c r="L10" s="586"/>
      <c r="M10" s="586"/>
      <c r="N10" s="586"/>
      <c r="O10" s="586"/>
      <c r="P10" s="586"/>
      <c r="Q10" s="587"/>
      <c r="R10" s="588">
        <v>590434</v>
      </c>
      <c r="S10" s="589"/>
      <c r="T10" s="589"/>
      <c r="U10" s="589"/>
      <c r="V10" s="589"/>
      <c r="W10" s="589"/>
      <c r="X10" s="589"/>
      <c r="Y10" s="590"/>
      <c r="Z10" s="641">
        <v>3.3</v>
      </c>
      <c r="AA10" s="641"/>
      <c r="AB10" s="641"/>
      <c r="AC10" s="641"/>
      <c r="AD10" s="642">
        <v>590434</v>
      </c>
      <c r="AE10" s="642"/>
      <c r="AF10" s="642"/>
      <c r="AG10" s="642"/>
      <c r="AH10" s="642"/>
      <c r="AI10" s="642"/>
      <c r="AJ10" s="642"/>
      <c r="AK10" s="642"/>
      <c r="AL10" s="611">
        <v>6.8</v>
      </c>
      <c r="AM10" s="643"/>
      <c r="AN10" s="643"/>
      <c r="AO10" s="644"/>
      <c r="AP10" s="585" t="s">
        <v>221</v>
      </c>
      <c r="AQ10" s="586"/>
      <c r="AR10" s="586"/>
      <c r="AS10" s="586"/>
      <c r="AT10" s="586"/>
      <c r="AU10" s="586"/>
      <c r="AV10" s="586"/>
      <c r="AW10" s="586"/>
      <c r="AX10" s="586"/>
      <c r="AY10" s="586"/>
      <c r="AZ10" s="586"/>
      <c r="BA10" s="586"/>
      <c r="BB10" s="586"/>
      <c r="BC10" s="586"/>
      <c r="BD10" s="586"/>
      <c r="BE10" s="586"/>
      <c r="BF10" s="587"/>
      <c r="BG10" s="588">
        <v>59496</v>
      </c>
      <c r="BH10" s="589"/>
      <c r="BI10" s="589"/>
      <c r="BJ10" s="589"/>
      <c r="BK10" s="589"/>
      <c r="BL10" s="589"/>
      <c r="BM10" s="589"/>
      <c r="BN10" s="590"/>
      <c r="BO10" s="641">
        <v>2</v>
      </c>
      <c r="BP10" s="641"/>
      <c r="BQ10" s="641"/>
      <c r="BR10" s="641"/>
      <c r="BS10" s="594" t="s">
        <v>108</v>
      </c>
      <c r="BT10" s="589"/>
      <c r="BU10" s="589"/>
      <c r="BV10" s="589"/>
      <c r="BW10" s="589"/>
      <c r="BX10" s="589"/>
      <c r="BY10" s="589"/>
      <c r="BZ10" s="589"/>
      <c r="CA10" s="589"/>
      <c r="CB10" s="624"/>
      <c r="CD10" s="625" t="s">
        <v>222</v>
      </c>
      <c r="CE10" s="622"/>
      <c r="CF10" s="622"/>
      <c r="CG10" s="622"/>
      <c r="CH10" s="622"/>
      <c r="CI10" s="622"/>
      <c r="CJ10" s="622"/>
      <c r="CK10" s="622"/>
      <c r="CL10" s="622"/>
      <c r="CM10" s="622"/>
      <c r="CN10" s="622"/>
      <c r="CO10" s="622"/>
      <c r="CP10" s="622"/>
      <c r="CQ10" s="623"/>
      <c r="CR10" s="588">
        <v>44088</v>
      </c>
      <c r="CS10" s="589"/>
      <c r="CT10" s="589"/>
      <c r="CU10" s="589"/>
      <c r="CV10" s="589"/>
      <c r="CW10" s="589"/>
      <c r="CX10" s="589"/>
      <c r="CY10" s="590"/>
      <c r="CZ10" s="641">
        <v>0.3</v>
      </c>
      <c r="DA10" s="641"/>
      <c r="DB10" s="641"/>
      <c r="DC10" s="641"/>
      <c r="DD10" s="594">
        <v>6389</v>
      </c>
      <c r="DE10" s="589"/>
      <c r="DF10" s="589"/>
      <c r="DG10" s="589"/>
      <c r="DH10" s="589"/>
      <c r="DI10" s="589"/>
      <c r="DJ10" s="589"/>
      <c r="DK10" s="589"/>
      <c r="DL10" s="589"/>
      <c r="DM10" s="589"/>
      <c r="DN10" s="589"/>
      <c r="DO10" s="589"/>
      <c r="DP10" s="590"/>
      <c r="DQ10" s="594">
        <v>27339</v>
      </c>
      <c r="DR10" s="589"/>
      <c r="DS10" s="589"/>
      <c r="DT10" s="589"/>
      <c r="DU10" s="589"/>
      <c r="DV10" s="589"/>
      <c r="DW10" s="589"/>
      <c r="DX10" s="589"/>
      <c r="DY10" s="589"/>
      <c r="DZ10" s="589"/>
      <c r="EA10" s="589"/>
      <c r="EB10" s="589"/>
      <c r="EC10" s="624"/>
    </row>
    <row r="11" spans="2:143" ht="11.25" customHeight="1" x14ac:dyDescent="0.15">
      <c r="B11" s="585" t="s">
        <v>223</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224</v>
      </c>
      <c r="AQ11" s="586"/>
      <c r="AR11" s="586"/>
      <c r="AS11" s="586"/>
      <c r="AT11" s="586"/>
      <c r="AU11" s="586"/>
      <c r="AV11" s="586"/>
      <c r="AW11" s="586"/>
      <c r="AX11" s="586"/>
      <c r="AY11" s="586"/>
      <c r="AZ11" s="586"/>
      <c r="BA11" s="586"/>
      <c r="BB11" s="586"/>
      <c r="BC11" s="586"/>
      <c r="BD11" s="586"/>
      <c r="BE11" s="586"/>
      <c r="BF11" s="587"/>
      <c r="BG11" s="588">
        <v>95578</v>
      </c>
      <c r="BH11" s="589"/>
      <c r="BI11" s="589"/>
      <c r="BJ11" s="589"/>
      <c r="BK11" s="589"/>
      <c r="BL11" s="589"/>
      <c r="BM11" s="589"/>
      <c r="BN11" s="590"/>
      <c r="BO11" s="641">
        <v>3.2</v>
      </c>
      <c r="BP11" s="641"/>
      <c r="BQ11" s="641"/>
      <c r="BR11" s="641"/>
      <c r="BS11" s="594">
        <v>16014</v>
      </c>
      <c r="BT11" s="589"/>
      <c r="BU11" s="589"/>
      <c r="BV11" s="589"/>
      <c r="BW11" s="589"/>
      <c r="BX11" s="589"/>
      <c r="BY11" s="589"/>
      <c r="BZ11" s="589"/>
      <c r="CA11" s="589"/>
      <c r="CB11" s="624"/>
      <c r="CD11" s="625" t="s">
        <v>225</v>
      </c>
      <c r="CE11" s="622"/>
      <c r="CF11" s="622"/>
      <c r="CG11" s="622"/>
      <c r="CH11" s="622"/>
      <c r="CI11" s="622"/>
      <c r="CJ11" s="622"/>
      <c r="CK11" s="622"/>
      <c r="CL11" s="622"/>
      <c r="CM11" s="622"/>
      <c r="CN11" s="622"/>
      <c r="CO11" s="622"/>
      <c r="CP11" s="622"/>
      <c r="CQ11" s="623"/>
      <c r="CR11" s="588">
        <v>1111259</v>
      </c>
      <c r="CS11" s="589"/>
      <c r="CT11" s="589"/>
      <c r="CU11" s="589"/>
      <c r="CV11" s="589"/>
      <c r="CW11" s="589"/>
      <c r="CX11" s="589"/>
      <c r="CY11" s="590"/>
      <c r="CZ11" s="641">
        <v>6.4</v>
      </c>
      <c r="DA11" s="641"/>
      <c r="DB11" s="641"/>
      <c r="DC11" s="641"/>
      <c r="DD11" s="594">
        <v>293155</v>
      </c>
      <c r="DE11" s="589"/>
      <c r="DF11" s="589"/>
      <c r="DG11" s="589"/>
      <c r="DH11" s="589"/>
      <c r="DI11" s="589"/>
      <c r="DJ11" s="589"/>
      <c r="DK11" s="589"/>
      <c r="DL11" s="589"/>
      <c r="DM11" s="589"/>
      <c r="DN11" s="589"/>
      <c r="DO11" s="589"/>
      <c r="DP11" s="590"/>
      <c r="DQ11" s="594">
        <v>612830</v>
      </c>
      <c r="DR11" s="589"/>
      <c r="DS11" s="589"/>
      <c r="DT11" s="589"/>
      <c r="DU11" s="589"/>
      <c r="DV11" s="589"/>
      <c r="DW11" s="589"/>
      <c r="DX11" s="589"/>
      <c r="DY11" s="589"/>
      <c r="DZ11" s="589"/>
      <c r="EA11" s="589"/>
      <c r="EB11" s="589"/>
      <c r="EC11" s="624"/>
    </row>
    <row r="12" spans="2:143" ht="11.25" customHeight="1" x14ac:dyDescent="0.15">
      <c r="B12" s="585" t="s">
        <v>226</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227</v>
      </c>
      <c r="AQ12" s="586"/>
      <c r="AR12" s="586"/>
      <c r="AS12" s="586"/>
      <c r="AT12" s="586"/>
      <c r="AU12" s="586"/>
      <c r="AV12" s="586"/>
      <c r="AW12" s="586"/>
      <c r="AX12" s="586"/>
      <c r="AY12" s="586"/>
      <c r="AZ12" s="586"/>
      <c r="BA12" s="586"/>
      <c r="BB12" s="586"/>
      <c r="BC12" s="586"/>
      <c r="BD12" s="586"/>
      <c r="BE12" s="586"/>
      <c r="BF12" s="587"/>
      <c r="BG12" s="588">
        <v>1627233</v>
      </c>
      <c r="BH12" s="589"/>
      <c r="BI12" s="589"/>
      <c r="BJ12" s="589"/>
      <c r="BK12" s="589"/>
      <c r="BL12" s="589"/>
      <c r="BM12" s="589"/>
      <c r="BN12" s="590"/>
      <c r="BO12" s="641">
        <v>53.9</v>
      </c>
      <c r="BP12" s="641"/>
      <c r="BQ12" s="641"/>
      <c r="BR12" s="641"/>
      <c r="BS12" s="594">
        <v>194171</v>
      </c>
      <c r="BT12" s="589"/>
      <c r="BU12" s="589"/>
      <c r="BV12" s="589"/>
      <c r="BW12" s="589"/>
      <c r="BX12" s="589"/>
      <c r="BY12" s="589"/>
      <c r="BZ12" s="589"/>
      <c r="CA12" s="589"/>
      <c r="CB12" s="624"/>
      <c r="CD12" s="625" t="s">
        <v>228</v>
      </c>
      <c r="CE12" s="622"/>
      <c r="CF12" s="622"/>
      <c r="CG12" s="622"/>
      <c r="CH12" s="622"/>
      <c r="CI12" s="622"/>
      <c r="CJ12" s="622"/>
      <c r="CK12" s="622"/>
      <c r="CL12" s="622"/>
      <c r="CM12" s="622"/>
      <c r="CN12" s="622"/>
      <c r="CO12" s="622"/>
      <c r="CP12" s="622"/>
      <c r="CQ12" s="623"/>
      <c r="CR12" s="588">
        <v>607497</v>
      </c>
      <c r="CS12" s="589"/>
      <c r="CT12" s="589"/>
      <c r="CU12" s="589"/>
      <c r="CV12" s="589"/>
      <c r="CW12" s="589"/>
      <c r="CX12" s="589"/>
      <c r="CY12" s="590"/>
      <c r="CZ12" s="641">
        <v>3.5</v>
      </c>
      <c r="DA12" s="641"/>
      <c r="DB12" s="641"/>
      <c r="DC12" s="641"/>
      <c r="DD12" s="594">
        <v>24981</v>
      </c>
      <c r="DE12" s="589"/>
      <c r="DF12" s="589"/>
      <c r="DG12" s="589"/>
      <c r="DH12" s="589"/>
      <c r="DI12" s="589"/>
      <c r="DJ12" s="589"/>
      <c r="DK12" s="589"/>
      <c r="DL12" s="589"/>
      <c r="DM12" s="589"/>
      <c r="DN12" s="589"/>
      <c r="DO12" s="589"/>
      <c r="DP12" s="590"/>
      <c r="DQ12" s="594">
        <v>384495</v>
      </c>
      <c r="DR12" s="589"/>
      <c r="DS12" s="589"/>
      <c r="DT12" s="589"/>
      <c r="DU12" s="589"/>
      <c r="DV12" s="589"/>
      <c r="DW12" s="589"/>
      <c r="DX12" s="589"/>
      <c r="DY12" s="589"/>
      <c r="DZ12" s="589"/>
      <c r="EA12" s="589"/>
      <c r="EB12" s="589"/>
      <c r="EC12" s="624"/>
    </row>
    <row r="13" spans="2:143" ht="11.25" customHeight="1" x14ac:dyDescent="0.15">
      <c r="B13" s="585" t="s">
        <v>229</v>
      </c>
      <c r="C13" s="586"/>
      <c r="D13" s="586"/>
      <c r="E13" s="586"/>
      <c r="F13" s="586"/>
      <c r="G13" s="586"/>
      <c r="H13" s="586"/>
      <c r="I13" s="586"/>
      <c r="J13" s="586"/>
      <c r="K13" s="586"/>
      <c r="L13" s="586"/>
      <c r="M13" s="586"/>
      <c r="N13" s="586"/>
      <c r="O13" s="586"/>
      <c r="P13" s="586"/>
      <c r="Q13" s="587"/>
      <c r="R13" s="588">
        <v>22987</v>
      </c>
      <c r="S13" s="589"/>
      <c r="T13" s="589"/>
      <c r="U13" s="589"/>
      <c r="V13" s="589"/>
      <c r="W13" s="589"/>
      <c r="X13" s="589"/>
      <c r="Y13" s="590"/>
      <c r="Z13" s="641">
        <v>0.1</v>
      </c>
      <c r="AA13" s="641"/>
      <c r="AB13" s="641"/>
      <c r="AC13" s="641"/>
      <c r="AD13" s="642">
        <v>22987</v>
      </c>
      <c r="AE13" s="642"/>
      <c r="AF13" s="642"/>
      <c r="AG13" s="642"/>
      <c r="AH13" s="642"/>
      <c r="AI13" s="642"/>
      <c r="AJ13" s="642"/>
      <c r="AK13" s="642"/>
      <c r="AL13" s="611">
        <v>0.3</v>
      </c>
      <c r="AM13" s="643"/>
      <c r="AN13" s="643"/>
      <c r="AO13" s="644"/>
      <c r="AP13" s="585" t="s">
        <v>230</v>
      </c>
      <c r="AQ13" s="586"/>
      <c r="AR13" s="586"/>
      <c r="AS13" s="586"/>
      <c r="AT13" s="586"/>
      <c r="AU13" s="586"/>
      <c r="AV13" s="586"/>
      <c r="AW13" s="586"/>
      <c r="AX13" s="586"/>
      <c r="AY13" s="586"/>
      <c r="AZ13" s="586"/>
      <c r="BA13" s="586"/>
      <c r="BB13" s="586"/>
      <c r="BC13" s="586"/>
      <c r="BD13" s="586"/>
      <c r="BE13" s="586"/>
      <c r="BF13" s="587"/>
      <c r="BG13" s="588">
        <v>1569026</v>
      </c>
      <c r="BH13" s="589"/>
      <c r="BI13" s="589"/>
      <c r="BJ13" s="589"/>
      <c r="BK13" s="589"/>
      <c r="BL13" s="589"/>
      <c r="BM13" s="589"/>
      <c r="BN13" s="590"/>
      <c r="BO13" s="641">
        <v>52</v>
      </c>
      <c r="BP13" s="641"/>
      <c r="BQ13" s="641"/>
      <c r="BR13" s="641"/>
      <c r="BS13" s="594">
        <v>194171</v>
      </c>
      <c r="BT13" s="589"/>
      <c r="BU13" s="589"/>
      <c r="BV13" s="589"/>
      <c r="BW13" s="589"/>
      <c r="BX13" s="589"/>
      <c r="BY13" s="589"/>
      <c r="BZ13" s="589"/>
      <c r="CA13" s="589"/>
      <c r="CB13" s="624"/>
      <c r="CD13" s="625" t="s">
        <v>231</v>
      </c>
      <c r="CE13" s="622"/>
      <c r="CF13" s="622"/>
      <c r="CG13" s="622"/>
      <c r="CH13" s="622"/>
      <c r="CI13" s="622"/>
      <c r="CJ13" s="622"/>
      <c r="CK13" s="622"/>
      <c r="CL13" s="622"/>
      <c r="CM13" s="622"/>
      <c r="CN13" s="622"/>
      <c r="CO13" s="622"/>
      <c r="CP13" s="622"/>
      <c r="CQ13" s="623"/>
      <c r="CR13" s="588">
        <v>1430798</v>
      </c>
      <c r="CS13" s="589"/>
      <c r="CT13" s="589"/>
      <c r="CU13" s="589"/>
      <c r="CV13" s="589"/>
      <c r="CW13" s="589"/>
      <c r="CX13" s="589"/>
      <c r="CY13" s="590"/>
      <c r="CZ13" s="641">
        <v>8.1999999999999993</v>
      </c>
      <c r="DA13" s="641"/>
      <c r="DB13" s="641"/>
      <c r="DC13" s="641"/>
      <c r="DD13" s="594">
        <v>700939</v>
      </c>
      <c r="DE13" s="589"/>
      <c r="DF13" s="589"/>
      <c r="DG13" s="589"/>
      <c r="DH13" s="589"/>
      <c r="DI13" s="589"/>
      <c r="DJ13" s="589"/>
      <c r="DK13" s="589"/>
      <c r="DL13" s="589"/>
      <c r="DM13" s="589"/>
      <c r="DN13" s="589"/>
      <c r="DO13" s="589"/>
      <c r="DP13" s="590"/>
      <c r="DQ13" s="594">
        <v>1094593</v>
      </c>
      <c r="DR13" s="589"/>
      <c r="DS13" s="589"/>
      <c r="DT13" s="589"/>
      <c r="DU13" s="589"/>
      <c r="DV13" s="589"/>
      <c r="DW13" s="589"/>
      <c r="DX13" s="589"/>
      <c r="DY13" s="589"/>
      <c r="DZ13" s="589"/>
      <c r="EA13" s="589"/>
      <c r="EB13" s="589"/>
      <c r="EC13" s="624"/>
    </row>
    <row r="14" spans="2:143" ht="11.25" customHeight="1" x14ac:dyDescent="0.15">
      <c r="B14" s="585" t="s">
        <v>232</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233</v>
      </c>
      <c r="AQ14" s="586"/>
      <c r="AR14" s="586"/>
      <c r="AS14" s="586"/>
      <c r="AT14" s="586"/>
      <c r="AU14" s="586"/>
      <c r="AV14" s="586"/>
      <c r="AW14" s="586"/>
      <c r="AX14" s="586"/>
      <c r="AY14" s="586"/>
      <c r="AZ14" s="586"/>
      <c r="BA14" s="586"/>
      <c r="BB14" s="586"/>
      <c r="BC14" s="586"/>
      <c r="BD14" s="586"/>
      <c r="BE14" s="586"/>
      <c r="BF14" s="587"/>
      <c r="BG14" s="588">
        <v>97736</v>
      </c>
      <c r="BH14" s="589"/>
      <c r="BI14" s="589"/>
      <c r="BJ14" s="589"/>
      <c r="BK14" s="589"/>
      <c r="BL14" s="589"/>
      <c r="BM14" s="589"/>
      <c r="BN14" s="590"/>
      <c r="BO14" s="641">
        <v>3.2</v>
      </c>
      <c r="BP14" s="641"/>
      <c r="BQ14" s="641"/>
      <c r="BR14" s="641"/>
      <c r="BS14" s="594" t="s">
        <v>108</v>
      </c>
      <c r="BT14" s="589"/>
      <c r="BU14" s="589"/>
      <c r="BV14" s="589"/>
      <c r="BW14" s="589"/>
      <c r="BX14" s="589"/>
      <c r="BY14" s="589"/>
      <c r="BZ14" s="589"/>
      <c r="CA14" s="589"/>
      <c r="CB14" s="624"/>
      <c r="CD14" s="625" t="s">
        <v>234</v>
      </c>
      <c r="CE14" s="622"/>
      <c r="CF14" s="622"/>
      <c r="CG14" s="622"/>
      <c r="CH14" s="622"/>
      <c r="CI14" s="622"/>
      <c r="CJ14" s="622"/>
      <c r="CK14" s="622"/>
      <c r="CL14" s="622"/>
      <c r="CM14" s="622"/>
      <c r="CN14" s="622"/>
      <c r="CO14" s="622"/>
      <c r="CP14" s="622"/>
      <c r="CQ14" s="623"/>
      <c r="CR14" s="588">
        <v>487076</v>
      </c>
      <c r="CS14" s="589"/>
      <c r="CT14" s="589"/>
      <c r="CU14" s="589"/>
      <c r="CV14" s="589"/>
      <c r="CW14" s="589"/>
      <c r="CX14" s="589"/>
      <c r="CY14" s="590"/>
      <c r="CZ14" s="641">
        <v>2.8</v>
      </c>
      <c r="DA14" s="641"/>
      <c r="DB14" s="641"/>
      <c r="DC14" s="641"/>
      <c r="DD14" s="594">
        <v>25260</v>
      </c>
      <c r="DE14" s="589"/>
      <c r="DF14" s="589"/>
      <c r="DG14" s="589"/>
      <c r="DH14" s="589"/>
      <c r="DI14" s="589"/>
      <c r="DJ14" s="589"/>
      <c r="DK14" s="589"/>
      <c r="DL14" s="589"/>
      <c r="DM14" s="589"/>
      <c r="DN14" s="589"/>
      <c r="DO14" s="589"/>
      <c r="DP14" s="590"/>
      <c r="DQ14" s="594">
        <v>458348</v>
      </c>
      <c r="DR14" s="589"/>
      <c r="DS14" s="589"/>
      <c r="DT14" s="589"/>
      <c r="DU14" s="589"/>
      <c r="DV14" s="589"/>
      <c r="DW14" s="589"/>
      <c r="DX14" s="589"/>
      <c r="DY14" s="589"/>
      <c r="DZ14" s="589"/>
      <c r="EA14" s="589"/>
      <c r="EB14" s="589"/>
      <c r="EC14" s="624"/>
    </row>
    <row r="15" spans="2:143" ht="11.25" customHeight="1" x14ac:dyDescent="0.15">
      <c r="B15" s="585" t="s">
        <v>235</v>
      </c>
      <c r="C15" s="586"/>
      <c r="D15" s="586"/>
      <c r="E15" s="586"/>
      <c r="F15" s="586"/>
      <c r="G15" s="586"/>
      <c r="H15" s="586"/>
      <c r="I15" s="586"/>
      <c r="J15" s="586"/>
      <c r="K15" s="586"/>
      <c r="L15" s="586"/>
      <c r="M15" s="586"/>
      <c r="N15" s="586"/>
      <c r="O15" s="586"/>
      <c r="P15" s="586"/>
      <c r="Q15" s="587"/>
      <c r="R15" s="588">
        <v>9002</v>
      </c>
      <c r="S15" s="589"/>
      <c r="T15" s="589"/>
      <c r="U15" s="589"/>
      <c r="V15" s="589"/>
      <c r="W15" s="589"/>
      <c r="X15" s="589"/>
      <c r="Y15" s="590"/>
      <c r="Z15" s="641">
        <v>0</v>
      </c>
      <c r="AA15" s="641"/>
      <c r="AB15" s="641"/>
      <c r="AC15" s="641"/>
      <c r="AD15" s="642">
        <v>9002</v>
      </c>
      <c r="AE15" s="642"/>
      <c r="AF15" s="642"/>
      <c r="AG15" s="642"/>
      <c r="AH15" s="642"/>
      <c r="AI15" s="642"/>
      <c r="AJ15" s="642"/>
      <c r="AK15" s="642"/>
      <c r="AL15" s="611">
        <v>0.1</v>
      </c>
      <c r="AM15" s="643"/>
      <c r="AN15" s="643"/>
      <c r="AO15" s="644"/>
      <c r="AP15" s="585" t="s">
        <v>236</v>
      </c>
      <c r="AQ15" s="586"/>
      <c r="AR15" s="586"/>
      <c r="AS15" s="586"/>
      <c r="AT15" s="586"/>
      <c r="AU15" s="586"/>
      <c r="AV15" s="586"/>
      <c r="AW15" s="586"/>
      <c r="AX15" s="586"/>
      <c r="AY15" s="586"/>
      <c r="AZ15" s="586"/>
      <c r="BA15" s="586"/>
      <c r="BB15" s="586"/>
      <c r="BC15" s="586"/>
      <c r="BD15" s="586"/>
      <c r="BE15" s="586"/>
      <c r="BF15" s="587"/>
      <c r="BG15" s="588">
        <v>253033</v>
      </c>
      <c r="BH15" s="589"/>
      <c r="BI15" s="589"/>
      <c r="BJ15" s="589"/>
      <c r="BK15" s="589"/>
      <c r="BL15" s="589"/>
      <c r="BM15" s="589"/>
      <c r="BN15" s="590"/>
      <c r="BO15" s="641">
        <v>8.4</v>
      </c>
      <c r="BP15" s="641"/>
      <c r="BQ15" s="641"/>
      <c r="BR15" s="641"/>
      <c r="BS15" s="594" t="s">
        <v>108</v>
      </c>
      <c r="BT15" s="589"/>
      <c r="BU15" s="589"/>
      <c r="BV15" s="589"/>
      <c r="BW15" s="589"/>
      <c r="BX15" s="589"/>
      <c r="BY15" s="589"/>
      <c r="BZ15" s="589"/>
      <c r="CA15" s="589"/>
      <c r="CB15" s="624"/>
      <c r="CD15" s="625" t="s">
        <v>237</v>
      </c>
      <c r="CE15" s="622"/>
      <c r="CF15" s="622"/>
      <c r="CG15" s="622"/>
      <c r="CH15" s="622"/>
      <c r="CI15" s="622"/>
      <c r="CJ15" s="622"/>
      <c r="CK15" s="622"/>
      <c r="CL15" s="622"/>
      <c r="CM15" s="622"/>
      <c r="CN15" s="622"/>
      <c r="CO15" s="622"/>
      <c r="CP15" s="622"/>
      <c r="CQ15" s="623"/>
      <c r="CR15" s="588">
        <v>1896362</v>
      </c>
      <c r="CS15" s="589"/>
      <c r="CT15" s="589"/>
      <c r="CU15" s="589"/>
      <c r="CV15" s="589"/>
      <c r="CW15" s="589"/>
      <c r="CX15" s="589"/>
      <c r="CY15" s="590"/>
      <c r="CZ15" s="641">
        <v>10.9</v>
      </c>
      <c r="DA15" s="641"/>
      <c r="DB15" s="641"/>
      <c r="DC15" s="641"/>
      <c r="DD15" s="594">
        <v>814536</v>
      </c>
      <c r="DE15" s="589"/>
      <c r="DF15" s="589"/>
      <c r="DG15" s="589"/>
      <c r="DH15" s="589"/>
      <c r="DI15" s="589"/>
      <c r="DJ15" s="589"/>
      <c r="DK15" s="589"/>
      <c r="DL15" s="589"/>
      <c r="DM15" s="589"/>
      <c r="DN15" s="589"/>
      <c r="DO15" s="589"/>
      <c r="DP15" s="590"/>
      <c r="DQ15" s="594">
        <v>1259582</v>
      </c>
      <c r="DR15" s="589"/>
      <c r="DS15" s="589"/>
      <c r="DT15" s="589"/>
      <c r="DU15" s="589"/>
      <c r="DV15" s="589"/>
      <c r="DW15" s="589"/>
      <c r="DX15" s="589"/>
      <c r="DY15" s="589"/>
      <c r="DZ15" s="589"/>
      <c r="EA15" s="589"/>
      <c r="EB15" s="589"/>
      <c r="EC15" s="624"/>
    </row>
    <row r="16" spans="2:143" ht="11.25" customHeight="1" x14ac:dyDescent="0.15">
      <c r="B16" s="585" t="s">
        <v>238</v>
      </c>
      <c r="C16" s="586"/>
      <c r="D16" s="586"/>
      <c r="E16" s="586"/>
      <c r="F16" s="586"/>
      <c r="G16" s="586"/>
      <c r="H16" s="586"/>
      <c r="I16" s="586"/>
      <c r="J16" s="586"/>
      <c r="K16" s="586"/>
      <c r="L16" s="586"/>
      <c r="M16" s="586"/>
      <c r="N16" s="586"/>
      <c r="O16" s="586"/>
      <c r="P16" s="586"/>
      <c r="Q16" s="587"/>
      <c r="R16" s="588">
        <v>5607217</v>
      </c>
      <c r="S16" s="589"/>
      <c r="T16" s="589"/>
      <c r="U16" s="589"/>
      <c r="V16" s="589"/>
      <c r="W16" s="589"/>
      <c r="X16" s="589"/>
      <c r="Y16" s="590"/>
      <c r="Z16" s="641">
        <v>31</v>
      </c>
      <c r="AA16" s="641"/>
      <c r="AB16" s="641"/>
      <c r="AC16" s="641"/>
      <c r="AD16" s="642">
        <v>4762123</v>
      </c>
      <c r="AE16" s="642"/>
      <c r="AF16" s="642"/>
      <c r="AG16" s="642"/>
      <c r="AH16" s="642"/>
      <c r="AI16" s="642"/>
      <c r="AJ16" s="642"/>
      <c r="AK16" s="642"/>
      <c r="AL16" s="611">
        <v>54.6</v>
      </c>
      <c r="AM16" s="643"/>
      <c r="AN16" s="643"/>
      <c r="AO16" s="644"/>
      <c r="AP16" s="585" t="s">
        <v>239</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240</v>
      </c>
      <c r="CE16" s="622"/>
      <c r="CF16" s="622"/>
      <c r="CG16" s="622"/>
      <c r="CH16" s="622"/>
      <c r="CI16" s="622"/>
      <c r="CJ16" s="622"/>
      <c r="CK16" s="622"/>
      <c r="CL16" s="622"/>
      <c r="CM16" s="622"/>
      <c r="CN16" s="622"/>
      <c r="CO16" s="622"/>
      <c r="CP16" s="622"/>
      <c r="CQ16" s="623"/>
      <c r="CR16" s="588">
        <v>52349</v>
      </c>
      <c r="CS16" s="589"/>
      <c r="CT16" s="589"/>
      <c r="CU16" s="589"/>
      <c r="CV16" s="589"/>
      <c r="CW16" s="589"/>
      <c r="CX16" s="589"/>
      <c r="CY16" s="590"/>
      <c r="CZ16" s="641">
        <v>0.3</v>
      </c>
      <c r="DA16" s="641"/>
      <c r="DB16" s="641"/>
      <c r="DC16" s="641"/>
      <c r="DD16" s="594" t="s">
        <v>108</v>
      </c>
      <c r="DE16" s="589"/>
      <c r="DF16" s="589"/>
      <c r="DG16" s="589"/>
      <c r="DH16" s="589"/>
      <c r="DI16" s="589"/>
      <c r="DJ16" s="589"/>
      <c r="DK16" s="589"/>
      <c r="DL16" s="589"/>
      <c r="DM16" s="589"/>
      <c r="DN16" s="589"/>
      <c r="DO16" s="589"/>
      <c r="DP16" s="590"/>
      <c r="DQ16" s="594">
        <v>21103</v>
      </c>
      <c r="DR16" s="589"/>
      <c r="DS16" s="589"/>
      <c r="DT16" s="589"/>
      <c r="DU16" s="589"/>
      <c r="DV16" s="589"/>
      <c r="DW16" s="589"/>
      <c r="DX16" s="589"/>
      <c r="DY16" s="589"/>
      <c r="DZ16" s="589"/>
      <c r="EA16" s="589"/>
      <c r="EB16" s="589"/>
      <c r="EC16" s="624"/>
    </row>
    <row r="17" spans="2:133" ht="11.25" customHeight="1" x14ac:dyDescent="0.15">
      <c r="B17" s="585" t="s">
        <v>241</v>
      </c>
      <c r="C17" s="586"/>
      <c r="D17" s="586"/>
      <c r="E17" s="586"/>
      <c r="F17" s="586"/>
      <c r="G17" s="586"/>
      <c r="H17" s="586"/>
      <c r="I17" s="586"/>
      <c r="J17" s="586"/>
      <c r="K17" s="586"/>
      <c r="L17" s="586"/>
      <c r="M17" s="586"/>
      <c r="N17" s="586"/>
      <c r="O17" s="586"/>
      <c r="P17" s="586"/>
      <c r="Q17" s="587"/>
      <c r="R17" s="588">
        <v>4762123</v>
      </c>
      <c r="S17" s="589"/>
      <c r="T17" s="589"/>
      <c r="U17" s="589"/>
      <c r="V17" s="589"/>
      <c r="W17" s="589"/>
      <c r="X17" s="589"/>
      <c r="Y17" s="590"/>
      <c r="Z17" s="641">
        <v>26.3</v>
      </c>
      <c r="AA17" s="641"/>
      <c r="AB17" s="641"/>
      <c r="AC17" s="641"/>
      <c r="AD17" s="642">
        <v>4762123</v>
      </c>
      <c r="AE17" s="642"/>
      <c r="AF17" s="642"/>
      <c r="AG17" s="642"/>
      <c r="AH17" s="642"/>
      <c r="AI17" s="642"/>
      <c r="AJ17" s="642"/>
      <c r="AK17" s="642"/>
      <c r="AL17" s="611">
        <v>54.6</v>
      </c>
      <c r="AM17" s="643"/>
      <c r="AN17" s="643"/>
      <c r="AO17" s="644"/>
      <c r="AP17" s="585" t="s">
        <v>242</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243</v>
      </c>
      <c r="CE17" s="622"/>
      <c r="CF17" s="622"/>
      <c r="CG17" s="622"/>
      <c r="CH17" s="622"/>
      <c r="CI17" s="622"/>
      <c r="CJ17" s="622"/>
      <c r="CK17" s="622"/>
      <c r="CL17" s="622"/>
      <c r="CM17" s="622"/>
      <c r="CN17" s="622"/>
      <c r="CO17" s="622"/>
      <c r="CP17" s="622"/>
      <c r="CQ17" s="623"/>
      <c r="CR17" s="588">
        <v>1013293</v>
      </c>
      <c r="CS17" s="589"/>
      <c r="CT17" s="589"/>
      <c r="CU17" s="589"/>
      <c r="CV17" s="589"/>
      <c r="CW17" s="589"/>
      <c r="CX17" s="589"/>
      <c r="CY17" s="590"/>
      <c r="CZ17" s="641">
        <v>5.8</v>
      </c>
      <c r="DA17" s="641"/>
      <c r="DB17" s="641"/>
      <c r="DC17" s="641"/>
      <c r="DD17" s="594" t="s">
        <v>108</v>
      </c>
      <c r="DE17" s="589"/>
      <c r="DF17" s="589"/>
      <c r="DG17" s="589"/>
      <c r="DH17" s="589"/>
      <c r="DI17" s="589"/>
      <c r="DJ17" s="589"/>
      <c r="DK17" s="589"/>
      <c r="DL17" s="589"/>
      <c r="DM17" s="589"/>
      <c r="DN17" s="589"/>
      <c r="DO17" s="589"/>
      <c r="DP17" s="590"/>
      <c r="DQ17" s="594">
        <v>940435</v>
      </c>
      <c r="DR17" s="589"/>
      <c r="DS17" s="589"/>
      <c r="DT17" s="589"/>
      <c r="DU17" s="589"/>
      <c r="DV17" s="589"/>
      <c r="DW17" s="589"/>
      <c r="DX17" s="589"/>
      <c r="DY17" s="589"/>
      <c r="DZ17" s="589"/>
      <c r="EA17" s="589"/>
      <c r="EB17" s="589"/>
      <c r="EC17" s="624"/>
    </row>
    <row r="18" spans="2:133" ht="11.25" customHeight="1" x14ac:dyDescent="0.15">
      <c r="B18" s="585" t="s">
        <v>244</v>
      </c>
      <c r="C18" s="586"/>
      <c r="D18" s="586"/>
      <c r="E18" s="586"/>
      <c r="F18" s="586"/>
      <c r="G18" s="586"/>
      <c r="H18" s="586"/>
      <c r="I18" s="586"/>
      <c r="J18" s="586"/>
      <c r="K18" s="586"/>
      <c r="L18" s="586"/>
      <c r="M18" s="586"/>
      <c r="N18" s="586"/>
      <c r="O18" s="586"/>
      <c r="P18" s="586"/>
      <c r="Q18" s="587"/>
      <c r="R18" s="588">
        <v>845094</v>
      </c>
      <c r="S18" s="589"/>
      <c r="T18" s="589"/>
      <c r="U18" s="589"/>
      <c r="V18" s="589"/>
      <c r="W18" s="589"/>
      <c r="X18" s="589"/>
      <c r="Y18" s="590"/>
      <c r="Z18" s="641">
        <v>4.7</v>
      </c>
      <c r="AA18" s="641"/>
      <c r="AB18" s="641"/>
      <c r="AC18" s="641"/>
      <c r="AD18" s="642" t="s">
        <v>108</v>
      </c>
      <c r="AE18" s="642"/>
      <c r="AF18" s="642"/>
      <c r="AG18" s="642"/>
      <c r="AH18" s="642"/>
      <c r="AI18" s="642"/>
      <c r="AJ18" s="642"/>
      <c r="AK18" s="642"/>
      <c r="AL18" s="611" t="s">
        <v>108</v>
      </c>
      <c r="AM18" s="643"/>
      <c r="AN18" s="643"/>
      <c r="AO18" s="644"/>
      <c r="AP18" s="585" t="s">
        <v>245</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246</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247</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248</v>
      </c>
      <c r="AQ19" s="586"/>
      <c r="AR19" s="586"/>
      <c r="AS19" s="586"/>
      <c r="AT19" s="586"/>
      <c r="AU19" s="586"/>
      <c r="AV19" s="586"/>
      <c r="AW19" s="586"/>
      <c r="AX19" s="586"/>
      <c r="AY19" s="586"/>
      <c r="AZ19" s="586"/>
      <c r="BA19" s="586"/>
      <c r="BB19" s="586"/>
      <c r="BC19" s="586"/>
      <c r="BD19" s="586"/>
      <c r="BE19" s="586"/>
      <c r="BF19" s="587"/>
      <c r="BG19" s="588">
        <v>717</v>
      </c>
      <c r="BH19" s="589"/>
      <c r="BI19" s="589"/>
      <c r="BJ19" s="589"/>
      <c r="BK19" s="589"/>
      <c r="BL19" s="589"/>
      <c r="BM19" s="589"/>
      <c r="BN19" s="590"/>
      <c r="BO19" s="641">
        <v>0</v>
      </c>
      <c r="BP19" s="641"/>
      <c r="BQ19" s="641"/>
      <c r="BR19" s="641"/>
      <c r="BS19" s="594" t="s">
        <v>108</v>
      </c>
      <c r="BT19" s="589"/>
      <c r="BU19" s="589"/>
      <c r="BV19" s="589"/>
      <c r="BW19" s="589"/>
      <c r="BX19" s="589"/>
      <c r="BY19" s="589"/>
      <c r="BZ19" s="589"/>
      <c r="CA19" s="589"/>
      <c r="CB19" s="624"/>
      <c r="CD19" s="625" t="s">
        <v>249</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250</v>
      </c>
      <c r="C20" s="586"/>
      <c r="D20" s="586"/>
      <c r="E20" s="586"/>
      <c r="F20" s="586"/>
      <c r="G20" s="586"/>
      <c r="H20" s="586"/>
      <c r="I20" s="586"/>
      <c r="J20" s="586"/>
      <c r="K20" s="586"/>
      <c r="L20" s="586"/>
      <c r="M20" s="586"/>
      <c r="N20" s="586"/>
      <c r="O20" s="586"/>
      <c r="P20" s="586"/>
      <c r="Q20" s="587"/>
      <c r="R20" s="588">
        <v>9464126</v>
      </c>
      <c r="S20" s="589"/>
      <c r="T20" s="589"/>
      <c r="U20" s="589"/>
      <c r="V20" s="589"/>
      <c r="W20" s="589"/>
      <c r="X20" s="589"/>
      <c r="Y20" s="590"/>
      <c r="Z20" s="641">
        <v>52.3</v>
      </c>
      <c r="AA20" s="641"/>
      <c r="AB20" s="641"/>
      <c r="AC20" s="641"/>
      <c r="AD20" s="642">
        <v>8619032</v>
      </c>
      <c r="AE20" s="642"/>
      <c r="AF20" s="642"/>
      <c r="AG20" s="642"/>
      <c r="AH20" s="642"/>
      <c r="AI20" s="642"/>
      <c r="AJ20" s="642"/>
      <c r="AK20" s="642"/>
      <c r="AL20" s="611">
        <v>98.8</v>
      </c>
      <c r="AM20" s="643"/>
      <c r="AN20" s="643"/>
      <c r="AO20" s="644"/>
      <c r="AP20" s="585" t="s">
        <v>251</v>
      </c>
      <c r="AQ20" s="586"/>
      <c r="AR20" s="586"/>
      <c r="AS20" s="586"/>
      <c r="AT20" s="586"/>
      <c r="AU20" s="586"/>
      <c r="AV20" s="586"/>
      <c r="AW20" s="586"/>
      <c r="AX20" s="586"/>
      <c r="AY20" s="586"/>
      <c r="AZ20" s="586"/>
      <c r="BA20" s="586"/>
      <c r="BB20" s="586"/>
      <c r="BC20" s="586"/>
      <c r="BD20" s="586"/>
      <c r="BE20" s="586"/>
      <c r="BF20" s="587"/>
      <c r="BG20" s="588">
        <v>717</v>
      </c>
      <c r="BH20" s="589"/>
      <c r="BI20" s="589"/>
      <c r="BJ20" s="589"/>
      <c r="BK20" s="589"/>
      <c r="BL20" s="589"/>
      <c r="BM20" s="589"/>
      <c r="BN20" s="590"/>
      <c r="BO20" s="641">
        <v>0</v>
      </c>
      <c r="BP20" s="641"/>
      <c r="BQ20" s="641"/>
      <c r="BR20" s="641"/>
      <c r="BS20" s="594" t="s">
        <v>108</v>
      </c>
      <c r="BT20" s="589"/>
      <c r="BU20" s="589"/>
      <c r="BV20" s="589"/>
      <c r="BW20" s="589"/>
      <c r="BX20" s="589"/>
      <c r="BY20" s="589"/>
      <c r="BZ20" s="589"/>
      <c r="CA20" s="589"/>
      <c r="CB20" s="624"/>
      <c r="CD20" s="625" t="s">
        <v>252</v>
      </c>
      <c r="CE20" s="622"/>
      <c r="CF20" s="622"/>
      <c r="CG20" s="622"/>
      <c r="CH20" s="622"/>
      <c r="CI20" s="622"/>
      <c r="CJ20" s="622"/>
      <c r="CK20" s="622"/>
      <c r="CL20" s="622"/>
      <c r="CM20" s="622"/>
      <c r="CN20" s="622"/>
      <c r="CO20" s="622"/>
      <c r="CP20" s="622"/>
      <c r="CQ20" s="623"/>
      <c r="CR20" s="588">
        <v>17404451</v>
      </c>
      <c r="CS20" s="589"/>
      <c r="CT20" s="589"/>
      <c r="CU20" s="589"/>
      <c r="CV20" s="589"/>
      <c r="CW20" s="589"/>
      <c r="CX20" s="589"/>
      <c r="CY20" s="590"/>
      <c r="CZ20" s="641">
        <v>100</v>
      </c>
      <c r="DA20" s="641"/>
      <c r="DB20" s="641"/>
      <c r="DC20" s="641"/>
      <c r="DD20" s="594">
        <v>2160946</v>
      </c>
      <c r="DE20" s="589"/>
      <c r="DF20" s="589"/>
      <c r="DG20" s="589"/>
      <c r="DH20" s="589"/>
      <c r="DI20" s="589"/>
      <c r="DJ20" s="589"/>
      <c r="DK20" s="589"/>
      <c r="DL20" s="589"/>
      <c r="DM20" s="589"/>
      <c r="DN20" s="589"/>
      <c r="DO20" s="589"/>
      <c r="DP20" s="590"/>
      <c r="DQ20" s="594">
        <v>11100432</v>
      </c>
      <c r="DR20" s="589"/>
      <c r="DS20" s="589"/>
      <c r="DT20" s="589"/>
      <c r="DU20" s="589"/>
      <c r="DV20" s="589"/>
      <c r="DW20" s="589"/>
      <c r="DX20" s="589"/>
      <c r="DY20" s="589"/>
      <c r="DZ20" s="589"/>
      <c r="EA20" s="589"/>
      <c r="EB20" s="589"/>
      <c r="EC20" s="624"/>
    </row>
    <row r="21" spans="2:133" ht="11.25" customHeight="1" x14ac:dyDescent="0.15">
      <c r="B21" s="585" t="s">
        <v>253</v>
      </c>
      <c r="C21" s="586"/>
      <c r="D21" s="586"/>
      <c r="E21" s="586"/>
      <c r="F21" s="586"/>
      <c r="G21" s="586"/>
      <c r="H21" s="586"/>
      <c r="I21" s="586"/>
      <c r="J21" s="586"/>
      <c r="K21" s="586"/>
      <c r="L21" s="586"/>
      <c r="M21" s="586"/>
      <c r="N21" s="586"/>
      <c r="O21" s="586"/>
      <c r="P21" s="586"/>
      <c r="Q21" s="587"/>
      <c r="R21" s="588">
        <v>5484</v>
      </c>
      <c r="S21" s="589"/>
      <c r="T21" s="589"/>
      <c r="U21" s="589"/>
      <c r="V21" s="589"/>
      <c r="W21" s="589"/>
      <c r="X21" s="589"/>
      <c r="Y21" s="590"/>
      <c r="Z21" s="641">
        <v>0</v>
      </c>
      <c r="AA21" s="641"/>
      <c r="AB21" s="641"/>
      <c r="AC21" s="641"/>
      <c r="AD21" s="642">
        <v>5484</v>
      </c>
      <c r="AE21" s="642"/>
      <c r="AF21" s="642"/>
      <c r="AG21" s="642"/>
      <c r="AH21" s="642"/>
      <c r="AI21" s="642"/>
      <c r="AJ21" s="642"/>
      <c r="AK21" s="642"/>
      <c r="AL21" s="611">
        <v>0.1</v>
      </c>
      <c r="AM21" s="643"/>
      <c r="AN21" s="643"/>
      <c r="AO21" s="644"/>
      <c r="AP21" s="679" t="s">
        <v>254</v>
      </c>
      <c r="AQ21" s="689"/>
      <c r="AR21" s="689"/>
      <c r="AS21" s="689"/>
      <c r="AT21" s="689"/>
      <c r="AU21" s="689"/>
      <c r="AV21" s="689"/>
      <c r="AW21" s="689"/>
      <c r="AX21" s="689"/>
      <c r="AY21" s="689"/>
      <c r="AZ21" s="689"/>
      <c r="BA21" s="689"/>
      <c r="BB21" s="689"/>
      <c r="BC21" s="689"/>
      <c r="BD21" s="689"/>
      <c r="BE21" s="689"/>
      <c r="BF21" s="681"/>
      <c r="BG21" s="588">
        <v>717</v>
      </c>
      <c r="BH21" s="589"/>
      <c r="BI21" s="589"/>
      <c r="BJ21" s="589"/>
      <c r="BK21" s="589"/>
      <c r="BL21" s="589"/>
      <c r="BM21" s="589"/>
      <c r="BN21" s="590"/>
      <c r="BO21" s="641">
        <v>0</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255</v>
      </c>
      <c r="C22" s="586"/>
      <c r="D22" s="586"/>
      <c r="E22" s="586"/>
      <c r="F22" s="586"/>
      <c r="G22" s="586"/>
      <c r="H22" s="586"/>
      <c r="I22" s="586"/>
      <c r="J22" s="586"/>
      <c r="K22" s="586"/>
      <c r="L22" s="586"/>
      <c r="M22" s="586"/>
      <c r="N22" s="586"/>
      <c r="O22" s="586"/>
      <c r="P22" s="586"/>
      <c r="Q22" s="587"/>
      <c r="R22" s="588">
        <v>161657</v>
      </c>
      <c r="S22" s="589"/>
      <c r="T22" s="589"/>
      <c r="U22" s="589"/>
      <c r="V22" s="589"/>
      <c r="W22" s="589"/>
      <c r="X22" s="589"/>
      <c r="Y22" s="590"/>
      <c r="Z22" s="641">
        <v>0.9</v>
      </c>
      <c r="AA22" s="641"/>
      <c r="AB22" s="641"/>
      <c r="AC22" s="641"/>
      <c r="AD22" s="642">
        <v>30</v>
      </c>
      <c r="AE22" s="642"/>
      <c r="AF22" s="642"/>
      <c r="AG22" s="642"/>
      <c r="AH22" s="642"/>
      <c r="AI22" s="642"/>
      <c r="AJ22" s="642"/>
      <c r="AK22" s="642"/>
      <c r="AL22" s="611">
        <v>0</v>
      </c>
      <c r="AM22" s="643"/>
      <c r="AN22" s="643"/>
      <c r="AO22" s="644"/>
      <c r="AP22" s="679" t="s">
        <v>256</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258</v>
      </c>
      <c r="C23" s="586"/>
      <c r="D23" s="586"/>
      <c r="E23" s="586"/>
      <c r="F23" s="586"/>
      <c r="G23" s="586"/>
      <c r="H23" s="586"/>
      <c r="I23" s="586"/>
      <c r="J23" s="586"/>
      <c r="K23" s="586"/>
      <c r="L23" s="586"/>
      <c r="M23" s="586"/>
      <c r="N23" s="586"/>
      <c r="O23" s="586"/>
      <c r="P23" s="586"/>
      <c r="Q23" s="587"/>
      <c r="R23" s="588">
        <v>244949</v>
      </c>
      <c r="S23" s="589"/>
      <c r="T23" s="589"/>
      <c r="U23" s="589"/>
      <c r="V23" s="589"/>
      <c r="W23" s="589"/>
      <c r="X23" s="589"/>
      <c r="Y23" s="590"/>
      <c r="Z23" s="641">
        <v>1.4</v>
      </c>
      <c r="AA23" s="641"/>
      <c r="AB23" s="641"/>
      <c r="AC23" s="641"/>
      <c r="AD23" s="642">
        <v>7672</v>
      </c>
      <c r="AE23" s="642"/>
      <c r="AF23" s="642"/>
      <c r="AG23" s="642"/>
      <c r="AH23" s="642"/>
      <c r="AI23" s="642"/>
      <c r="AJ23" s="642"/>
      <c r="AK23" s="642"/>
      <c r="AL23" s="611">
        <v>0.1</v>
      </c>
      <c r="AM23" s="643"/>
      <c r="AN23" s="643"/>
      <c r="AO23" s="644"/>
      <c r="AP23" s="679" t="s">
        <v>259</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260</v>
      </c>
      <c r="CS23" s="694"/>
      <c r="CT23" s="694"/>
      <c r="CU23" s="694"/>
      <c r="CV23" s="694"/>
      <c r="CW23" s="694"/>
      <c r="CX23" s="694"/>
      <c r="CY23" s="695"/>
      <c r="CZ23" s="693" t="s">
        <v>261</v>
      </c>
      <c r="DA23" s="694"/>
      <c r="DB23" s="694"/>
      <c r="DC23" s="695"/>
      <c r="DD23" s="693" t="s">
        <v>262</v>
      </c>
      <c r="DE23" s="694"/>
      <c r="DF23" s="694"/>
      <c r="DG23" s="694"/>
      <c r="DH23" s="694"/>
      <c r="DI23" s="694"/>
      <c r="DJ23" s="694"/>
      <c r="DK23" s="695"/>
      <c r="DL23" s="696" t="s">
        <v>263</v>
      </c>
      <c r="DM23" s="697"/>
      <c r="DN23" s="697"/>
      <c r="DO23" s="697"/>
      <c r="DP23" s="697"/>
      <c r="DQ23" s="697"/>
      <c r="DR23" s="697"/>
      <c r="DS23" s="697"/>
      <c r="DT23" s="697"/>
      <c r="DU23" s="697"/>
      <c r="DV23" s="698"/>
      <c r="DW23" s="693" t="s">
        <v>264</v>
      </c>
      <c r="DX23" s="694"/>
      <c r="DY23" s="694"/>
      <c r="DZ23" s="694"/>
      <c r="EA23" s="694"/>
      <c r="EB23" s="694"/>
      <c r="EC23" s="695"/>
    </row>
    <row r="24" spans="2:133" ht="11.25" customHeight="1" x14ac:dyDescent="0.15">
      <c r="B24" s="585" t="s">
        <v>265</v>
      </c>
      <c r="C24" s="586"/>
      <c r="D24" s="586"/>
      <c r="E24" s="586"/>
      <c r="F24" s="586"/>
      <c r="G24" s="586"/>
      <c r="H24" s="586"/>
      <c r="I24" s="586"/>
      <c r="J24" s="586"/>
      <c r="K24" s="586"/>
      <c r="L24" s="586"/>
      <c r="M24" s="586"/>
      <c r="N24" s="586"/>
      <c r="O24" s="586"/>
      <c r="P24" s="586"/>
      <c r="Q24" s="587"/>
      <c r="R24" s="588">
        <v>103250</v>
      </c>
      <c r="S24" s="589"/>
      <c r="T24" s="589"/>
      <c r="U24" s="589"/>
      <c r="V24" s="589"/>
      <c r="W24" s="589"/>
      <c r="X24" s="589"/>
      <c r="Y24" s="590"/>
      <c r="Z24" s="641">
        <v>0.6</v>
      </c>
      <c r="AA24" s="641"/>
      <c r="AB24" s="641"/>
      <c r="AC24" s="641"/>
      <c r="AD24" s="642" t="s">
        <v>108</v>
      </c>
      <c r="AE24" s="642"/>
      <c r="AF24" s="642"/>
      <c r="AG24" s="642"/>
      <c r="AH24" s="642"/>
      <c r="AI24" s="642"/>
      <c r="AJ24" s="642"/>
      <c r="AK24" s="642"/>
      <c r="AL24" s="611" t="s">
        <v>108</v>
      </c>
      <c r="AM24" s="643"/>
      <c r="AN24" s="643"/>
      <c r="AO24" s="644"/>
      <c r="AP24" s="679" t="s">
        <v>266</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267</v>
      </c>
      <c r="CE24" s="646"/>
      <c r="CF24" s="646"/>
      <c r="CG24" s="646"/>
      <c r="CH24" s="646"/>
      <c r="CI24" s="646"/>
      <c r="CJ24" s="646"/>
      <c r="CK24" s="646"/>
      <c r="CL24" s="646"/>
      <c r="CM24" s="646"/>
      <c r="CN24" s="646"/>
      <c r="CO24" s="646"/>
      <c r="CP24" s="646"/>
      <c r="CQ24" s="647"/>
      <c r="CR24" s="638">
        <v>7521309</v>
      </c>
      <c r="CS24" s="639"/>
      <c r="CT24" s="639"/>
      <c r="CU24" s="639"/>
      <c r="CV24" s="639"/>
      <c r="CW24" s="639"/>
      <c r="CX24" s="639"/>
      <c r="CY24" s="686"/>
      <c r="CZ24" s="690">
        <v>43.2</v>
      </c>
      <c r="DA24" s="691"/>
      <c r="DB24" s="691"/>
      <c r="DC24" s="692"/>
      <c r="DD24" s="685">
        <v>4841535</v>
      </c>
      <c r="DE24" s="639"/>
      <c r="DF24" s="639"/>
      <c r="DG24" s="639"/>
      <c r="DH24" s="639"/>
      <c r="DI24" s="639"/>
      <c r="DJ24" s="639"/>
      <c r="DK24" s="686"/>
      <c r="DL24" s="685">
        <v>4751788</v>
      </c>
      <c r="DM24" s="639"/>
      <c r="DN24" s="639"/>
      <c r="DO24" s="639"/>
      <c r="DP24" s="639"/>
      <c r="DQ24" s="639"/>
      <c r="DR24" s="639"/>
      <c r="DS24" s="639"/>
      <c r="DT24" s="639"/>
      <c r="DU24" s="639"/>
      <c r="DV24" s="686"/>
      <c r="DW24" s="687">
        <v>51.6</v>
      </c>
      <c r="DX24" s="656"/>
      <c r="DY24" s="656"/>
      <c r="DZ24" s="656"/>
      <c r="EA24" s="656"/>
      <c r="EB24" s="656"/>
      <c r="EC24" s="688"/>
    </row>
    <row r="25" spans="2:133" ht="11.25" customHeight="1" x14ac:dyDescent="0.15">
      <c r="B25" s="585" t="s">
        <v>268</v>
      </c>
      <c r="C25" s="586"/>
      <c r="D25" s="586"/>
      <c r="E25" s="586"/>
      <c r="F25" s="586"/>
      <c r="G25" s="586"/>
      <c r="H25" s="586"/>
      <c r="I25" s="586"/>
      <c r="J25" s="586"/>
      <c r="K25" s="586"/>
      <c r="L25" s="586"/>
      <c r="M25" s="586"/>
      <c r="N25" s="586"/>
      <c r="O25" s="586"/>
      <c r="P25" s="586"/>
      <c r="Q25" s="587"/>
      <c r="R25" s="588">
        <v>2847990</v>
      </c>
      <c r="S25" s="589"/>
      <c r="T25" s="589"/>
      <c r="U25" s="589"/>
      <c r="V25" s="589"/>
      <c r="W25" s="589"/>
      <c r="X25" s="589"/>
      <c r="Y25" s="590"/>
      <c r="Z25" s="641">
        <v>15.8</v>
      </c>
      <c r="AA25" s="641"/>
      <c r="AB25" s="641"/>
      <c r="AC25" s="641"/>
      <c r="AD25" s="642" t="s">
        <v>108</v>
      </c>
      <c r="AE25" s="642"/>
      <c r="AF25" s="642"/>
      <c r="AG25" s="642"/>
      <c r="AH25" s="642"/>
      <c r="AI25" s="642"/>
      <c r="AJ25" s="642"/>
      <c r="AK25" s="642"/>
      <c r="AL25" s="611" t="s">
        <v>108</v>
      </c>
      <c r="AM25" s="643"/>
      <c r="AN25" s="643"/>
      <c r="AO25" s="644"/>
      <c r="AP25" s="679" t="s">
        <v>269</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270</v>
      </c>
      <c r="CE25" s="622"/>
      <c r="CF25" s="622"/>
      <c r="CG25" s="622"/>
      <c r="CH25" s="622"/>
      <c r="CI25" s="622"/>
      <c r="CJ25" s="622"/>
      <c r="CK25" s="622"/>
      <c r="CL25" s="622"/>
      <c r="CM25" s="622"/>
      <c r="CN25" s="622"/>
      <c r="CO25" s="622"/>
      <c r="CP25" s="622"/>
      <c r="CQ25" s="623"/>
      <c r="CR25" s="588">
        <v>3001860</v>
      </c>
      <c r="CS25" s="607"/>
      <c r="CT25" s="607"/>
      <c r="CU25" s="607"/>
      <c r="CV25" s="607"/>
      <c r="CW25" s="607"/>
      <c r="CX25" s="607"/>
      <c r="CY25" s="608"/>
      <c r="CZ25" s="591">
        <v>17.2</v>
      </c>
      <c r="DA25" s="609"/>
      <c r="DB25" s="609"/>
      <c r="DC25" s="610"/>
      <c r="DD25" s="594">
        <v>2872521</v>
      </c>
      <c r="DE25" s="607"/>
      <c r="DF25" s="607"/>
      <c r="DG25" s="607"/>
      <c r="DH25" s="607"/>
      <c r="DI25" s="607"/>
      <c r="DJ25" s="607"/>
      <c r="DK25" s="608"/>
      <c r="DL25" s="594">
        <v>2782774</v>
      </c>
      <c r="DM25" s="607"/>
      <c r="DN25" s="607"/>
      <c r="DO25" s="607"/>
      <c r="DP25" s="607"/>
      <c r="DQ25" s="607"/>
      <c r="DR25" s="607"/>
      <c r="DS25" s="607"/>
      <c r="DT25" s="607"/>
      <c r="DU25" s="607"/>
      <c r="DV25" s="608"/>
      <c r="DW25" s="611">
        <v>30.2</v>
      </c>
      <c r="DX25" s="612"/>
      <c r="DY25" s="612"/>
      <c r="DZ25" s="612"/>
      <c r="EA25" s="612"/>
      <c r="EB25" s="612"/>
      <c r="EC25" s="613"/>
    </row>
    <row r="26" spans="2:133" ht="11.25" customHeight="1" x14ac:dyDescent="0.15">
      <c r="B26" s="682" t="s">
        <v>271</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272</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273</v>
      </c>
      <c r="CE26" s="622"/>
      <c r="CF26" s="622"/>
      <c r="CG26" s="622"/>
      <c r="CH26" s="622"/>
      <c r="CI26" s="622"/>
      <c r="CJ26" s="622"/>
      <c r="CK26" s="622"/>
      <c r="CL26" s="622"/>
      <c r="CM26" s="622"/>
      <c r="CN26" s="622"/>
      <c r="CO26" s="622"/>
      <c r="CP26" s="622"/>
      <c r="CQ26" s="623"/>
      <c r="CR26" s="588">
        <v>1897948</v>
      </c>
      <c r="CS26" s="589"/>
      <c r="CT26" s="589"/>
      <c r="CU26" s="589"/>
      <c r="CV26" s="589"/>
      <c r="CW26" s="589"/>
      <c r="CX26" s="589"/>
      <c r="CY26" s="590"/>
      <c r="CZ26" s="591">
        <v>10.9</v>
      </c>
      <c r="DA26" s="609"/>
      <c r="DB26" s="609"/>
      <c r="DC26" s="610"/>
      <c r="DD26" s="594">
        <v>1803200</v>
      </c>
      <c r="DE26" s="589"/>
      <c r="DF26" s="589"/>
      <c r="DG26" s="589"/>
      <c r="DH26" s="589"/>
      <c r="DI26" s="589"/>
      <c r="DJ26" s="589"/>
      <c r="DK26" s="590"/>
      <c r="DL26" s="594" t="s">
        <v>274</v>
      </c>
      <c r="DM26" s="589"/>
      <c r="DN26" s="589"/>
      <c r="DO26" s="589"/>
      <c r="DP26" s="589"/>
      <c r="DQ26" s="589"/>
      <c r="DR26" s="589"/>
      <c r="DS26" s="589"/>
      <c r="DT26" s="589"/>
      <c r="DU26" s="589"/>
      <c r="DV26" s="590"/>
      <c r="DW26" s="611" t="s">
        <v>274</v>
      </c>
      <c r="DX26" s="612"/>
      <c r="DY26" s="612"/>
      <c r="DZ26" s="612"/>
      <c r="EA26" s="612"/>
      <c r="EB26" s="612"/>
      <c r="EC26" s="613"/>
    </row>
    <row r="27" spans="2:133" ht="11.25" customHeight="1" x14ac:dyDescent="0.15">
      <c r="B27" s="585" t="s">
        <v>275</v>
      </c>
      <c r="C27" s="586"/>
      <c r="D27" s="586"/>
      <c r="E27" s="586"/>
      <c r="F27" s="586"/>
      <c r="G27" s="586"/>
      <c r="H27" s="586"/>
      <c r="I27" s="586"/>
      <c r="J27" s="586"/>
      <c r="K27" s="586"/>
      <c r="L27" s="586"/>
      <c r="M27" s="586"/>
      <c r="N27" s="586"/>
      <c r="O27" s="586"/>
      <c r="P27" s="586"/>
      <c r="Q27" s="587"/>
      <c r="R27" s="588">
        <v>1407667</v>
      </c>
      <c r="S27" s="589"/>
      <c r="T27" s="589"/>
      <c r="U27" s="589"/>
      <c r="V27" s="589"/>
      <c r="W27" s="589"/>
      <c r="X27" s="589"/>
      <c r="Y27" s="590"/>
      <c r="Z27" s="641">
        <v>7.8</v>
      </c>
      <c r="AA27" s="641"/>
      <c r="AB27" s="641"/>
      <c r="AC27" s="641"/>
      <c r="AD27" s="642" t="s">
        <v>108</v>
      </c>
      <c r="AE27" s="642"/>
      <c r="AF27" s="642"/>
      <c r="AG27" s="642"/>
      <c r="AH27" s="642"/>
      <c r="AI27" s="642"/>
      <c r="AJ27" s="642"/>
      <c r="AK27" s="642"/>
      <c r="AL27" s="611" t="s">
        <v>108</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3016406</v>
      </c>
      <c r="BH27" s="589"/>
      <c r="BI27" s="589"/>
      <c r="BJ27" s="589"/>
      <c r="BK27" s="589"/>
      <c r="BL27" s="589"/>
      <c r="BM27" s="589"/>
      <c r="BN27" s="590"/>
      <c r="BO27" s="641">
        <v>100</v>
      </c>
      <c r="BP27" s="641"/>
      <c r="BQ27" s="641"/>
      <c r="BR27" s="641"/>
      <c r="BS27" s="594">
        <v>210185</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3506156</v>
      </c>
      <c r="CS27" s="607"/>
      <c r="CT27" s="607"/>
      <c r="CU27" s="607"/>
      <c r="CV27" s="607"/>
      <c r="CW27" s="607"/>
      <c r="CX27" s="607"/>
      <c r="CY27" s="608"/>
      <c r="CZ27" s="591">
        <v>20.100000000000001</v>
      </c>
      <c r="DA27" s="609"/>
      <c r="DB27" s="609"/>
      <c r="DC27" s="610"/>
      <c r="DD27" s="594">
        <v>1028579</v>
      </c>
      <c r="DE27" s="607"/>
      <c r="DF27" s="607"/>
      <c r="DG27" s="607"/>
      <c r="DH27" s="607"/>
      <c r="DI27" s="607"/>
      <c r="DJ27" s="607"/>
      <c r="DK27" s="608"/>
      <c r="DL27" s="594">
        <v>1028579</v>
      </c>
      <c r="DM27" s="607"/>
      <c r="DN27" s="607"/>
      <c r="DO27" s="607"/>
      <c r="DP27" s="607"/>
      <c r="DQ27" s="607"/>
      <c r="DR27" s="607"/>
      <c r="DS27" s="607"/>
      <c r="DT27" s="607"/>
      <c r="DU27" s="607"/>
      <c r="DV27" s="608"/>
      <c r="DW27" s="611">
        <v>11.2</v>
      </c>
      <c r="DX27" s="612"/>
      <c r="DY27" s="612"/>
      <c r="DZ27" s="612"/>
      <c r="EA27" s="612"/>
      <c r="EB27" s="612"/>
      <c r="EC27" s="613"/>
    </row>
    <row r="28" spans="2:133" ht="11.25" customHeight="1" x14ac:dyDescent="0.15">
      <c r="B28" s="585" t="s">
        <v>278</v>
      </c>
      <c r="C28" s="586"/>
      <c r="D28" s="586"/>
      <c r="E28" s="586"/>
      <c r="F28" s="586"/>
      <c r="G28" s="586"/>
      <c r="H28" s="586"/>
      <c r="I28" s="586"/>
      <c r="J28" s="586"/>
      <c r="K28" s="586"/>
      <c r="L28" s="586"/>
      <c r="M28" s="586"/>
      <c r="N28" s="586"/>
      <c r="O28" s="586"/>
      <c r="P28" s="586"/>
      <c r="Q28" s="587"/>
      <c r="R28" s="588">
        <v>133997</v>
      </c>
      <c r="S28" s="589"/>
      <c r="T28" s="589"/>
      <c r="U28" s="589"/>
      <c r="V28" s="589"/>
      <c r="W28" s="589"/>
      <c r="X28" s="589"/>
      <c r="Y28" s="590"/>
      <c r="Z28" s="641">
        <v>0.7</v>
      </c>
      <c r="AA28" s="641"/>
      <c r="AB28" s="641"/>
      <c r="AC28" s="641"/>
      <c r="AD28" s="642">
        <v>89578</v>
      </c>
      <c r="AE28" s="642"/>
      <c r="AF28" s="642"/>
      <c r="AG28" s="642"/>
      <c r="AH28" s="642"/>
      <c r="AI28" s="642"/>
      <c r="AJ28" s="642"/>
      <c r="AK28" s="642"/>
      <c r="AL28" s="611">
        <v>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1013293</v>
      </c>
      <c r="CS28" s="589"/>
      <c r="CT28" s="589"/>
      <c r="CU28" s="589"/>
      <c r="CV28" s="589"/>
      <c r="CW28" s="589"/>
      <c r="CX28" s="589"/>
      <c r="CY28" s="590"/>
      <c r="CZ28" s="591">
        <v>5.8</v>
      </c>
      <c r="DA28" s="609"/>
      <c r="DB28" s="609"/>
      <c r="DC28" s="610"/>
      <c r="DD28" s="594">
        <v>940435</v>
      </c>
      <c r="DE28" s="589"/>
      <c r="DF28" s="589"/>
      <c r="DG28" s="589"/>
      <c r="DH28" s="589"/>
      <c r="DI28" s="589"/>
      <c r="DJ28" s="589"/>
      <c r="DK28" s="590"/>
      <c r="DL28" s="594">
        <v>940435</v>
      </c>
      <c r="DM28" s="589"/>
      <c r="DN28" s="589"/>
      <c r="DO28" s="589"/>
      <c r="DP28" s="589"/>
      <c r="DQ28" s="589"/>
      <c r="DR28" s="589"/>
      <c r="DS28" s="589"/>
      <c r="DT28" s="589"/>
      <c r="DU28" s="589"/>
      <c r="DV28" s="590"/>
      <c r="DW28" s="611">
        <v>10.199999999999999</v>
      </c>
      <c r="DX28" s="612"/>
      <c r="DY28" s="612"/>
      <c r="DZ28" s="612"/>
      <c r="EA28" s="612"/>
      <c r="EB28" s="612"/>
      <c r="EC28" s="613"/>
    </row>
    <row r="29" spans="2:133" ht="11.25" customHeight="1" x14ac:dyDescent="0.15">
      <c r="B29" s="585" t="s">
        <v>280</v>
      </c>
      <c r="C29" s="586"/>
      <c r="D29" s="586"/>
      <c r="E29" s="586"/>
      <c r="F29" s="586"/>
      <c r="G29" s="586"/>
      <c r="H29" s="586"/>
      <c r="I29" s="586"/>
      <c r="J29" s="586"/>
      <c r="K29" s="586"/>
      <c r="L29" s="586"/>
      <c r="M29" s="586"/>
      <c r="N29" s="586"/>
      <c r="O29" s="586"/>
      <c r="P29" s="586"/>
      <c r="Q29" s="587"/>
      <c r="R29" s="588">
        <v>494399</v>
      </c>
      <c r="S29" s="589"/>
      <c r="T29" s="589"/>
      <c r="U29" s="589"/>
      <c r="V29" s="589"/>
      <c r="W29" s="589"/>
      <c r="X29" s="589"/>
      <c r="Y29" s="590"/>
      <c r="Z29" s="641">
        <v>2.7</v>
      </c>
      <c r="AA29" s="641"/>
      <c r="AB29" s="641"/>
      <c r="AC29" s="641"/>
      <c r="AD29" s="642" t="s">
        <v>108</v>
      </c>
      <c r="AE29" s="642"/>
      <c r="AF29" s="642"/>
      <c r="AG29" s="642"/>
      <c r="AH29" s="642"/>
      <c r="AI29" s="642"/>
      <c r="AJ29" s="642"/>
      <c r="AK29" s="642"/>
      <c r="AL29" s="611" t="s">
        <v>108</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1013293</v>
      </c>
      <c r="CS29" s="607"/>
      <c r="CT29" s="607"/>
      <c r="CU29" s="607"/>
      <c r="CV29" s="607"/>
      <c r="CW29" s="607"/>
      <c r="CX29" s="607"/>
      <c r="CY29" s="608"/>
      <c r="CZ29" s="591">
        <v>5.8</v>
      </c>
      <c r="DA29" s="609"/>
      <c r="DB29" s="609"/>
      <c r="DC29" s="610"/>
      <c r="DD29" s="594">
        <v>940435</v>
      </c>
      <c r="DE29" s="607"/>
      <c r="DF29" s="607"/>
      <c r="DG29" s="607"/>
      <c r="DH29" s="607"/>
      <c r="DI29" s="607"/>
      <c r="DJ29" s="607"/>
      <c r="DK29" s="608"/>
      <c r="DL29" s="594">
        <v>940435</v>
      </c>
      <c r="DM29" s="607"/>
      <c r="DN29" s="607"/>
      <c r="DO29" s="607"/>
      <c r="DP29" s="607"/>
      <c r="DQ29" s="607"/>
      <c r="DR29" s="607"/>
      <c r="DS29" s="607"/>
      <c r="DT29" s="607"/>
      <c r="DU29" s="607"/>
      <c r="DV29" s="608"/>
      <c r="DW29" s="611">
        <v>10.199999999999999</v>
      </c>
      <c r="DX29" s="612"/>
      <c r="DY29" s="612"/>
      <c r="DZ29" s="612"/>
      <c r="EA29" s="612"/>
      <c r="EB29" s="612"/>
      <c r="EC29" s="613"/>
    </row>
    <row r="30" spans="2:133" ht="11.25" customHeight="1" x14ac:dyDescent="0.15">
      <c r="B30" s="585" t="s">
        <v>285</v>
      </c>
      <c r="C30" s="586"/>
      <c r="D30" s="586"/>
      <c r="E30" s="586"/>
      <c r="F30" s="586"/>
      <c r="G30" s="586"/>
      <c r="H30" s="586"/>
      <c r="I30" s="586"/>
      <c r="J30" s="586"/>
      <c r="K30" s="586"/>
      <c r="L30" s="586"/>
      <c r="M30" s="586"/>
      <c r="N30" s="586"/>
      <c r="O30" s="586"/>
      <c r="P30" s="586"/>
      <c r="Q30" s="587"/>
      <c r="R30" s="588">
        <v>1441559</v>
      </c>
      <c r="S30" s="589"/>
      <c r="T30" s="589"/>
      <c r="U30" s="589"/>
      <c r="V30" s="589"/>
      <c r="W30" s="589"/>
      <c r="X30" s="589"/>
      <c r="Y30" s="590"/>
      <c r="Z30" s="641">
        <v>8</v>
      </c>
      <c r="AA30" s="641"/>
      <c r="AB30" s="641"/>
      <c r="AC30" s="641"/>
      <c r="AD30" s="642" t="s">
        <v>108</v>
      </c>
      <c r="AE30" s="642"/>
      <c r="AF30" s="642"/>
      <c r="AG30" s="642"/>
      <c r="AH30" s="642"/>
      <c r="AI30" s="642"/>
      <c r="AJ30" s="642"/>
      <c r="AK30" s="642"/>
      <c r="AL30" s="611" t="s">
        <v>108</v>
      </c>
      <c r="AM30" s="643"/>
      <c r="AN30" s="643"/>
      <c r="AO30" s="644"/>
      <c r="AP30" s="666" t="s">
        <v>286</v>
      </c>
      <c r="AQ30" s="667"/>
      <c r="AR30" s="667"/>
      <c r="AS30" s="667"/>
      <c r="AT30" s="672" t="s">
        <v>287</v>
      </c>
      <c r="AU30" s="182"/>
      <c r="AV30" s="182"/>
      <c r="AW30" s="182"/>
      <c r="AX30" s="675" t="s">
        <v>165</v>
      </c>
      <c r="AY30" s="676"/>
      <c r="AZ30" s="676"/>
      <c r="BA30" s="676"/>
      <c r="BB30" s="676"/>
      <c r="BC30" s="676"/>
      <c r="BD30" s="676"/>
      <c r="BE30" s="676"/>
      <c r="BF30" s="677"/>
      <c r="BG30" s="654">
        <v>99.2</v>
      </c>
      <c r="BH30" s="655"/>
      <c r="BI30" s="655"/>
      <c r="BJ30" s="655"/>
      <c r="BK30" s="655"/>
      <c r="BL30" s="655"/>
      <c r="BM30" s="656">
        <v>97.5</v>
      </c>
      <c r="BN30" s="655"/>
      <c r="BO30" s="655"/>
      <c r="BP30" s="655"/>
      <c r="BQ30" s="657"/>
      <c r="BR30" s="654">
        <v>98.9</v>
      </c>
      <c r="BS30" s="655"/>
      <c r="BT30" s="655"/>
      <c r="BU30" s="655"/>
      <c r="BV30" s="655"/>
      <c r="BW30" s="655"/>
      <c r="BX30" s="656">
        <v>97.1</v>
      </c>
      <c r="BY30" s="655"/>
      <c r="BZ30" s="655"/>
      <c r="CA30" s="655"/>
      <c r="CB30" s="657"/>
      <c r="CD30" s="660"/>
      <c r="CE30" s="661"/>
      <c r="CF30" s="625" t="s">
        <v>288</v>
      </c>
      <c r="CG30" s="622"/>
      <c r="CH30" s="622"/>
      <c r="CI30" s="622"/>
      <c r="CJ30" s="622"/>
      <c r="CK30" s="622"/>
      <c r="CL30" s="622"/>
      <c r="CM30" s="622"/>
      <c r="CN30" s="622"/>
      <c r="CO30" s="622"/>
      <c r="CP30" s="622"/>
      <c r="CQ30" s="623"/>
      <c r="CR30" s="588">
        <v>902151</v>
      </c>
      <c r="CS30" s="589"/>
      <c r="CT30" s="589"/>
      <c r="CU30" s="589"/>
      <c r="CV30" s="589"/>
      <c r="CW30" s="589"/>
      <c r="CX30" s="589"/>
      <c r="CY30" s="590"/>
      <c r="CZ30" s="591">
        <v>5.2</v>
      </c>
      <c r="DA30" s="609"/>
      <c r="DB30" s="609"/>
      <c r="DC30" s="610"/>
      <c r="DD30" s="594">
        <v>837689</v>
      </c>
      <c r="DE30" s="589"/>
      <c r="DF30" s="589"/>
      <c r="DG30" s="589"/>
      <c r="DH30" s="589"/>
      <c r="DI30" s="589"/>
      <c r="DJ30" s="589"/>
      <c r="DK30" s="590"/>
      <c r="DL30" s="594">
        <v>837689</v>
      </c>
      <c r="DM30" s="589"/>
      <c r="DN30" s="589"/>
      <c r="DO30" s="589"/>
      <c r="DP30" s="589"/>
      <c r="DQ30" s="589"/>
      <c r="DR30" s="589"/>
      <c r="DS30" s="589"/>
      <c r="DT30" s="589"/>
      <c r="DU30" s="589"/>
      <c r="DV30" s="590"/>
      <c r="DW30" s="611">
        <v>9.1</v>
      </c>
      <c r="DX30" s="612"/>
      <c r="DY30" s="612"/>
      <c r="DZ30" s="612"/>
      <c r="EA30" s="612"/>
      <c r="EB30" s="612"/>
      <c r="EC30" s="613"/>
    </row>
    <row r="31" spans="2:133" ht="11.25" customHeight="1" x14ac:dyDescent="0.15">
      <c r="B31" s="585" t="s">
        <v>289</v>
      </c>
      <c r="C31" s="586"/>
      <c r="D31" s="586"/>
      <c r="E31" s="586"/>
      <c r="F31" s="586"/>
      <c r="G31" s="586"/>
      <c r="H31" s="586"/>
      <c r="I31" s="586"/>
      <c r="J31" s="586"/>
      <c r="K31" s="586"/>
      <c r="L31" s="586"/>
      <c r="M31" s="586"/>
      <c r="N31" s="586"/>
      <c r="O31" s="586"/>
      <c r="P31" s="586"/>
      <c r="Q31" s="587"/>
      <c r="R31" s="588">
        <v>479086</v>
      </c>
      <c r="S31" s="589"/>
      <c r="T31" s="589"/>
      <c r="U31" s="589"/>
      <c r="V31" s="589"/>
      <c r="W31" s="589"/>
      <c r="X31" s="589"/>
      <c r="Y31" s="590"/>
      <c r="Z31" s="641">
        <v>2.6</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99.4</v>
      </c>
      <c r="BH31" s="607"/>
      <c r="BI31" s="607"/>
      <c r="BJ31" s="607"/>
      <c r="BK31" s="607"/>
      <c r="BL31" s="607"/>
      <c r="BM31" s="643">
        <v>97.8</v>
      </c>
      <c r="BN31" s="653"/>
      <c r="BO31" s="653"/>
      <c r="BP31" s="653"/>
      <c r="BQ31" s="617"/>
      <c r="BR31" s="652">
        <v>99</v>
      </c>
      <c r="BS31" s="607"/>
      <c r="BT31" s="607"/>
      <c r="BU31" s="607"/>
      <c r="BV31" s="607"/>
      <c r="BW31" s="607"/>
      <c r="BX31" s="643">
        <v>97.3</v>
      </c>
      <c r="BY31" s="653"/>
      <c r="BZ31" s="653"/>
      <c r="CA31" s="653"/>
      <c r="CB31" s="617"/>
      <c r="CD31" s="660"/>
      <c r="CE31" s="661"/>
      <c r="CF31" s="625" t="s">
        <v>292</v>
      </c>
      <c r="CG31" s="622"/>
      <c r="CH31" s="622"/>
      <c r="CI31" s="622"/>
      <c r="CJ31" s="622"/>
      <c r="CK31" s="622"/>
      <c r="CL31" s="622"/>
      <c r="CM31" s="622"/>
      <c r="CN31" s="622"/>
      <c r="CO31" s="622"/>
      <c r="CP31" s="622"/>
      <c r="CQ31" s="623"/>
      <c r="CR31" s="588">
        <v>111142</v>
      </c>
      <c r="CS31" s="607"/>
      <c r="CT31" s="607"/>
      <c r="CU31" s="607"/>
      <c r="CV31" s="607"/>
      <c r="CW31" s="607"/>
      <c r="CX31" s="607"/>
      <c r="CY31" s="608"/>
      <c r="CZ31" s="591">
        <v>0.6</v>
      </c>
      <c r="DA31" s="609"/>
      <c r="DB31" s="609"/>
      <c r="DC31" s="610"/>
      <c r="DD31" s="594">
        <v>102746</v>
      </c>
      <c r="DE31" s="607"/>
      <c r="DF31" s="607"/>
      <c r="DG31" s="607"/>
      <c r="DH31" s="607"/>
      <c r="DI31" s="607"/>
      <c r="DJ31" s="607"/>
      <c r="DK31" s="608"/>
      <c r="DL31" s="594">
        <v>102746</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x14ac:dyDescent="0.15">
      <c r="B32" s="585" t="s">
        <v>293</v>
      </c>
      <c r="C32" s="586"/>
      <c r="D32" s="586"/>
      <c r="E32" s="586"/>
      <c r="F32" s="586"/>
      <c r="G32" s="586"/>
      <c r="H32" s="586"/>
      <c r="I32" s="586"/>
      <c r="J32" s="586"/>
      <c r="K32" s="586"/>
      <c r="L32" s="586"/>
      <c r="M32" s="586"/>
      <c r="N32" s="586"/>
      <c r="O32" s="586"/>
      <c r="P32" s="586"/>
      <c r="Q32" s="587"/>
      <c r="R32" s="588">
        <v>447374</v>
      </c>
      <c r="S32" s="589"/>
      <c r="T32" s="589"/>
      <c r="U32" s="589"/>
      <c r="V32" s="589"/>
      <c r="W32" s="589"/>
      <c r="X32" s="589"/>
      <c r="Y32" s="590"/>
      <c r="Z32" s="641">
        <v>2.5</v>
      </c>
      <c r="AA32" s="641"/>
      <c r="AB32" s="641"/>
      <c r="AC32" s="641"/>
      <c r="AD32" s="642">
        <v>284</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98.9</v>
      </c>
      <c r="BH32" s="573"/>
      <c r="BI32" s="573"/>
      <c r="BJ32" s="573"/>
      <c r="BK32" s="573"/>
      <c r="BL32" s="573"/>
      <c r="BM32" s="636">
        <v>96.8</v>
      </c>
      <c r="BN32" s="573"/>
      <c r="BO32" s="573"/>
      <c r="BP32" s="573"/>
      <c r="BQ32" s="630"/>
      <c r="BR32" s="651">
        <v>98.7</v>
      </c>
      <c r="BS32" s="573"/>
      <c r="BT32" s="573"/>
      <c r="BU32" s="573"/>
      <c r="BV32" s="573"/>
      <c r="BW32" s="573"/>
      <c r="BX32" s="636">
        <v>96.5</v>
      </c>
      <c r="BY32" s="573"/>
      <c r="BZ32" s="573"/>
      <c r="CA32" s="573"/>
      <c r="CB32" s="630"/>
      <c r="CD32" s="662"/>
      <c r="CE32" s="663"/>
      <c r="CF32" s="625" t="s">
        <v>295</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296</v>
      </c>
      <c r="C33" s="586"/>
      <c r="D33" s="586"/>
      <c r="E33" s="586"/>
      <c r="F33" s="586"/>
      <c r="G33" s="586"/>
      <c r="H33" s="586"/>
      <c r="I33" s="586"/>
      <c r="J33" s="586"/>
      <c r="K33" s="586"/>
      <c r="L33" s="586"/>
      <c r="M33" s="586"/>
      <c r="N33" s="586"/>
      <c r="O33" s="586"/>
      <c r="P33" s="586"/>
      <c r="Q33" s="587"/>
      <c r="R33" s="588">
        <v>848789</v>
      </c>
      <c r="S33" s="589"/>
      <c r="T33" s="589"/>
      <c r="U33" s="589"/>
      <c r="V33" s="589"/>
      <c r="W33" s="589"/>
      <c r="X33" s="589"/>
      <c r="Y33" s="590"/>
      <c r="Z33" s="641">
        <v>4.7</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7669847</v>
      </c>
      <c r="CS33" s="607"/>
      <c r="CT33" s="607"/>
      <c r="CU33" s="607"/>
      <c r="CV33" s="607"/>
      <c r="CW33" s="607"/>
      <c r="CX33" s="607"/>
      <c r="CY33" s="608"/>
      <c r="CZ33" s="591">
        <v>44.1</v>
      </c>
      <c r="DA33" s="609"/>
      <c r="DB33" s="609"/>
      <c r="DC33" s="610"/>
      <c r="DD33" s="594">
        <v>5237517</v>
      </c>
      <c r="DE33" s="607"/>
      <c r="DF33" s="607"/>
      <c r="DG33" s="607"/>
      <c r="DH33" s="607"/>
      <c r="DI33" s="607"/>
      <c r="DJ33" s="607"/>
      <c r="DK33" s="608"/>
      <c r="DL33" s="594">
        <v>3505799</v>
      </c>
      <c r="DM33" s="607"/>
      <c r="DN33" s="607"/>
      <c r="DO33" s="607"/>
      <c r="DP33" s="607"/>
      <c r="DQ33" s="607"/>
      <c r="DR33" s="607"/>
      <c r="DS33" s="607"/>
      <c r="DT33" s="607"/>
      <c r="DU33" s="607"/>
      <c r="DV33" s="608"/>
      <c r="DW33" s="611">
        <v>38</v>
      </c>
      <c r="DX33" s="612"/>
      <c r="DY33" s="612"/>
      <c r="DZ33" s="612"/>
      <c r="EA33" s="612"/>
      <c r="EB33" s="612"/>
      <c r="EC33" s="613"/>
    </row>
    <row r="34" spans="2:133" ht="11.25" customHeight="1" x14ac:dyDescent="0.15">
      <c r="B34" s="585" t="s">
        <v>298</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1949866</v>
      </c>
      <c r="CS34" s="589"/>
      <c r="CT34" s="589"/>
      <c r="CU34" s="589"/>
      <c r="CV34" s="589"/>
      <c r="CW34" s="589"/>
      <c r="CX34" s="589"/>
      <c r="CY34" s="590"/>
      <c r="CZ34" s="591">
        <v>11.2</v>
      </c>
      <c r="DA34" s="609"/>
      <c r="DB34" s="609"/>
      <c r="DC34" s="610"/>
      <c r="DD34" s="594">
        <v>1508445</v>
      </c>
      <c r="DE34" s="589"/>
      <c r="DF34" s="589"/>
      <c r="DG34" s="589"/>
      <c r="DH34" s="589"/>
      <c r="DI34" s="589"/>
      <c r="DJ34" s="589"/>
      <c r="DK34" s="590"/>
      <c r="DL34" s="594">
        <v>1220228</v>
      </c>
      <c r="DM34" s="589"/>
      <c r="DN34" s="589"/>
      <c r="DO34" s="589"/>
      <c r="DP34" s="589"/>
      <c r="DQ34" s="589"/>
      <c r="DR34" s="589"/>
      <c r="DS34" s="589"/>
      <c r="DT34" s="589"/>
      <c r="DU34" s="589"/>
      <c r="DV34" s="590"/>
      <c r="DW34" s="611">
        <v>13.2</v>
      </c>
      <c r="DX34" s="612"/>
      <c r="DY34" s="612"/>
      <c r="DZ34" s="612"/>
      <c r="EA34" s="612"/>
      <c r="EB34" s="612"/>
      <c r="EC34" s="613"/>
    </row>
    <row r="35" spans="2:133" ht="11.25" customHeight="1" x14ac:dyDescent="0.15">
      <c r="B35" s="585" t="s">
        <v>302</v>
      </c>
      <c r="C35" s="586"/>
      <c r="D35" s="586"/>
      <c r="E35" s="586"/>
      <c r="F35" s="586"/>
      <c r="G35" s="586"/>
      <c r="H35" s="586"/>
      <c r="I35" s="586"/>
      <c r="J35" s="586"/>
      <c r="K35" s="586"/>
      <c r="L35" s="586"/>
      <c r="M35" s="586"/>
      <c r="N35" s="586"/>
      <c r="O35" s="586"/>
      <c r="P35" s="586"/>
      <c r="Q35" s="587"/>
      <c r="R35" s="588">
        <v>491589</v>
      </c>
      <c r="S35" s="589"/>
      <c r="T35" s="589"/>
      <c r="U35" s="589"/>
      <c r="V35" s="589"/>
      <c r="W35" s="589"/>
      <c r="X35" s="589"/>
      <c r="Y35" s="590"/>
      <c r="Z35" s="641">
        <v>2.7</v>
      </c>
      <c r="AA35" s="641"/>
      <c r="AB35" s="641"/>
      <c r="AC35" s="641"/>
      <c r="AD35" s="642" t="s">
        <v>108</v>
      </c>
      <c r="AE35" s="642"/>
      <c r="AF35" s="642"/>
      <c r="AG35" s="642"/>
      <c r="AH35" s="642"/>
      <c r="AI35" s="642"/>
      <c r="AJ35" s="642"/>
      <c r="AK35" s="642"/>
      <c r="AL35" s="611" t="s">
        <v>108</v>
      </c>
      <c r="AM35" s="643"/>
      <c r="AN35" s="643"/>
      <c r="AO35" s="644"/>
      <c r="AP35" s="186"/>
      <c r="AQ35" s="645" t="s">
        <v>303</v>
      </c>
      <c r="AR35" s="646"/>
      <c r="AS35" s="646"/>
      <c r="AT35" s="646"/>
      <c r="AU35" s="646"/>
      <c r="AV35" s="646"/>
      <c r="AW35" s="646"/>
      <c r="AX35" s="646"/>
      <c r="AY35" s="647"/>
      <c r="AZ35" s="638">
        <v>2080717</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133135</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281847</v>
      </c>
      <c r="CS35" s="607"/>
      <c r="CT35" s="607"/>
      <c r="CU35" s="607"/>
      <c r="CV35" s="607"/>
      <c r="CW35" s="607"/>
      <c r="CX35" s="607"/>
      <c r="CY35" s="608"/>
      <c r="CZ35" s="591">
        <v>1.6</v>
      </c>
      <c r="DA35" s="609"/>
      <c r="DB35" s="609"/>
      <c r="DC35" s="610"/>
      <c r="DD35" s="594">
        <v>224083</v>
      </c>
      <c r="DE35" s="607"/>
      <c r="DF35" s="607"/>
      <c r="DG35" s="607"/>
      <c r="DH35" s="607"/>
      <c r="DI35" s="607"/>
      <c r="DJ35" s="607"/>
      <c r="DK35" s="608"/>
      <c r="DL35" s="594">
        <v>224083</v>
      </c>
      <c r="DM35" s="607"/>
      <c r="DN35" s="607"/>
      <c r="DO35" s="607"/>
      <c r="DP35" s="607"/>
      <c r="DQ35" s="607"/>
      <c r="DR35" s="607"/>
      <c r="DS35" s="607"/>
      <c r="DT35" s="607"/>
      <c r="DU35" s="607"/>
      <c r="DV35" s="608"/>
      <c r="DW35" s="611">
        <v>2.4</v>
      </c>
      <c r="DX35" s="612"/>
      <c r="DY35" s="612"/>
      <c r="DZ35" s="612"/>
      <c r="EA35" s="612"/>
      <c r="EB35" s="612"/>
      <c r="EC35" s="613"/>
    </row>
    <row r="36" spans="2:133" ht="11.25" customHeight="1" x14ac:dyDescent="0.15">
      <c r="B36" s="569" t="s">
        <v>306</v>
      </c>
      <c r="C36" s="570"/>
      <c r="D36" s="570"/>
      <c r="E36" s="570"/>
      <c r="F36" s="570"/>
      <c r="G36" s="570"/>
      <c r="H36" s="570"/>
      <c r="I36" s="570"/>
      <c r="J36" s="570"/>
      <c r="K36" s="570"/>
      <c r="L36" s="570"/>
      <c r="M36" s="570"/>
      <c r="N36" s="570"/>
      <c r="O36" s="570"/>
      <c r="P36" s="570"/>
      <c r="Q36" s="571"/>
      <c r="R36" s="572">
        <v>18080327</v>
      </c>
      <c r="S36" s="629"/>
      <c r="T36" s="629"/>
      <c r="U36" s="629"/>
      <c r="V36" s="629"/>
      <c r="W36" s="629"/>
      <c r="X36" s="629"/>
      <c r="Y36" s="632"/>
      <c r="Z36" s="633">
        <v>100</v>
      </c>
      <c r="AA36" s="633"/>
      <c r="AB36" s="633"/>
      <c r="AC36" s="633"/>
      <c r="AD36" s="634">
        <v>8722080</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372239</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53868</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1599163</v>
      </c>
      <c r="CS36" s="589"/>
      <c r="CT36" s="589"/>
      <c r="CU36" s="589"/>
      <c r="CV36" s="589"/>
      <c r="CW36" s="589"/>
      <c r="CX36" s="589"/>
      <c r="CY36" s="590"/>
      <c r="CZ36" s="591">
        <v>9.1999999999999993</v>
      </c>
      <c r="DA36" s="609"/>
      <c r="DB36" s="609"/>
      <c r="DC36" s="610"/>
      <c r="DD36" s="594">
        <v>802185</v>
      </c>
      <c r="DE36" s="589"/>
      <c r="DF36" s="589"/>
      <c r="DG36" s="589"/>
      <c r="DH36" s="589"/>
      <c r="DI36" s="589"/>
      <c r="DJ36" s="589"/>
      <c r="DK36" s="590"/>
      <c r="DL36" s="594">
        <v>499748</v>
      </c>
      <c r="DM36" s="589"/>
      <c r="DN36" s="589"/>
      <c r="DO36" s="589"/>
      <c r="DP36" s="589"/>
      <c r="DQ36" s="589"/>
      <c r="DR36" s="589"/>
      <c r="DS36" s="589"/>
      <c r="DT36" s="589"/>
      <c r="DU36" s="589"/>
      <c r="DV36" s="590"/>
      <c r="DW36" s="611">
        <v>5.4</v>
      </c>
      <c r="DX36" s="612"/>
      <c r="DY36" s="612"/>
      <c r="DZ36" s="612"/>
      <c r="EA36" s="612"/>
      <c r="EB36" s="612"/>
      <c r="EC36" s="613"/>
    </row>
    <row r="37" spans="2:133" ht="11.25" customHeight="1" x14ac:dyDescent="0.15">
      <c r="AQ37" s="614" t="s">
        <v>310</v>
      </c>
      <c r="AR37" s="615"/>
      <c r="AS37" s="615"/>
      <c r="AT37" s="615"/>
      <c r="AU37" s="615"/>
      <c r="AV37" s="615"/>
      <c r="AW37" s="615"/>
      <c r="AX37" s="615"/>
      <c r="AY37" s="616"/>
      <c r="AZ37" s="588">
        <v>64665</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5898</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330756</v>
      </c>
      <c r="CS37" s="607"/>
      <c r="CT37" s="607"/>
      <c r="CU37" s="607"/>
      <c r="CV37" s="607"/>
      <c r="CW37" s="607"/>
      <c r="CX37" s="607"/>
      <c r="CY37" s="608"/>
      <c r="CZ37" s="591">
        <v>1.9</v>
      </c>
      <c r="DA37" s="609"/>
      <c r="DB37" s="609"/>
      <c r="DC37" s="610"/>
      <c r="DD37" s="594">
        <v>75157</v>
      </c>
      <c r="DE37" s="607"/>
      <c r="DF37" s="607"/>
      <c r="DG37" s="607"/>
      <c r="DH37" s="607"/>
      <c r="DI37" s="607"/>
      <c r="DJ37" s="607"/>
      <c r="DK37" s="608"/>
      <c r="DL37" s="594">
        <v>75157</v>
      </c>
      <c r="DM37" s="607"/>
      <c r="DN37" s="607"/>
      <c r="DO37" s="607"/>
      <c r="DP37" s="607"/>
      <c r="DQ37" s="607"/>
      <c r="DR37" s="607"/>
      <c r="DS37" s="607"/>
      <c r="DT37" s="607"/>
      <c r="DU37" s="607"/>
      <c r="DV37" s="608"/>
      <c r="DW37" s="611">
        <v>0.8</v>
      </c>
      <c r="DX37" s="612"/>
      <c r="DY37" s="612"/>
      <c r="DZ37" s="612"/>
      <c r="EA37" s="612"/>
      <c r="EB37" s="612"/>
      <c r="EC37" s="613"/>
    </row>
    <row r="38" spans="2:133" ht="11.25" customHeight="1" x14ac:dyDescent="0.15">
      <c r="AQ38" s="614" t="s">
        <v>313</v>
      </c>
      <c r="AR38" s="615"/>
      <c r="AS38" s="615"/>
      <c r="AT38" s="615"/>
      <c r="AU38" s="615"/>
      <c r="AV38" s="615"/>
      <c r="AW38" s="615"/>
      <c r="AX38" s="615"/>
      <c r="AY38" s="616"/>
      <c r="AZ38" s="588">
        <v>58249</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10736</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2016052</v>
      </c>
      <c r="CS38" s="589"/>
      <c r="CT38" s="589"/>
      <c r="CU38" s="589"/>
      <c r="CV38" s="589"/>
      <c r="CW38" s="589"/>
      <c r="CX38" s="589"/>
      <c r="CY38" s="590"/>
      <c r="CZ38" s="591">
        <v>11.6</v>
      </c>
      <c r="DA38" s="609"/>
      <c r="DB38" s="609"/>
      <c r="DC38" s="610"/>
      <c r="DD38" s="594">
        <v>1634919</v>
      </c>
      <c r="DE38" s="589"/>
      <c r="DF38" s="589"/>
      <c r="DG38" s="589"/>
      <c r="DH38" s="589"/>
      <c r="DI38" s="589"/>
      <c r="DJ38" s="589"/>
      <c r="DK38" s="590"/>
      <c r="DL38" s="594">
        <v>1518744</v>
      </c>
      <c r="DM38" s="589"/>
      <c r="DN38" s="589"/>
      <c r="DO38" s="589"/>
      <c r="DP38" s="589"/>
      <c r="DQ38" s="589"/>
      <c r="DR38" s="589"/>
      <c r="DS38" s="589"/>
      <c r="DT38" s="589"/>
      <c r="DU38" s="589"/>
      <c r="DV38" s="590"/>
      <c r="DW38" s="611">
        <v>16.5</v>
      </c>
      <c r="DX38" s="612"/>
      <c r="DY38" s="612"/>
      <c r="DZ38" s="612"/>
      <c r="EA38" s="612"/>
      <c r="EB38" s="612"/>
      <c r="EC38" s="613"/>
    </row>
    <row r="39" spans="2:133" ht="11.25" customHeight="1" x14ac:dyDescent="0.15">
      <c r="AQ39" s="614" t="s">
        <v>316</v>
      </c>
      <c r="AR39" s="615"/>
      <c r="AS39" s="615"/>
      <c r="AT39" s="615"/>
      <c r="AU39" s="615"/>
      <c r="AV39" s="615"/>
      <c r="AW39" s="615"/>
      <c r="AX39" s="615"/>
      <c r="AY39" s="616"/>
      <c r="AZ39" s="588" t="s">
        <v>108</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99</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1513185</v>
      </c>
      <c r="CS39" s="607"/>
      <c r="CT39" s="607"/>
      <c r="CU39" s="607"/>
      <c r="CV39" s="607"/>
      <c r="CW39" s="607"/>
      <c r="CX39" s="607"/>
      <c r="CY39" s="608"/>
      <c r="CZ39" s="591">
        <v>8.6999999999999993</v>
      </c>
      <c r="DA39" s="609"/>
      <c r="DB39" s="609"/>
      <c r="DC39" s="610"/>
      <c r="DD39" s="594">
        <v>1015758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414746</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125</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309734</v>
      </c>
      <c r="CS40" s="589"/>
      <c r="CT40" s="589"/>
      <c r="CU40" s="589"/>
      <c r="CV40" s="589"/>
      <c r="CW40" s="589"/>
      <c r="CX40" s="589"/>
      <c r="CY40" s="590"/>
      <c r="CZ40" s="591">
        <v>1.8</v>
      </c>
      <c r="DA40" s="609"/>
      <c r="DB40" s="609"/>
      <c r="DC40" s="610"/>
      <c r="DD40" s="594">
        <v>52127</v>
      </c>
      <c r="DE40" s="589"/>
      <c r="DF40" s="589"/>
      <c r="DG40" s="589"/>
      <c r="DH40" s="589"/>
      <c r="DI40" s="589"/>
      <c r="DJ40" s="589"/>
      <c r="DK40" s="590"/>
      <c r="DL40" s="594">
        <v>42996</v>
      </c>
      <c r="DM40" s="589"/>
      <c r="DN40" s="589"/>
      <c r="DO40" s="589"/>
      <c r="DP40" s="589"/>
      <c r="DQ40" s="589"/>
      <c r="DR40" s="589"/>
      <c r="DS40" s="589"/>
      <c r="DT40" s="589"/>
      <c r="DU40" s="589"/>
      <c r="DV40" s="590"/>
      <c r="DW40" s="611">
        <v>0.5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1170818</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302</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274</v>
      </c>
      <c r="CS41" s="607"/>
      <c r="CT41" s="607"/>
      <c r="CU41" s="607"/>
      <c r="CV41" s="607"/>
      <c r="CW41" s="607"/>
      <c r="CX41" s="607"/>
      <c r="CY41" s="608"/>
      <c r="CZ41" s="591" t="s">
        <v>274</v>
      </c>
      <c r="DA41" s="609"/>
      <c r="DB41" s="609"/>
      <c r="DC41" s="610"/>
      <c r="DD41" s="594" t="s">
        <v>274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2213295</v>
      </c>
      <c r="CS42" s="589"/>
      <c r="CT42" s="589"/>
      <c r="CU42" s="589"/>
      <c r="CV42" s="589"/>
      <c r="CW42" s="589"/>
      <c r="CX42" s="589"/>
      <c r="CY42" s="590"/>
      <c r="CZ42" s="591">
        <v>12.7</v>
      </c>
      <c r="DA42" s="592"/>
      <c r="DB42" s="592"/>
      <c r="DC42" s="593"/>
      <c r="DD42" s="594">
        <v>1021380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34104</v>
      </c>
      <c r="CS43" s="607"/>
      <c r="CT43" s="607"/>
      <c r="CU43" s="607"/>
      <c r="CV43" s="607"/>
      <c r="CW43" s="607"/>
      <c r="CX43" s="607"/>
      <c r="CY43" s="608"/>
      <c r="CZ43" s="591">
        <v>0.2</v>
      </c>
      <c r="DA43" s="609"/>
      <c r="DB43" s="609"/>
      <c r="DC43" s="610"/>
      <c r="DD43" s="594">
        <v>34089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330</v>
      </c>
      <c r="CD44" s="601" t="s">
        <v>283</v>
      </c>
      <c r="CE44" s="602"/>
      <c r="CF44" s="585" t="s">
        <v>331</v>
      </c>
      <c r="CG44" s="586"/>
      <c r="CH44" s="586"/>
      <c r="CI44" s="586"/>
      <c r="CJ44" s="586"/>
      <c r="CK44" s="586"/>
      <c r="CL44" s="586"/>
      <c r="CM44" s="586"/>
      <c r="CN44" s="586"/>
      <c r="CO44" s="586"/>
      <c r="CP44" s="586"/>
      <c r="CQ44" s="587"/>
      <c r="CR44" s="588">
        <v>2160946</v>
      </c>
      <c r="CS44" s="589"/>
      <c r="CT44" s="589"/>
      <c r="CU44" s="589"/>
      <c r="CV44" s="589"/>
      <c r="CW44" s="589"/>
      <c r="CX44" s="589"/>
      <c r="CY44" s="590"/>
      <c r="CZ44" s="591">
        <v>12.4</v>
      </c>
      <c r="DA44" s="592"/>
      <c r="DB44" s="592"/>
      <c r="DC44" s="593"/>
      <c r="DD44" s="594">
        <v>1000277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332</v>
      </c>
      <c r="CG45" s="586"/>
      <c r="CH45" s="586"/>
      <c r="CI45" s="586"/>
      <c r="CJ45" s="586"/>
      <c r="CK45" s="586"/>
      <c r="CL45" s="586"/>
      <c r="CM45" s="586"/>
      <c r="CN45" s="586"/>
      <c r="CO45" s="586"/>
      <c r="CP45" s="586"/>
      <c r="CQ45" s="587"/>
      <c r="CR45" s="588">
        <v>924962</v>
      </c>
      <c r="CS45" s="607"/>
      <c r="CT45" s="607"/>
      <c r="CU45" s="607"/>
      <c r="CV45" s="607"/>
      <c r="CW45" s="607"/>
      <c r="CX45" s="607"/>
      <c r="CY45" s="608"/>
      <c r="CZ45" s="591">
        <v>5.3</v>
      </c>
      <c r="DA45" s="609"/>
      <c r="DB45" s="609"/>
      <c r="DC45" s="610"/>
      <c r="DD45" s="594">
        <v>128811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333</v>
      </c>
      <c r="CG46" s="586"/>
      <c r="CH46" s="586"/>
      <c r="CI46" s="586"/>
      <c r="CJ46" s="586"/>
      <c r="CK46" s="586"/>
      <c r="CL46" s="586"/>
      <c r="CM46" s="586"/>
      <c r="CN46" s="586"/>
      <c r="CO46" s="586"/>
      <c r="CP46" s="586"/>
      <c r="CQ46" s="587"/>
      <c r="CR46" s="588">
        <v>1224244</v>
      </c>
      <c r="CS46" s="589"/>
      <c r="CT46" s="589"/>
      <c r="CU46" s="589"/>
      <c r="CV46" s="589"/>
      <c r="CW46" s="589"/>
      <c r="CX46" s="589"/>
      <c r="CY46" s="590"/>
      <c r="CZ46" s="591">
        <v>7</v>
      </c>
      <c r="DA46" s="592"/>
      <c r="DB46" s="592"/>
      <c r="DC46" s="593"/>
      <c r="DD46" s="594">
        <v>870926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334</v>
      </c>
      <c r="CG47" s="586"/>
      <c r="CH47" s="586"/>
      <c r="CI47" s="586"/>
      <c r="CJ47" s="586"/>
      <c r="CK47" s="586"/>
      <c r="CL47" s="586"/>
      <c r="CM47" s="586"/>
      <c r="CN47" s="586"/>
      <c r="CO47" s="586"/>
      <c r="CP47" s="586"/>
      <c r="CQ47" s="587"/>
      <c r="CR47" s="588">
        <v>52349</v>
      </c>
      <c r="CS47" s="607"/>
      <c r="CT47" s="607"/>
      <c r="CU47" s="607"/>
      <c r="CV47" s="607"/>
      <c r="CW47" s="607"/>
      <c r="CX47" s="607"/>
      <c r="CY47" s="608"/>
      <c r="CZ47" s="591">
        <v>0.3</v>
      </c>
      <c r="DA47" s="609"/>
      <c r="DB47" s="609"/>
      <c r="DC47" s="610"/>
      <c r="DD47" s="594">
        <v>21103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335</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336</v>
      </c>
      <c r="CE49" s="570"/>
      <c r="CF49" s="570"/>
      <c r="CG49" s="570"/>
      <c r="CH49" s="570"/>
      <c r="CI49" s="570"/>
      <c r="CJ49" s="570"/>
      <c r="CK49" s="570"/>
      <c r="CL49" s="570"/>
      <c r="CM49" s="570"/>
      <c r="CN49" s="570"/>
      <c r="CO49" s="570"/>
      <c r="CP49" s="570"/>
      <c r="CQ49" s="571"/>
      <c r="CR49" s="572">
        <v>17404451</v>
      </c>
      <c r="CS49" s="573"/>
      <c r="CT49" s="573"/>
      <c r="CU49" s="573"/>
      <c r="CV49" s="573"/>
      <c r="CW49" s="573"/>
      <c r="CX49" s="573"/>
      <c r="CY49" s="574"/>
      <c r="CZ49" s="575">
        <v>100</v>
      </c>
      <c r="DA49" s="576"/>
      <c r="DB49" s="576"/>
      <c r="DC49" s="577"/>
      <c r="DD49" s="578">
        <v>11100432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359</v>
      </c>
      <c r="C7" s="1047"/>
      <c r="D7" s="1047"/>
      <c r="E7" s="1047"/>
      <c r="F7" s="1047"/>
      <c r="G7" s="1047"/>
      <c r="H7" s="1047"/>
      <c r="I7" s="1047"/>
      <c r="J7" s="1047"/>
      <c r="K7" s="1047"/>
      <c r="L7" s="1047"/>
      <c r="M7" s="1047"/>
      <c r="N7" s="1047"/>
      <c r="O7" s="1047"/>
      <c r="P7" s="1048"/>
      <c r="Q7" s="1100">
        <v>17868</v>
      </c>
      <c r="R7" s="1101"/>
      <c r="S7" s="1101"/>
      <c r="T7" s="1101"/>
      <c r="U7" s="1101"/>
      <c r="V7" s="1101">
        <v>17196</v>
      </c>
      <c r="W7" s="1101"/>
      <c r="X7" s="1101"/>
      <c r="Y7" s="1101"/>
      <c r="Z7" s="1101"/>
      <c r="AA7" s="1101">
        <v>672</v>
      </c>
      <c r="AB7" s="1101"/>
      <c r="AC7" s="1101"/>
      <c r="AD7" s="1101"/>
      <c r="AE7" s="1102"/>
      <c r="AF7" s="1103">
        <v>550</v>
      </c>
      <c r="AG7" s="1104"/>
      <c r="AH7" s="1104"/>
      <c r="AI7" s="1104"/>
      <c r="AJ7" s="1105"/>
      <c r="AK7" s="1087">
        <v>1442</v>
      </c>
      <c r="AL7" s="1088"/>
      <c r="AM7" s="1088"/>
      <c r="AN7" s="1088"/>
      <c r="AO7" s="1088"/>
      <c r="AP7" s="1088">
        <v>9647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-106</v>
      </c>
      <c r="CI7" s="1085"/>
      <c r="CJ7" s="1085"/>
      <c r="CK7" s="1085"/>
      <c r="CL7" s="1086"/>
      <c r="CM7" s="1084">
        <v>359</v>
      </c>
      <c r="CN7" s="1085"/>
      <c r="CO7" s="1085"/>
      <c r="CP7" s="1085"/>
      <c r="CQ7" s="1086"/>
      <c r="CR7" s="1084">
        <v>1</v>
      </c>
      <c r="CS7" s="1085"/>
      <c r="CT7" s="1085"/>
      <c r="CU7" s="1085"/>
      <c r="CV7" s="1086"/>
      <c r="CW7" s="1084" t="s">
        <v>485</v>
      </c>
      <c r="CX7" s="1085"/>
      <c r="CY7" s="1085"/>
      <c r="CZ7" s="1085"/>
      <c r="DA7" s="1086"/>
      <c r="DB7" s="1084">
        <v>15</v>
      </c>
      <c r="DC7" s="1085"/>
      <c r="DD7" s="1085"/>
      <c r="DE7" s="1085"/>
      <c r="DF7" s="1086"/>
      <c r="DG7" s="1084" t="s">
        <v>485</v>
      </c>
      <c r="DH7" s="1085"/>
      <c r="DI7" s="1085"/>
      <c r="DJ7" s="1085"/>
      <c r="DK7" s="1086"/>
      <c r="DL7" s="1084" t="s">
        <v>485</v>
      </c>
      <c r="DM7" s="1085"/>
      <c r="DN7" s="1085"/>
      <c r="DO7" s="1085"/>
      <c r="DP7" s="1086"/>
      <c r="DQ7" s="1084" t="s">
        <v>485</v>
      </c>
      <c r="DR7" s="1085"/>
      <c r="DS7" s="1085"/>
      <c r="DT7" s="1085"/>
      <c r="DU7" s="1086"/>
      <c r="DV7" s="1111"/>
      <c r="DW7" s="1112"/>
      <c r="DX7" s="1112"/>
      <c r="DY7" s="1112"/>
      <c r="DZ7" s="1113"/>
      <c r="EA7" s="205"/>
    </row>
    <row r="8" spans="1:131" s="206" customFormat="1" ht="26.25" customHeight="1" x14ac:dyDescent="0.15">
      <c r="A8" s="212">
        <v>2</v>
      </c>
      <c r="B8" s="1033" t="s">
        <v>360</v>
      </c>
      <c r="C8" s="1034"/>
      <c r="D8" s="1034"/>
      <c r="E8" s="1034"/>
      <c r="F8" s="1034"/>
      <c r="G8" s="1034"/>
      <c r="H8" s="1034"/>
      <c r="I8" s="1034"/>
      <c r="J8" s="1034"/>
      <c r="K8" s="1034"/>
      <c r="L8" s="1034"/>
      <c r="M8" s="1034"/>
      <c r="N8" s="1034"/>
      <c r="O8" s="1034"/>
      <c r="P8" s="1035"/>
      <c r="Q8" s="1039">
        <v>235</v>
      </c>
      <c r="R8" s="1040"/>
      <c r="S8" s="1040"/>
      <c r="T8" s="1040"/>
      <c r="U8" s="1040"/>
      <c r="V8" s="1040">
        <v>232</v>
      </c>
      <c r="W8" s="1040"/>
      <c r="X8" s="1040"/>
      <c r="Y8" s="1040"/>
      <c r="Z8" s="1040"/>
      <c r="AA8" s="1040">
        <v>3</v>
      </c>
      <c r="AB8" s="1040"/>
      <c r="AC8" s="1040"/>
      <c r="AD8" s="1040"/>
      <c r="AE8" s="1041"/>
      <c r="AF8" s="1015">
        <v>3</v>
      </c>
      <c r="AG8" s="1016"/>
      <c r="AH8" s="1016"/>
      <c r="AI8" s="1016"/>
      <c r="AJ8" s="1017"/>
      <c r="AK8" s="1082">
        <v>30</v>
      </c>
      <c r="AL8" s="1083"/>
      <c r="AM8" s="1083"/>
      <c r="AN8" s="1083"/>
      <c r="AO8" s="1083"/>
      <c r="AP8" s="1083">
        <v>378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-201</v>
      </c>
      <c r="CI8" s="986"/>
      <c r="CJ8" s="986"/>
      <c r="CK8" s="986"/>
      <c r="CL8" s="987"/>
      <c r="CM8" s="985">
        <v>-8535</v>
      </c>
      <c r="CN8" s="986"/>
      <c r="CO8" s="986"/>
      <c r="CP8" s="986"/>
      <c r="CQ8" s="987"/>
      <c r="CR8" s="985">
        <v>0</v>
      </c>
      <c r="CS8" s="986"/>
      <c r="CT8" s="986"/>
      <c r="CU8" s="986"/>
      <c r="CV8" s="987"/>
      <c r="CW8" s="985" t="s">
        <v>485</v>
      </c>
      <c r="CX8" s="986"/>
      <c r="CY8" s="986"/>
      <c r="CZ8" s="986"/>
      <c r="DA8" s="987"/>
      <c r="DB8" s="985">
        <v>37</v>
      </c>
      <c r="DC8" s="986"/>
      <c r="DD8" s="986"/>
      <c r="DE8" s="986"/>
      <c r="DF8" s="987"/>
      <c r="DG8" s="985" t="s">
        <v>485</v>
      </c>
      <c r="DH8" s="986"/>
      <c r="DI8" s="986"/>
      <c r="DJ8" s="986"/>
      <c r="DK8" s="987"/>
      <c r="DL8" s="985" t="s">
        <v>485</v>
      </c>
      <c r="DM8" s="986"/>
      <c r="DN8" s="986"/>
      <c r="DO8" s="986"/>
      <c r="DP8" s="987"/>
      <c r="DQ8" s="985" t="s">
        <v>485</v>
      </c>
      <c r="DR8" s="986"/>
      <c r="DS8" s="986"/>
      <c r="DT8" s="986"/>
      <c r="DU8" s="987"/>
      <c r="DV8" s="988"/>
      <c r="DW8" s="989"/>
      <c r="DX8" s="989"/>
      <c r="DY8" s="989"/>
      <c r="DZ8" s="990"/>
      <c r="EA8" s="205"/>
    </row>
    <row r="9" spans="1:131" s="206" customFormat="1" ht="26.25" customHeight="1" x14ac:dyDescent="0.15">
      <c r="A9" s="212">
        <v>3</v>
      </c>
      <c r="B9" s="1033" t="s">
        <v>361</v>
      </c>
      <c r="C9" s="1034"/>
      <c r="D9" s="1034"/>
      <c r="E9" s="1034"/>
      <c r="F9" s="1034"/>
      <c r="G9" s="1034"/>
      <c r="H9" s="1034"/>
      <c r="I9" s="1034"/>
      <c r="J9" s="1034"/>
      <c r="K9" s="1034"/>
      <c r="L9" s="1034"/>
      <c r="M9" s="1034"/>
      <c r="N9" s="1034"/>
      <c r="O9" s="1034"/>
      <c r="P9" s="1035"/>
      <c r="Q9" s="1039">
        <v>10</v>
      </c>
      <c r="R9" s="1040"/>
      <c r="S9" s="1040"/>
      <c r="T9" s="1040"/>
      <c r="U9" s="1040"/>
      <c r="V9" s="1040">
        <v>10</v>
      </c>
      <c r="W9" s="1040"/>
      <c r="X9" s="1040"/>
      <c r="Y9" s="1040"/>
      <c r="Z9" s="1040"/>
      <c r="AA9" s="1040">
        <v>0</v>
      </c>
      <c r="AB9" s="1040"/>
      <c r="AC9" s="1040"/>
      <c r="AD9" s="1040"/>
      <c r="AE9" s="1041"/>
      <c r="AF9" s="1015">
        <v>0</v>
      </c>
      <c r="AG9" s="1016"/>
      <c r="AH9" s="1016"/>
      <c r="AI9" s="1016"/>
      <c r="AJ9" s="1017"/>
      <c r="AK9" s="1082">
        <v>3</v>
      </c>
      <c r="AL9" s="1083"/>
      <c r="AM9" s="1083"/>
      <c r="AN9" s="1083"/>
      <c r="AO9" s="1083"/>
      <c r="AP9" s="1083" t="s">
        <v>543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t="s">
        <v>362</v>
      </c>
      <c r="C10" s="1034"/>
      <c r="D10" s="1034"/>
      <c r="E10" s="1034"/>
      <c r="F10" s="1034"/>
      <c r="G10" s="1034"/>
      <c r="H10" s="1034"/>
      <c r="I10" s="1034"/>
      <c r="J10" s="1034"/>
      <c r="K10" s="1034"/>
      <c r="L10" s="1034"/>
      <c r="M10" s="1034"/>
      <c r="N10" s="1034"/>
      <c r="O10" s="1034"/>
      <c r="P10" s="1035"/>
      <c r="Q10" s="1039">
        <v>0</v>
      </c>
      <c r="R10" s="1040"/>
      <c r="S10" s="1040"/>
      <c r="T10" s="1040"/>
      <c r="U10" s="1040"/>
      <c r="V10" s="1040">
        <v>0</v>
      </c>
      <c r="W10" s="1040"/>
      <c r="X10" s="1040"/>
      <c r="Y10" s="1040"/>
      <c r="Z10" s="1040"/>
      <c r="AA10" s="1040">
        <v>0</v>
      </c>
      <c r="AB10" s="1040"/>
      <c r="AC10" s="1040"/>
      <c r="AD10" s="1040"/>
      <c r="AE10" s="1041"/>
      <c r="AF10" s="1015">
        <v>0</v>
      </c>
      <c r="AG10" s="1016"/>
      <c r="AH10" s="1016"/>
      <c r="AI10" s="1016"/>
      <c r="AJ10" s="1017"/>
      <c r="AK10" s="1082">
        <v>0</v>
      </c>
      <c r="AL10" s="1083"/>
      <c r="AM10" s="1083"/>
      <c r="AN10" s="1083"/>
      <c r="AO10" s="1083"/>
      <c r="AP10" s="1083" t="s">
        <v>543</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t="s">
        <v>363</v>
      </c>
      <c r="C11" s="1034"/>
      <c r="D11" s="1034"/>
      <c r="E11" s="1034"/>
      <c r="F11" s="1034"/>
      <c r="G11" s="1034"/>
      <c r="H11" s="1034"/>
      <c r="I11" s="1034"/>
      <c r="J11" s="1034"/>
      <c r="K11" s="1034"/>
      <c r="L11" s="1034"/>
      <c r="M11" s="1034"/>
      <c r="N11" s="1034"/>
      <c r="O11" s="1034"/>
      <c r="P11" s="1035"/>
      <c r="Q11" s="1039">
        <v>0</v>
      </c>
      <c r="R11" s="1040"/>
      <c r="S11" s="1040"/>
      <c r="T11" s="1040"/>
      <c r="U11" s="1040"/>
      <c r="V11" s="1040">
        <v>0</v>
      </c>
      <c r="W11" s="1040"/>
      <c r="X11" s="1040"/>
      <c r="Y11" s="1040"/>
      <c r="Z11" s="1040"/>
      <c r="AA11" s="1040">
        <v>0</v>
      </c>
      <c r="AB11" s="1040"/>
      <c r="AC11" s="1040"/>
      <c r="AD11" s="1040"/>
      <c r="AE11" s="1041"/>
      <c r="AF11" s="1015">
        <v>0</v>
      </c>
      <c r="AG11" s="1016"/>
      <c r="AH11" s="1016"/>
      <c r="AI11" s="1016"/>
      <c r="AJ11" s="1017"/>
      <c r="AK11" s="1082">
        <v>0</v>
      </c>
      <c r="AL11" s="1083"/>
      <c r="AM11" s="1083"/>
      <c r="AN11" s="1083"/>
      <c r="AO11" s="1083"/>
      <c r="AP11" s="1083" t="s">
        <v>543</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t="s">
        <v>364</v>
      </c>
      <c r="C12" s="1034"/>
      <c r="D12" s="1034"/>
      <c r="E12" s="1034"/>
      <c r="F12" s="1034"/>
      <c r="G12" s="1034"/>
      <c r="H12" s="1034"/>
      <c r="I12" s="1034"/>
      <c r="J12" s="1034"/>
      <c r="K12" s="1034"/>
      <c r="L12" s="1034"/>
      <c r="M12" s="1034"/>
      <c r="N12" s="1034"/>
      <c r="O12" s="1034"/>
      <c r="P12" s="1035"/>
      <c r="Q12" s="1039">
        <v>0</v>
      </c>
      <c r="R12" s="1040"/>
      <c r="S12" s="1040"/>
      <c r="T12" s="1040"/>
      <c r="U12" s="1040"/>
      <c r="V12" s="1040">
        <v>0</v>
      </c>
      <c r="W12" s="1040"/>
      <c r="X12" s="1040"/>
      <c r="Y12" s="1040"/>
      <c r="Z12" s="1040"/>
      <c r="AA12" s="1040">
        <v>0</v>
      </c>
      <c r="AB12" s="1040"/>
      <c r="AC12" s="1040"/>
      <c r="AD12" s="1040"/>
      <c r="AE12" s="1041"/>
      <c r="AF12" s="1015">
        <v>0</v>
      </c>
      <c r="AG12" s="1016"/>
      <c r="AH12" s="1016"/>
      <c r="AI12" s="1016"/>
      <c r="AJ12" s="1017"/>
      <c r="AK12" s="1082">
        <v>0</v>
      </c>
      <c r="AL12" s="1083"/>
      <c r="AM12" s="1083"/>
      <c r="AN12" s="1083"/>
      <c r="AO12" s="1083"/>
      <c r="AP12" s="1083" t="s">
        <v>543</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18114</v>
      </c>
      <c r="R23" s="1065"/>
      <c r="S23" s="1065"/>
      <c r="T23" s="1065"/>
      <c r="U23" s="1065"/>
      <c r="V23" s="1065">
        <v>17438</v>
      </c>
      <c r="W23" s="1065"/>
      <c r="X23" s="1065"/>
      <c r="Y23" s="1065"/>
      <c r="Z23" s="1065"/>
      <c r="AA23" s="1065">
        <v>676</v>
      </c>
      <c r="AB23" s="1065"/>
      <c r="AC23" s="1065"/>
      <c r="AD23" s="1065"/>
      <c r="AE23" s="1066"/>
      <c r="AF23" s="1067">
        <v>554</v>
      </c>
      <c r="AG23" s="1065"/>
      <c r="AH23" s="1065"/>
      <c r="AI23" s="1065"/>
      <c r="AJ23" s="1068"/>
      <c r="AK23" s="1069"/>
      <c r="AL23" s="1070"/>
      <c r="AM23" s="1070"/>
      <c r="AN23" s="1070"/>
      <c r="AO23" s="1070"/>
      <c r="AP23" s="1065">
        <v>10025</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342</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5850</v>
      </c>
      <c r="R28" s="1050"/>
      <c r="S28" s="1050"/>
      <c r="T28" s="1050"/>
      <c r="U28" s="1050"/>
      <c r="V28" s="1050">
        <v>5717</v>
      </c>
      <c r="W28" s="1050"/>
      <c r="X28" s="1050"/>
      <c r="Y28" s="1050"/>
      <c r="Z28" s="1050"/>
      <c r="AA28" s="1050">
        <v>133</v>
      </c>
      <c r="AB28" s="1050"/>
      <c r="AC28" s="1050"/>
      <c r="AD28" s="1050"/>
      <c r="AE28" s="1051"/>
      <c r="AF28" s="1052">
        <v>133</v>
      </c>
      <c r="AG28" s="1050"/>
      <c r="AH28" s="1050"/>
      <c r="AI28" s="1050"/>
      <c r="AJ28" s="1053"/>
      <c r="AK28" s="1054">
        <v>465</v>
      </c>
      <c r="AL28" s="1042"/>
      <c r="AM28" s="1042"/>
      <c r="AN28" s="1042"/>
      <c r="AO28" s="1042"/>
      <c r="AP28" s="1042" t="s">
        <v>543</v>
      </c>
      <c r="AQ28" s="1042"/>
      <c r="AR28" s="1042"/>
      <c r="AS28" s="1042"/>
      <c r="AT28" s="1042"/>
      <c r="AU28" s="1042" t="s">
        <v>543</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3652</v>
      </c>
      <c r="R29" s="1040"/>
      <c r="S29" s="1040"/>
      <c r="T29" s="1040"/>
      <c r="U29" s="1040"/>
      <c r="V29" s="1040">
        <v>3543</v>
      </c>
      <c r="W29" s="1040"/>
      <c r="X29" s="1040"/>
      <c r="Y29" s="1040"/>
      <c r="Z29" s="1040"/>
      <c r="AA29" s="1040">
        <v>109</v>
      </c>
      <c r="AB29" s="1040"/>
      <c r="AC29" s="1040"/>
      <c r="AD29" s="1040"/>
      <c r="AE29" s="1041"/>
      <c r="AF29" s="1015">
        <v>109</v>
      </c>
      <c r="AG29" s="1016"/>
      <c r="AH29" s="1016"/>
      <c r="AI29" s="1016"/>
      <c r="AJ29" s="1017"/>
      <c r="AK29" s="976">
        <v>632</v>
      </c>
      <c r="AL29" s="967"/>
      <c r="AM29" s="967"/>
      <c r="AN29" s="967"/>
      <c r="AO29" s="967"/>
      <c r="AP29" s="967" t="s">
        <v>543</v>
      </c>
      <c r="AQ29" s="967"/>
      <c r="AR29" s="967"/>
      <c r="AS29" s="967"/>
      <c r="AT29" s="967"/>
      <c r="AU29" s="967" t="s">
        <v>543</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9</v>
      </c>
      <c r="R30" s="1040"/>
      <c r="S30" s="1040"/>
      <c r="T30" s="1040"/>
      <c r="U30" s="1040"/>
      <c r="V30" s="1040">
        <v>9</v>
      </c>
      <c r="W30" s="1040"/>
      <c r="X30" s="1040"/>
      <c r="Y30" s="1040"/>
      <c r="Z30" s="1040"/>
      <c r="AA30" s="1040" t="s">
        <v>543</v>
      </c>
      <c r="AB30" s="1040"/>
      <c r="AC30" s="1040"/>
      <c r="AD30" s="1040"/>
      <c r="AE30" s="1041"/>
      <c r="AF30" s="1015" t="s">
        <v>381</v>
      </c>
      <c r="AG30" s="1016"/>
      <c r="AH30" s="1016"/>
      <c r="AI30" s="1016"/>
      <c r="AJ30" s="1017"/>
      <c r="AK30" s="976">
        <v>9</v>
      </c>
      <c r="AL30" s="967"/>
      <c r="AM30" s="967"/>
      <c r="AN30" s="967"/>
      <c r="AO30" s="967"/>
      <c r="AP30" s="967" t="s">
        <v>543</v>
      </c>
      <c r="AQ30" s="967"/>
      <c r="AR30" s="967"/>
      <c r="AS30" s="967"/>
      <c r="AT30" s="967"/>
      <c r="AU30" s="967" t="s">
        <v>543</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420</v>
      </c>
      <c r="R31" s="1040"/>
      <c r="S31" s="1040"/>
      <c r="T31" s="1040"/>
      <c r="U31" s="1040"/>
      <c r="V31" s="1040">
        <v>418</v>
      </c>
      <c r="W31" s="1040"/>
      <c r="X31" s="1040"/>
      <c r="Y31" s="1040"/>
      <c r="Z31" s="1040"/>
      <c r="AA31" s="1040">
        <v>2</v>
      </c>
      <c r="AB31" s="1040"/>
      <c r="AC31" s="1040"/>
      <c r="AD31" s="1040"/>
      <c r="AE31" s="1041"/>
      <c r="AF31" s="1015">
        <v>2</v>
      </c>
      <c r="AG31" s="1016"/>
      <c r="AH31" s="1016"/>
      <c r="AI31" s="1016"/>
      <c r="AJ31" s="1017"/>
      <c r="AK31" s="976">
        <v>186</v>
      </c>
      <c r="AL31" s="967"/>
      <c r="AM31" s="967"/>
      <c r="AN31" s="967"/>
      <c r="AO31" s="967"/>
      <c r="AP31" s="967" t="s">
        <v>543</v>
      </c>
      <c r="AQ31" s="967"/>
      <c r="AR31" s="967"/>
      <c r="AS31" s="967"/>
      <c r="AT31" s="967"/>
      <c r="AU31" s="967" t="s">
        <v>543</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489</v>
      </c>
      <c r="R32" s="1040"/>
      <c r="S32" s="1040"/>
      <c r="T32" s="1040"/>
      <c r="U32" s="1040"/>
      <c r="V32" s="1040">
        <v>441</v>
      </c>
      <c r="W32" s="1040"/>
      <c r="X32" s="1040"/>
      <c r="Y32" s="1040"/>
      <c r="Z32" s="1040"/>
      <c r="AA32" s="1040">
        <v>48</v>
      </c>
      <c r="AB32" s="1040"/>
      <c r="AC32" s="1040"/>
      <c r="AD32" s="1040"/>
      <c r="AE32" s="1041"/>
      <c r="AF32" s="1015">
        <v>374</v>
      </c>
      <c r="AG32" s="1016"/>
      <c r="AH32" s="1016"/>
      <c r="AI32" s="1016"/>
      <c r="AJ32" s="1017"/>
      <c r="AK32" s="976">
        <v>63</v>
      </c>
      <c r="AL32" s="967"/>
      <c r="AM32" s="967"/>
      <c r="AN32" s="967"/>
      <c r="AO32" s="967"/>
      <c r="AP32" s="967">
        <v>1992</v>
      </c>
      <c r="AQ32" s="967"/>
      <c r="AR32" s="967"/>
      <c r="AS32" s="967"/>
      <c r="AT32" s="967"/>
      <c r="AU32" s="967">
        <v>147</v>
      </c>
      <c r="AV32" s="967"/>
      <c r="AW32" s="967"/>
      <c r="AX32" s="967"/>
      <c r="AY32" s="967"/>
      <c r="AZ32" s="1038" t="s">
        <v>543</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461</v>
      </c>
      <c r="R33" s="1040"/>
      <c r="S33" s="1040"/>
      <c r="T33" s="1040"/>
      <c r="U33" s="1040"/>
      <c r="V33" s="1040">
        <v>454</v>
      </c>
      <c r="W33" s="1040"/>
      <c r="X33" s="1040"/>
      <c r="Y33" s="1040"/>
      <c r="Z33" s="1040"/>
      <c r="AA33" s="1040">
        <v>7</v>
      </c>
      <c r="AB33" s="1040"/>
      <c r="AC33" s="1040"/>
      <c r="AD33" s="1040"/>
      <c r="AE33" s="1041"/>
      <c r="AF33" s="1015">
        <v>7</v>
      </c>
      <c r="AG33" s="1016"/>
      <c r="AH33" s="1016"/>
      <c r="AI33" s="1016"/>
      <c r="AJ33" s="1017"/>
      <c r="AK33" s="976">
        <v>58</v>
      </c>
      <c r="AL33" s="967"/>
      <c r="AM33" s="967"/>
      <c r="AN33" s="967"/>
      <c r="AO33" s="967"/>
      <c r="AP33" s="967">
        <v>919</v>
      </c>
      <c r="AQ33" s="967"/>
      <c r="AR33" s="967"/>
      <c r="AS33" s="967"/>
      <c r="AT33" s="967"/>
      <c r="AU33" s="967">
        <v>746</v>
      </c>
      <c r="AV33" s="967"/>
      <c r="AW33" s="967"/>
      <c r="AX33" s="967"/>
      <c r="AY33" s="967"/>
      <c r="AZ33" s="1038" t="s">
        <v>543</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1021</v>
      </c>
      <c r="R34" s="1040"/>
      <c r="S34" s="1040"/>
      <c r="T34" s="1040"/>
      <c r="U34" s="1040"/>
      <c r="V34" s="1040">
        <v>994</v>
      </c>
      <c r="W34" s="1040"/>
      <c r="X34" s="1040"/>
      <c r="Y34" s="1040"/>
      <c r="Z34" s="1040"/>
      <c r="AA34" s="1040">
        <v>27</v>
      </c>
      <c r="AB34" s="1040"/>
      <c r="AC34" s="1040"/>
      <c r="AD34" s="1040"/>
      <c r="AE34" s="1041"/>
      <c r="AF34" s="1015">
        <v>57</v>
      </c>
      <c r="AG34" s="1016"/>
      <c r="AH34" s="1016"/>
      <c r="AI34" s="1016"/>
      <c r="AJ34" s="1017"/>
      <c r="AK34" s="976">
        <v>294</v>
      </c>
      <c r="AL34" s="967"/>
      <c r="AM34" s="967"/>
      <c r="AN34" s="967"/>
      <c r="AO34" s="967"/>
      <c r="AP34" s="967">
        <v>5781</v>
      </c>
      <c r="AQ34" s="967"/>
      <c r="AR34" s="967"/>
      <c r="AS34" s="967"/>
      <c r="AT34" s="967"/>
      <c r="AU34" s="967">
        <v>3821</v>
      </c>
      <c r="AV34" s="967"/>
      <c r="AW34" s="967"/>
      <c r="AX34" s="967"/>
      <c r="AY34" s="967"/>
      <c r="AZ34" s="1038" t="s">
        <v>543</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388</v>
      </c>
      <c r="C35" s="1034"/>
      <c r="D35" s="1034"/>
      <c r="E35" s="1034"/>
      <c r="F35" s="1034"/>
      <c r="G35" s="1034"/>
      <c r="H35" s="1034"/>
      <c r="I35" s="1034"/>
      <c r="J35" s="1034"/>
      <c r="K35" s="1034"/>
      <c r="L35" s="1034"/>
      <c r="M35" s="1034"/>
      <c r="N35" s="1034"/>
      <c r="O35" s="1034"/>
      <c r="P35" s="1035"/>
      <c r="Q35" s="1039">
        <v>120</v>
      </c>
      <c r="R35" s="1040"/>
      <c r="S35" s="1040"/>
      <c r="T35" s="1040"/>
      <c r="U35" s="1040"/>
      <c r="V35" s="1040">
        <v>114</v>
      </c>
      <c r="W35" s="1040"/>
      <c r="X35" s="1040"/>
      <c r="Y35" s="1040"/>
      <c r="Z35" s="1040"/>
      <c r="AA35" s="1040">
        <v>6</v>
      </c>
      <c r="AB35" s="1040"/>
      <c r="AC35" s="1040"/>
      <c r="AD35" s="1040"/>
      <c r="AE35" s="1041"/>
      <c r="AF35" s="1015">
        <v>6</v>
      </c>
      <c r="AG35" s="1016"/>
      <c r="AH35" s="1016"/>
      <c r="AI35" s="1016"/>
      <c r="AJ35" s="1017"/>
      <c r="AK35" s="976">
        <v>82</v>
      </c>
      <c r="AL35" s="967"/>
      <c r="AM35" s="967"/>
      <c r="AN35" s="967"/>
      <c r="AO35" s="967"/>
      <c r="AP35" s="967">
        <v>875</v>
      </c>
      <c r="AQ35" s="967"/>
      <c r="AR35" s="967"/>
      <c r="AS35" s="967"/>
      <c r="AT35" s="967"/>
      <c r="AU35" s="967">
        <v>808</v>
      </c>
      <c r="AV35" s="967"/>
      <c r="AW35" s="967"/>
      <c r="AX35" s="967"/>
      <c r="AY35" s="967"/>
      <c r="AZ35" s="1038" t="s">
        <v>543</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688</v>
      </c>
      <c r="AG63" s="955"/>
      <c r="AH63" s="955"/>
      <c r="AI63" s="955"/>
      <c r="AJ63" s="1026"/>
      <c r="AK63" s="1027"/>
      <c r="AL63" s="959"/>
      <c r="AM63" s="959"/>
      <c r="AN63" s="959"/>
      <c r="AO63" s="959"/>
      <c r="AP63" s="955">
        <v>9567</v>
      </c>
      <c r="AQ63" s="955"/>
      <c r="AR63" s="955"/>
      <c r="AS63" s="955"/>
      <c r="AT63" s="955"/>
      <c r="AU63" s="955">
        <v>5522</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544</v>
      </c>
      <c r="C68" s="982"/>
      <c r="D68" s="982"/>
      <c r="E68" s="982"/>
      <c r="F68" s="982"/>
      <c r="G68" s="982"/>
      <c r="H68" s="982"/>
      <c r="I68" s="982"/>
      <c r="J68" s="982"/>
      <c r="K68" s="982"/>
      <c r="L68" s="982"/>
      <c r="M68" s="982"/>
      <c r="N68" s="982"/>
      <c r="O68" s="982"/>
      <c r="P68" s="983"/>
      <c r="Q68" s="984">
        <v>1998</v>
      </c>
      <c r="R68" s="978"/>
      <c r="S68" s="978"/>
      <c r="T68" s="978"/>
      <c r="U68" s="978"/>
      <c r="V68" s="978">
        <v>1880</v>
      </c>
      <c r="W68" s="978"/>
      <c r="X68" s="978"/>
      <c r="Y68" s="978"/>
      <c r="Z68" s="978"/>
      <c r="AA68" s="978">
        <v>118</v>
      </c>
      <c r="AB68" s="978"/>
      <c r="AC68" s="978"/>
      <c r="AD68" s="978"/>
      <c r="AE68" s="978"/>
      <c r="AF68" s="978">
        <v>118</v>
      </c>
      <c r="AG68" s="978"/>
      <c r="AH68" s="978"/>
      <c r="AI68" s="978"/>
      <c r="AJ68" s="978"/>
      <c r="AK68" s="978">
        <v>236</v>
      </c>
      <c r="AL68" s="978"/>
      <c r="AM68" s="978"/>
      <c r="AN68" s="978"/>
      <c r="AO68" s="978"/>
      <c r="AP68" s="978">
        <v>2449</v>
      </c>
      <c r="AQ68" s="978"/>
      <c r="AR68" s="978"/>
      <c r="AS68" s="978"/>
      <c r="AT68" s="978"/>
      <c r="AU68" s="978">
        <v>689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545</v>
      </c>
      <c r="C69" s="971"/>
      <c r="D69" s="971"/>
      <c r="E69" s="971"/>
      <c r="F69" s="971"/>
      <c r="G69" s="971"/>
      <c r="H69" s="971"/>
      <c r="I69" s="971"/>
      <c r="J69" s="971"/>
      <c r="K69" s="971"/>
      <c r="L69" s="971"/>
      <c r="M69" s="971"/>
      <c r="N69" s="971"/>
      <c r="O69" s="971"/>
      <c r="P69" s="972"/>
      <c r="Q69" s="973">
        <v>439</v>
      </c>
      <c r="R69" s="967"/>
      <c r="S69" s="967"/>
      <c r="T69" s="967"/>
      <c r="U69" s="967"/>
      <c r="V69" s="967">
        <v>435</v>
      </c>
      <c r="W69" s="967"/>
      <c r="X69" s="967"/>
      <c r="Y69" s="967"/>
      <c r="Z69" s="967"/>
      <c r="AA69" s="967">
        <v>4</v>
      </c>
      <c r="AB69" s="967"/>
      <c r="AC69" s="967"/>
      <c r="AD69" s="967"/>
      <c r="AE69" s="967"/>
      <c r="AF69" s="967">
        <v>4</v>
      </c>
      <c r="AG69" s="967"/>
      <c r="AH69" s="967"/>
      <c r="AI69" s="967"/>
      <c r="AJ69" s="967"/>
      <c r="AK69" s="967">
        <v>31</v>
      </c>
      <c r="AL69" s="967"/>
      <c r="AM69" s="967"/>
      <c r="AN69" s="967"/>
      <c r="AO69" s="967"/>
      <c r="AP69" s="967" t="s">
        <v>543</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546</v>
      </c>
      <c r="C70" s="971"/>
      <c r="D70" s="971"/>
      <c r="E70" s="971"/>
      <c r="F70" s="971"/>
      <c r="G70" s="971"/>
      <c r="H70" s="971"/>
      <c r="I70" s="971"/>
      <c r="J70" s="971"/>
      <c r="K70" s="971"/>
      <c r="L70" s="971"/>
      <c r="M70" s="971"/>
      <c r="N70" s="971"/>
      <c r="O70" s="971"/>
      <c r="P70" s="972"/>
      <c r="Q70" s="973">
        <v>201</v>
      </c>
      <c r="R70" s="967"/>
      <c r="S70" s="967"/>
      <c r="T70" s="967"/>
      <c r="U70" s="967"/>
      <c r="V70" s="967">
        <v>195</v>
      </c>
      <c r="W70" s="967"/>
      <c r="X70" s="967"/>
      <c r="Y70" s="967"/>
      <c r="Z70" s="967"/>
      <c r="AA70" s="967">
        <v>5</v>
      </c>
      <c r="AB70" s="967"/>
      <c r="AC70" s="967"/>
      <c r="AD70" s="967"/>
      <c r="AE70" s="967"/>
      <c r="AF70" s="967">
        <v>5</v>
      </c>
      <c r="AG70" s="967"/>
      <c r="AH70" s="967"/>
      <c r="AI70" s="967"/>
      <c r="AJ70" s="967"/>
      <c r="AK70" s="967">
        <v>3</v>
      </c>
      <c r="AL70" s="967"/>
      <c r="AM70" s="967"/>
      <c r="AN70" s="967"/>
      <c r="AO70" s="967"/>
      <c r="AP70" s="967" t="s">
        <v>543</v>
      </c>
      <c r="AQ70" s="967"/>
      <c r="AR70" s="967"/>
      <c r="AS70" s="967"/>
      <c r="AT70" s="967"/>
      <c r="AU70" s="967" t="s">
        <v>543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547</v>
      </c>
      <c r="C71" s="971"/>
      <c r="D71" s="971"/>
      <c r="E71" s="971"/>
      <c r="F71" s="971"/>
      <c r="G71" s="971"/>
      <c r="H71" s="971"/>
      <c r="I71" s="971"/>
      <c r="J71" s="971"/>
      <c r="K71" s="971"/>
      <c r="L71" s="971"/>
      <c r="M71" s="971"/>
      <c r="N71" s="971"/>
      <c r="O71" s="971"/>
      <c r="P71" s="972"/>
      <c r="Q71" s="973">
        <v>158776</v>
      </c>
      <c r="R71" s="967"/>
      <c r="S71" s="967"/>
      <c r="T71" s="967"/>
      <c r="U71" s="967"/>
      <c r="V71" s="967">
        <v>152692</v>
      </c>
      <c r="W71" s="967"/>
      <c r="X71" s="967"/>
      <c r="Y71" s="967"/>
      <c r="Z71" s="967"/>
      <c r="AA71" s="967">
        <v>6084</v>
      </c>
      <c r="AB71" s="967"/>
      <c r="AC71" s="967"/>
      <c r="AD71" s="967"/>
      <c r="AE71" s="967"/>
      <c r="AF71" s="967">
        <v>6084</v>
      </c>
      <c r="AG71" s="967"/>
      <c r="AH71" s="967"/>
      <c r="AI71" s="967"/>
      <c r="AJ71" s="967"/>
      <c r="AK71" s="967">
        <v>546</v>
      </c>
      <c r="AL71" s="967"/>
      <c r="AM71" s="967"/>
      <c r="AN71" s="967"/>
      <c r="AO71" s="967"/>
      <c r="AP71" s="967" t="s">
        <v>543</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548</v>
      </c>
      <c r="C72" s="971"/>
      <c r="D72" s="971"/>
      <c r="E72" s="971"/>
      <c r="F72" s="971"/>
      <c r="G72" s="971"/>
      <c r="H72" s="971"/>
      <c r="I72" s="971"/>
      <c r="J72" s="971"/>
      <c r="K72" s="971"/>
      <c r="L72" s="971"/>
      <c r="M72" s="971"/>
      <c r="N72" s="971"/>
      <c r="O72" s="971"/>
      <c r="P72" s="972"/>
      <c r="Q72" s="973">
        <v>275</v>
      </c>
      <c r="R72" s="967"/>
      <c r="S72" s="967"/>
      <c r="T72" s="967"/>
      <c r="U72" s="967"/>
      <c r="V72" s="967">
        <v>251</v>
      </c>
      <c r="W72" s="967"/>
      <c r="X72" s="967"/>
      <c r="Y72" s="967"/>
      <c r="Z72" s="967"/>
      <c r="AA72" s="967">
        <v>24</v>
      </c>
      <c r="AB72" s="967"/>
      <c r="AC72" s="967"/>
      <c r="AD72" s="967"/>
      <c r="AE72" s="967"/>
      <c r="AF72" s="967">
        <v>24</v>
      </c>
      <c r="AG72" s="967"/>
      <c r="AH72" s="967"/>
      <c r="AI72" s="967"/>
      <c r="AJ72" s="967"/>
      <c r="AK72" s="967" t="s">
        <v>543</v>
      </c>
      <c r="AL72" s="967"/>
      <c r="AM72" s="967"/>
      <c r="AN72" s="967"/>
      <c r="AO72" s="967"/>
      <c r="AP72" s="967">
        <v>161</v>
      </c>
      <c r="AQ72" s="967"/>
      <c r="AR72" s="967"/>
      <c r="AS72" s="967"/>
      <c r="AT72" s="967"/>
      <c r="AU72" s="967">
        <v>27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6235</v>
      </c>
      <c r="AG88" s="955"/>
      <c r="AH88" s="955"/>
      <c r="AI88" s="955"/>
      <c r="AJ88" s="955"/>
      <c r="AK88" s="959"/>
      <c r="AL88" s="959"/>
      <c r="AM88" s="959"/>
      <c r="AN88" s="959"/>
      <c r="AO88" s="959"/>
      <c r="AP88" s="955">
        <v>2610</v>
      </c>
      <c r="AQ88" s="955"/>
      <c r="AR88" s="955"/>
      <c r="AS88" s="955"/>
      <c r="AT88" s="955"/>
      <c r="AU88" s="955">
        <v>716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v>
      </c>
      <c r="CS102" s="947"/>
      <c r="CT102" s="947"/>
      <c r="CU102" s="947"/>
      <c r="CV102" s="948"/>
      <c r="CW102" s="946" t="s">
        <v>551</v>
      </c>
      <c r="CX102" s="947"/>
      <c r="CY102" s="947"/>
      <c r="CZ102" s="947"/>
      <c r="DA102" s="948"/>
      <c r="DB102" s="946">
        <v>52</v>
      </c>
      <c r="DC102" s="947"/>
      <c r="DD102" s="947"/>
      <c r="DE102" s="947"/>
      <c r="DF102" s="948"/>
      <c r="DG102" s="946" t="s">
        <v>551</v>
      </c>
      <c r="DH102" s="947"/>
      <c r="DI102" s="947"/>
      <c r="DJ102" s="947"/>
      <c r="DK102" s="948"/>
      <c r="DL102" s="946" t="s">
        <v>551</v>
      </c>
      <c r="DM102" s="947"/>
      <c r="DN102" s="947"/>
      <c r="DO102" s="947"/>
      <c r="DP102" s="948"/>
      <c r="DQ102" s="946" t="s">
        <v>551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282</v>
      </c>
      <c r="AG109" s="888"/>
      <c r="AH109" s="888"/>
      <c r="AI109" s="888"/>
      <c r="AJ109" s="889"/>
      <c r="AK109" s="890" t="s">
        <v>281</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282</v>
      </c>
      <c r="BW109" s="888"/>
      <c r="BX109" s="888"/>
      <c r="BY109" s="888"/>
      <c r="BZ109" s="889"/>
      <c r="CA109" s="890" t="s">
        <v>281</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282</v>
      </c>
      <c r="DM109" s="888"/>
      <c r="DN109" s="888"/>
      <c r="DO109" s="888"/>
      <c r="DP109" s="889"/>
      <c r="DQ109" s="890" t="s">
        <v>281</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1272864</v>
      </c>
      <c r="AB110" s="873"/>
      <c r="AC110" s="873"/>
      <c r="AD110" s="873"/>
      <c r="AE110" s="874"/>
      <c r="AF110" s="875">
        <v>1148365</v>
      </c>
      <c r="AG110" s="873"/>
      <c r="AH110" s="873"/>
      <c r="AI110" s="873"/>
      <c r="AJ110" s="874"/>
      <c r="AK110" s="875">
        <v>1013293</v>
      </c>
      <c r="AL110" s="873"/>
      <c r="AM110" s="873"/>
      <c r="AN110" s="873"/>
      <c r="AO110" s="874"/>
      <c r="AP110" s="876">
        <v>13.2</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9893192</v>
      </c>
      <c r="BR110" s="800"/>
      <c r="BS110" s="800"/>
      <c r="BT110" s="800"/>
      <c r="BU110" s="800"/>
      <c r="BV110" s="800">
        <v>10078592</v>
      </c>
      <c r="BW110" s="800"/>
      <c r="BX110" s="800"/>
      <c r="BY110" s="800"/>
      <c r="BZ110" s="800"/>
      <c r="CA110" s="800">
        <v>10025230</v>
      </c>
      <c r="CB110" s="800"/>
      <c r="CC110" s="800"/>
      <c r="CD110" s="800"/>
      <c r="CE110" s="800"/>
      <c r="CF110" s="861">
        <v>130.80000000000001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35949</v>
      </c>
      <c r="BR111" s="771"/>
      <c r="BS111" s="771"/>
      <c r="BT111" s="771"/>
      <c r="BU111" s="771"/>
      <c r="BV111" s="771">
        <v>25660</v>
      </c>
      <c r="BW111" s="771"/>
      <c r="BX111" s="771"/>
      <c r="BY111" s="771"/>
      <c r="BZ111" s="771"/>
      <c r="CA111" s="771">
        <v>16848</v>
      </c>
      <c r="CB111" s="771"/>
      <c r="CC111" s="771"/>
      <c r="CD111" s="771"/>
      <c r="CE111" s="771"/>
      <c r="CF111" s="848">
        <v>0.2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5751067</v>
      </c>
      <c r="BR112" s="771"/>
      <c r="BS112" s="771"/>
      <c r="BT112" s="771"/>
      <c r="BU112" s="771"/>
      <c r="BV112" s="771">
        <v>6058283</v>
      </c>
      <c r="BW112" s="771"/>
      <c r="BX112" s="771"/>
      <c r="BY112" s="771"/>
      <c r="BZ112" s="771"/>
      <c r="CA112" s="771">
        <v>5522334</v>
      </c>
      <c r="CB112" s="771"/>
      <c r="CC112" s="771"/>
      <c r="CD112" s="771"/>
      <c r="CE112" s="771"/>
      <c r="CF112" s="848">
        <v>72</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422412</v>
      </c>
      <c r="AB113" s="909"/>
      <c r="AC113" s="909"/>
      <c r="AD113" s="909"/>
      <c r="AE113" s="910"/>
      <c r="AF113" s="911">
        <v>428719</v>
      </c>
      <c r="AG113" s="909"/>
      <c r="AH113" s="909"/>
      <c r="AI113" s="909"/>
      <c r="AJ113" s="910"/>
      <c r="AK113" s="911">
        <v>406487</v>
      </c>
      <c r="AL113" s="909"/>
      <c r="AM113" s="909"/>
      <c r="AN113" s="909"/>
      <c r="AO113" s="910"/>
      <c r="AP113" s="912">
        <v>5.3</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905528</v>
      </c>
      <c r="BR113" s="771"/>
      <c r="BS113" s="771"/>
      <c r="BT113" s="771"/>
      <c r="BU113" s="771"/>
      <c r="BV113" s="771">
        <v>828840</v>
      </c>
      <c r="BW113" s="771"/>
      <c r="BX113" s="771"/>
      <c r="BY113" s="771"/>
      <c r="BZ113" s="771"/>
      <c r="CA113" s="771">
        <v>716208</v>
      </c>
      <c r="CB113" s="771"/>
      <c r="CC113" s="771"/>
      <c r="CD113" s="771"/>
      <c r="CE113" s="771"/>
      <c r="CF113" s="848">
        <v>9.3000000000000007</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163217</v>
      </c>
      <c r="AB114" s="784"/>
      <c r="AC114" s="784"/>
      <c r="AD114" s="784"/>
      <c r="AE114" s="785"/>
      <c r="AF114" s="786">
        <v>152618</v>
      </c>
      <c r="AG114" s="784"/>
      <c r="AH114" s="784"/>
      <c r="AI114" s="784"/>
      <c r="AJ114" s="785"/>
      <c r="AK114" s="786">
        <v>168720</v>
      </c>
      <c r="AL114" s="784"/>
      <c r="AM114" s="784"/>
      <c r="AN114" s="784"/>
      <c r="AO114" s="785"/>
      <c r="AP114" s="754">
        <v>2.2000000000000002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3350614</v>
      </c>
      <c r="BR114" s="771"/>
      <c r="BS114" s="771"/>
      <c r="BT114" s="771"/>
      <c r="BU114" s="771"/>
      <c r="BV114" s="771">
        <v>3212521</v>
      </c>
      <c r="BW114" s="771"/>
      <c r="BX114" s="771"/>
      <c r="BY114" s="771"/>
      <c r="BZ114" s="771"/>
      <c r="CA114" s="771">
        <v>3089080</v>
      </c>
      <c r="CB114" s="771"/>
      <c r="CC114" s="771"/>
      <c r="CD114" s="771"/>
      <c r="CE114" s="771"/>
      <c r="CF114" s="848">
        <v>40.299999999999997</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26935</v>
      </c>
      <c r="AB115" s="909"/>
      <c r="AC115" s="909"/>
      <c r="AD115" s="909"/>
      <c r="AE115" s="910"/>
      <c r="AF115" s="911">
        <v>22103</v>
      </c>
      <c r="AG115" s="909"/>
      <c r="AH115" s="909"/>
      <c r="AI115" s="909"/>
      <c r="AJ115" s="910"/>
      <c r="AK115" s="911">
        <v>16827</v>
      </c>
      <c r="AL115" s="909"/>
      <c r="AM115" s="909"/>
      <c r="AN115" s="909"/>
      <c r="AO115" s="910"/>
      <c r="AP115" s="912">
        <v>0.2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x14ac:dyDescent="0.15">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1885428</v>
      </c>
      <c r="AB117" s="895"/>
      <c r="AC117" s="895"/>
      <c r="AD117" s="895"/>
      <c r="AE117" s="896"/>
      <c r="AF117" s="898">
        <v>1751805</v>
      </c>
      <c r="AG117" s="895"/>
      <c r="AH117" s="895"/>
      <c r="AI117" s="895"/>
      <c r="AJ117" s="896"/>
      <c r="AK117" s="898">
        <v>1605327</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282</v>
      </c>
      <c r="AG118" s="888"/>
      <c r="AH118" s="888"/>
      <c r="AI118" s="888"/>
      <c r="AJ118" s="889"/>
      <c r="AK118" s="890" t="s">
        <v>281</v>
      </c>
      <c r="AL118" s="888"/>
      <c r="AM118" s="888"/>
      <c r="AN118" s="888"/>
      <c r="AO118" s="889"/>
      <c r="AP118" s="891" t="s">
        <v>404</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433</v>
      </c>
      <c r="BP118" s="838"/>
      <c r="BQ118" s="857">
        <v>19936350</v>
      </c>
      <c r="BR118" s="858"/>
      <c r="BS118" s="858"/>
      <c r="BT118" s="858"/>
      <c r="BU118" s="858"/>
      <c r="BV118" s="858">
        <v>20203896</v>
      </c>
      <c r="BW118" s="858"/>
      <c r="BX118" s="858"/>
      <c r="BY118" s="858"/>
      <c r="BZ118" s="858"/>
      <c r="CA118" s="858">
        <v>19369700</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7374491</v>
      </c>
      <c r="BR119" s="800"/>
      <c r="BS119" s="800"/>
      <c r="BT119" s="800"/>
      <c r="BU119" s="800"/>
      <c r="BV119" s="800">
        <v>7236955</v>
      </c>
      <c r="BW119" s="800"/>
      <c r="BX119" s="800"/>
      <c r="BY119" s="800"/>
      <c r="BZ119" s="800"/>
      <c r="CA119" s="800">
        <v>7277253</v>
      </c>
      <c r="CB119" s="800"/>
      <c r="CC119" s="800"/>
      <c r="CD119" s="800"/>
      <c r="CE119" s="800"/>
      <c r="CF119" s="861">
        <v>94.9</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35949</v>
      </c>
      <c r="DH119" s="717"/>
      <c r="DI119" s="717"/>
      <c r="DJ119" s="717"/>
      <c r="DK119" s="718"/>
      <c r="DL119" s="719">
        <v>25660</v>
      </c>
      <c r="DM119" s="717"/>
      <c r="DN119" s="717"/>
      <c r="DO119" s="717"/>
      <c r="DP119" s="718"/>
      <c r="DQ119" s="719">
        <v>16848</v>
      </c>
      <c r="DR119" s="717"/>
      <c r="DS119" s="717"/>
      <c r="DT119" s="717"/>
      <c r="DU119" s="718"/>
      <c r="DV119" s="807">
        <v>0.2</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503525</v>
      </c>
      <c r="BR120" s="771"/>
      <c r="BS120" s="771"/>
      <c r="BT120" s="771"/>
      <c r="BU120" s="771"/>
      <c r="BV120" s="771">
        <v>441345</v>
      </c>
      <c r="BW120" s="771"/>
      <c r="BX120" s="771"/>
      <c r="BY120" s="771"/>
      <c r="BZ120" s="771"/>
      <c r="CA120" s="771">
        <v>378474</v>
      </c>
      <c r="CB120" s="771"/>
      <c r="CC120" s="771"/>
      <c r="CD120" s="771"/>
      <c r="CE120" s="771"/>
      <c r="CF120" s="848">
        <v>4.9000000000000004</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4092384</v>
      </c>
      <c r="DH120" s="800"/>
      <c r="DI120" s="800"/>
      <c r="DJ120" s="800"/>
      <c r="DK120" s="800"/>
      <c r="DL120" s="800">
        <v>4047644</v>
      </c>
      <c r="DM120" s="800"/>
      <c r="DN120" s="800"/>
      <c r="DO120" s="800"/>
      <c r="DP120" s="800"/>
      <c r="DQ120" s="800">
        <v>3821020</v>
      </c>
      <c r="DR120" s="800"/>
      <c r="DS120" s="800"/>
      <c r="DT120" s="800"/>
      <c r="DU120" s="800"/>
      <c r="DV120" s="801">
        <v>49.8</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11457786</v>
      </c>
      <c r="BR121" s="858"/>
      <c r="BS121" s="858"/>
      <c r="BT121" s="858"/>
      <c r="BU121" s="858"/>
      <c r="BV121" s="858">
        <v>11615472</v>
      </c>
      <c r="BW121" s="858"/>
      <c r="BX121" s="858"/>
      <c r="BY121" s="858"/>
      <c r="BZ121" s="858"/>
      <c r="CA121" s="858">
        <v>11502085</v>
      </c>
      <c r="CB121" s="858"/>
      <c r="CC121" s="858"/>
      <c r="CD121" s="858"/>
      <c r="CE121" s="858"/>
      <c r="CF121" s="859">
        <v>150</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v>896067</v>
      </c>
      <c r="DH121" s="771"/>
      <c r="DI121" s="771"/>
      <c r="DJ121" s="771"/>
      <c r="DK121" s="771"/>
      <c r="DL121" s="771">
        <v>846415</v>
      </c>
      <c r="DM121" s="771"/>
      <c r="DN121" s="771"/>
      <c r="DO121" s="771"/>
      <c r="DP121" s="771"/>
      <c r="DQ121" s="771">
        <v>807745</v>
      </c>
      <c r="DR121" s="771"/>
      <c r="DS121" s="771"/>
      <c r="DT121" s="771"/>
      <c r="DU121" s="771"/>
      <c r="DV121" s="823">
        <v>10.5</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444</v>
      </c>
      <c r="BP122" s="838"/>
      <c r="BQ122" s="839">
        <v>19335802</v>
      </c>
      <c r="BR122" s="840"/>
      <c r="BS122" s="840"/>
      <c r="BT122" s="840"/>
      <c r="BU122" s="840"/>
      <c r="BV122" s="840">
        <v>19293772</v>
      </c>
      <c r="BW122" s="840"/>
      <c r="BX122" s="840"/>
      <c r="BY122" s="840"/>
      <c r="BZ122" s="840"/>
      <c r="CA122" s="840">
        <v>19157812</v>
      </c>
      <c r="CB122" s="840"/>
      <c r="CC122" s="840"/>
      <c r="CD122" s="840"/>
      <c r="CE122" s="840"/>
      <c r="CF122" s="743"/>
      <c r="CG122" s="744"/>
      <c r="CH122" s="744"/>
      <c r="CI122" s="744"/>
      <c r="CJ122" s="841"/>
      <c r="CK122" s="851"/>
      <c r="CL122" s="812"/>
      <c r="CM122" s="812"/>
      <c r="CN122" s="812"/>
      <c r="CO122" s="813"/>
      <c r="CP122" s="828" t="s">
        <v>445</v>
      </c>
      <c r="CQ122" s="829"/>
      <c r="CR122" s="829"/>
      <c r="CS122" s="829"/>
      <c r="CT122" s="829"/>
      <c r="CU122" s="829"/>
      <c r="CV122" s="829"/>
      <c r="CW122" s="829"/>
      <c r="CX122" s="829"/>
      <c r="CY122" s="829"/>
      <c r="CZ122" s="829"/>
      <c r="DA122" s="829"/>
      <c r="DB122" s="829"/>
      <c r="DC122" s="829"/>
      <c r="DD122" s="829"/>
      <c r="DE122" s="829"/>
      <c r="DF122" s="830"/>
      <c r="DG122" s="770">
        <v>654743</v>
      </c>
      <c r="DH122" s="771"/>
      <c r="DI122" s="771"/>
      <c r="DJ122" s="771"/>
      <c r="DK122" s="771"/>
      <c r="DL122" s="771">
        <v>1071595</v>
      </c>
      <c r="DM122" s="771"/>
      <c r="DN122" s="771"/>
      <c r="DO122" s="771"/>
      <c r="DP122" s="771"/>
      <c r="DQ122" s="771">
        <v>746144</v>
      </c>
      <c r="DR122" s="771"/>
      <c r="DS122" s="771"/>
      <c r="DT122" s="771"/>
      <c r="DU122" s="771"/>
      <c r="DV122" s="823">
        <v>9.6999999999999993</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v>
      </c>
      <c r="BR123" s="832"/>
      <c r="BS123" s="832"/>
      <c r="BT123" s="832"/>
      <c r="BU123" s="832"/>
      <c r="BV123" s="832">
        <v>12.2</v>
      </c>
      <c r="BW123" s="832"/>
      <c r="BX123" s="832"/>
      <c r="BY123" s="832"/>
      <c r="BZ123" s="832"/>
      <c r="CA123" s="832">
        <v>2.7</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v>107873</v>
      </c>
      <c r="DH123" s="784"/>
      <c r="DI123" s="784"/>
      <c r="DJ123" s="784"/>
      <c r="DK123" s="785"/>
      <c r="DL123" s="786">
        <v>92629</v>
      </c>
      <c r="DM123" s="784"/>
      <c r="DN123" s="784"/>
      <c r="DO123" s="784"/>
      <c r="DP123" s="785"/>
      <c r="DQ123" s="786">
        <v>147425</v>
      </c>
      <c r="DR123" s="784"/>
      <c r="DS123" s="784"/>
      <c r="DT123" s="784"/>
      <c r="DU123" s="785"/>
      <c r="DV123" s="754">
        <v>1.9</v>
      </c>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448</v>
      </c>
      <c r="AB124" s="784"/>
      <c r="AC124" s="784"/>
      <c r="AD124" s="784"/>
      <c r="AE124" s="785"/>
      <c r="AF124" s="786" t="s">
        <v>448</v>
      </c>
      <c r="AG124" s="784"/>
      <c r="AH124" s="784"/>
      <c r="AI124" s="784"/>
      <c r="AJ124" s="785"/>
      <c r="AK124" s="786" t="s">
        <v>448</v>
      </c>
      <c r="AL124" s="784"/>
      <c r="AM124" s="784"/>
      <c r="AN124" s="784"/>
      <c r="AO124" s="785"/>
      <c r="AP124" s="754" t="s">
        <v>448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448</v>
      </c>
      <c r="DH124" s="717"/>
      <c r="DI124" s="717"/>
      <c r="DJ124" s="717"/>
      <c r="DK124" s="718"/>
      <c r="DL124" s="719" t="s">
        <v>448</v>
      </c>
      <c r="DM124" s="717"/>
      <c r="DN124" s="717"/>
      <c r="DO124" s="717"/>
      <c r="DP124" s="718"/>
      <c r="DQ124" s="719" t="s">
        <v>448</v>
      </c>
      <c r="DR124" s="717"/>
      <c r="DS124" s="717"/>
      <c r="DT124" s="717"/>
      <c r="DU124" s="718"/>
      <c r="DV124" s="807" t="s">
        <v>448</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448</v>
      </c>
      <c r="AB125" s="784"/>
      <c r="AC125" s="784"/>
      <c r="AD125" s="784"/>
      <c r="AE125" s="785"/>
      <c r="AF125" s="786" t="s">
        <v>448</v>
      </c>
      <c r="AG125" s="784"/>
      <c r="AH125" s="784"/>
      <c r="AI125" s="784"/>
      <c r="AJ125" s="785"/>
      <c r="AK125" s="786" t="s">
        <v>448</v>
      </c>
      <c r="AL125" s="784"/>
      <c r="AM125" s="784"/>
      <c r="AN125" s="784"/>
      <c r="AO125" s="785"/>
      <c r="AP125" s="754" t="s">
        <v>448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448</v>
      </c>
      <c r="DH125" s="800"/>
      <c r="DI125" s="800"/>
      <c r="DJ125" s="800"/>
      <c r="DK125" s="800"/>
      <c r="DL125" s="800" t="s">
        <v>448</v>
      </c>
      <c r="DM125" s="800"/>
      <c r="DN125" s="800"/>
      <c r="DO125" s="800"/>
      <c r="DP125" s="800"/>
      <c r="DQ125" s="800" t="s">
        <v>448</v>
      </c>
      <c r="DR125" s="800"/>
      <c r="DS125" s="800"/>
      <c r="DT125" s="800"/>
      <c r="DU125" s="800"/>
      <c r="DV125" s="801" t="s">
        <v>448</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448</v>
      </c>
      <c r="AB126" s="784"/>
      <c r="AC126" s="784"/>
      <c r="AD126" s="784"/>
      <c r="AE126" s="785"/>
      <c r="AF126" s="786" t="s">
        <v>448</v>
      </c>
      <c r="AG126" s="784"/>
      <c r="AH126" s="784"/>
      <c r="AI126" s="784"/>
      <c r="AJ126" s="785"/>
      <c r="AK126" s="786" t="s">
        <v>448</v>
      </c>
      <c r="AL126" s="784"/>
      <c r="AM126" s="784"/>
      <c r="AN126" s="784"/>
      <c r="AO126" s="785"/>
      <c r="AP126" s="754" t="s">
        <v>448</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448</v>
      </c>
      <c r="DH126" s="771"/>
      <c r="DI126" s="771"/>
      <c r="DJ126" s="771"/>
      <c r="DK126" s="771"/>
      <c r="DL126" s="771" t="s">
        <v>448</v>
      </c>
      <c r="DM126" s="771"/>
      <c r="DN126" s="771"/>
      <c r="DO126" s="771"/>
      <c r="DP126" s="771"/>
      <c r="DQ126" s="771" t="s">
        <v>448</v>
      </c>
      <c r="DR126" s="771"/>
      <c r="DS126" s="771"/>
      <c r="DT126" s="771"/>
      <c r="DU126" s="771"/>
      <c r="DV126" s="823" t="s">
        <v>448</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26935</v>
      </c>
      <c r="AB127" s="784"/>
      <c r="AC127" s="784"/>
      <c r="AD127" s="784"/>
      <c r="AE127" s="785"/>
      <c r="AF127" s="786">
        <v>22103</v>
      </c>
      <c r="AG127" s="784"/>
      <c r="AH127" s="784"/>
      <c r="AI127" s="784"/>
      <c r="AJ127" s="785"/>
      <c r="AK127" s="786">
        <v>16827</v>
      </c>
      <c r="AL127" s="784"/>
      <c r="AM127" s="784"/>
      <c r="AN127" s="784"/>
      <c r="AO127" s="785"/>
      <c r="AP127" s="754">
        <v>0.2</v>
      </c>
      <c r="AQ127" s="755"/>
      <c r="AR127" s="755"/>
      <c r="AS127" s="755"/>
      <c r="AT127" s="756"/>
      <c r="AU127" s="233"/>
      <c r="AV127" s="233"/>
      <c r="AW127" s="233"/>
      <c r="AX127" s="757" t="s">
        <v>458</v>
      </c>
      <c r="AY127" s="758"/>
      <c r="AZ127" s="758"/>
      <c r="BA127" s="758"/>
      <c r="BB127" s="758"/>
      <c r="BC127" s="758"/>
      <c r="BD127" s="758"/>
      <c r="BE127" s="759"/>
      <c r="BF127" s="760" t="s">
        <v>448</v>
      </c>
      <c r="BG127" s="761"/>
      <c r="BH127" s="761"/>
      <c r="BI127" s="761"/>
      <c r="BJ127" s="761"/>
      <c r="BK127" s="761"/>
      <c r="BL127" s="762"/>
      <c r="BM127" s="760">
        <v>13.57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460</v>
      </c>
      <c r="DH127" s="820"/>
      <c r="DI127" s="820"/>
      <c r="DJ127" s="820"/>
      <c r="DK127" s="820"/>
      <c r="DL127" s="820" t="s">
        <v>461</v>
      </c>
      <c r="DM127" s="820"/>
      <c r="DN127" s="820"/>
      <c r="DO127" s="820"/>
      <c r="DP127" s="820"/>
      <c r="DQ127" s="820" t="s">
        <v>461</v>
      </c>
      <c r="DR127" s="820"/>
      <c r="DS127" s="820"/>
      <c r="DT127" s="820"/>
      <c r="DU127" s="820"/>
      <c r="DV127" s="821" t="s">
        <v>461</v>
      </c>
      <c r="DW127" s="821"/>
      <c r="DX127" s="821"/>
      <c r="DY127" s="821"/>
      <c r="DZ127" s="822"/>
    </row>
    <row r="128" spans="1:130" s="197" customFormat="1" ht="26.25" customHeight="1" x14ac:dyDescent="0.15">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92028</v>
      </c>
      <c r="AB128" s="724"/>
      <c r="AC128" s="724"/>
      <c r="AD128" s="724"/>
      <c r="AE128" s="725"/>
      <c r="AF128" s="726">
        <v>72185</v>
      </c>
      <c r="AG128" s="724"/>
      <c r="AH128" s="724"/>
      <c r="AI128" s="724"/>
      <c r="AJ128" s="725"/>
      <c r="AK128" s="726">
        <v>72858</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448</v>
      </c>
      <c r="BG128" s="791"/>
      <c r="BH128" s="791"/>
      <c r="BI128" s="791"/>
      <c r="BJ128" s="791"/>
      <c r="BK128" s="791"/>
      <c r="BL128" s="792"/>
      <c r="BM128" s="790">
        <v>18.57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8703256</v>
      </c>
      <c r="AB129" s="784"/>
      <c r="AC129" s="784"/>
      <c r="AD129" s="784"/>
      <c r="AE129" s="785"/>
      <c r="AF129" s="786">
        <v>8572479</v>
      </c>
      <c r="AG129" s="784"/>
      <c r="AH129" s="784"/>
      <c r="AI129" s="784"/>
      <c r="AJ129" s="785"/>
      <c r="AK129" s="786">
        <v>8759578</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7.3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1118007</v>
      </c>
      <c r="AB130" s="784"/>
      <c r="AC130" s="784"/>
      <c r="AD130" s="784"/>
      <c r="AE130" s="785"/>
      <c r="AF130" s="786">
        <v>1133610</v>
      </c>
      <c r="AG130" s="784"/>
      <c r="AH130" s="784"/>
      <c r="AI130" s="784"/>
      <c r="AJ130" s="785"/>
      <c r="AK130" s="786">
        <v>1092768</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2.7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7585249</v>
      </c>
      <c r="AB131" s="717"/>
      <c r="AC131" s="717"/>
      <c r="AD131" s="717"/>
      <c r="AE131" s="718"/>
      <c r="AF131" s="719">
        <v>7438869</v>
      </c>
      <c r="AG131" s="717"/>
      <c r="AH131" s="717"/>
      <c r="AI131" s="717"/>
      <c r="AJ131" s="718"/>
      <c r="AK131" s="719">
        <v>7666810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8.9040322239999998</v>
      </c>
      <c r="AB132" s="740"/>
      <c r="AC132" s="740"/>
      <c r="AD132" s="740"/>
      <c r="AE132" s="741"/>
      <c r="AF132" s="742">
        <v>7.3399598780000002</v>
      </c>
      <c r="AG132" s="740"/>
      <c r="AH132" s="740"/>
      <c r="AI132" s="740"/>
      <c r="AJ132" s="741"/>
      <c r="AK132" s="742">
        <v>5.7351232129999996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10.199999999999999</v>
      </c>
      <c r="AB133" s="749"/>
      <c r="AC133" s="749"/>
      <c r="AD133" s="749"/>
      <c r="AE133" s="750"/>
      <c r="AF133" s="748">
        <v>8.9</v>
      </c>
      <c r="AG133" s="749"/>
      <c r="AH133" s="749"/>
      <c r="AI133" s="749"/>
      <c r="AJ133" s="750"/>
      <c r="AK133" s="748">
        <v>7.3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9" t="s">
        <v>476</v>
      </c>
      <c r="L7" s="254"/>
      <c r="M7" s="255" t="s">
        <v>477</v>
      </c>
      <c r="N7" s="256"/>
    </row>
    <row r="8" spans="1:16" x14ac:dyDescent="0.15">
      <c r="A8" s="248"/>
      <c r="B8" s="244"/>
      <c r="C8" s="244"/>
      <c r="D8" s="244"/>
      <c r="E8" s="244"/>
      <c r="F8" s="244"/>
      <c r="G8" s="257"/>
      <c r="H8" s="258"/>
      <c r="I8" s="258"/>
      <c r="J8" s="259"/>
      <c r="K8" s="1120"/>
      <c r="L8" s="260" t="s">
        <v>478</v>
      </c>
      <c r="M8" s="261" t="s">
        <v>479</v>
      </c>
      <c r="N8" s="262" t="s">
        <v>480</v>
      </c>
    </row>
    <row r="9" spans="1:16" x14ac:dyDescent="0.15">
      <c r="A9" s="248"/>
      <c r="B9" s="244"/>
      <c r="C9" s="244"/>
      <c r="D9" s="244"/>
      <c r="E9" s="244"/>
      <c r="F9" s="244"/>
      <c r="G9" s="1133" t="s">
        <v>481</v>
      </c>
      <c r="H9" s="1134"/>
      <c r="I9" s="1134"/>
      <c r="J9" s="1135"/>
      <c r="K9" s="263">
        <v>3001860</v>
      </c>
      <c r="L9" s="264">
        <v>94954</v>
      </c>
      <c r="M9" s="265">
        <v>83726</v>
      </c>
      <c r="N9" s="266">
        <v>13.4</v>
      </c>
    </row>
    <row r="10" spans="1:16" x14ac:dyDescent="0.15">
      <c r="A10" s="248"/>
      <c r="B10" s="244"/>
      <c r="C10" s="244"/>
      <c r="D10" s="244"/>
      <c r="E10" s="244"/>
      <c r="F10" s="244"/>
      <c r="G10" s="1133" t="s">
        <v>482</v>
      </c>
      <c r="H10" s="1134"/>
      <c r="I10" s="1134"/>
      <c r="J10" s="1135"/>
      <c r="K10" s="267">
        <v>72323</v>
      </c>
      <c r="L10" s="268">
        <v>2288</v>
      </c>
      <c r="M10" s="269">
        <v>6181</v>
      </c>
      <c r="N10" s="270">
        <v>-63</v>
      </c>
    </row>
    <row r="11" spans="1:16" ht="13.5" customHeight="1" x14ac:dyDescent="0.15">
      <c r="A11" s="248"/>
      <c r="B11" s="244"/>
      <c r="C11" s="244"/>
      <c r="D11" s="244"/>
      <c r="E11" s="244"/>
      <c r="F11" s="244"/>
      <c r="G11" s="1133" t="s">
        <v>483</v>
      </c>
      <c r="H11" s="1134"/>
      <c r="I11" s="1134"/>
      <c r="J11" s="1135"/>
      <c r="K11" s="267">
        <v>24166</v>
      </c>
      <c r="L11" s="268">
        <v>764</v>
      </c>
      <c r="M11" s="269">
        <v>9526</v>
      </c>
      <c r="N11" s="270">
        <v>-92</v>
      </c>
    </row>
    <row r="12" spans="1:16" ht="13.5" customHeight="1" x14ac:dyDescent="0.15">
      <c r="A12" s="248"/>
      <c r="B12" s="244"/>
      <c r="C12" s="244"/>
      <c r="D12" s="244"/>
      <c r="E12" s="244"/>
      <c r="F12" s="244"/>
      <c r="G12" s="1133" t="s">
        <v>484</v>
      </c>
      <c r="H12" s="1134"/>
      <c r="I12" s="1134"/>
      <c r="J12" s="1135"/>
      <c r="K12" s="267" t="s">
        <v>485</v>
      </c>
      <c r="L12" s="268" t="s">
        <v>485</v>
      </c>
      <c r="M12" s="269">
        <v>1067</v>
      </c>
      <c r="N12" s="270" t="s">
        <v>485</v>
      </c>
    </row>
    <row r="13" spans="1:16" ht="13.5" customHeight="1" x14ac:dyDescent="0.15">
      <c r="A13" s="248"/>
      <c r="B13" s="244"/>
      <c r="C13" s="244"/>
      <c r="D13" s="244"/>
      <c r="E13" s="244"/>
      <c r="F13" s="244"/>
      <c r="G13" s="1133" t="s">
        <v>486</v>
      </c>
      <c r="H13" s="1134"/>
      <c r="I13" s="1134"/>
      <c r="J13" s="1135"/>
      <c r="K13" s="267" t="s">
        <v>485</v>
      </c>
      <c r="L13" s="268" t="s">
        <v>485</v>
      </c>
      <c r="M13" s="269" t="s">
        <v>485</v>
      </c>
      <c r="N13" s="270" t="s">
        <v>485</v>
      </c>
    </row>
    <row r="14" spans="1:16" ht="13.5" customHeight="1" x14ac:dyDescent="0.15">
      <c r="A14" s="248"/>
      <c r="B14" s="244"/>
      <c r="C14" s="244"/>
      <c r="D14" s="244"/>
      <c r="E14" s="244"/>
      <c r="F14" s="244"/>
      <c r="G14" s="1133" t="s">
        <v>487</v>
      </c>
      <c r="H14" s="1134"/>
      <c r="I14" s="1134"/>
      <c r="J14" s="1135"/>
      <c r="K14" s="267">
        <v>155970</v>
      </c>
      <c r="L14" s="268">
        <v>4934</v>
      </c>
      <c r="M14" s="269">
        <v>3706</v>
      </c>
      <c r="N14" s="270">
        <v>33.1</v>
      </c>
    </row>
    <row r="15" spans="1:16" ht="13.5" customHeight="1" x14ac:dyDescent="0.15">
      <c r="A15" s="248"/>
      <c r="B15" s="244"/>
      <c r="C15" s="244"/>
      <c r="D15" s="244"/>
      <c r="E15" s="244"/>
      <c r="F15" s="244"/>
      <c r="G15" s="1133" t="s">
        <v>488</v>
      </c>
      <c r="H15" s="1134"/>
      <c r="I15" s="1134"/>
      <c r="J15" s="1135"/>
      <c r="K15" s="267">
        <v>34104</v>
      </c>
      <c r="L15" s="268">
        <v>1079</v>
      </c>
      <c r="M15" s="269">
        <v>1837</v>
      </c>
      <c r="N15" s="270">
        <v>-41.3</v>
      </c>
    </row>
    <row r="16" spans="1:16" x14ac:dyDescent="0.15">
      <c r="A16" s="248"/>
      <c r="B16" s="244"/>
      <c r="C16" s="244"/>
      <c r="D16" s="244"/>
      <c r="E16" s="244"/>
      <c r="F16" s="244"/>
      <c r="G16" s="1136" t="s">
        <v>489</v>
      </c>
      <c r="H16" s="1137"/>
      <c r="I16" s="1137"/>
      <c r="J16" s="1138"/>
      <c r="K16" s="268">
        <v>-293631</v>
      </c>
      <c r="L16" s="268">
        <v>-9288</v>
      </c>
      <c r="M16" s="269">
        <v>-8822</v>
      </c>
      <c r="N16" s="270">
        <v>5.3</v>
      </c>
    </row>
    <row r="17" spans="1:16" x14ac:dyDescent="0.15">
      <c r="A17" s="248"/>
      <c r="B17" s="244"/>
      <c r="C17" s="244"/>
      <c r="D17" s="244"/>
      <c r="E17" s="244"/>
      <c r="F17" s="244"/>
      <c r="G17" s="1136" t="s">
        <v>165</v>
      </c>
      <c r="H17" s="1137"/>
      <c r="I17" s="1137"/>
      <c r="J17" s="1138"/>
      <c r="K17" s="268">
        <v>2994792</v>
      </c>
      <c r="L17" s="268">
        <v>94730</v>
      </c>
      <c r="M17" s="269">
        <v>97219</v>
      </c>
      <c r="N17" s="270">
        <v>-2.6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30" t="s">
        <v>494</v>
      </c>
      <c r="H21" s="1131"/>
      <c r="I21" s="1131"/>
      <c r="J21" s="1132"/>
      <c r="K21" s="280">
        <v>10.41</v>
      </c>
      <c r="L21" s="281">
        <v>9.31</v>
      </c>
      <c r="M21" s="282">
        <v>1.1000000000000001</v>
      </c>
      <c r="N21" s="249"/>
      <c r="O21" s="283"/>
      <c r="P21" s="279"/>
    </row>
    <row r="22" spans="1:16" s="284" customFormat="1" x14ac:dyDescent="0.15">
      <c r="A22" s="279"/>
      <c r="B22" s="249"/>
      <c r="C22" s="249"/>
      <c r="D22" s="249"/>
      <c r="E22" s="249"/>
      <c r="F22" s="249"/>
      <c r="G22" s="1130" t="s">
        <v>495</v>
      </c>
      <c r="H22" s="1131"/>
      <c r="I22" s="1131"/>
      <c r="J22" s="1132"/>
      <c r="K22" s="285">
        <v>96.5</v>
      </c>
      <c r="L22" s="286">
        <v>97.7</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9" t="s">
        <v>476</v>
      </c>
      <c r="L30" s="254"/>
      <c r="M30" s="255" t="s">
        <v>477</v>
      </c>
      <c r="N30" s="256"/>
    </row>
    <row r="31" spans="1:16" x14ac:dyDescent="0.15">
      <c r="A31" s="248"/>
      <c r="B31" s="244"/>
      <c r="C31" s="244"/>
      <c r="D31" s="244"/>
      <c r="E31" s="244"/>
      <c r="F31" s="244"/>
      <c r="G31" s="257"/>
      <c r="H31" s="258"/>
      <c r="I31" s="258"/>
      <c r="J31" s="259"/>
      <c r="K31" s="1120"/>
      <c r="L31" s="260" t="s">
        <v>478</v>
      </c>
      <c r="M31" s="261" t="s">
        <v>479</v>
      </c>
      <c r="N31" s="262" t="s">
        <v>480</v>
      </c>
    </row>
    <row r="32" spans="1:16" ht="27" customHeight="1" x14ac:dyDescent="0.15">
      <c r="A32" s="248"/>
      <c r="B32" s="244"/>
      <c r="C32" s="244"/>
      <c r="D32" s="244"/>
      <c r="E32" s="244"/>
      <c r="F32" s="244"/>
      <c r="G32" s="1121" t="s">
        <v>499</v>
      </c>
      <c r="H32" s="1122"/>
      <c r="I32" s="1122"/>
      <c r="J32" s="1123"/>
      <c r="K32" s="294">
        <v>1013293</v>
      </c>
      <c r="L32" s="294">
        <v>32052</v>
      </c>
      <c r="M32" s="295">
        <v>63533</v>
      </c>
      <c r="N32" s="296">
        <v>-49.6</v>
      </c>
    </row>
    <row r="33" spans="1:16" ht="13.5" customHeight="1" x14ac:dyDescent="0.15">
      <c r="A33" s="248"/>
      <c r="B33" s="244"/>
      <c r="C33" s="244"/>
      <c r="D33" s="244"/>
      <c r="E33" s="244"/>
      <c r="F33" s="244"/>
      <c r="G33" s="1121" t="s">
        <v>500</v>
      </c>
      <c r="H33" s="1122"/>
      <c r="I33" s="1122"/>
      <c r="J33" s="1123"/>
      <c r="K33" s="294" t="s">
        <v>485</v>
      </c>
      <c r="L33" s="294" t="s">
        <v>485</v>
      </c>
      <c r="M33" s="295" t="s">
        <v>485</v>
      </c>
      <c r="N33" s="296" t="s">
        <v>485</v>
      </c>
    </row>
    <row r="34" spans="1:16" ht="27" customHeight="1" x14ac:dyDescent="0.15">
      <c r="A34" s="248"/>
      <c r="B34" s="244"/>
      <c r="C34" s="244"/>
      <c r="D34" s="244"/>
      <c r="E34" s="244"/>
      <c r="F34" s="244"/>
      <c r="G34" s="1121" t="s">
        <v>501</v>
      </c>
      <c r="H34" s="1122"/>
      <c r="I34" s="1122"/>
      <c r="J34" s="1123"/>
      <c r="K34" s="294" t="s">
        <v>485</v>
      </c>
      <c r="L34" s="294" t="s">
        <v>485</v>
      </c>
      <c r="M34" s="295">
        <v>30</v>
      </c>
      <c r="N34" s="296" t="s">
        <v>485</v>
      </c>
    </row>
    <row r="35" spans="1:16" ht="27" customHeight="1" x14ac:dyDescent="0.15">
      <c r="A35" s="248"/>
      <c r="B35" s="244"/>
      <c r="C35" s="244"/>
      <c r="D35" s="244"/>
      <c r="E35" s="244"/>
      <c r="F35" s="244"/>
      <c r="G35" s="1121" t="s">
        <v>502</v>
      </c>
      <c r="H35" s="1122"/>
      <c r="I35" s="1122"/>
      <c r="J35" s="1123"/>
      <c r="K35" s="294">
        <v>406487</v>
      </c>
      <c r="L35" s="294">
        <v>12858</v>
      </c>
      <c r="M35" s="295">
        <v>18078</v>
      </c>
      <c r="N35" s="296">
        <v>-28.9</v>
      </c>
    </row>
    <row r="36" spans="1:16" ht="27" customHeight="1" x14ac:dyDescent="0.15">
      <c r="A36" s="248"/>
      <c r="B36" s="244"/>
      <c r="C36" s="244"/>
      <c r="D36" s="244"/>
      <c r="E36" s="244"/>
      <c r="F36" s="244"/>
      <c r="G36" s="1121" t="s">
        <v>503</v>
      </c>
      <c r="H36" s="1122"/>
      <c r="I36" s="1122"/>
      <c r="J36" s="1123"/>
      <c r="K36" s="294">
        <v>168720</v>
      </c>
      <c r="L36" s="294">
        <v>5337</v>
      </c>
      <c r="M36" s="295">
        <v>3217</v>
      </c>
      <c r="N36" s="296">
        <v>65.900000000000006</v>
      </c>
    </row>
    <row r="37" spans="1:16" ht="13.5" customHeight="1" x14ac:dyDescent="0.15">
      <c r="A37" s="248"/>
      <c r="B37" s="244"/>
      <c r="C37" s="244"/>
      <c r="D37" s="244"/>
      <c r="E37" s="244"/>
      <c r="F37" s="244"/>
      <c r="G37" s="1121" t="s">
        <v>504</v>
      </c>
      <c r="H37" s="1122"/>
      <c r="I37" s="1122"/>
      <c r="J37" s="1123"/>
      <c r="K37" s="294">
        <v>16827</v>
      </c>
      <c r="L37" s="294">
        <v>532</v>
      </c>
      <c r="M37" s="295">
        <v>1541</v>
      </c>
      <c r="N37" s="296">
        <v>-65.5</v>
      </c>
    </row>
    <row r="38" spans="1:16" ht="27" customHeight="1" x14ac:dyDescent="0.15">
      <c r="A38" s="248"/>
      <c r="B38" s="244"/>
      <c r="C38" s="244"/>
      <c r="D38" s="244"/>
      <c r="E38" s="244"/>
      <c r="F38" s="244"/>
      <c r="G38" s="1124" t="s">
        <v>505</v>
      </c>
      <c r="H38" s="1125"/>
      <c r="I38" s="1125"/>
      <c r="J38" s="1126"/>
      <c r="K38" s="297" t="s">
        <v>485</v>
      </c>
      <c r="L38" s="297" t="s">
        <v>485</v>
      </c>
      <c r="M38" s="298">
        <v>6</v>
      </c>
      <c r="N38" s="299" t="s">
        <v>485</v>
      </c>
      <c r="O38" s="293"/>
    </row>
    <row r="39" spans="1:16" x14ac:dyDescent="0.15">
      <c r="A39" s="248"/>
      <c r="B39" s="244"/>
      <c r="C39" s="244"/>
      <c r="D39" s="244"/>
      <c r="E39" s="244"/>
      <c r="F39" s="244"/>
      <c r="G39" s="1124" t="s">
        <v>506</v>
      </c>
      <c r="H39" s="1125"/>
      <c r="I39" s="1125"/>
      <c r="J39" s="1126"/>
      <c r="K39" s="300">
        <v>-72858</v>
      </c>
      <c r="L39" s="300">
        <v>-2305</v>
      </c>
      <c r="M39" s="301">
        <v>-3335</v>
      </c>
      <c r="N39" s="302">
        <v>-30.9</v>
      </c>
      <c r="O39" s="293"/>
    </row>
    <row r="40" spans="1:16" ht="27" customHeight="1" x14ac:dyDescent="0.15">
      <c r="A40" s="248"/>
      <c r="B40" s="244"/>
      <c r="C40" s="244"/>
      <c r="D40" s="244"/>
      <c r="E40" s="244"/>
      <c r="F40" s="244"/>
      <c r="G40" s="1121" t="s">
        <v>507</v>
      </c>
      <c r="H40" s="1122"/>
      <c r="I40" s="1122"/>
      <c r="J40" s="1123"/>
      <c r="K40" s="300">
        <v>-1092768</v>
      </c>
      <c r="L40" s="300">
        <v>-34566</v>
      </c>
      <c r="M40" s="301">
        <v>-59229</v>
      </c>
      <c r="N40" s="302">
        <v>-41.6</v>
      </c>
      <c r="O40" s="293"/>
    </row>
    <row r="41" spans="1:16" x14ac:dyDescent="0.15">
      <c r="A41" s="248"/>
      <c r="B41" s="244"/>
      <c r="C41" s="244"/>
      <c r="D41" s="244"/>
      <c r="E41" s="244"/>
      <c r="F41" s="244"/>
      <c r="G41" s="1127" t="s">
        <v>276</v>
      </c>
      <c r="H41" s="1128"/>
      <c r="I41" s="1128"/>
      <c r="J41" s="1129"/>
      <c r="K41" s="294">
        <v>439701</v>
      </c>
      <c r="L41" s="300">
        <v>13908</v>
      </c>
      <c r="M41" s="301">
        <v>23841</v>
      </c>
      <c r="N41" s="302">
        <v>-41.7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14" t="s">
        <v>476</v>
      </c>
      <c r="J49" s="1116" t="s">
        <v>511</v>
      </c>
      <c r="K49" s="1117"/>
      <c r="L49" s="1117"/>
      <c r="M49" s="1117"/>
      <c r="N49" s="1118"/>
    </row>
    <row r="50" spans="1:14" x14ac:dyDescent="0.15">
      <c r="A50" s="248"/>
      <c r="B50" s="244"/>
      <c r="C50" s="244"/>
      <c r="D50" s="244"/>
      <c r="E50" s="244"/>
      <c r="F50" s="244"/>
      <c r="G50" s="312"/>
      <c r="H50" s="313"/>
      <c r="I50" s="1115"/>
      <c r="J50" s="314" t="s">
        <v>512</v>
      </c>
      <c r="K50" s="315" t="s">
        <v>513</v>
      </c>
      <c r="L50" s="316" t="s">
        <v>514</v>
      </c>
      <c r="M50" s="317" t="s">
        <v>515</v>
      </c>
      <c r="N50" s="318" t="s">
        <v>516</v>
      </c>
    </row>
    <row r="51" spans="1:14" x14ac:dyDescent="0.15">
      <c r="A51" s="248"/>
      <c r="B51" s="244"/>
      <c r="C51" s="244"/>
      <c r="D51" s="244"/>
      <c r="E51" s="244"/>
      <c r="F51" s="244"/>
      <c r="G51" s="310" t="s">
        <v>517</v>
      </c>
      <c r="H51" s="311"/>
      <c r="I51" s="319">
        <v>1503744</v>
      </c>
      <c r="J51" s="320">
        <v>45432</v>
      </c>
      <c r="K51" s="321">
        <v>-47.3</v>
      </c>
      <c r="L51" s="322">
        <v>67088</v>
      </c>
      <c r="M51" s="323">
        <v>-22.3</v>
      </c>
      <c r="N51" s="324">
        <v>-25</v>
      </c>
    </row>
    <row r="52" spans="1:14" x14ac:dyDescent="0.15">
      <c r="A52" s="248"/>
      <c r="B52" s="244"/>
      <c r="C52" s="244"/>
      <c r="D52" s="244"/>
      <c r="E52" s="244"/>
      <c r="F52" s="244"/>
      <c r="G52" s="325"/>
      <c r="H52" s="326" t="s">
        <v>518</v>
      </c>
      <c r="I52" s="327">
        <v>949122</v>
      </c>
      <c r="J52" s="328">
        <v>28675</v>
      </c>
      <c r="K52" s="329">
        <v>-29.8</v>
      </c>
      <c r="L52" s="330">
        <v>37146</v>
      </c>
      <c r="M52" s="331">
        <v>-9.9</v>
      </c>
      <c r="N52" s="332">
        <v>-19.899999999999999</v>
      </c>
    </row>
    <row r="53" spans="1:14" x14ac:dyDescent="0.15">
      <c r="A53" s="248"/>
      <c r="B53" s="244"/>
      <c r="C53" s="244"/>
      <c r="D53" s="244"/>
      <c r="E53" s="244"/>
      <c r="F53" s="244"/>
      <c r="G53" s="310" t="s">
        <v>519</v>
      </c>
      <c r="H53" s="311"/>
      <c r="I53" s="319">
        <v>1452500</v>
      </c>
      <c r="J53" s="320">
        <v>44259</v>
      </c>
      <c r="K53" s="321">
        <v>-2.6</v>
      </c>
      <c r="L53" s="322">
        <v>70489</v>
      </c>
      <c r="M53" s="323">
        <v>5.0999999999999996</v>
      </c>
      <c r="N53" s="324">
        <v>-7.7</v>
      </c>
    </row>
    <row r="54" spans="1:14" x14ac:dyDescent="0.15">
      <c r="A54" s="248"/>
      <c r="B54" s="244"/>
      <c r="C54" s="244"/>
      <c r="D54" s="244"/>
      <c r="E54" s="244"/>
      <c r="F54" s="244"/>
      <c r="G54" s="325"/>
      <c r="H54" s="326" t="s">
        <v>518</v>
      </c>
      <c r="I54" s="327">
        <v>775198</v>
      </c>
      <c r="J54" s="328">
        <v>23621</v>
      </c>
      <c r="K54" s="329">
        <v>-17.600000000000001</v>
      </c>
      <c r="L54" s="330">
        <v>37817</v>
      </c>
      <c r="M54" s="331">
        <v>1.8</v>
      </c>
      <c r="N54" s="332">
        <v>-19.399999999999999</v>
      </c>
    </row>
    <row r="55" spans="1:14" x14ac:dyDescent="0.15">
      <c r="A55" s="248"/>
      <c r="B55" s="244"/>
      <c r="C55" s="244"/>
      <c r="D55" s="244"/>
      <c r="E55" s="244"/>
      <c r="F55" s="244"/>
      <c r="G55" s="310" t="s">
        <v>520</v>
      </c>
      <c r="H55" s="311"/>
      <c r="I55" s="319">
        <v>2368952</v>
      </c>
      <c r="J55" s="320">
        <v>72830</v>
      </c>
      <c r="K55" s="321">
        <v>64.599999999999994</v>
      </c>
      <c r="L55" s="322">
        <v>84389</v>
      </c>
      <c r="M55" s="323">
        <v>19.7</v>
      </c>
      <c r="N55" s="324">
        <v>44.9</v>
      </c>
    </row>
    <row r="56" spans="1:14" x14ac:dyDescent="0.15">
      <c r="A56" s="248"/>
      <c r="B56" s="244"/>
      <c r="C56" s="244"/>
      <c r="D56" s="244"/>
      <c r="E56" s="244"/>
      <c r="F56" s="244"/>
      <c r="G56" s="325"/>
      <c r="H56" s="326" t="s">
        <v>518</v>
      </c>
      <c r="I56" s="327">
        <v>987893</v>
      </c>
      <c r="J56" s="328">
        <v>30371</v>
      </c>
      <c r="K56" s="329">
        <v>28.6</v>
      </c>
      <c r="L56" s="330">
        <v>44339</v>
      </c>
      <c r="M56" s="331">
        <v>17.2</v>
      </c>
      <c r="N56" s="332">
        <v>11.4</v>
      </c>
    </row>
    <row r="57" spans="1:14" x14ac:dyDescent="0.15">
      <c r="A57" s="248"/>
      <c r="B57" s="244"/>
      <c r="C57" s="244"/>
      <c r="D57" s="244"/>
      <c r="E57" s="244"/>
      <c r="F57" s="244"/>
      <c r="G57" s="310" t="s">
        <v>521</v>
      </c>
      <c r="H57" s="311"/>
      <c r="I57" s="319">
        <v>3348715</v>
      </c>
      <c r="J57" s="320">
        <v>104458</v>
      </c>
      <c r="K57" s="321">
        <v>43.4</v>
      </c>
      <c r="L57" s="322">
        <v>83623</v>
      </c>
      <c r="M57" s="323">
        <v>-0.9</v>
      </c>
      <c r="N57" s="324">
        <v>44.3</v>
      </c>
    </row>
    <row r="58" spans="1:14" x14ac:dyDescent="0.15">
      <c r="A58" s="248"/>
      <c r="B58" s="244"/>
      <c r="C58" s="244"/>
      <c r="D58" s="244"/>
      <c r="E58" s="244"/>
      <c r="F58" s="244"/>
      <c r="G58" s="325"/>
      <c r="H58" s="326" t="s">
        <v>518</v>
      </c>
      <c r="I58" s="327">
        <v>1927292</v>
      </c>
      <c r="J58" s="328">
        <v>60119</v>
      </c>
      <c r="K58" s="329">
        <v>97.9</v>
      </c>
      <c r="L58" s="330">
        <v>48787</v>
      </c>
      <c r="M58" s="331">
        <v>10</v>
      </c>
      <c r="N58" s="332">
        <v>87.9</v>
      </c>
    </row>
    <row r="59" spans="1:14" x14ac:dyDescent="0.15">
      <c r="A59" s="248"/>
      <c r="B59" s="244"/>
      <c r="C59" s="244"/>
      <c r="D59" s="244"/>
      <c r="E59" s="244"/>
      <c r="F59" s="244"/>
      <c r="G59" s="310" t="s">
        <v>522</v>
      </c>
      <c r="H59" s="311"/>
      <c r="I59" s="319">
        <v>2160946</v>
      </c>
      <c r="J59" s="320">
        <v>68354</v>
      </c>
      <c r="K59" s="321">
        <v>-34.6</v>
      </c>
      <c r="L59" s="322">
        <v>87974</v>
      </c>
      <c r="M59" s="323">
        <v>5.2</v>
      </c>
      <c r="N59" s="324">
        <v>-39.799999999999997</v>
      </c>
    </row>
    <row r="60" spans="1:14" x14ac:dyDescent="0.15">
      <c r="A60" s="248"/>
      <c r="B60" s="244"/>
      <c r="C60" s="244"/>
      <c r="D60" s="244"/>
      <c r="E60" s="244"/>
      <c r="F60" s="244"/>
      <c r="G60" s="325"/>
      <c r="H60" s="326" t="s">
        <v>518</v>
      </c>
      <c r="I60" s="333">
        <v>1224244</v>
      </c>
      <c r="J60" s="328">
        <v>38725</v>
      </c>
      <c r="K60" s="329">
        <v>-35.6</v>
      </c>
      <c r="L60" s="330">
        <v>48183</v>
      </c>
      <c r="M60" s="331">
        <v>-1.2</v>
      </c>
      <c r="N60" s="332">
        <v>-34.4</v>
      </c>
    </row>
    <row r="61" spans="1:14" x14ac:dyDescent="0.15">
      <c r="A61" s="248"/>
      <c r="B61" s="244"/>
      <c r="C61" s="244"/>
      <c r="D61" s="244"/>
      <c r="E61" s="244"/>
      <c r="F61" s="244"/>
      <c r="G61" s="310" t="s">
        <v>523</v>
      </c>
      <c r="H61" s="334"/>
      <c r="I61" s="335">
        <v>2166971</v>
      </c>
      <c r="J61" s="336">
        <v>67067</v>
      </c>
      <c r="K61" s="337">
        <v>4.7</v>
      </c>
      <c r="L61" s="338">
        <v>78713</v>
      </c>
      <c r="M61" s="339">
        <v>1.4</v>
      </c>
      <c r="N61" s="324">
        <v>3.3</v>
      </c>
    </row>
    <row r="62" spans="1:14" x14ac:dyDescent="0.15">
      <c r="A62" s="248"/>
      <c r="B62" s="244"/>
      <c r="C62" s="244"/>
      <c r="D62" s="244"/>
      <c r="E62" s="244"/>
      <c r="F62" s="244"/>
      <c r="G62" s="325"/>
      <c r="H62" s="326" t="s">
        <v>518</v>
      </c>
      <c r="I62" s="327">
        <v>1172750</v>
      </c>
      <c r="J62" s="328">
        <v>36302</v>
      </c>
      <c r="K62" s="329">
        <v>8.6999999999999993</v>
      </c>
      <c r="L62" s="330">
        <v>43254</v>
      </c>
      <c r="M62" s="331">
        <v>3.6</v>
      </c>
      <c r="N62" s="332">
        <v>5.0999999999999996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9.32</v>
      </c>
      <c r="G47" s="12">
        <v>9.44</v>
      </c>
      <c r="H47" s="12">
        <v>9.43</v>
      </c>
      <c r="I47" s="12">
        <v>9.58</v>
      </c>
      <c r="J47" s="13">
        <v>11.78</v>
      </c>
    </row>
    <row r="48" spans="2:10" ht="57.75" customHeight="1" x14ac:dyDescent="0.15">
      <c r="B48" s="14"/>
      <c r="C48" s="1141" t="s">
        <v>4</v>
      </c>
      <c r="D48" s="1141"/>
      <c r="E48" s="1142"/>
      <c r="F48" s="15">
        <v>4.76</v>
      </c>
      <c r="G48" s="16">
        <v>4.6399999999999997</v>
      </c>
      <c r="H48" s="16">
        <v>4.24</v>
      </c>
      <c r="I48" s="16">
        <v>4.6500000000000004</v>
      </c>
      <c r="J48" s="17">
        <v>6.33</v>
      </c>
    </row>
    <row r="49" spans="2:10" ht="57.75" customHeight="1" thickBot="1" x14ac:dyDescent="0.2">
      <c r="B49" s="18"/>
      <c r="C49" s="1143" t="s">
        <v>5</v>
      </c>
      <c r="D49" s="1143"/>
      <c r="E49" s="1144"/>
      <c r="F49" s="19" t="s">
        <v>530</v>
      </c>
      <c r="G49" s="20" t="s">
        <v>531</v>
      </c>
      <c r="H49" s="20" t="s">
        <v>532</v>
      </c>
      <c r="I49" s="20">
        <v>0.36</v>
      </c>
      <c r="J49" s="21">
        <v>4.18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2017-03-13T02:19:42Z</cp:lastPrinted>
  <dcterms:created xsi:type="dcterms:W3CDTF">2017-02-15T23:21:18Z</dcterms:created>
  <dcterms:modified xsi:type="dcterms:W3CDTF">2017-05-02T02:57:13Z</dcterms:modified>
</cp:coreProperties>
</file>