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20" windowHeight="8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l="1"/>
  <c r="AM35" i="9" s="1"/>
  <c r="AM36" i="9" s="1"/>
  <c r="BE34" i="9" l="1"/>
  <c r="BW34" i="9" s="1"/>
  <c r="BW35" i="9" s="1"/>
  <c r="BW36" i="9" s="1"/>
  <c r="BW37" i="9" s="1"/>
  <c r="BW38" i="9" s="1"/>
  <c r="BW39" i="9" s="1"/>
  <c r="BW40" i="9" s="1"/>
  <c r="BW41" i="9" s="1"/>
  <c r="CO34" i="9" l="1"/>
</calcChain>
</file>

<file path=xl/sharedStrings.xml><?xml version="1.0" encoding="utf-8"?>
<sst xmlns="http://schemas.openxmlformats.org/spreadsheetml/2006/main" count="1068" uniqueCount="562">
  <si>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</si>
  <si>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</si>
  <si>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</si>
  <si>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</si>
  <si>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</si>
  <si>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</si>
  <si>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</si>
  <si>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</si>
  <si>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</si>
  <si>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</si>
  <si>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</si>
  <si>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</si>
  <si>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</si>
  <si>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</si>
  <si>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</si>
  <si>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</si>
  <si>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</si>
  <si>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</si>
  <si>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</si>
  <si>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</si>
  <si>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</si>
  <si>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</si>
  <si>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</si>
  <si>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</si>
  <si>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</si>
  <si>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</si>
  <si>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</si>
  <si>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</si>
  <si>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</si>
  <si>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</si>
  <si>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</si>
  <si>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</si>
  <si>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</si>
  <si>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</si>
  <si>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</si>
  <si>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</si>
  <si>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</si>
  <si>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</si>
  <si>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</si>
  <si>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</si>
  <si>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</si>
  <si>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</si>
  <si>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</si>
  <si>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</si>
  <si>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</si>
  <si>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</si>
  <si>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</si>
  <si>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</si>
  <si>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</si>
  <si>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</si>
  <si>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</si>
  <si>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</si>
  <si>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</si>
  <si>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</si>
  <si>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</si>
  <si>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</si>
  <si>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</si>
  <si>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</si>
  <si>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</si>
  <si>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</si>
  <si>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</si>
  <si>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</si>
  <si>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</si>
  <si>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</si>
  <si>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</si>
  <si>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</si>
  <si>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</si>
  <si>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</si>
  <si>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</si>
  <si>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</si>
  <si>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</si>
  <si>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</si>
  <si>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</si>
  <si>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</si>
  <si>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</si>
  <si>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</si>
  <si>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</si>
  <si>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</si>
  <si>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</si>
  <si>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</si>
  <si>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</si>
  <si>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</si>
  <si>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</si>
  <si>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</si>
  <si>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</si>
  <si>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</si>
  <si>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</si>
  <si>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</si>
  <si>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</si>
  <si>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</si>
  <si>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</si>
  <si>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</si>
  <si>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</si>
  <si>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</si>
  <si>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</si>
  <si>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</si>
  <si>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</si>
  <si>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</si>
  <si>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</si>
  <si>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</si>
  <si>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</si>
  <si>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</si>
  <si>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</si>
  <si>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</si>
  <si>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</si>
  <si>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</si>
  <si>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</si>
  <si>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</si>
  <si>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</si>
  <si>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</si>
  <si>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</si>
  <si>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</si>
  <si>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</si>
  <si>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</si>
  <si>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</si>
  <si>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</si>
  <si>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</si>
  <si>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</si>
  <si>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</si>
  <si>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</si>
  <si>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</si>
  <si>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</si>
  <si>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</si>
  <si>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</si>
  <si>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</si>
  <si>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</si>
  <si>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</si>
  <si>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</si>
  <si>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</si>
  <si>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</si>
  <si>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</si>
  <si>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</si>
  <si>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</si>
  <si>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</si>
  <si>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</si>
  <si>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</si>
  <si>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</si>
  <si>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</si>
  <si>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</si>
  <si>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</si>
  <si>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</si>
  <si>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</si>
  <si>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</si>
  <si>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</si>
  <si>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</si>
  <si>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</si>
  <si>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</si>
  <si>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</si>
  <si>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</si>
  <si>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</si>
  <si>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</si>
  <si>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</si>
  <si>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</si>
  <si>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</si>
  <si>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</si>
  <si>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</si>
  <si>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</si>
  <si>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</si>
  <si>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</si>
  <si>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</si>
  <si>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</si>
  <si>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</si>
  <si>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</si>
  <si>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</si>
  <si>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</si>
  <si>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</si>
  <si>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</si>
  <si>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</si>
  <si>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</si>
  <si>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</si>
  <si>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</si>
  <si>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</si>
  <si>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</si>
  <si>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</si>
  <si>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</si>
  <si>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</si>
  <si>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</si>
  <si>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</si>
  <si>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</si>
  <si>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</si>
  <si>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</si>
  <si>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</si>
  <si>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</si>
  <si>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</si>
  <si>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</si>
  <si>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</si>
  <si>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</si>
  <si>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</si>
  <si>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</si>
  <si>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</si>
  <si>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</si>
  <si>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</si>
  <si>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</si>
  <si>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</si>
  <si>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</si>
  <si>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</si>
  <si>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</si>
  <si>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</si>
  <si>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</si>
  <si>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</si>
  <si>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</si>
  <si>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</si>
  <si>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</si>
  <si>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</si>
  <si>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</si>
  <si>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</si>
  <si>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</si>
  <si>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</si>
  <si>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</si>
  <si>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</si>
  <si>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</si>
  <si>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</si>
  <si>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</si>
  <si>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</si>
  <si>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</si>
  <si>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</si>
  <si>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</si>
  <si>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</si>
  <si>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</si>
  <si>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</si>
  <si>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</si>
  <si>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</si>
  <si>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</si>
  <si>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</si>
  <si>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</si>
  <si>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</si>
  <si>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</si>
  <si>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</si>
  <si>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</si>
  <si>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</si>
  <si>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</si>
  <si>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</si>
  <si>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</si>
  <si>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</si>
  <si>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</si>
  <si>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</si>
  <si>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</si>
  <si>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</si>
  <si>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</si>
  <si>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</si>
  <si>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</si>
  <si>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</si>
  <si>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</si>
  <si>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</si>
  <si>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</si>
  <si>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</si>
  <si>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</si>
  <si>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</si>
  <si>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</si>
  <si>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</si>
  <si>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</si>
  <si>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</si>
  <si>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</si>
  <si>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</si>
  <si>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</si>
  <si>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</si>
  <si>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</si>
  <si>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</si>
  <si>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</si>
  <si>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</si>
  <si>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</si>
  <si>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</si>
  <si>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</si>
  <si>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</si>
  <si>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</si>
  <si>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</si>
  <si>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</si>
  <si>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</si>
  <si>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</si>
  <si>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</si>
  <si>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</si>
  <si>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</si>
  <si>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</si>
  <si>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</si>
  <si>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</si>
  <si>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</si>
  <si>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</si>
  <si>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</si>
  <si>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</si>
  <si>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</si>
  <si>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</si>
  <si>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</si>
  <si>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</si>
  <si>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</si>
  <si>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</si>
  <si>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</si>
  <si>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</si>
  <si>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</si>
  <si>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</si>
  <si>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</si>
  <si>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</si>
  <si>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</si>
  <si>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</si>
  <si>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</si>
  <si>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</si>
  <si>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</si>
  <si>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</si>
  <si>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</si>
  <si>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</si>
  <si>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</si>
  <si>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</si>
  <si>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</si>
  <si>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</si>
  <si>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</si>
  <si>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</si>
  <si>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</si>
  <si>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</si>
  <si>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</si>
  <si>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</si>
  <si>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</si>
  <si>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</si>
  <si>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</si>
  <si>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</si>
  <si>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</si>
  <si>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</si>
  <si>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</si>
  <si>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</si>
  <si>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</si>
  <si>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</si>
  <si>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</si>
  <si>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</si>
  <si>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</si>
  <si>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</si>
  <si>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</si>
  <si>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</si>
  <si>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</si>
  <si>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</si>
  <si>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</si>
  <si>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</si>
  <si>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</si>
  <si>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</si>
  <si>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</si>
  <si>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</si>
  <si>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</si>
  <si>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</si>
  <si>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</si>
  <si>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</si>
  <si>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</si>
  <si>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</si>
  <si>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</si>
  <si>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</si>
  <si>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</si>
  <si>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</si>
  <si>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</si>
  <si>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</si>
  <si>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</si>
  <si>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</si>
  <si>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</si>
  <si>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</si>
  <si>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</si>
  <si>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</si>
  <si>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</si>
  <si>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</si>
  <si>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</si>
  <si>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</si>
  <si>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</si>
  <si>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</si>
  <si>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</si>
  <si>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</si>
  <si>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</si>
  <si>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</si>
  <si>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高原町住宅新築資金等貸付事業特別会計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</si>
  <si>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</si>
  <si>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</si>
  <si>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</si>
  <si>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</si>
  <si>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</si>
  <si>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</si>
  <si>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</si>
  <si>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</si>
  <si>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</si>
  <si>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</si>
  <si>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</si>
  <si>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</si>
  <si>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</si>
  <si>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高原町国民健康保険特別会計</t>
    <phoneticPr fontId="5"/>
  </si>
  <si>
    <t>高原町介護保険事業特別会計（介護保険事業勘定）</t>
    <phoneticPr fontId="5"/>
  </si>
  <si>
    <t>高原町介護保険事業特別会計（介護サービス勘定）</t>
    <phoneticPr fontId="5"/>
  </si>
  <si>
    <t>高原町後期高齢者医療特別会計</t>
    <phoneticPr fontId="5"/>
  </si>
  <si>
    <t>高原町水道事業会計</t>
    <phoneticPr fontId="5"/>
  </si>
  <si>
    <t>法適用企業</t>
    <phoneticPr fontId="5"/>
  </si>
  <si>
    <t>高原町工業用水道事業会計</t>
    <phoneticPr fontId="5"/>
  </si>
  <si>
    <t>高原町病院事業会計</t>
    <phoneticPr fontId="5"/>
  </si>
  <si>
    <t>高原町農業集落排水事業特別会計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</si>
  <si>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</si>
  <si>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</si>
  <si>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</si>
  <si>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</si>
  <si>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</si>
  <si>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</si>
  <si>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</si>
  <si>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</si>
  <si>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</si>
  <si>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</si>
  <si>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</si>
  <si>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</si>
  <si>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</si>
  <si>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</si>
  <si>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</si>
  <si>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</si>
  <si>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</si>
  <si>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</si>
  <si>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</si>
  <si>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</si>
  <si>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</si>
  <si>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</si>
  <si>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</si>
  <si>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</si>
  <si>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</si>
  <si>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</si>
  <si>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</si>
  <si>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</si>
  <si>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</si>
  <si>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</si>
  <si>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</si>
  <si>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</si>
  <si>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</si>
  <si>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</si>
  <si>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</si>
  <si>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</si>
  <si>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</si>
  <si>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</si>
  <si>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</si>
  <si>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</si>
  <si>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</si>
  <si>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</si>
  <si>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</si>
  <si>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</si>
  <si>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</si>
  <si>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</si>
  <si>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</si>
  <si>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</si>
  <si>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</si>
  <si>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</si>
  <si>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</si>
  <si>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</si>
  <si>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</si>
  <si>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</si>
  <si>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</si>
  <si>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</si>
  <si>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高原町工業用水道事業会計</t>
    <phoneticPr fontId="5"/>
  </si>
  <si>
    <t>-</t>
    <phoneticPr fontId="5"/>
  </si>
  <si>
    <t>将来負担比率（(Ｅ)－(Ｆ)）／（(Ｃ)－(Ｄ)）×１００</t>
    <rPh sb="0" eb="2">
      <t>ショウライ</t>
    </rPh>
    <rPh sb="2" eb="4">
      <t>フタン</t>
    </rPh>
    <rPh sb="4" eb="6">
      <t>ヒリツ</t>
    </rPh>
    <phoneticPr fontId="5"/>
  </si>
  <si>
    <t>高原町水道事業会計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</si>
  <si>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</si>
  <si>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</si>
  <si>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</si>
  <si>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</si>
  <si>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</si>
  <si>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</si>
  <si>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</si>
  <si>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</si>
  <si>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</si>
  <si>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</si>
  <si>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</si>
  <si>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</si>
  <si>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</si>
  <si>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</si>
  <si>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</si>
  <si>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</si>
  <si>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</si>
  <si>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</si>
  <si>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</si>
  <si>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</si>
  <si>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</si>
  <si>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</si>
  <si>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</si>
  <si>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</si>
  <si>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</si>
  <si>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</si>
  <si>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</si>
  <si>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</si>
  <si>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</si>
  <si>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</si>
  <si>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</si>
  <si>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</si>
  <si>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</si>
  <si>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</si>
  <si>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</si>
  <si>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</si>
  <si>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</si>
  <si>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</si>
  <si>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</si>
  <si>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</si>
  <si>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</si>
  <si>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</si>
  <si>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</si>
  <si>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</si>
  <si>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</si>
  <si>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</si>
  <si>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</si>
  <si>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</si>
  <si>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</si>
  <si>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</si>
  <si>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</si>
  <si>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</si>
  <si>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</si>
  <si>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</si>
  <si>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</si>
  <si>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</si>
  <si>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</si>
  <si>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</si>
  <si>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</si>
  <si>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</si>
  <si>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</si>
  <si>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</si>
  <si>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</si>
  <si>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</si>
  <si>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</si>
  <si>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</si>
  <si>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</si>
  <si>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</si>
  <si>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</si>
  <si>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</si>
  <si>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</si>
  <si>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</si>
  <si>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</si>
  <si>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</si>
  <si>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</si>
  <si>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</si>
  <si>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</si>
  <si>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</si>
  <si>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</si>
  <si>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</si>
  <si>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</si>
  <si>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2.80</t>
  </si>
  <si>
    <t>▲ 4.96</t>
  </si>
  <si>
    <t>▲ 3.18</t>
  </si>
  <si>
    <t>高原町水道事業会計</t>
  </si>
  <si>
    <t>高原町国民健康保険特別会計</t>
  </si>
  <si>
    <t>一般会計</t>
  </si>
  <si>
    <t>高原町病院事業会計</t>
  </si>
  <si>
    <t>▲ 2.86</t>
  </si>
  <si>
    <t>高原町介護保険事業特別会計（介護保険事業勘定）</t>
  </si>
  <si>
    <t>高原町後期高齢者医療特別会計</t>
  </si>
  <si>
    <t>高原町農業集落排水事業特別会計</t>
  </si>
  <si>
    <t>高原町介護保険事業特別会計（介護サービス勘定）</t>
  </si>
  <si>
    <t>その他会計（赤字）</t>
  </si>
  <si>
    <t>その他会計（黒字）</t>
  </si>
  <si>
    <t>-</t>
    <phoneticPr fontId="2"/>
  </si>
  <si>
    <t>西諸広域行政事務組合</t>
    <phoneticPr fontId="2"/>
  </si>
  <si>
    <t>霧島美化センター事務組合</t>
    <phoneticPr fontId="2"/>
  </si>
  <si>
    <t>宮崎県市町村総合事務組合(一般会計）</t>
    <phoneticPr fontId="2"/>
  </si>
  <si>
    <t>宮崎県後期高齢者医療広域連合(一般会計）</t>
    <rPh sb="15" eb="17">
      <t>イッパン</t>
    </rPh>
    <rPh sb="17" eb="19">
      <t>カイケイ</t>
    </rPh>
    <phoneticPr fontId="2"/>
  </si>
  <si>
    <t>宮崎県後期高齢者医療広域連合(後期高齢者医療特別会計）</t>
    <rPh sb="15" eb="17">
      <t>コウキ</t>
    </rPh>
    <rPh sb="17" eb="20">
      <t>コウレイシャ</t>
    </rPh>
    <rPh sb="20" eb="22">
      <t>イリョウ</t>
    </rPh>
    <rPh sb="22" eb="24">
      <t>トクベツ</t>
    </rPh>
    <rPh sb="24" eb="26">
      <t>カイケイ</t>
    </rPh>
    <phoneticPr fontId="2"/>
  </si>
  <si>
    <t xml:space="preserve">高原町土地開発公社              </t>
    <phoneticPr fontId="2"/>
  </si>
  <si>
    <t>宮崎県市町村総合事務組合(市町村交通災害共済事業特別会計）</t>
    <rPh sb="13" eb="16">
      <t>シチョウソン</t>
    </rPh>
    <rPh sb="16" eb="18">
      <t>コウツウ</t>
    </rPh>
    <rPh sb="18" eb="20">
      <t>サイガイ</t>
    </rPh>
    <rPh sb="20" eb="22">
      <t>キョウサイ</t>
    </rPh>
    <rPh sb="22" eb="24">
      <t>ジギョウ</t>
    </rPh>
    <rPh sb="24" eb="26">
      <t>トクベツ</t>
    </rPh>
    <phoneticPr fontId="2"/>
  </si>
  <si>
    <t>-</t>
    <phoneticPr fontId="2"/>
  </si>
  <si>
    <t>-</t>
    <phoneticPr fontId="2"/>
  </si>
  <si>
    <t>宮崎県自治会館管理組合</t>
    <rPh sb="0" eb="3">
      <t>ミヤザキケン</t>
    </rPh>
    <rPh sb="3" eb="5">
      <t>ジチ</t>
    </rPh>
    <rPh sb="5" eb="7">
      <t>カイカン</t>
    </rPh>
    <rPh sb="7" eb="9">
      <t>カンリ</t>
    </rPh>
    <rPh sb="9" eb="11">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</si>
  <si>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</si>
  <si>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</si>
  <si>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</si>
  <si>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</si>
  <si>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</si>
  <si>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</si>
  <si>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</si>
  <si>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</si>
  <si>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</si>
  <si>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</si>
  <si>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</si>
  <si>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実質公債費比率は類似団体と比較して若干低いものの、将来負担比率は低くなっている。これは、平成２０年度に設定した財政健全化計画において、毎年の地方債の新規発行額を５億円以内と
すると設定し、新規発行を抑制してきたためである。将来負担比率が低下傾向にあるため、実質公債費比率についても、今後は低下してくるものと想定される。</t>
    <rPh sb="17" eb="19">
      <t>ジャッカン</t>
    </rPh>
    <rPh sb="19" eb="20">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</si>
</sst>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wrapText="1"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117242</c:v>
                </c:pt>
                <c:pt idx="1">
                  <c:v>114097</c:v>
                </c:pt>
                <c:pt idx="2">
                  <c:v>136577</c:v>
                </c:pt>
                <c:pt idx="3">
                  <c:v>132212</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92006</c:v>
                </c:pt>
                <c:pt idx="1">
                  <c:v>74192</c:v>
                </c:pt>
                <c:pt idx="2">
                  <c:v>68365</c:v>
                </c:pt>
                <c:pt idx="3">
                  <c:v>64151</c:v>
                </c:pt>
                <c:pt idx="4">
                  <c:v>78174</c:v>
                </c:pt>
              </c:numCache>
            </c:numRef>
          </c:val>
          <c:smooth val="0"/>
        </c:ser>
        <c:dLbls>
          <c:showLegendKey val="0"/>
          <c:showVal val="0"/>
          <c:showCatName val="0"/>
          <c:showSerName val="0"/>
          <c:showPercent val="0"/>
          <c:showBubbleSize val="0"/>
        </c:dLbls>
        <c:marker val="1"/>
        <c:smooth val="0"/>
        <c:axId val="103153024"/>
        <c:axId val="104658432"/>
      </c:lineChart>
      <c:catAx>
        <c:axId val="1031530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658432"/>
        <c:crosses val="autoZero"/>
        <c:auto val="1"/>
        <c:lblAlgn val="ctr"/>
        <c:lblOffset val="100"/>
        <c:tickLblSkip val="1"/>
        <c:tickMarkSkip val="1"/>
        <c:noMultiLvlLbl val="0"/>
      </c:catAx>
      <c:valAx>
        <c:axId val="1046584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53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2.48</c:v>
                </c:pt>
                <c:pt idx="1">
                  <c:v>2.73</c:v>
                </c:pt>
                <c:pt idx="2">
                  <c:v>2.4</c:v>
                </c:pt>
                <c:pt idx="3">
                  <c:v>3.12</c:v>
                </c:pt>
                <c:pt idx="4">
                  <c:v>2.36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33.770000000000003</c:v>
                </c:pt>
                <c:pt idx="1">
                  <c:v>32.979999999999997</c:v>
                </c:pt>
                <c:pt idx="2">
                  <c:v>35.72</c:v>
                </c:pt>
                <c:pt idx="3">
                  <c:v>32.58</c:v>
                </c:pt>
                <c:pt idx="4">
                  <c:v>31.34</c:v>
                </c:pt>
              </c:numCache>
            </c:numRef>
          </c:val>
        </c:ser>
        <c:dLbls>
          <c:showLegendKey val="0"/>
          <c:showVal val="0"/>
          <c:showCatName val="0"/>
          <c:showSerName val="0"/>
          <c:showPercent val="0"/>
          <c:showBubbleSize val="0"/>
        </c:dLbls>
        <c:gapWidth val="250"/>
        <c:overlap val="100"/>
        <c:axId val="85940480"/>
        <c:axId val="8595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2.61</c:v>
                </c:pt>
                <c:pt idx="1">
                  <c:v>-2.8</c:v>
                </c:pt>
                <c:pt idx="2">
                  <c:v>0.64</c:v>
                </c:pt>
                <c:pt idx="3">
                  <c:v>-4.96</c:v>
                </c:pt>
                <c:pt idx="4">
                  <c:v>-3.18</c:v>
                </c:pt>
              </c:numCache>
            </c:numRef>
          </c:val>
          <c:smooth val="0"/>
        </c:ser>
        <c:dLbls>
          <c:showLegendKey val="0"/>
          <c:showVal val="0"/>
          <c:showCatName val="0"/>
          <c:showSerName val="0"/>
          <c:showPercent val="0"/>
          <c:showBubbleSize val="0"/>
        </c:dLbls>
        <c:marker val="1"/>
        <c:smooth val="0"/>
        <c:axId val="85940480"/>
        <c:axId val="85959040"/>
      </c:lineChart>
      <c:catAx>
        <c:axId val="859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959040"/>
        <c:crosses val="autoZero"/>
        <c:auto val="1"/>
        <c:lblAlgn val="ctr"/>
        <c:lblOffset val="100"/>
        <c:tickLblSkip val="1"/>
        <c:tickMarkSkip val="1"/>
        <c:noMultiLvlLbl val="0"/>
      </c:catAx>
      <c:valAx>
        <c:axId val="859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高原町介護保険事業特別会計（介護サービス勘定）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0.01</c:v>
                </c:pt>
                <c:pt idx="4">
                  <c:v>#N/A</c:v>
                </c:pt>
                <c:pt idx="5">
                  <c:v>0.05</c:v>
                </c:pt>
                <c:pt idx="6">
                  <c:v>#N/A</c:v>
                </c:pt>
                <c:pt idx="7">
                  <c:v>0.02</c:v>
                </c:pt>
                <c:pt idx="8">
                  <c:v>#N/A</c:v>
                </c:pt>
                <c:pt idx="9">
                  <c:v>0.01</c:v>
                </c:pt>
              </c:numCache>
            </c:numRef>
          </c:val>
        </c:ser>
        <c:ser>
          <c:idx val="3"/>
          <c:order val="3"/>
          <c:tx>
            <c:strRef>
              <c:f>データシート!$A$30</c:f>
              <c:strCache>
                <c:ptCount val="1"/>
                <c:pt idx="0">
                  <c:v>高原町農業集落排水事業特別会計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0.02</c:v>
                </c:pt>
                <c:pt idx="6">
                  <c:v>#N/A</c:v>
                </c:pt>
                <c:pt idx="7">
                  <c:v>0.01</c:v>
                </c:pt>
                <c:pt idx="8">
                  <c:v>#N/A</c:v>
                </c:pt>
                <c:pt idx="9">
                  <c:v>0.03</c:v>
                </c:pt>
              </c:numCache>
            </c:numRef>
          </c:val>
        </c:ser>
        <c:ser>
          <c:idx val="4"/>
          <c:order val="4"/>
          <c:tx>
            <c:strRef>
              <c:f>データシート!$A$31</c:f>
              <c:strCache>
                <c:ptCount val="1"/>
                <c:pt idx="0">
                  <c:v>高原町後期高齢者医療特別会計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0.08</c:v>
                </c:pt>
                <c:pt idx="4">
                  <c:v>#N/A</c:v>
                </c:pt>
                <c:pt idx="5">
                  <c:v>0.08</c:v>
                </c:pt>
                <c:pt idx="6">
                  <c:v>#N/A</c:v>
                </c:pt>
                <c:pt idx="7">
                  <c:v>0.12</c:v>
                </c:pt>
                <c:pt idx="8">
                  <c:v>#N/A</c:v>
                </c:pt>
                <c:pt idx="9">
                  <c:v>0.11</c:v>
                </c:pt>
              </c:numCache>
            </c:numRef>
          </c:val>
        </c:ser>
        <c:ser>
          <c:idx val="5"/>
          <c:order val="5"/>
          <c:tx>
            <c:strRef>
              <c:f>データシート!$A$32</c:f>
              <c:strCache>
                <c:ptCount val="1"/>
                <c:pt idx="0">
                  <c:v>高原町介護保険事業特別会計（介護保険事業勘定）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0.87</c:v>
                </c:pt>
                <c:pt idx="2">
                  <c:v>#N/A</c:v>
                </c:pt>
                <c:pt idx="3">
                  <c:v>1</c:v>
                </c:pt>
                <c:pt idx="4">
                  <c:v>#N/A</c:v>
                </c:pt>
                <c:pt idx="5">
                  <c:v>1.9</c:v>
                </c:pt>
                <c:pt idx="6">
                  <c:v>#N/A</c:v>
                </c:pt>
                <c:pt idx="7">
                  <c:v>2</c:v>
                </c:pt>
                <c:pt idx="8">
                  <c:v>#N/A</c:v>
                </c:pt>
                <c:pt idx="9">
                  <c:v>0.85</c:v>
                </c:pt>
              </c:numCache>
            </c:numRef>
          </c:val>
        </c:ser>
        <c:ser>
          <c:idx val="6"/>
          <c:order val="6"/>
          <c:tx>
            <c:strRef>
              <c:f>データシート!$A$33</c:f>
              <c:strCache>
                <c:ptCount val="1"/>
                <c:pt idx="0">
                  <c:v>高原町病院事業会計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1.75</c:v>
                </c:pt>
                <c:pt idx="2">
                  <c:v>#N/A</c:v>
                </c:pt>
                <c:pt idx="3">
                  <c:v>0.91</c:v>
                </c:pt>
                <c:pt idx="4">
                  <c:v>#N/A</c:v>
                </c:pt>
                <c:pt idx="5">
                  <c:v>0.03</c:v>
                </c:pt>
                <c:pt idx="6">
                  <c:v>2.86</c:v>
                </c:pt>
                <c:pt idx="7">
                  <c:v>#N/A</c:v>
                </c:pt>
                <c:pt idx="8">
                  <c:v>#N/A</c:v>
                </c:pt>
                <c:pt idx="9">
                  <c:v>1.19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2.4500000000000002</c:v>
                </c:pt>
                <c:pt idx="2">
                  <c:v>#N/A</c:v>
                </c:pt>
                <c:pt idx="3">
                  <c:v>2.72</c:v>
                </c:pt>
                <c:pt idx="4">
                  <c:v>#N/A</c:v>
                </c:pt>
                <c:pt idx="5">
                  <c:v>2.39</c:v>
                </c:pt>
                <c:pt idx="6">
                  <c:v>#N/A</c:v>
                </c:pt>
                <c:pt idx="7">
                  <c:v>3.12</c:v>
                </c:pt>
                <c:pt idx="8">
                  <c:v>#N/A</c:v>
                </c:pt>
                <c:pt idx="9">
                  <c:v>2.36</c:v>
                </c:pt>
              </c:numCache>
            </c:numRef>
          </c:val>
        </c:ser>
        <c:ser>
          <c:idx val="8"/>
          <c:order val="8"/>
          <c:tx>
            <c:strRef>
              <c:f>データシート!$A$35</c:f>
              <c:strCache>
                <c:ptCount val="1"/>
                <c:pt idx="0">
                  <c:v>高原町国民健康保険特別会計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1.33</c:v>
                </c:pt>
                <c:pt idx="2">
                  <c:v>#N/A</c:v>
                </c:pt>
                <c:pt idx="3">
                  <c:v>1.42</c:v>
                </c:pt>
                <c:pt idx="4">
                  <c:v>#N/A</c:v>
                </c:pt>
                <c:pt idx="5">
                  <c:v>0.5</c:v>
                </c:pt>
                <c:pt idx="6">
                  <c:v>#N/A</c:v>
                </c:pt>
                <c:pt idx="7">
                  <c:v>2.0299999999999998</c:v>
                </c:pt>
                <c:pt idx="8">
                  <c:v>#N/A</c:v>
                </c:pt>
                <c:pt idx="9">
                  <c:v>3.6</c:v>
                </c:pt>
              </c:numCache>
            </c:numRef>
          </c:val>
        </c:ser>
        <c:ser>
          <c:idx val="9"/>
          <c:order val="9"/>
          <c:tx>
            <c:strRef>
              <c:f>データシート!$A$36</c:f>
              <c:strCache>
                <c:ptCount val="1"/>
                <c:pt idx="0">
                  <c:v>高原町水道事業会計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4.25</c:v>
                </c:pt>
                <c:pt idx="2">
                  <c:v>#N/A</c:v>
                </c:pt>
                <c:pt idx="3">
                  <c:v>4.5199999999999996</c:v>
                </c:pt>
                <c:pt idx="4">
                  <c:v>#N/A</c:v>
                </c:pt>
                <c:pt idx="5">
                  <c:v>4.99</c:v>
                </c:pt>
                <c:pt idx="6">
                  <c:v>#N/A</c:v>
                </c:pt>
                <c:pt idx="7">
                  <c:v>5.38</c:v>
                </c:pt>
                <c:pt idx="8">
                  <c:v>#N/A</c:v>
                </c:pt>
                <c:pt idx="9">
                  <c:v>5.22</c:v>
                </c:pt>
              </c:numCache>
            </c:numRef>
          </c:val>
        </c:ser>
        <c:dLbls>
          <c:showLegendKey val="0"/>
          <c:showVal val="0"/>
          <c:showCatName val="0"/>
          <c:showSerName val="0"/>
          <c:showPercent val="0"/>
          <c:showBubbleSize val="0"/>
        </c:dLbls>
        <c:gapWidth val="150"/>
        <c:overlap val="100"/>
        <c:axId val="106307584"/>
        <c:axId val="106309120"/>
      </c:barChart>
      <c:catAx>
        <c:axId val="1063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09120"/>
        <c:crosses val="autoZero"/>
        <c:auto val="1"/>
        <c:lblAlgn val="ctr"/>
        <c:lblOffset val="100"/>
        <c:tickLblSkip val="1"/>
        <c:tickMarkSkip val="1"/>
        <c:noMultiLvlLbl val="0"/>
      </c:catAx>
      <c:valAx>
        <c:axId val="106309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07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792</c:v>
                </c:pt>
                <c:pt idx="5">
                  <c:v>756</c:v>
                </c:pt>
                <c:pt idx="8">
                  <c:v>698</c:v>
                </c:pt>
                <c:pt idx="11">
                  <c:v>657</c:v>
                </c:pt>
                <c:pt idx="14">
                  <c:v>598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91</c:v>
                </c:pt>
                <c:pt idx="3">
                  <c:v>80</c:v>
                </c:pt>
                <c:pt idx="6">
                  <c:v>51</c:v>
                </c:pt>
                <c:pt idx="9">
                  <c:v>41</c:v>
                </c:pt>
                <c:pt idx="12">
                  <c:v>49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c:v>
                </c:pt>
                <c:pt idx="3">
                  <c:v>56</c:v>
                </c:pt>
                <c:pt idx="6">
                  <c:v>67</c:v>
                </c:pt>
                <c:pt idx="9">
                  <c:v>59</c:v>
                </c:pt>
                <c:pt idx="12">
                  <c:v>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1038</c:v>
                </c:pt>
                <c:pt idx="3">
                  <c:v>1002</c:v>
                </c:pt>
                <c:pt idx="6">
                  <c:v>865</c:v>
                </c:pt>
                <c:pt idx="9">
                  <c:v>795</c:v>
                </c:pt>
                <c:pt idx="12">
                  <c:v>715</c:v>
                </c:pt>
              </c:numCache>
            </c:numRef>
          </c:val>
        </c:ser>
        <c:dLbls>
          <c:showLegendKey val="0"/>
          <c:showVal val="0"/>
          <c:showCatName val="0"/>
          <c:showSerName val="0"/>
          <c:showPercent val="0"/>
          <c:showBubbleSize val="0"/>
        </c:dLbls>
        <c:gapWidth val="100"/>
        <c:overlap val="100"/>
        <c:axId val="106360192"/>
        <c:axId val="11742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379</c:v>
                </c:pt>
                <c:pt idx="2">
                  <c:v>#N/A</c:v>
                </c:pt>
                <c:pt idx="3">
                  <c:v>#N/A</c:v>
                </c:pt>
                <c:pt idx="4">
                  <c:v>382</c:v>
                </c:pt>
                <c:pt idx="5">
                  <c:v>#N/A</c:v>
                </c:pt>
                <c:pt idx="6">
                  <c:v>#N/A</c:v>
                </c:pt>
                <c:pt idx="7">
                  <c:v>285</c:v>
                </c:pt>
                <c:pt idx="8">
                  <c:v>#N/A</c:v>
                </c:pt>
                <c:pt idx="9">
                  <c:v>#N/A</c:v>
                </c:pt>
                <c:pt idx="10">
                  <c:v>238</c:v>
                </c:pt>
                <c:pt idx="11">
                  <c:v>#N/A</c:v>
                </c:pt>
                <c:pt idx="12">
                  <c:v>#N/A</c:v>
                </c:pt>
                <c:pt idx="13">
                  <c:v>236</c:v>
                </c:pt>
                <c:pt idx="14">
                  <c:v>#N/A</c:v>
                </c:pt>
              </c:numCache>
            </c:numRef>
          </c:val>
          <c:smooth val="0"/>
        </c:ser>
        <c:dLbls>
          <c:showLegendKey val="0"/>
          <c:showVal val="0"/>
          <c:showCatName val="0"/>
          <c:showSerName val="0"/>
          <c:showPercent val="0"/>
          <c:showBubbleSize val="0"/>
        </c:dLbls>
        <c:marker val="1"/>
        <c:smooth val="0"/>
        <c:axId val="106360192"/>
        <c:axId val="117425664"/>
      </c:lineChart>
      <c:catAx>
        <c:axId val="10636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425664"/>
        <c:crosses val="autoZero"/>
        <c:auto val="1"/>
        <c:lblAlgn val="ctr"/>
        <c:lblOffset val="100"/>
        <c:tickLblSkip val="1"/>
        <c:tickMarkSkip val="1"/>
        <c:noMultiLvlLbl val="0"/>
      </c:catAx>
      <c:valAx>
        <c:axId val="11742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6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5051</c:v>
                </c:pt>
                <c:pt idx="5">
                  <c:v>4696</c:v>
                </c:pt>
                <c:pt idx="8">
                  <c:v>4448</c:v>
                </c:pt>
                <c:pt idx="11">
                  <c:v>4178</c:v>
                </c:pt>
                <c:pt idx="14">
                  <c:v>4105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448</c:v>
                </c:pt>
                <c:pt idx="5">
                  <c:v>424</c:v>
                </c:pt>
                <c:pt idx="8">
                  <c:v>399</c:v>
                </c:pt>
                <c:pt idx="11">
                  <c:v>373</c:v>
                </c:pt>
                <c:pt idx="14">
                  <c:v>344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2519</c:v>
                </c:pt>
                <c:pt idx="5">
                  <c:v>2421</c:v>
                </c:pt>
                <c:pt idx="8">
                  <c:v>2541</c:v>
                </c:pt>
                <c:pt idx="11">
                  <c:v>2266</c:v>
                </c:pt>
                <c:pt idx="14">
                  <c:v>2580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156</c:v>
                </c:pt>
                <c:pt idx="3">
                  <c:v>109</c:v>
                </c:pt>
                <c:pt idx="6">
                  <c:v>51</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545</c:v>
                </c:pt>
                <c:pt idx="3">
                  <c:v>573</c:v>
                </c:pt>
                <c:pt idx="6">
                  <c:v>541</c:v>
                </c:pt>
                <c:pt idx="9">
                  <c:v>487</c:v>
                </c:pt>
                <c:pt idx="12">
                  <c:v>437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236</c:v>
                </c:pt>
                <c:pt idx="3">
                  <c:v>210</c:v>
                </c:pt>
                <c:pt idx="6">
                  <c:v>196</c:v>
                </c:pt>
                <c:pt idx="9">
                  <c:v>149</c:v>
                </c:pt>
                <c:pt idx="12">
                  <c:v>101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898</c:v>
                </c:pt>
                <c:pt idx="3">
                  <c:v>842</c:v>
                </c:pt>
                <c:pt idx="6">
                  <c:v>745</c:v>
                </c:pt>
                <c:pt idx="9">
                  <c:v>708</c:v>
                </c:pt>
                <c:pt idx="12">
                  <c:v>738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6230</c:v>
                </c:pt>
                <c:pt idx="3">
                  <c:v>5794</c:v>
                </c:pt>
                <c:pt idx="6">
                  <c:v>5454</c:v>
                </c:pt>
                <c:pt idx="9">
                  <c:v>5249</c:v>
                </c:pt>
                <c:pt idx="12">
                  <c:v>5321</c:v>
                </c:pt>
              </c:numCache>
            </c:numRef>
          </c:val>
        </c:ser>
        <c:dLbls>
          <c:showLegendKey val="0"/>
          <c:showVal val="0"/>
          <c:showCatName val="0"/>
          <c:showSerName val="0"/>
          <c:showPercent val="0"/>
          <c:showBubbleSize val="0"/>
        </c:dLbls>
        <c:gapWidth val="100"/>
        <c:overlap val="100"/>
        <c:axId val="106474880"/>
        <c:axId val="11770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474880"/>
        <c:axId val="117704192"/>
      </c:lineChart>
      <c:catAx>
        <c:axId val="106474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704192"/>
        <c:crosses val="autoZero"/>
        <c:auto val="1"/>
        <c:lblAlgn val="ctr"/>
        <c:lblOffset val="100"/>
        <c:tickLblSkip val="1"/>
        <c:tickMarkSkip val="1"/>
        <c:noMultiLvlLbl val="0"/>
      </c:catAx>
      <c:valAx>
        <c:axId val="11770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474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8017024"/>
        <c:axId val="120333440"/>
      </c:scatterChart>
      <c:valAx>
        <c:axId val="1180170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33440"/>
        <c:crosses val="autoZero"/>
        <c:crossBetween val="midCat"/>
      </c:valAx>
      <c:valAx>
        <c:axId val="120333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17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14.1</c:v>
                </c:pt>
                <c:pt idx="1">
                  <c:v>13.2</c:v>
                </c:pt>
                <c:pt idx="2">
                  <c:v>11.9</c:v>
                </c:pt>
                <c:pt idx="3">
                  <c:v>10.4</c:v>
                </c:pt>
                <c:pt idx="4">
                  <c:v>8.6999999999999993</c:v>
                </c:pt>
              </c:numCache>
            </c:numRef>
          </c:xVal>
          <c:yVal>
            <c:numRef>
              <c:f>公会計指標分析・財政指標組合せ分析表!$K$73:$O$73</c:f>
              <c:numCache>
                <c:formatCode>#,##0.0;"▲ "#,##0.0</c:formatCode>
                <c:ptCount val="5"/>
                <c:pt idx="0">
                  <c:v>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14.5</c:v>
                </c:pt>
                <c:pt idx="1">
                  <c:v>13.3</c:v>
                </c:pt>
                <c:pt idx="2">
                  <c:v>12.5</c:v>
                </c:pt>
                <c:pt idx="3">
                  <c:v>11.5</c:v>
                </c:pt>
                <c:pt idx="4">
                  <c:v>8.6</c:v>
                </c:pt>
              </c:numCache>
            </c:numRef>
          </c:xVal>
          <c:yVal>
            <c:numRef>
              <c:f>公会計指標分析・財政指標組合せ分析表!$K$77:$O$77</c:f>
              <c:numCache>
                <c:formatCode>#,##0.0;"▲ "#,##0.0</c:formatCode>
                <c:ptCount val="5"/>
                <c:pt idx="0">
                  <c:v>74.8</c:v>
                </c:pt>
                <c:pt idx="1">
                  <c:v>64.7</c:v>
                </c:pt>
                <c:pt idx="2">
                  <c:v>55.2</c:v>
                </c:pt>
                <c:pt idx="3">
                  <c:v>54</c:v>
                </c:pt>
                <c:pt idx="4">
                  <c:v>0</c:v>
                </c:pt>
              </c:numCache>
            </c:numRef>
          </c:yVal>
          <c:smooth val="0"/>
        </c:ser>
        <c:dLbls>
          <c:showLegendKey val="0"/>
          <c:showVal val="0"/>
          <c:showCatName val="0"/>
          <c:showSerName val="0"/>
          <c:showPercent val="0"/>
          <c:showBubbleSize val="0"/>
        </c:dLbls>
        <c:axId val="120367360"/>
        <c:axId val="120385920"/>
      </c:scatterChart>
      <c:valAx>
        <c:axId val="120367360"/>
        <c:scaling>
          <c:orientation val="minMax"/>
          <c:max val="15"/>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385920"/>
        <c:crosses val="autoZero"/>
        <c:crossBetween val="midCat"/>
      </c:valAx>
      <c:valAx>
        <c:axId val="12038592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367360"/>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算入公債費率等は、臨時財政対策債償還費が増となるものの、過疎対策債償還費の大幅な減少により、今後も減少する見込みである。このため、実質公債費率は、元利償還金の減額が大きく影響し、今後も低下していく見込みで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若干高いものの、将来負担比率は低くなっている。これは、平成１９年度に作成した高原町公債費負担適正化計画に基づき新規発行を抑制し、毎年の地方債の新規発行額を５億円以内とすることに努めてきたためである。このため、将来負担比率は、地方債現在高の減少の影響により今後、低下してくるものと想定されるが、財政調整基金の取り崩しの増や、元利償還金の減により、充当可能財源等が減少することが考えられるため、これまで以上の公債費の適正化に取り組んでいく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9,855
9,842
85.39
6,262,858
6,140,213
83,228
3,523,985
5,320,952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9,855
9,842
85.39
6,262,858
6,140,213
83,228
3,523,985
5,320,952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9,855
9,842
85.39
6,262,858
6,140,213
83,228
3,523,985
5,320,952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9,855
9,842
85.39
6,262,858
6,140,213
83,228
3,523,985
5,320,952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人口の減少や高齢化が進んでいることに加え、町内に中心となる産業がないこと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など</a:t>
          </a:r>
          <a:r>
            <a:rPr kumimoji="0" lang="ja-JP" altLang="ja-JP" sz="1100" b="0" i="0" u="none" strike="noStrike" kern="0" cap="none" spc="0" normalizeH="0" baseline="0" noProof="0">
              <a:ln>
                <a:noFill/>
              </a:ln>
              <a:solidFill>
                <a:prstClr val="black"/>
              </a:solidFill>
              <a:effectLst/>
              <a:uLnTx/>
              <a:uFillTx/>
              <a:latin typeface="+mn-lt"/>
              <a:ea typeface="+mn-ea"/>
              <a:cs typeface="+mn-cs"/>
            </a:rPr>
            <a:t>により、財政基盤が弱く、類似団体平均を０．０</a:t>
          </a:r>
          <a:r>
            <a:rPr kumimoji="0"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下回っている。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今後、人口減少等の影響による普通交付税が減額となる中で、</a:t>
          </a:r>
          <a:r>
            <a:rPr kumimoji="0" lang="ja-JP" altLang="ja-JP" sz="1100" b="0" i="0" u="none" strike="noStrike" kern="0" cap="none" spc="0" normalizeH="0" baseline="0" noProof="0">
              <a:ln>
                <a:noFill/>
              </a:ln>
              <a:solidFill>
                <a:prstClr val="black"/>
              </a:solidFill>
              <a:effectLst/>
              <a:uLnTx/>
              <a:uFillTx/>
              <a:latin typeface="+mn-lt"/>
              <a:ea typeface="+mn-ea"/>
              <a:cs typeface="+mn-cs"/>
            </a:rPr>
            <a:t>行財政改革を更に進めるため、</a:t>
          </a:r>
          <a:r>
            <a:rPr kumimoji="0" lang="ja-JP" altLang="en-US" sz="1100" b="0" i="0" u="none" strike="noStrike" kern="0" cap="none" spc="0" normalizeH="0" baseline="0" noProof="0">
              <a:ln>
                <a:noFill/>
              </a:ln>
              <a:solidFill>
                <a:prstClr val="black"/>
              </a:solidFill>
              <a:effectLst/>
              <a:uLnTx/>
              <a:uFillTx/>
              <a:latin typeface="+mn-lt"/>
              <a:ea typeface="+mn-ea"/>
              <a:cs typeface="+mn-cs"/>
            </a:rPr>
            <a:t>緊急に必要な事業を峻別し、投資的経費を抑制するなど（単独事業費を５年間で２０％縮減）歳出の徹底的な見直しを実施する。加えて、産業の活性化と雇用促進を図るため企業誘致の積極的な推進により財政基盤を強化するとともに、税収確保対策の強化、ふるさと納税事業の拡大などにより自主財源の確保に努め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69" name="直線コネクタ 68"/>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95250</xdr:rowOff>
    </xdr:to>
    <xdr:cxnSp macro="">
      <xdr:nvCxnSpPr>
        <xdr:cNvPr id="78" name="直線コネクタ 77"/>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6" name="円/楕円 95"/>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7" name="テキスト ボックス 96"/>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年々、増加傾向にある</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a:t>
          </a:r>
          <a:r>
            <a:rPr kumimoji="0" lang="ja-JP" altLang="en-US" sz="1100" b="0" i="0" u="none" strike="noStrike" kern="0" cap="none" spc="0" normalizeH="0" baseline="0" noProof="0">
              <a:ln>
                <a:noFill/>
              </a:ln>
              <a:solidFill>
                <a:prstClr val="black"/>
              </a:solidFill>
              <a:effectLst/>
              <a:uLnTx/>
              <a:uFillTx/>
              <a:latin typeface="+mn-lt"/>
              <a:ea typeface="+mn-ea"/>
              <a:cs typeface="+mn-cs"/>
            </a:rPr>
            <a:t>（２３．７％増）や、一部事務組合の解散に伴うし尿処理委託費の増により物件費（２１．３％増）が</a:t>
          </a:r>
          <a:r>
            <a:rPr kumimoji="0" lang="ja-JP" altLang="ja-JP" sz="1100" b="0" i="0" u="none" strike="noStrike" kern="0" cap="none" spc="0" normalizeH="0" baseline="0" noProof="0">
              <a:ln>
                <a:noFill/>
              </a:ln>
              <a:solidFill>
                <a:prstClr val="black"/>
              </a:solidFill>
              <a:effectLst/>
              <a:uLnTx/>
              <a:uFillTx/>
              <a:latin typeface="+mn-lt"/>
              <a:ea typeface="+mn-ea"/>
              <a:cs typeface="+mn-cs"/>
            </a:rPr>
            <a:t>増加</a:t>
          </a:r>
          <a:r>
            <a:rPr kumimoji="0" lang="ja-JP" altLang="en-US" sz="1100" b="0" i="0" u="none" strike="noStrike" kern="0" cap="none" spc="0" normalizeH="0" baseline="0" noProof="0">
              <a:ln>
                <a:noFill/>
              </a:ln>
              <a:solidFill>
                <a:prstClr val="black"/>
              </a:solidFill>
              <a:effectLst/>
              <a:uLnTx/>
              <a:uFillTx/>
              <a:latin typeface="+mn-lt"/>
              <a:ea typeface="+mn-ea"/>
              <a:cs typeface="+mn-cs"/>
            </a:rPr>
            <a:t>したものの、地方消費税交付金（８０．４％増）や地方</a:t>
          </a:r>
          <a:r>
            <a:rPr kumimoji="0" lang="ja-JP" altLang="ja-JP" sz="1100" b="0" i="0" u="none" strike="noStrike" kern="0" cap="none" spc="0" normalizeH="0" baseline="0" noProof="0">
              <a:ln>
                <a:noFill/>
              </a:ln>
              <a:solidFill>
                <a:prstClr val="black"/>
              </a:solidFill>
              <a:effectLst/>
              <a:uLnTx/>
              <a:uFillTx/>
              <a:latin typeface="+mn-lt"/>
              <a:ea typeface="+mn-ea"/>
              <a:cs typeface="+mn-cs"/>
            </a:rPr>
            <a:t>交付税</a:t>
          </a:r>
          <a:r>
            <a:rPr kumimoji="0" lang="ja-JP" altLang="en-US" sz="1100" b="0" i="0" u="none" strike="noStrike" kern="0" cap="none" spc="0" normalizeH="0" baseline="0" noProof="0">
              <a:ln>
                <a:noFill/>
              </a:ln>
              <a:solidFill>
                <a:prstClr val="black"/>
              </a:solidFill>
              <a:effectLst/>
              <a:uLnTx/>
              <a:uFillTx/>
              <a:latin typeface="+mn-lt"/>
              <a:ea typeface="+mn-ea"/>
              <a:cs typeface="+mn-cs"/>
            </a:rPr>
            <a:t>（１．０％増）が増加</a:t>
          </a:r>
          <a:r>
            <a:rPr kumimoji="0" lang="ja-JP" altLang="ja-JP" sz="1100" b="0" i="0" u="none" strike="noStrike" kern="0" cap="none" spc="0" normalizeH="0" baseline="0" noProof="0">
              <a:ln>
                <a:noFill/>
              </a:ln>
              <a:solidFill>
                <a:prstClr val="black"/>
              </a:solidFill>
              <a:effectLst/>
              <a:uLnTx/>
              <a:uFillTx/>
              <a:latin typeface="+mn-lt"/>
              <a:ea typeface="+mn-ea"/>
              <a:cs typeface="+mn-cs"/>
            </a:rPr>
            <a:t>したことにより</a:t>
          </a:r>
          <a:r>
            <a:rPr kumimoji="0" lang="ja-JP" altLang="en-US" sz="1100" b="0" i="0" u="none" strike="noStrike" kern="0" cap="none" spc="0" normalizeH="0" baseline="0" noProof="0">
              <a:ln>
                <a:noFill/>
              </a:ln>
              <a:solidFill>
                <a:prstClr val="black"/>
              </a:solidFill>
              <a:effectLst/>
              <a:uLnTx/>
              <a:uFillTx/>
              <a:latin typeface="+mn-lt"/>
              <a:ea typeface="+mn-ea"/>
              <a:cs typeface="+mn-cs"/>
            </a:rPr>
            <a:t>、前年比１．６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減、となったものの</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を８．３</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a:t>
          </a:r>
          <a:r>
            <a:rPr kumimoji="0" lang="ja-JP" altLang="en-US" sz="1100" b="0" i="0" u="none" strike="noStrike" kern="0" cap="none" spc="0" normalizeH="0" baseline="0" noProof="0">
              <a:ln>
                <a:noFill/>
              </a:ln>
              <a:solidFill>
                <a:prstClr val="black"/>
              </a:solidFill>
              <a:effectLst/>
              <a:uLnTx/>
              <a:uFillTx/>
              <a:latin typeface="+mn-lt"/>
              <a:ea typeface="+mn-ea"/>
              <a:cs typeface="+mn-cs"/>
            </a:rPr>
            <a:t>今後、新規地方債発行の抑制による公債費の減など</a:t>
          </a:r>
          <a:r>
            <a:rPr kumimoji="0" lang="ja-JP" altLang="ja-JP" sz="1100" b="0" i="0" u="none" strike="noStrike" kern="0" cap="none" spc="0" normalizeH="0" baseline="0" noProof="0">
              <a:ln>
                <a:noFill/>
              </a:ln>
              <a:solidFill>
                <a:prstClr val="black"/>
              </a:solidFill>
              <a:effectLst/>
              <a:uLnTx/>
              <a:uFillTx/>
              <a:latin typeface="+mn-lt"/>
              <a:ea typeface="+mn-ea"/>
              <a:cs typeface="+mn-cs"/>
            </a:rPr>
            <a:t>、更なる歳出抑制により経常経費が９０％以下となるよう改善に努める。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92456</xdr:rowOff>
    </xdr:from>
    <xdr:to>
      <xdr:col>7</xdr:col>
      <xdr:colOff>152400</xdr:colOff>
      <xdr:row>64</xdr:row>
      <xdr:rowOff>169672</xdr:rowOff>
    </xdr:to>
    <xdr:cxnSp macro="">
      <xdr:nvCxnSpPr>
        <xdr:cNvPr id="130" name="直線コネクタ 129"/>
        <xdr:cNvCxnSpPr/>
      </xdr:nvCxnSpPr>
      <xdr:spPr>
        <a:xfrm flipV="1">
          <a:off x="4114800" y="1106525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102108</xdr:rowOff>
    </xdr:from>
    <xdr:to>
      <xdr:col>6</xdr:col>
      <xdr:colOff>0</xdr:colOff>
      <xdr:row>64</xdr:row>
      <xdr:rowOff>169672</xdr:rowOff>
    </xdr:to>
    <xdr:cxnSp macro="">
      <xdr:nvCxnSpPr>
        <xdr:cNvPr id="133" name="直線コネクタ 132"/>
        <xdr:cNvCxnSpPr/>
      </xdr:nvCxnSpPr>
      <xdr:spPr>
        <a:xfrm>
          <a:off x="3225800" y="110749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15240</xdr:rowOff>
    </xdr:from>
    <xdr:to>
      <xdr:col>6</xdr:col>
      <xdr:colOff>50800</xdr:colOff>
      <xdr:row>63</xdr:row>
      <xdr:rowOff>116840</xdr:rowOff>
    </xdr:to>
    <xdr:sp macro="" textlink="">
      <xdr:nvSpPr>
        <xdr:cNvPr id="134" name="フローチャート : 判断 133"/>
        <xdr:cNvSpPr/>
      </xdr:nvSpPr>
      <xdr:spPr>
        <a:xfrm>
          <a:off x="4064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35" name="テキスト ボックス 134"/>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102108</xdr:rowOff>
    </xdr:from>
    <xdr:to>
      <xdr:col>4</xdr:col>
      <xdr:colOff>482600</xdr:colOff>
      <xdr:row>65</xdr:row>
      <xdr:rowOff>3048</xdr:rowOff>
    </xdr:to>
    <xdr:cxnSp macro="">
      <xdr:nvCxnSpPr>
        <xdr:cNvPr id="136" name="直線コネクタ 135"/>
        <xdr:cNvCxnSpPr/>
      </xdr:nvCxnSpPr>
      <xdr:spPr>
        <a:xfrm flipV="1">
          <a:off x="2336800" y="110749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94996</xdr:rowOff>
    </xdr:from>
    <xdr:to>
      <xdr:col>4</xdr:col>
      <xdr:colOff>533400</xdr:colOff>
      <xdr:row>63</xdr:row>
      <xdr:rowOff>25146</xdr:rowOff>
    </xdr:to>
    <xdr:sp macro="" textlink="">
      <xdr:nvSpPr>
        <xdr:cNvPr id="137" name="フローチャート : 判断 136"/>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38" name="テキスト ボックス 137"/>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102108</xdr:rowOff>
    </xdr:from>
    <xdr:to>
      <xdr:col>3</xdr:col>
      <xdr:colOff>279400</xdr:colOff>
      <xdr:row>65</xdr:row>
      <xdr:rowOff>3048</xdr:rowOff>
    </xdr:to>
    <xdr:cxnSp macro="">
      <xdr:nvCxnSpPr>
        <xdr:cNvPr id="139" name="直線コネクタ 138"/>
        <xdr:cNvCxnSpPr/>
      </xdr:nvCxnSpPr>
      <xdr:spPr>
        <a:xfrm>
          <a:off x="1447800" y="1107490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109474</xdr:rowOff>
    </xdr:from>
    <xdr:to>
      <xdr:col>3</xdr:col>
      <xdr:colOff>330200</xdr:colOff>
      <xdr:row>63</xdr:row>
      <xdr:rowOff>39624</xdr:rowOff>
    </xdr:to>
    <xdr:sp macro="" textlink="">
      <xdr:nvSpPr>
        <xdr:cNvPr id="140" name="フローチャート : 判断 139"/>
        <xdr:cNvSpPr/>
      </xdr:nvSpPr>
      <xdr:spPr>
        <a:xfrm>
          <a:off x="2286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49801</xdr:rowOff>
    </xdr:from>
    <xdr:ext cx="762000" cy="259045"/>
    <xdr:sp macro="" textlink="">
      <xdr:nvSpPr>
        <xdr:cNvPr id="141" name="テキスト ボックス 140"/>
        <xdr:cNvSpPr txBox="1"/>
      </xdr:nvSpPr>
      <xdr:spPr>
        <a:xfrm>
          <a:off x="1955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133604</xdr:rowOff>
    </xdr:from>
    <xdr:to>
      <xdr:col>2</xdr:col>
      <xdr:colOff>127000</xdr:colOff>
      <xdr:row>63</xdr:row>
      <xdr:rowOff>63754</xdr:rowOff>
    </xdr:to>
    <xdr:sp macro="" textlink="">
      <xdr:nvSpPr>
        <xdr:cNvPr id="142" name="フローチャート : 判断 141"/>
        <xdr:cNvSpPr/>
      </xdr:nvSpPr>
      <xdr:spPr>
        <a:xfrm>
          <a:off x="1397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73931</xdr:rowOff>
    </xdr:from>
    <xdr:ext cx="762000" cy="259045"/>
    <xdr:sp macro="" textlink="">
      <xdr:nvSpPr>
        <xdr:cNvPr id="143" name="テキスト ボックス 142"/>
        <xdr:cNvSpPr txBox="1"/>
      </xdr:nvSpPr>
      <xdr:spPr>
        <a:xfrm>
          <a:off x="1066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41656</xdr:rowOff>
    </xdr:from>
    <xdr:to>
      <xdr:col>7</xdr:col>
      <xdr:colOff>203200</xdr:colOff>
      <xdr:row>64</xdr:row>
      <xdr:rowOff>143256</xdr:rowOff>
    </xdr:to>
    <xdr:sp macro="" textlink="">
      <xdr:nvSpPr>
        <xdr:cNvPr id="149" name="円/楕円 148"/>
        <xdr:cNvSpPr/>
      </xdr:nvSpPr>
      <xdr:spPr>
        <a:xfrm>
          <a:off x="49022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13733</xdr:rowOff>
    </xdr:from>
    <xdr:ext cx="762000" cy="259045"/>
    <xdr:sp macro="" textlink="">
      <xdr:nvSpPr>
        <xdr:cNvPr id="150" name="財政構造の弾力性該当値テキスト"/>
        <xdr:cNvSpPr txBox="1"/>
      </xdr:nvSpPr>
      <xdr:spPr>
        <a:xfrm>
          <a:off x="5041900" y="1098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118872</xdr:rowOff>
    </xdr:from>
    <xdr:to>
      <xdr:col>6</xdr:col>
      <xdr:colOff>50800</xdr:colOff>
      <xdr:row>65</xdr:row>
      <xdr:rowOff>49022</xdr:rowOff>
    </xdr:to>
    <xdr:sp macro="" textlink="">
      <xdr:nvSpPr>
        <xdr:cNvPr id="151" name="円/楕円 150"/>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33799</xdr:rowOff>
    </xdr:from>
    <xdr:ext cx="736600" cy="259045"/>
    <xdr:sp macro="" textlink="">
      <xdr:nvSpPr>
        <xdr:cNvPr id="152" name="テキスト ボックス 151"/>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51308</xdr:rowOff>
    </xdr:from>
    <xdr:to>
      <xdr:col>4</xdr:col>
      <xdr:colOff>533400</xdr:colOff>
      <xdr:row>64</xdr:row>
      <xdr:rowOff>152908</xdr:rowOff>
    </xdr:to>
    <xdr:sp macro="" textlink="">
      <xdr:nvSpPr>
        <xdr:cNvPr id="153" name="円/楕円 152"/>
        <xdr:cNvSpPr/>
      </xdr:nvSpPr>
      <xdr:spPr>
        <a:xfrm>
          <a:off x="3175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54" name="テキスト ボックス 153"/>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5" name="円/楕円 154"/>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38625</xdr:rowOff>
    </xdr:from>
    <xdr:ext cx="762000" cy="259045"/>
    <xdr:sp macro="" textlink="">
      <xdr:nvSpPr>
        <xdr:cNvPr id="156" name="テキスト ボックス 155"/>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51308</xdr:rowOff>
    </xdr:from>
    <xdr:to>
      <xdr:col>2</xdr:col>
      <xdr:colOff>127000</xdr:colOff>
      <xdr:row>64</xdr:row>
      <xdr:rowOff>152908</xdr:rowOff>
    </xdr:to>
    <xdr:sp macro="" textlink="">
      <xdr:nvSpPr>
        <xdr:cNvPr id="157" name="円/楕円 156"/>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137685</xdr:rowOff>
    </xdr:from>
    <xdr:ext cx="762000" cy="259045"/>
    <xdr:sp macro="" textlink="">
      <xdr:nvSpPr>
        <xdr:cNvPr id="158" name="テキスト ボックス 157"/>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[158,652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a:t>
          </a:r>
          <a:r>
            <a:rPr kumimoji="0" lang="ja-JP" altLang="en-US" sz="1100" b="0" i="0" u="none" strike="noStrike" kern="0" cap="none" spc="0" normalizeH="0" baseline="0" noProof="0">
              <a:ln>
                <a:noFill/>
              </a:ln>
              <a:solidFill>
                <a:prstClr val="black"/>
              </a:solidFill>
              <a:effectLst/>
              <a:uLnTx/>
              <a:uFillTx/>
              <a:latin typeface="+mn-lt"/>
              <a:ea typeface="+mn-ea"/>
              <a:cs typeface="+mn-cs"/>
            </a:rPr>
            <a:t>、</a:t>
          </a:r>
          <a:r>
            <a:rPr kumimoji="0" lang="ja-JP" altLang="ja-JP" sz="1100" b="0" i="0" u="none" strike="noStrike" kern="0" cap="none" spc="0" normalizeH="0" baseline="0" noProof="0">
              <a:ln>
                <a:noFill/>
              </a:ln>
              <a:solidFill>
                <a:prstClr val="black"/>
              </a:solidFill>
              <a:effectLst/>
              <a:uLnTx/>
              <a:uFillTx/>
              <a:latin typeface="+mn-lt"/>
              <a:ea typeface="+mn-ea"/>
              <a:cs typeface="+mn-cs"/>
            </a:rPr>
            <a:t>物件費等の</a:t>
          </a:r>
          <a:r>
            <a:rPr kumimoji="0" lang="ja-JP" altLang="en-US" sz="1100" b="0" i="0" u="none" strike="noStrike" kern="0" cap="none" spc="0" normalizeH="0" baseline="0" noProof="0">
              <a:ln>
                <a:noFill/>
              </a:ln>
              <a:solidFill>
                <a:prstClr val="black"/>
              </a:solidFill>
              <a:effectLst/>
              <a:uLnTx/>
              <a:uFillTx/>
              <a:latin typeface="+mn-lt"/>
              <a:ea typeface="+mn-ea"/>
              <a:cs typeface="+mn-cs"/>
            </a:rPr>
            <a:t>合計額が類似団体平均を下回っているのは、主に人件費が</a:t>
          </a:r>
          <a:r>
            <a:rPr kumimoji="0" lang="ja-JP" altLang="ja-JP" sz="1100" b="0" i="0" u="none" strike="noStrike" kern="0" cap="none" spc="0" normalizeH="0" baseline="0" noProof="0">
              <a:ln>
                <a:noFill/>
              </a:ln>
              <a:solidFill>
                <a:prstClr val="black"/>
              </a:solidFill>
              <a:effectLst/>
              <a:uLnTx/>
              <a:uFillTx/>
              <a:latin typeface="+mn-lt"/>
              <a:ea typeface="+mn-ea"/>
              <a:cs typeface="+mn-cs"/>
            </a:rPr>
            <a:t>要因と</a:t>
          </a:r>
          <a:r>
            <a:rPr kumimoji="0" lang="ja-JP" altLang="en-US" sz="1100" b="0" i="0" u="none" strike="noStrike" kern="0" cap="none" spc="0" normalizeH="0" baseline="0" noProof="0">
              <a:ln>
                <a:noFill/>
              </a:ln>
              <a:solidFill>
                <a:prstClr val="black"/>
              </a:solidFill>
              <a:effectLst/>
              <a:uLnTx/>
              <a:uFillTx/>
              <a:latin typeface="+mn-lt"/>
              <a:ea typeface="+mn-ea"/>
              <a:cs typeface="+mn-cs"/>
            </a:rPr>
            <a:t>なっている。これは、</a:t>
          </a:r>
          <a:r>
            <a:rPr kumimoji="0" lang="ja-JP" altLang="ja-JP" sz="1100" b="0" i="0" u="none" strike="noStrike" kern="0" cap="none" spc="0" normalizeH="0" baseline="0" noProof="0">
              <a:ln>
                <a:noFill/>
              </a:ln>
              <a:solidFill>
                <a:prstClr val="black"/>
              </a:solidFill>
              <a:effectLst/>
              <a:uLnTx/>
              <a:uFillTx/>
              <a:latin typeface="+mn-lt"/>
              <a:ea typeface="+mn-ea"/>
              <a:cs typeface="+mn-cs"/>
            </a:rPr>
            <a:t>公立保育所運営業務の指定管理者制度導入や、学校給食調理業務</a:t>
          </a:r>
          <a:r>
            <a:rPr kumimoji="0" lang="ja-JP" altLang="en-US" sz="1100" b="0" i="0" u="none" strike="noStrike" kern="0" cap="none" spc="0" normalizeH="0" baseline="0" noProof="0">
              <a:ln>
                <a:noFill/>
              </a:ln>
              <a:solidFill>
                <a:prstClr val="black"/>
              </a:solidFill>
              <a:effectLst/>
              <a:uLnTx/>
              <a:uFillTx/>
              <a:latin typeface="+mn-lt"/>
              <a:ea typeface="+mn-ea"/>
              <a:cs typeface="+mn-cs"/>
            </a:rPr>
            <a:t>や学校用務員業務</a:t>
          </a:r>
          <a:r>
            <a:rPr kumimoji="0" lang="ja-JP" altLang="ja-JP" sz="1100" b="0" i="0" u="none" strike="noStrike" kern="0" cap="none" spc="0" normalizeH="0" baseline="0" noProof="0">
              <a:ln>
                <a:noFill/>
              </a:ln>
              <a:solidFill>
                <a:prstClr val="black"/>
              </a:solidFill>
              <a:effectLst/>
              <a:uLnTx/>
              <a:uFillTx/>
              <a:latin typeface="+mn-lt"/>
              <a:ea typeface="+mn-ea"/>
              <a:cs typeface="+mn-cs"/>
            </a:rPr>
            <a:t>の民間委託</a:t>
          </a:r>
          <a:r>
            <a:rPr kumimoji="0" lang="ja-JP" altLang="en-US" sz="1100" b="0" i="0" u="none" strike="noStrike" kern="0" cap="none" spc="0" normalizeH="0" baseline="0" noProof="0">
              <a:ln>
                <a:noFill/>
              </a:ln>
              <a:solidFill>
                <a:prstClr val="black"/>
              </a:solidFill>
              <a:effectLst/>
              <a:uLnTx/>
              <a:uFillTx/>
              <a:latin typeface="+mn-lt"/>
              <a:ea typeface="+mn-ea"/>
              <a:cs typeface="+mn-cs"/>
            </a:rPr>
            <a:t>の実施を行ってきた</a:t>
          </a:r>
          <a:r>
            <a:rPr kumimoji="0" lang="ja-JP" altLang="ja-JP" sz="1100" b="0" i="0" u="none" strike="noStrike" kern="0" cap="none" spc="0" normalizeH="0" baseline="0" noProof="0">
              <a:ln>
                <a:noFill/>
              </a:ln>
              <a:solidFill>
                <a:prstClr val="black"/>
              </a:solidFill>
              <a:effectLst/>
              <a:uLnTx/>
              <a:uFillTx/>
              <a:latin typeface="+mn-lt"/>
              <a:ea typeface="+mn-ea"/>
              <a:cs typeface="+mn-cs"/>
            </a:rPr>
            <a:t>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によ</a:t>
          </a:r>
          <a:r>
            <a:rPr kumimoji="0" lang="ja-JP" altLang="ja-JP" sz="1100" b="0" i="0" u="none" strike="noStrike" kern="0" cap="none" spc="0" normalizeH="0" baseline="0" noProof="0">
              <a:ln>
                <a:noFill/>
              </a:ln>
              <a:solidFill>
                <a:prstClr val="black"/>
              </a:solidFill>
              <a:effectLst/>
              <a:uLnTx/>
              <a:uFillTx/>
              <a:latin typeface="+mn-lt"/>
              <a:ea typeface="+mn-ea"/>
              <a:cs typeface="+mn-cs"/>
            </a:rPr>
            <a:t>る。今後も、民間でも実施可能な業務については、指定管理者制度や民間委託を推進し、更なる歳出削減に努める。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121490</xdr:rowOff>
    </xdr:from>
    <xdr:to>
      <xdr:col>7</xdr:col>
      <xdr:colOff>152400</xdr:colOff>
      <xdr:row>81</xdr:row>
      <xdr:rowOff>149095</xdr:rowOff>
    </xdr:to>
    <xdr:cxnSp macro="">
      <xdr:nvCxnSpPr>
        <xdr:cNvPr id="193" name="直線コネクタ 192"/>
        <xdr:cNvCxnSpPr/>
      </xdr:nvCxnSpPr>
      <xdr:spPr>
        <a:xfrm>
          <a:off x="4114800" y="14008940"/>
          <a:ext cx="838200" cy="2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41580</xdr:rowOff>
    </xdr:from>
    <xdr:to>
      <xdr:col>6</xdr:col>
      <xdr:colOff>0</xdr:colOff>
      <xdr:row>81</xdr:row>
      <xdr:rowOff>121490</xdr:rowOff>
    </xdr:to>
    <xdr:cxnSp macro="">
      <xdr:nvCxnSpPr>
        <xdr:cNvPr id="196" name="直線コネクタ 195"/>
        <xdr:cNvCxnSpPr/>
      </xdr:nvCxnSpPr>
      <xdr:spPr>
        <a:xfrm>
          <a:off x="3225800" y="13929030"/>
          <a:ext cx="889000" cy="7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66748</xdr:rowOff>
    </xdr:from>
    <xdr:to>
      <xdr:col>6</xdr:col>
      <xdr:colOff>50800</xdr:colOff>
      <xdr:row>82</xdr:row>
      <xdr:rowOff>168348</xdr:rowOff>
    </xdr:to>
    <xdr:sp macro="" textlink="">
      <xdr:nvSpPr>
        <xdr:cNvPr id="197" name="フローチャート : 判断 196"/>
        <xdr:cNvSpPr/>
      </xdr:nvSpPr>
      <xdr:spPr>
        <a:xfrm>
          <a:off x="4064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153125</xdr:rowOff>
    </xdr:from>
    <xdr:ext cx="736600" cy="259045"/>
    <xdr:sp macro="" textlink="">
      <xdr:nvSpPr>
        <xdr:cNvPr id="198" name="テキスト ボックス 197"/>
        <xdr:cNvSpPr txBox="1"/>
      </xdr:nvSpPr>
      <xdr:spPr>
        <a:xfrm>
          <a:off x="3733800" y="14212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41580</xdr:rowOff>
    </xdr:from>
    <xdr:to>
      <xdr:col>4</xdr:col>
      <xdr:colOff>482600</xdr:colOff>
      <xdr:row>81</xdr:row>
      <xdr:rowOff>49817</xdr:rowOff>
    </xdr:to>
    <xdr:cxnSp macro="">
      <xdr:nvCxnSpPr>
        <xdr:cNvPr id="199" name="直線コネクタ 198"/>
        <xdr:cNvCxnSpPr/>
      </xdr:nvCxnSpPr>
      <xdr:spPr>
        <a:xfrm flipV="1">
          <a:off x="2336800" y="13929030"/>
          <a:ext cx="889000" cy="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36021</xdr:rowOff>
    </xdr:from>
    <xdr:to>
      <xdr:col>4</xdr:col>
      <xdr:colOff>533400</xdr:colOff>
      <xdr:row>82</xdr:row>
      <xdr:rowOff>137621</xdr:rowOff>
    </xdr:to>
    <xdr:sp macro="" textlink="">
      <xdr:nvSpPr>
        <xdr:cNvPr id="200" name="フローチャート : 判断 199"/>
        <xdr:cNvSpPr/>
      </xdr:nvSpPr>
      <xdr:spPr>
        <a:xfrm>
          <a:off x="3175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122398</xdr:rowOff>
    </xdr:from>
    <xdr:ext cx="762000" cy="259045"/>
    <xdr:sp macro="" textlink="">
      <xdr:nvSpPr>
        <xdr:cNvPr id="201" name="テキスト ボックス 200"/>
        <xdr:cNvSpPr txBox="1"/>
      </xdr:nvSpPr>
      <xdr:spPr>
        <a:xfrm>
          <a:off x="2844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49817</xdr:rowOff>
    </xdr:from>
    <xdr:to>
      <xdr:col>3</xdr:col>
      <xdr:colOff>279400</xdr:colOff>
      <xdr:row>81</xdr:row>
      <xdr:rowOff>72619</xdr:rowOff>
    </xdr:to>
    <xdr:cxnSp macro="">
      <xdr:nvCxnSpPr>
        <xdr:cNvPr id="202" name="直線コネクタ 201"/>
        <xdr:cNvCxnSpPr/>
      </xdr:nvCxnSpPr>
      <xdr:spPr>
        <a:xfrm flipV="1">
          <a:off x="1447800" y="13937267"/>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25758</xdr:rowOff>
    </xdr:from>
    <xdr:to>
      <xdr:col>3</xdr:col>
      <xdr:colOff>330200</xdr:colOff>
      <xdr:row>82</xdr:row>
      <xdr:rowOff>127358</xdr:rowOff>
    </xdr:to>
    <xdr:sp macro="" textlink="">
      <xdr:nvSpPr>
        <xdr:cNvPr id="203" name="フローチャート : 判断 202"/>
        <xdr:cNvSpPr/>
      </xdr:nvSpPr>
      <xdr:spPr>
        <a:xfrm>
          <a:off x="2286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112135</xdr:rowOff>
    </xdr:from>
    <xdr:ext cx="762000" cy="259045"/>
    <xdr:sp macro="" textlink="">
      <xdr:nvSpPr>
        <xdr:cNvPr id="204" name="テキスト ボックス 203"/>
        <xdr:cNvSpPr txBox="1"/>
      </xdr:nvSpPr>
      <xdr:spPr>
        <a:xfrm>
          <a:off x="1955800" y="141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23929</xdr:rowOff>
    </xdr:from>
    <xdr:to>
      <xdr:col>2</xdr:col>
      <xdr:colOff>127000</xdr:colOff>
      <xdr:row>82</xdr:row>
      <xdr:rowOff>125529</xdr:rowOff>
    </xdr:to>
    <xdr:sp macro="" textlink="">
      <xdr:nvSpPr>
        <xdr:cNvPr id="205" name="フローチャート : 判断 204"/>
        <xdr:cNvSpPr/>
      </xdr:nvSpPr>
      <xdr:spPr>
        <a:xfrm>
          <a:off x="1397000" y="1408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110306</xdr:rowOff>
    </xdr:from>
    <xdr:ext cx="762000" cy="259045"/>
    <xdr:sp macro="" textlink="">
      <xdr:nvSpPr>
        <xdr:cNvPr id="206" name="テキスト ボックス 205"/>
        <xdr:cNvSpPr txBox="1"/>
      </xdr:nvSpPr>
      <xdr:spPr>
        <a:xfrm>
          <a:off x="1066800" y="1416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98295</xdr:rowOff>
    </xdr:from>
    <xdr:to>
      <xdr:col>7</xdr:col>
      <xdr:colOff>203200</xdr:colOff>
      <xdr:row>82</xdr:row>
      <xdr:rowOff>28445</xdr:rowOff>
    </xdr:to>
    <xdr:sp macro="" textlink="">
      <xdr:nvSpPr>
        <xdr:cNvPr id="212" name="円/楕円 211"/>
        <xdr:cNvSpPr/>
      </xdr:nvSpPr>
      <xdr:spPr>
        <a:xfrm>
          <a:off x="4902200" y="139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114822</xdr:rowOff>
    </xdr:from>
    <xdr:ext cx="762000" cy="259045"/>
    <xdr:sp macro="" textlink="">
      <xdr:nvSpPr>
        <xdr:cNvPr id="213" name="人件費・物件費等の状況該当値テキスト"/>
        <xdr:cNvSpPr txBox="1"/>
      </xdr:nvSpPr>
      <xdr:spPr>
        <a:xfrm>
          <a:off x="5041900" y="1383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70690</xdr:rowOff>
    </xdr:from>
    <xdr:to>
      <xdr:col>6</xdr:col>
      <xdr:colOff>50800</xdr:colOff>
      <xdr:row>82</xdr:row>
      <xdr:rowOff>840</xdr:rowOff>
    </xdr:to>
    <xdr:sp macro="" textlink="">
      <xdr:nvSpPr>
        <xdr:cNvPr id="214" name="円/楕円 213"/>
        <xdr:cNvSpPr/>
      </xdr:nvSpPr>
      <xdr:spPr>
        <a:xfrm>
          <a:off x="4064000" y="139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11017</xdr:rowOff>
    </xdr:from>
    <xdr:ext cx="736600" cy="259045"/>
    <xdr:sp macro="" textlink="">
      <xdr:nvSpPr>
        <xdr:cNvPr id="215" name="テキスト ボックス 214"/>
        <xdr:cNvSpPr txBox="1"/>
      </xdr:nvSpPr>
      <xdr:spPr>
        <a:xfrm>
          <a:off x="3733800" y="137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162230</xdr:rowOff>
    </xdr:from>
    <xdr:to>
      <xdr:col>4</xdr:col>
      <xdr:colOff>533400</xdr:colOff>
      <xdr:row>81</xdr:row>
      <xdr:rowOff>92380</xdr:rowOff>
    </xdr:to>
    <xdr:sp macro="" textlink="">
      <xdr:nvSpPr>
        <xdr:cNvPr id="216" name="円/楕円 215"/>
        <xdr:cNvSpPr/>
      </xdr:nvSpPr>
      <xdr:spPr>
        <a:xfrm>
          <a:off x="3175000" y="138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102557</xdr:rowOff>
    </xdr:from>
    <xdr:ext cx="762000" cy="259045"/>
    <xdr:sp macro="" textlink="">
      <xdr:nvSpPr>
        <xdr:cNvPr id="217" name="テキスト ボックス 216"/>
        <xdr:cNvSpPr txBox="1"/>
      </xdr:nvSpPr>
      <xdr:spPr>
        <a:xfrm>
          <a:off x="2844800" y="136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131,918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170467</xdr:rowOff>
    </xdr:from>
    <xdr:to>
      <xdr:col>3</xdr:col>
      <xdr:colOff>330200</xdr:colOff>
      <xdr:row>81</xdr:row>
      <xdr:rowOff>100617</xdr:rowOff>
    </xdr:to>
    <xdr:sp macro="" textlink="">
      <xdr:nvSpPr>
        <xdr:cNvPr id="218" name="円/楕円 217"/>
        <xdr:cNvSpPr/>
      </xdr:nvSpPr>
      <xdr:spPr>
        <a:xfrm>
          <a:off x="2286000" y="138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110794</xdr:rowOff>
    </xdr:from>
    <xdr:ext cx="762000" cy="259045"/>
    <xdr:sp macro="" textlink="">
      <xdr:nvSpPr>
        <xdr:cNvPr id="219" name="テキスト ボックス 218"/>
        <xdr:cNvSpPr txBox="1"/>
      </xdr:nvSpPr>
      <xdr:spPr>
        <a:xfrm>
          <a:off x="1955800" y="136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133,966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21819</xdr:rowOff>
    </xdr:from>
    <xdr:to>
      <xdr:col>2</xdr:col>
      <xdr:colOff>127000</xdr:colOff>
      <xdr:row>81</xdr:row>
      <xdr:rowOff>123419</xdr:rowOff>
    </xdr:to>
    <xdr:sp macro="" textlink="">
      <xdr:nvSpPr>
        <xdr:cNvPr id="220" name="円/楕円 219"/>
        <xdr:cNvSpPr/>
      </xdr:nvSpPr>
      <xdr:spPr>
        <a:xfrm>
          <a:off x="1397000" y="1390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133596</xdr:rowOff>
    </xdr:from>
    <xdr:ext cx="762000" cy="259045"/>
    <xdr:sp macro="" textlink="">
      <xdr:nvSpPr>
        <xdr:cNvPr id="221" name="テキスト ボックス 220"/>
        <xdr:cNvSpPr txBox="1"/>
      </xdr:nvSpPr>
      <xdr:spPr>
        <a:xfrm>
          <a:off x="1066800" y="1367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給与制度の経過措置取扱いの見直しにより、前年比０．８ポイント増と</a:t>
          </a:r>
          <a:r>
            <a:rPr kumimoji="0" lang="ja-JP" altLang="ja-JP" sz="1100" b="0" i="0" u="none" strike="noStrike" kern="0" cap="none" spc="0" normalizeH="0" baseline="0" noProof="0">
              <a:ln>
                <a:noFill/>
              </a:ln>
              <a:solidFill>
                <a:prstClr val="black"/>
              </a:solidFill>
              <a:effectLst/>
              <a:uLnTx/>
              <a:uFillTx/>
              <a:latin typeface="+mn-lt"/>
              <a:ea typeface="+mn-ea"/>
              <a:cs typeface="+mn-cs"/>
            </a:rPr>
            <a:t>なって</a:t>
          </a:r>
          <a:r>
            <a:rPr kumimoji="0" lang="ja-JP" altLang="en-US" sz="1100" b="0" i="0" u="none" strike="noStrike" kern="0" cap="none" spc="0" normalizeH="0" baseline="0" noProof="0">
              <a:ln>
                <a:noFill/>
              </a:ln>
              <a:solidFill>
                <a:prstClr val="black"/>
              </a:solidFill>
              <a:effectLst/>
              <a:uLnTx/>
              <a:uFillTx/>
              <a:latin typeface="+mn-lt"/>
              <a:ea typeface="+mn-ea"/>
              <a:cs typeface="+mn-cs"/>
            </a:rPr>
            <a:t>いる。また、</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a:t>
          </a:r>
          <a:r>
            <a:rPr kumimoji="0" lang="ja-JP" altLang="en-US" sz="1100" b="0" i="0" u="none" strike="noStrike" kern="0" cap="none" spc="0" normalizeH="0" baseline="0" noProof="0">
              <a:ln>
                <a:noFill/>
              </a:ln>
              <a:solidFill>
                <a:prstClr val="black"/>
              </a:solidFill>
              <a:effectLst/>
              <a:uLnTx/>
              <a:uFillTx/>
              <a:latin typeface="+mn-lt"/>
              <a:ea typeface="+mn-ea"/>
              <a:cs typeface="+mn-cs"/>
            </a:rPr>
            <a:t>も０．６</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a:t>
          </a:r>
          <a:r>
            <a:rPr kumimoji="0" lang="ja-JP" altLang="en-US" sz="1100" b="0" i="0" u="none" strike="noStrike" kern="0" cap="none" spc="0" normalizeH="0" baseline="0" noProof="0" smtClean="0">
              <a:ln>
                <a:noFill/>
              </a:ln>
              <a:solidFill>
                <a:prstClr val="black"/>
              </a:solidFill>
              <a:effectLst/>
              <a:uLnTx/>
              <a:uFillTx/>
              <a:latin typeface="+mn-lt"/>
              <a:ea typeface="+mn-ea"/>
              <a:cs typeface="+mn-cs"/>
            </a:rPr>
            <a:t>今後５年間で類似団体平均の水準値まで低下させる。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85</xdr:row>
      <xdr:rowOff>113792</xdr:rowOff>
    </xdr:to>
    <xdr:cxnSp macro="">
      <xdr:nvCxnSpPr>
        <xdr:cNvPr id="253" name="直線コネクタ 252"/>
        <xdr:cNvCxnSpPr/>
      </xdr:nvCxnSpPr>
      <xdr:spPr>
        <a:xfrm>
          <a:off x="16179800" y="14648435"/>
          <a:ext cx="8382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75185</xdr:rowOff>
    </xdr:from>
    <xdr:to>
      <xdr:col>23</xdr:col>
      <xdr:colOff>406400</xdr:colOff>
      <xdr:row>85</xdr:row>
      <xdr:rowOff>123444</xdr:rowOff>
    </xdr:to>
    <xdr:cxnSp macro="">
      <xdr:nvCxnSpPr>
        <xdr:cNvPr id="256" name="直線コネクタ 255"/>
        <xdr:cNvCxnSpPr/>
      </xdr:nvCxnSpPr>
      <xdr:spPr>
        <a:xfrm flipV="1">
          <a:off x="15290800" y="1464843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7" name="フローチャート : 判断 256"/>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8" name="テキスト ボックス 257"/>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123444</xdr:rowOff>
    </xdr:from>
    <xdr:to>
      <xdr:col>22</xdr:col>
      <xdr:colOff>203200</xdr:colOff>
      <xdr:row>87</xdr:row>
      <xdr:rowOff>161798</xdr:rowOff>
    </xdr:to>
    <xdr:cxnSp macro="">
      <xdr:nvCxnSpPr>
        <xdr:cNvPr id="259" name="直線コネクタ 258"/>
        <xdr:cNvCxnSpPr/>
      </xdr:nvCxnSpPr>
      <xdr:spPr>
        <a:xfrm flipV="1">
          <a:off x="14401800" y="1469669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142748</xdr:rowOff>
    </xdr:from>
    <xdr:to>
      <xdr:col>22</xdr:col>
      <xdr:colOff>254000</xdr:colOff>
      <xdr:row>85</xdr:row>
      <xdr:rowOff>72898</xdr:rowOff>
    </xdr:to>
    <xdr:sp macro="" textlink="">
      <xdr:nvSpPr>
        <xdr:cNvPr id="260" name="フローチャート : 判断 259"/>
        <xdr:cNvSpPr/>
      </xdr:nvSpPr>
      <xdr:spPr>
        <a:xfrm>
          <a:off x="152400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83075</xdr:rowOff>
    </xdr:from>
    <xdr:ext cx="762000" cy="259045"/>
    <xdr:sp macro="" textlink="">
      <xdr:nvSpPr>
        <xdr:cNvPr id="261" name="テキスト ボックス 260"/>
        <xdr:cNvSpPr txBox="1"/>
      </xdr:nvSpPr>
      <xdr:spPr>
        <a:xfrm>
          <a:off x="14909800" y="1431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147320</xdr:rowOff>
    </xdr:from>
    <xdr:to>
      <xdr:col>21</xdr:col>
      <xdr:colOff>0</xdr:colOff>
      <xdr:row>87</xdr:row>
      <xdr:rowOff>161798</xdr:rowOff>
    </xdr:to>
    <xdr:cxnSp macro="">
      <xdr:nvCxnSpPr>
        <xdr:cNvPr id="262" name="直線コネクタ 261"/>
        <xdr:cNvCxnSpPr/>
      </xdr:nvCxnSpPr>
      <xdr:spPr>
        <a:xfrm>
          <a:off x="13512800" y="150634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161798</xdr:rowOff>
    </xdr:from>
    <xdr:to>
      <xdr:col>21</xdr:col>
      <xdr:colOff>50800</xdr:colOff>
      <xdr:row>87</xdr:row>
      <xdr:rowOff>91948</xdr:rowOff>
    </xdr:to>
    <xdr:sp macro="" textlink="">
      <xdr:nvSpPr>
        <xdr:cNvPr id="263" name="フローチャート : 判断 262"/>
        <xdr:cNvSpPr/>
      </xdr:nvSpPr>
      <xdr:spPr>
        <a:xfrm>
          <a:off x="14351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102125</xdr:rowOff>
    </xdr:from>
    <xdr:ext cx="762000" cy="259045"/>
    <xdr:sp macro="" textlink="">
      <xdr:nvSpPr>
        <xdr:cNvPr id="264" name="テキスト ボックス 263"/>
        <xdr:cNvSpPr txBox="1"/>
      </xdr:nvSpPr>
      <xdr:spPr>
        <a:xfrm>
          <a:off x="14020800" y="1467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152146</xdr:rowOff>
    </xdr:from>
    <xdr:to>
      <xdr:col>19</xdr:col>
      <xdr:colOff>533400</xdr:colOff>
      <xdr:row>87</xdr:row>
      <xdr:rowOff>82296</xdr:rowOff>
    </xdr:to>
    <xdr:sp macro="" textlink="">
      <xdr:nvSpPr>
        <xdr:cNvPr id="265" name="フローチャート : 判断 264"/>
        <xdr:cNvSpPr/>
      </xdr:nvSpPr>
      <xdr:spPr>
        <a:xfrm>
          <a:off x="13462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92473</xdr:rowOff>
    </xdr:from>
    <xdr:ext cx="762000" cy="259045"/>
    <xdr:sp macro="" textlink="">
      <xdr:nvSpPr>
        <xdr:cNvPr id="266" name="テキスト ボックス 265"/>
        <xdr:cNvSpPr txBox="1"/>
      </xdr:nvSpPr>
      <xdr:spPr>
        <a:xfrm>
          <a:off x="13131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2" name="円/楕円 271"/>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35069</xdr:rowOff>
    </xdr:from>
    <xdr:ext cx="762000" cy="259045"/>
    <xdr:sp macro="" textlink="">
      <xdr:nvSpPr>
        <xdr:cNvPr id="273" name="給与水準   （国との比較）該当値テキスト"/>
        <xdr:cNvSpPr txBox="1"/>
      </xdr:nvSpPr>
      <xdr:spPr>
        <a:xfrm>
          <a:off x="17106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24385</xdr:rowOff>
    </xdr:from>
    <xdr:to>
      <xdr:col>23</xdr:col>
      <xdr:colOff>457200</xdr:colOff>
      <xdr:row>85</xdr:row>
      <xdr:rowOff>125985</xdr:rowOff>
    </xdr:to>
    <xdr:sp macro="" textlink="">
      <xdr:nvSpPr>
        <xdr:cNvPr id="274" name="円/楕円 273"/>
        <xdr:cNvSpPr/>
      </xdr:nvSpPr>
      <xdr:spPr>
        <a:xfrm>
          <a:off x="16129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110762</xdr:rowOff>
    </xdr:from>
    <xdr:ext cx="736600" cy="259045"/>
    <xdr:sp macro="" textlink="">
      <xdr:nvSpPr>
        <xdr:cNvPr id="275" name="テキスト ボックス 274"/>
        <xdr:cNvSpPr txBox="1"/>
      </xdr:nvSpPr>
      <xdr:spPr>
        <a:xfrm>
          <a:off x="15798800" y="1468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72644</xdr:rowOff>
    </xdr:from>
    <xdr:to>
      <xdr:col>22</xdr:col>
      <xdr:colOff>254000</xdr:colOff>
      <xdr:row>86</xdr:row>
      <xdr:rowOff>2794</xdr:rowOff>
    </xdr:to>
    <xdr:sp macro="" textlink="">
      <xdr:nvSpPr>
        <xdr:cNvPr id="276" name="円/楕円 275"/>
        <xdr:cNvSpPr/>
      </xdr:nvSpPr>
      <xdr:spPr>
        <a:xfrm>
          <a:off x="152400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159021</xdr:rowOff>
    </xdr:from>
    <xdr:ext cx="762000" cy="259045"/>
    <xdr:sp macro="" textlink="">
      <xdr:nvSpPr>
        <xdr:cNvPr id="277" name="テキスト ボックス 276"/>
        <xdr:cNvSpPr txBox="1"/>
      </xdr:nvSpPr>
      <xdr:spPr>
        <a:xfrm>
          <a:off x="14909800" y="1473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8" name="円/楕円 277"/>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79" name="テキスト ボックス 278"/>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96520</xdr:rowOff>
    </xdr:from>
    <xdr:to>
      <xdr:col>19</xdr:col>
      <xdr:colOff>533400</xdr:colOff>
      <xdr:row>88</xdr:row>
      <xdr:rowOff>26670</xdr:rowOff>
    </xdr:to>
    <xdr:sp macro="" textlink="">
      <xdr:nvSpPr>
        <xdr:cNvPr id="280" name="円/楕円 279"/>
        <xdr:cNvSpPr/>
      </xdr:nvSpPr>
      <xdr:spPr>
        <a:xfrm>
          <a:off x="13462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11447</xdr:rowOff>
    </xdr:from>
    <xdr:ext cx="762000" cy="259045"/>
    <xdr:sp macro="" textlink="">
      <xdr:nvSpPr>
        <xdr:cNvPr id="281" name="テキスト ボックス 280"/>
        <xdr:cNvSpPr txBox="1"/>
      </xdr:nvSpPr>
      <xdr:spPr>
        <a:xfrm>
          <a:off x="13131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これまでの退職者不補充（新規採用職員数の抑制）や指定管理者制度を含めた業務の民間委託推進等により、職類似団体平均を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４．６６</a:t>
          </a:r>
          <a:r>
            <a:rPr kumimoji="0" lang="ja-JP" altLang="ja-JP" sz="1100" b="0" i="0" u="none" strike="noStrike" kern="0" cap="none" spc="0" normalizeH="0" baseline="0" noProof="0">
              <a:ln>
                <a:noFill/>
              </a:ln>
              <a:solidFill>
                <a:prstClr val="black"/>
              </a:solidFill>
              <a:effectLst/>
              <a:uLnTx/>
              <a:uFillTx/>
              <a:latin typeface="+mn-lt"/>
              <a:ea typeface="+mn-ea"/>
              <a:cs typeface="+mn-cs"/>
            </a:rPr>
            <a:t>人下回る結果となっている。今後も業務の効率化を図りながら定員管理の適正化に努める。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16438</xdr:rowOff>
    </xdr:from>
    <xdr:to>
      <xdr:col>24</xdr:col>
      <xdr:colOff>558800</xdr:colOff>
      <xdr:row>60</xdr:row>
      <xdr:rowOff>21953</xdr:rowOff>
    </xdr:to>
    <xdr:cxnSp macro="">
      <xdr:nvCxnSpPr>
        <xdr:cNvPr id="318" name="直線コネクタ 317"/>
        <xdr:cNvCxnSpPr/>
      </xdr:nvCxnSpPr>
      <xdr:spPr>
        <a:xfrm>
          <a:off x="16179800" y="10303438"/>
          <a:ext cx="8382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147211</xdr:rowOff>
    </xdr:from>
    <xdr:to>
      <xdr:col>23</xdr:col>
      <xdr:colOff>406400</xdr:colOff>
      <xdr:row>60</xdr:row>
      <xdr:rowOff>16438</xdr:rowOff>
    </xdr:to>
    <xdr:cxnSp macro="">
      <xdr:nvCxnSpPr>
        <xdr:cNvPr id="321" name="直線コネクタ 320"/>
        <xdr:cNvCxnSpPr/>
      </xdr:nvCxnSpPr>
      <xdr:spPr>
        <a:xfrm>
          <a:off x="15290800" y="10262761"/>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30444</xdr:rowOff>
    </xdr:from>
    <xdr:to>
      <xdr:col>23</xdr:col>
      <xdr:colOff>457200</xdr:colOff>
      <xdr:row>60</xdr:row>
      <xdr:rowOff>132044</xdr:rowOff>
    </xdr:to>
    <xdr:sp macro="" textlink="">
      <xdr:nvSpPr>
        <xdr:cNvPr id="322" name="フローチャート : 判断 321"/>
        <xdr:cNvSpPr/>
      </xdr:nvSpPr>
      <xdr:spPr>
        <a:xfrm>
          <a:off x="16129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116821</xdr:rowOff>
    </xdr:from>
    <xdr:ext cx="736600" cy="259045"/>
    <xdr:sp macro="" textlink="">
      <xdr:nvSpPr>
        <xdr:cNvPr id="323" name="テキスト ボックス 322"/>
        <xdr:cNvSpPr txBox="1"/>
      </xdr:nvSpPr>
      <xdr:spPr>
        <a:xfrm>
          <a:off x="15798800" y="1040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147211</xdr:rowOff>
    </xdr:to>
    <xdr:cxnSp macro="">
      <xdr:nvCxnSpPr>
        <xdr:cNvPr id="324" name="直線コネクタ 323"/>
        <xdr:cNvCxnSpPr/>
      </xdr:nvCxnSpPr>
      <xdr:spPr>
        <a:xfrm>
          <a:off x="14401800" y="10229669"/>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27686</xdr:rowOff>
    </xdr:from>
    <xdr:to>
      <xdr:col>22</xdr:col>
      <xdr:colOff>254000</xdr:colOff>
      <xdr:row>60</xdr:row>
      <xdr:rowOff>129286</xdr:rowOff>
    </xdr:to>
    <xdr:sp macro="" textlink="">
      <xdr:nvSpPr>
        <xdr:cNvPr id="325" name="フローチャート : 判断 324"/>
        <xdr:cNvSpPr/>
      </xdr:nvSpPr>
      <xdr:spPr>
        <a:xfrm>
          <a:off x="15240000" y="1031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114063</xdr:rowOff>
    </xdr:from>
    <xdr:ext cx="762000" cy="259045"/>
    <xdr:sp macro="" textlink="">
      <xdr:nvSpPr>
        <xdr:cNvPr id="326" name="テキスト ボックス 325"/>
        <xdr:cNvSpPr txBox="1"/>
      </xdr:nvSpPr>
      <xdr:spPr>
        <a:xfrm>
          <a:off x="149098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112740</xdr:rowOff>
    </xdr:from>
    <xdr:to>
      <xdr:col>21</xdr:col>
      <xdr:colOff>0</xdr:colOff>
      <xdr:row>59</xdr:row>
      <xdr:rowOff>114119</xdr:rowOff>
    </xdr:to>
    <xdr:cxnSp macro="">
      <xdr:nvCxnSpPr>
        <xdr:cNvPr id="327" name="直線コネクタ 326"/>
        <xdr:cNvCxnSpPr/>
      </xdr:nvCxnSpPr>
      <xdr:spPr>
        <a:xfrm>
          <a:off x="13512800" y="10228290"/>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22860</xdr:rowOff>
    </xdr:from>
    <xdr:to>
      <xdr:col>21</xdr:col>
      <xdr:colOff>50800</xdr:colOff>
      <xdr:row>60</xdr:row>
      <xdr:rowOff>124460</xdr:rowOff>
    </xdr:to>
    <xdr:sp macro="" textlink="">
      <xdr:nvSpPr>
        <xdr:cNvPr id="328" name="フローチャート : 判断 327"/>
        <xdr:cNvSpPr/>
      </xdr:nvSpPr>
      <xdr:spPr>
        <a:xfrm>
          <a:off x="14351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109237</xdr:rowOff>
    </xdr:from>
    <xdr:ext cx="762000" cy="259045"/>
    <xdr:sp macro="" textlink="">
      <xdr:nvSpPr>
        <xdr:cNvPr id="329" name="テキスト ボックス 328"/>
        <xdr:cNvSpPr txBox="1"/>
      </xdr:nvSpPr>
      <xdr:spPr>
        <a:xfrm>
          <a:off x="14020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11830</xdr:rowOff>
    </xdr:from>
    <xdr:to>
      <xdr:col>19</xdr:col>
      <xdr:colOff>533400</xdr:colOff>
      <xdr:row>60</xdr:row>
      <xdr:rowOff>113430</xdr:rowOff>
    </xdr:to>
    <xdr:sp macro="" textlink="">
      <xdr:nvSpPr>
        <xdr:cNvPr id="330" name="フローチャート : 判断 329"/>
        <xdr:cNvSpPr/>
      </xdr:nvSpPr>
      <xdr:spPr>
        <a:xfrm>
          <a:off x="13462000" y="102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98207</xdr:rowOff>
    </xdr:from>
    <xdr:ext cx="762000" cy="259045"/>
    <xdr:sp macro="" textlink="">
      <xdr:nvSpPr>
        <xdr:cNvPr id="331" name="テキスト ボックス 330"/>
        <xdr:cNvSpPr txBox="1"/>
      </xdr:nvSpPr>
      <xdr:spPr>
        <a:xfrm>
          <a:off x="13131800" y="103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142603</xdr:rowOff>
    </xdr:from>
    <xdr:to>
      <xdr:col>24</xdr:col>
      <xdr:colOff>609600</xdr:colOff>
      <xdr:row>60</xdr:row>
      <xdr:rowOff>72753</xdr:rowOff>
    </xdr:to>
    <xdr:sp macro="" textlink="">
      <xdr:nvSpPr>
        <xdr:cNvPr id="337" name="円/楕円 336"/>
        <xdr:cNvSpPr/>
      </xdr:nvSpPr>
      <xdr:spPr>
        <a:xfrm>
          <a:off x="16967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159130</xdr:rowOff>
    </xdr:from>
    <xdr:ext cx="762000" cy="259045"/>
    <xdr:sp macro="" textlink="">
      <xdr:nvSpPr>
        <xdr:cNvPr id="338" name="定員管理の状況該当値テキスト"/>
        <xdr:cNvSpPr txBox="1"/>
      </xdr:nvSpPr>
      <xdr:spPr>
        <a:xfrm>
          <a:off x="17106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137088</xdr:rowOff>
    </xdr:from>
    <xdr:to>
      <xdr:col>23</xdr:col>
      <xdr:colOff>457200</xdr:colOff>
      <xdr:row>60</xdr:row>
      <xdr:rowOff>67238</xdr:rowOff>
    </xdr:to>
    <xdr:sp macro="" textlink="">
      <xdr:nvSpPr>
        <xdr:cNvPr id="339" name="円/楕円 338"/>
        <xdr:cNvSpPr/>
      </xdr:nvSpPr>
      <xdr:spPr>
        <a:xfrm>
          <a:off x="16129000" y="102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77415</xdr:rowOff>
    </xdr:from>
    <xdr:ext cx="736600" cy="259045"/>
    <xdr:sp macro="" textlink="">
      <xdr:nvSpPr>
        <xdr:cNvPr id="340" name="テキスト ボックス 339"/>
        <xdr:cNvSpPr txBox="1"/>
      </xdr:nvSpPr>
      <xdr:spPr>
        <a:xfrm>
          <a:off x="15798800" y="1002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96411</xdr:rowOff>
    </xdr:from>
    <xdr:to>
      <xdr:col>22</xdr:col>
      <xdr:colOff>254000</xdr:colOff>
      <xdr:row>60</xdr:row>
      <xdr:rowOff>26561</xdr:rowOff>
    </xdr:to>
    <xdr:sp macro="" textlink="">
      <xdr:nvSpPr>
        <xdr:cNvPr id="341" name="円/楕円 340"/>
        <xdr:cNvSpPr/>
      </xdr:nvSpPr>
      <xdr:spPr>
        <a:xfrm>
          <a:off x="15240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36738</xdr:rowOff>
    </xdr:from>
    <xdr:ext cx="762000" cy="259045"/>
    <xdr:sp macro="" textlink="">
      <xdr:nvSpPr>
        <xdr:cNvPr id="342" name="テキスト ボックス 341"/>
        <xdr:cNvSpPr txBox="1"/>
      </xdr:nvSpPr>
      <xdr:spPr>
        <a:xfrm>
          <a:off x="14909800" y="998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63319</xdr:rowOff>
    </xdr:from>
    <xdr:to>
      <xdr:col>21</xdr:col>
      <xdr:colOff>50800</xdr:colOff>
      <xdr:row>59</xdr:row>
      <xdr:rowOff>164919</xdr:rowOff>
    </xdr:to>
    <xdr:sp macro="" textlink="">
      <xdr:nvSpPr>
        <xdr:cNvPr id="343" name="円/楕円 342"/>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3646</xdr:rowOff>
    </xdr:from>
    <xdr:ext cx="762000" cy="259045"/>
    <xdr:sp macro="" textlink="">
      <xdr:nvSpPr>
        <xdr:cNvPr id="344" name="テキスト ボックス 343"/>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61940</xdr:rowOff>
    </xdr:from>
    <xdr:to>
      <xdr:col>19</xdr:col>
      <xdr:colOff>533400</xdr:colOff>
      <xdr:row>59</xdr:row>
      <xdr:rowOff>163540</xdr:rowOff>
    </xdr:to>
    <xdr:sp macro="" textlink="">
      <xdr:nvSpPr>
        <xdr:cNvPr id="345" name="円/楕円 344"/>
        <xdr:cNvSpPr/>
      </xdr:nvSpPr>
      <xdr:spPr>
        <a:xfrm>
          <a:off x="13462000" y="101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2267</xdr:rowOff>
    </xdr:from>
    <xdr:ext cx="762000" cy="259045"/>
    <xdr:sp macro="" textlink="">
      <xdr:nvSpPr>
        <xdr:cNvPr id="346" name="テキスト ボックス 345"/>
        <xdr:cNvSpPr txBox="1"/>
      </xdr:nvSpPr>
      <xdr:spPr>
        <a:xfrm>
          <a:off x="13131800" y="994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０．１ポイント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、県平均を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０．４</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上回っている状況である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公債費負担適正化計画に基づき平成１９年から２５年までの９年間、新規地方債の発行抑制に努めてきたが、近年、普通建設事業の補助裏財源やソフト事業の財源とした地方債発行は増加傾向となっ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地方債発行額</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上限枠</a:t>
          </a:r>
          <a:r>
            <a:rPr kumimoji="0" lang="ja-JP" altLang="en-US" sz="1100" b="0" i="0" u="none" strike="noStrike" kern="0" cap="none" spc="0" normalizeH="0" baseline="0" noProof="0">
              <a:ln>
                <a:noFill/>
              </a:ln>
              <a:solidFill>
                <a:prstClr val="black"/>
              </a:solidFill>
              <a:effectLst/>
              <a:uLnTx/>
              <a:uFillTx/>
              <a:latin typeface="+mn-lt"/>
              <a:ea typeface="+mn-ea"/>
              <a:cs typeface="+mn-cs"/>
            </a:rPr>
            <a:t>を５億円に</a:t>
          </a:r>
          <a:r>
            <a:rPr kumimoji="0" lang="ja-JP" altLang="ja-JP" sz="1100" b="0" i="0" u="none" strike="noStrike" kern="0" cap="none" spc="0" normalizeH="0" baseline="0" noProof="0">
              <a:ln>
                <a:noFill/>
              </a:ln>
              <a:solidFill>
                <a:prstClr val="black"/>
              </a:solidFill>
              <a:effectLst/>
              <a:uLnTx/>
              <a:uFillTx/>
              <a:latin typeface="+mn-lt"/>
              <a:ea typeface="+mn-ea"/>
              <a:cs typeface="+mn-cs"/>
            </a:rPr>
            <a:t>設定</a:t>
          </a:r>
          <a:r>
            <a:rPr kumimoji="0" lang="ja-JP" altLang="en-US" sz="1100" b="0" i="0" u="none" strike="noStrike" kern="0" cap="none" spc="0" normalizeH="0" baseline="0" noProof="0">
              <a:ln>
                <a:noFill/>
              </a:ln>
              <a:solidFill>
                <a:prstClr val="black"/>
              </a:solidFill>
              <a:effectLst/>
              <a:uLnTx/>
              <a:uFillTx/>
              <a:latin typeface="+mn-lt"/>
              <a:ea typeface="+mn-ea"/>
              <a:cs typeface="+mn-cs"/>
            </a:rPr>
            <a:t>する</a:t>
          </a:r>
          <a:r>
            <a:rPr kumimoji="0" lang="ja-JP" altLang="ja-JP" sz="1100" b="0" i="0" u="none" strike="noStrike" kern="0" cap="none" spc="0" normalizeH="0" baseline="0" noProof="0">
              <a:ln>
                <a:noFill/>
              </a:ln>
              <a:solidFill>
                <a:prstClr val="black"/>
              </a:solidFill>
              <a:effectLst/>
              <a:uLnTx/>
              <a:uFillTx/>
              <a:latin typeface="+mn-lt"/>
              <a:ea typeface="+mn-ea"/>
              <a:cs typeface="+mn-cs"/>
            </a:rPr>
            <a:t>など</a:t>
          </a:r>
          <a:r>
            <a:rPr kumimoji="0" lang="ja-JP" altLang="en-US" sz="1100" b="0" i="0" u="none" strike="noStrike" kern="0" cap="none" spc="0" normalizeH="0" baseline="0" noProof="0">
              <a:ln>
                <a:noFill/>
              </a:ln>
              <a:solidFill>
                <a:prstClr val="black"/>
              </a:solidFill>
              <a:effectLst/>
              <a:uLnTx/>
              <a:uFillTx/>
              <a:latin typeface="+mn-lt"/>
              <a:ea typeface="+mn-ea"/>
              <a:cs typeface="+mn-cs"/>
            </a:rPr>
            <a:t>、新規地方債の発行抑制</a:t>
          </a:r>
          <a:r>
            <a:rPr kumimoji="0" lang="ja-JP" altLang="ja-JP" sz="1100" b="0" i="0" u="none" strike="noStrike" kern="0" cap="none" spc="0" normalizeH="0" baseline="0" noProof="0">
              <a:ln>
                <a:noFill/>
              </a:ln>
              <a:solidFill>
                <a:prstClr val="black"/>
              </a:solidFill>
              <a:effectLst/>
              <a:uLnTx/>
              <a:uFillTx/>
              <a:latin typeface="+mn-lt"/>
              <a:ea typeface="+mn-ea"/>
              <a:cs typeface="+mn-cs"/>
            </a:rPr>
            <a:t>に取り組み、引き続き水準を抑える。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134112</xdr:rowOff>
    </xdr:from>
    <xdr:to>
      <xdr:col>24</xdr:col>
      <xdr:colOff>558800</xdr:colOff>
      <xdr:row>42</xdr:row>
      <xdr:rowOff>44704</xdr:rowOff>
    </xdr:to>
    <xdr:cxnSp macro="">
      <xdr:nvCxnSpPr>
        <xdr:cNvPr id="377" name="直線コネクタ 376"/>
        <xdr:cNvCxnSpPr/>
      </xdr:nvCxnSpPr>
      <xdr:spPr>
        <a:xfrm flipV="1">
          <a:off x="16179800" y="716356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117094</xdr:rowOff>
    </xdr:to>
    <xdr:cxnSp macro="">
      <xdr:nvCxnSpPr>
        <xdr:cNvPr id="380" name="直線コネクタ 379"/>
        <xdr:cNvCxnSpPr/>
      </xdr:nvCxnSpPr>
      <xdr:spPr>
        <a:xfrm flipV="1">
          <a:off x="15290800" y="72456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46990</xdr:rowOff>
    </xdr:from>
    <xdr:to>
      <xdr:col>23</xdr:col>
      <xdr:colOff>457200</xdr:colOff>
      <xdr:row>42</xdr:row>
      <xdr:rowOff>148590</xdr:rowOff>
    </xdr:to>
    <xdr:sp macro="" textlink="">
      <xdr:nvSpPr>
        <xdr:cNvPr id="381" name="フローチャート : 判断 38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82" name="テキスト ボックス 381"/>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117094</xdr:rowOff>
    </xdr:from>
    <xdr:to>
      <xdr:col>22</xdr:col>
      <xdr:colOff>203200</xdr:colOff>
      <xdr:row>43</xdr:row>
      <xdr:rowOff>8382</xdr:rowOff>
    </xdr:to>
    <xdr:cxnSp macro="">
      <xdr:nvCxnSpPr>
        <xdr:cNvPr id="383" name="直線コネクタ 382"/>
        <xdr:cNvCxnSpPr/>
      </xdr:nvCxnSpPr>
      <xdr:spPr>
        <a:xfrm flipV="1">
          <a:off x="14401800" y="73179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95250</xdr:rowOff>
    </xdr:from>
    <xdr:to>
      <xdr:col>22</xdr:col>
      <xdr:colOff>254000</xdr:colOff>
      <xdr:row>43</xdr:row>
      <xdr:rowOff>25400</xdr:rowOff>
    </xdr:to>
    <xdr:sp macro="" textlink="">
      <xdr:nvSpPr>
        <xdr:cNvPr id="384" name="フローチャート : 判断 383"/>
        <xdr:cNvSpPr/>
      </xdr:nvSpPr>
      <xdr:spPr>
        <a:xfrm>
          <a:off x="15240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85" name="テキスト ボックス 384"/>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51816</xdr:rowOff>
    </xdr:to>
    <xdr:cxnSp macro="">
      <xdr:nvCxnSpPr>
        <xdr:cNvPr id="386" name="直線コネクタ 385"/>
        <xdr:cNvCxnSpPr/>
      </xdr:nvCxnSpPr>
      <xdr:spPr>
        <a:xfrm flipV="1">
          <a:off x="13512800" y="73807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133858</xdr:rowOff>
    </xdr:from>
    <xdr:to>
      <xdr:col>21</xdr:col>
      <xdr:colOff>50800</xdr:colOff>
      <xdr:row>43</xdr:row>
      <xdr:rowOff>64008</xdr:rowOff>
    </xdr:to>
    <xdr:sp macro="" textlink="">
      <xdr:nvSpPr>
        <xdr:cNvPr id="387" name="フローチャート : 判断 386"/>
        <xdr:cNvSpPr/>
      </xdr:nvSpPr>
      <xdr:spPr>
        <a:xfrm>
          <a:off x="14351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48785</xdr:rowOff>
    </xdr:from>
    <xdr:ext cx="762000" cy="259045"/>
    <xdr:sp macro="" textlink="">
      <xdr:nvSpPr>
        <xdr:cNvPr id="388" name="テキスト ボックス 387"/>
        <xdr:cNvSpPr txBox="1"/>
      </xdr:nvSpPr>
      <xdr:spPr>
        <a:xfrm>
          <a:off x="14020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106697</xdr:rowOff>
    </xdr:from>
    <xdr:ext cx="762000" cy="259045"/>
    <xdr:sp macro="" textlink="">
      <xdr:nvSpPr>
        <xdr:cNvPr id="390" name="テキスト ボックス 389"/>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83312</xdr:rowOff>
    </xdr:from>
    <xdr:to>
      <xdr:col>24</xdr:col>
      <xdr:colOff>609600</xdr:colOff>
      <xdr:row>42</xdr:row>
      <xdr:rowOff>13462</xdr:rowOff>
    </xdr:to>
    <xdr:sp macro="" textlink="">
      <xdr:nvSpPr>
        <xdr:cNvPr id="396" name="円/楕円 395"/>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55389</xdr:rowOff>
    </xdr:from>
    <xdr:ext cx="762000" cy="259045"/>
    <xdr:sp macro="" textlink="">
      <xdr:nvSpPr>
        <xdr:cNvPr id="397" name="公債費負担の状況該当値テキスト"/>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398" name="円/楕円 397"/>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105681</xdr:rowOff>
    </xdr:from>
    <xdr:ext cx="736600" cy="259045"/>
    <xdr:sp macro="" textlink="">
      <xdr:nvSpPr>
        <xdr:cNvPr id="399" name="テキスト ボックス 398"/>
        <xdr:cNvSpPr txBox="1"/>
      </xdr:nvSpPr>
      <xdr:spPr>
        <a:xfrm>
          <a:off x="15798800" y="6963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66294</xdr:rowOff>
    </xdr:from>
    <xdr:to>
      <xdr:col>22</xdr:col>
      <xdr:colOff>254000</xdr:colOff>
      <xdr:row>42</xdr:row>
      <xdr:rowOff>167894</xdr:rowOff>
    </xdr:to>
    <xdr:sp macro="" textlink="">
      <xdr:nvSpPr>
        <xdr:cNvPr id="400" name="円/楕円 399"/>
        <xdr:cNvSpPr/>
      </xdr:nvSpPr>
      <xdr:spPr>
        <a:xfrm>
          <a:off x="15240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6621</xdr:rowOff>
    </xdr:from>
    <xdr:ext cx="762000" cy="259045"/>
    <xdr:sp macro="" textlink="">
      <xdr:nvSpPr>
        <xdr:cNvPr id="401" name="テキスト ボックス 400"/>
        <xdr:cNvSpPr txBox="1"/>
      </xdr:nvSpPr>
      <xdr:spPr>
        <a:xfrm>
          <a:off x="14909800" y="70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2" name="円/楕円 401"/>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69359</xdr:rowOff>
    </xdr:from>
    <xdr:ext cx="762000" cy="259045"/>
    <xdr:sp macro="" textlink="">
      <xdr:nvSpPr>
        <xdr:cNvPr id="403" name="テキスト ボックス 402"/>
        <xdr:cNvSpPr txBox="1"/>
      </xdr:nvSpPr>
      <xdr:spPr>
        <a:xfrm>
          <a:off x="14020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1016</xdr:rowOff>
    </xdr:from>
    <xdr:to>
      <xdr:col>19</xdr:col>
      <xdr:colOff>533400</xdr:colOff>
      <xdr:row>43</xdr:row>
      <xdr:rowOff>102616</xdr:rowOff>
    </xdr:to>
    <xdr:sp macro="" textlink="">
      <xdr:nvSpPr>
        <xdr:cNvPr id="404" name="円/楕円 403"/>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112793</xdr:rowOff>
    </xdr:from>
    <xdr:ext cx="762000" cy="259045"/>
    <xdr:sp macro="" textlink="">
      <xdr:nvSpPr>
        <xdr:cNvPr id="405" name="テキスト ボックス 404"/>
        <xdr:cNvSpPr txBox="1"/>
      </xdr:nvSpPr>
      <xdr:spPr>
        <a:xfrm>
          <a:off x="13131800" y="71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rgbClr val="000000"/>
              </a:solidFill>
              <a:latin typeface="ＭＳ"/>
            </a:rPr>
            <a:t>　 団塊世代の大量退職が続いているが、新規採用職員を抑制していることから退職手当負担見込額が抑えられている。加えて、</a:t>
          </a:r>
          <a:r>
            <a:rPr kumimoji="0" lang="ja-JP" altLang="ja-JP" sz="1100" b="0" i="0" u="none" strike="noStrike" kern="0" cap="none" spc="0" normalizeH="0" baseline="0" noProof="0">
              <a:ln>
                <a:noFill/>
              </a:ln>
              <a:solidFill>
                <a:prstClr val="black"/>
              </a:solidFill>
              <a:effectLst/>
              <a:uLnTx/>
              <a:uFillTx/>
              <a:latin typeface="+mn-lt"/>
              <a:ea typeface="+mn-ea"/>
              <a:cs typeface="+mn-cs"/>
            </a:rPr>
            <a:t>土地開発公社の負担見込額がなくなったことな</a:t>
          </a:r>
          <a:r>
            <a:rPr kumimoji="0" lang="ja-JP" altLang="en-US" sz="1100" b="0" i="0" u="none" strike="noStrike" kern="0" cap="none" spc="0" normalizeH="0" baseline="0" noProof="0">
              <a:ln>
                <a:noFill/>
              </a:ln>
              <a:solidFill>
                <a:prstClr val="black"/>
              </a:solidFill>
              <a:effectLst/>
              <a:uLnTx/>
              <a:uFillTx/>
              <a:latin typeface="+mn-lt"/>
              <a:ea typeface="+mn-ea"/>
              <a:cs typeface="+mn-cs"/>
            </a:rPr>
            <a:t>どにより、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類似団体平均を大きく下回っ</a:t>
          </a:r>
          <a:r>
            <a:rPr kumimoji="0" lang="ja-JP" altLang="en-US" sz="1100" b="0" i="0" u="none" strike="noStrike" kern="0" cap="none" spc="0" normalizeH="0" baseline="0" noProof="0">
              <a:ln>
                <a:noFill/>
              </a:ln>
              <a:solidFill>
                <a:prstClr val="black"/>
              </a:solidFill>
              <a:effectLst/>
              <a:uLnTx/>
              <a:uFillTx/>
              <a:latin typeface="+mn-lt"/>
              <a:ea typeface="+mn-ea"/>
              <a:cs typeface="+mn-cs"/>
            </a:rPr>
            <a:t>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は、</a:t>
          </a:r>
          <a:r>
            <a:rPr kumimoji="0" lang="ja-JP" altLang="ja-JP" sz="1100" b="0" i="0" u="none" strike="noStrike" kern="0" cap="none" spc="0" normalizeH="0" baseline="0" noProof="0">
              <a:ln>
                <a:noFill/>
              </a:ln>
              <a:solidFill>
                <a:prstClr val="black"/>
              </a:solidFill>
              <a:effectLst/>
              <a:uLnTx/>
              <a:uFillTx/>
              <a:latin typeface="+mn-lt"/>
              <a:ea typeface="+mn-ea"/>
              <a:cs typeface="+mn-cs"/>
            </a:rPr>
            <a:t>霧島美化センターにおける地方債の償還完了による組合等負担等見込額</a:t>
          </a:r>
          <a:r>
            <a:rPr kumimoji="0" lang="ja-JP" altLang="en-US" sz="1100" b="0" i="0" u="none" strike="noStrike" kern="0" cap="none" spc="0" normalizeH="0" baseline="0" noProof="0">
              <a:ln>
                <a:noFill/>
              </a:ln>
              <a:solidFill>
                <a:prstClr val="black"/>
              </a:solidFill>
              <a:effectLst/>
              <a:uLnTx/>
              <a:uFillTx/>
              <a:latin typeface="+mn-lt"/>
              <a:ea typeface="+mn-ea"/>
              <a:cs typeface="+mn-cs"/>
            </a:rPr>
            <a:t>の減少が見込まれるが、新規地方債の発行抑制に努め、</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公債費等</a:t>
          </a:r>
          <a:r>
            <a:rPr kumimoji="0" lang="ja-JP" altLang="en-US" sz="1100" b="0" i="0" u="none" strike="noStrike" kern="0" cap="none" spc="0" normalizeH="0" baseline="0" noProof="0">
              <a:ln>
                <a:noFill/>
              </a:ln>
              <a:solidFill>
                <a:prstClr val="black"/>
              </a:solidFill>
              <a:effectLst/>
              <a:uLnTx/>
              <a:uFillTx/>
              <a:latin typeface="+mn-lt"/>
              <a:ea typeface="+mn-ea"/>
              <a:cs typeface="+mn-cs"/>
            </a:rPr>
            <a:t>の</a:t>
          </a:r>
          <a:r>
            <a:rPr kumimoji="0" lang="ja-JP" altLang="ja-JP" sz="1100" b="0" i="0" u="none" strike="noStrike" kern="0" cap="none" spc="0" normalizeH="0" baseline="0" noProof="0">
              <a:ln>
                <a:noFill/>
              </a:ln>
              <a:solidFill>
                <a:prstClr val="black"/>
              </a:solidFill>
              <a:effectLst/>
              <a:uLnTx/>
              <a:uFillTx/>
              <a:latin typeface="+mn-lt"/>
              <a:ea typeface="+mn-ea"/>
              <a:cs typeface="+mn-cs"/>
            </a:rPr>
            <a:t>義務的経費の削減を中心とする行財政改革を進め、財政の健全化に努める。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103505</xdr:rowOff>
    </xdr:from>
    <xdr:to>
      <xdr:col>23</xdr:col>
      <xdr:colOff>457200</xdr:colOff>
      <xdr:row>17</xdr:row>
      <xdr:rowOff>33655</xdr:rowOff>
    </xdr:to>
    <xdr:sp macro="" textlink="">
      <xdr:nvSpPr>
        <xdr:cNvPr id="437" name="フローチャート : 判断 436"/>
        <xdr:cNvSpPr/>
      </xdr:nvSpPr>
      <xdr:spPr>
        <a:xfrm>
          <a:off x="16129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43832</xdr:rowOff>
    </xdr:from>
    <xdr:ext cx="736600" cy="259045"/>
    <xdr:sp macro="" textlink="">
      <xdr:nvSpPr>
        <xdr:cNvPr id="438" name="テキスト ボックス 437"/>
        <xdr:cNvSpPr txBox="1"/>
      </xdr:nvSpPr>
      <xdr:spPr>
        <a:xfrm>
          <a:off x="15798800" y="261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110744</xdr:rowOff>
    </xdr:from>
    <xdr:to>
      <xdr:col>22</xdr:col>
      <xdr:colOff>254000</xdr:colOff>
      <xdr:row>17</xdr:row>
      <xdr:rowOff>40894</xdr:rowOff>
    </xdr:to>
    <xdr:sp macro="" textlink="">
      <xdr:nvSpPr>
        <xdr:cNvPr id="439" name="フローチャート : 判断 438"/>
        <xdr:cNvSpPr/>
      </xdr:nvSpPr>
      <xdr:spPr>
        <a:xfrm>
          <a:off x="15240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51071</xdr:rowOff>
    </xdr:from>
    <xdr:ext cx="762000" cy="259045"/>
    <xdr:sp macro="" textlink="">
      <xdr:nvSpPr>
        <xdr:cNvPr id="440" name="テキスト ボックス 439"/>
        <xdr:cNvSpPr txBox="1"/>
      </xdr:nvSpPr>
      <xdr:spPr>
        <a:xfrm>
          <a:off x="14909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168053</xdr:rowOff>
    </xdr:from>
    <xdr:to>
      <xdr:col>21</xdr:col>
      <xdr:colOff>50800</xdr:colOff>
      <xdr:row>17</xdr:row>
      <xdr:rowOff>98203</xdr:rowOff>
    </xdr:to>
    <xdr:sp macro="" textlink="">
      <xdr:nvSpPr>
        <xdr:cNvPr id="441" name="フローチャート : 判断 440"/>
        <xdr:cNvSpPr/>
      </xdr:nvSpPr>
      <xdr:spPr>
        <a:xfrm>
          <a:off x="14351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108380</xdr:rowOff>
    </xdr:from>
    <xdr:ext cx="762000" cy="259045"/>
    <xdr:sp macro="" textlink="">
      <xdr:nvSpPr>
        <xdr:cNvPr id="442" name="テキスト ボックス 441"/>
        <xdr:cNvSpPr txBox="1"/>
      </xdr:nvSpPr>
      <xdr:spPr>
        <a:xfrm>
          <a:off x="14020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57531</xdr:rowOff>
    </xdr:from>
    <xdr:to>
      <xdr:col>19</xdr:col>
      <xdr:colOff>533400</xdr:colOff>
      <xdr:row>17</xdr:row>
      <xdr:rowOff>159131</xdr:rowOff>
    </xdr:to>
    <xdr:sp macro="" textlink="">
      <xdr:nvSpPr>
        <xdr:cNvPr id="443" name="フローチャート : 判断 442"/>
        <xdr:cNvSpPr/>
      </xdr:nvSpPr>
      <xdr:spPr>
        <a:xfrm>
          <a:off x="13462000" y="297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143908</xdr:rowOff>
    </xdr:from>
    <xdr:ext cx="762000" cy="259045"/>
    <xdr:sp macro="" textlink="">
      <xdr:nvSpPr>
        <xdr:cNvPr id="444" name="テキスト ボックス 443"/>
        <xdr:cNvSpPr txBox="1"/>
      </xdr:nvSpPr>
      <xdr:spPr>
        <a:xfrm>
          <a:off x="13131800" y="305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14</xdr:row>
      <xdr:rowOff>130905</xdr:rowOff>
    </xdr:from>
    <xdr:to>
      <xdr:col>19</xdr:col>
      <xdr:colOff>533400</xdr:colOff>
      <xdr:row>15</xdr:row>
      <xdr:rowOff>61055</xdr:rowOff>
    </xdr:to>
    <xdr:sp macro="" textlink="">
      <xdr:nvSpPr>
        <xdr:cNvPr id="450" name="円/楕円 449"/>
        <xdr:cNvSpPr/>
      </xdr:nvSpPr>
      <xdr:spPr>
        <a:xfrm>
          <a:off x="13462000" y="25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71232</xdr:rowOff>
    </xdr:from>
    <xdr:ext cx="762000" cy="259045"/>
    <xdr:sp macro="" textlink="">
      <xdr:nvSpPr>
        <xdr:cNvPr id="451" name="テキスト ボックス 450"/>
        <xdr:cNvSpPr txBox="1"/>
      </xdr:nvSpPr>
      <xdr:spPr>
        <a:xfrm>
          <a:off x="13131800" y="230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9,855
9,842
85.39
6,262,858
6,140,213
83,228
3,523,985
5,320,952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人件費</a:t>
          </a:r>
          <a:r>
            <a:rPr kumimoji="0" lang="ja-JP" altLang="en-US" sz="1100" b="0" i="0" u="none" strike="noStrike" kern="0" cap="none" spc="0" normalizeH="0" baseline="0" noProof="0">
              <a:ln>
                <a:noFill/>
              </a:ln>
              <a:solidFill>
                <a:prstClr val="black"/>
              </a:solidFill>
              <a:effectLst/>
              <a:uLnTx/>
              <a:uFillTx/>
              <a:latin typeface="+mn-lt"/>
              <a:ea typeface="+mn-ea"/>
              <a:cs typeface="+mn-cs"/>
            </a:rPr>
            <a:t>に係るものは、平成２７年度において３．２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類似団体平均と比べて高い水準にある。これは、平成２７年度に団塊世代が大量に退職することを考慮した補充により、職員数が増となったことによるものである。改善策として、</a:t>
          </a:r>
          <a:r>
            <a:rPr kumimoji="0" lang="ja-JP" altLang="ja-JP" sz="1100" b="0" i="0" u="none" strike="noStrike" kern="0" cap="none" spc="0" normalizeH="0" baseline="0" noProof="0">
              <a:ln>
                <a:noFill/>
              </a:ln>
              <a:solidFill>
                <a:prstClr val="black"/>
              </a:solidFill>
              <a:effectLst/>
              <a:uLnTx/>
              <a:uFillTx/>
              <a:latin typeface="+mn-lt"/>
              <a:ea typeface="+mn-ea"/>
              <a:cs typeface="+mn-cs"/>
            </a:rPr>
            <a:t>民間委託等の実施や適正な定員管理の元での適正な人員配置等により人件費抑制に努める。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37</xdr:row>
      <xdr:rowOff>146050</xdr:rowOff>
    </xdr:to>
    <xdr:cxnSp macro="">
      <xdr:nvCxnSpPr>
        <xdr:cNvPr id="66" name="直線コネクタ 65"/>
        <xdr:cNvCxnSpPr/>
      </xdr:nvCxnSpPr>
      <xdr:spPr>
        <a:xfrm flipV="1">
          <a:off x="3987800" y="6474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24147</xdr:rowOff>
    </xdr:from>
    <xdr:ext cx="762000" cy="259045"/>
    <xdr:sp macro="" textlink="">
      <xdr:nvSpPr>
        <xdr:cNvPr id="67" name="人件費平均値テキスト"/>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146050</xdr:rowOff>
    </xdr:to>
    <xdr:cxnSp macro="">
      <xdr:nvCxnSpPr>
        <xdr:cNvPr id="69" name="直線コネクタ 68"/>
        <xdr:cNvCxnSpPr/>
      </xdr:nvCxnSpPr>
      <xdr:spPr>
        <a:xfrm>
          <a:off x="3098800" y="6383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39370</xdr:rowOff>
    </xdr:from>
    <xdr:to>
      <xdr:col>4</xdr:col>
      <xdr:colOff>346075</xdr:colOff>
      <xdr:row>37</xdr:row>
      <xdr:rowOff>46990</xdr:rowOff>
    </xdr:to>
    <xdr:cxnSp macro="">
      <xdr:nvCxnSpPr>
        <xdr:cNvPr id="72" name="直線コネクタ 71"/>
        <xdr:cNvCxnSpPr/>
      </xdr:nvCxnSpPr>
      <xdr:spPr>
        <a:xfrm flipV="1">
          <a:off x="2209800" y="638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26670</xdr:rowOff>
    </xdr:from>
    <xdr:to>
      <xdr:col>4</xdr:col>
      <xdr:colOff>396875</xdr:colOff>
      <xdr:row>35</xdr:row>
      <xdr:rowOff>128270</xdr:rowOff>
    </xdr:to>
    <xdr:sp macro="" textlink="">
      <xdr:nvSpPr>
        <xdr:cNvPr id="73" name="フローチャート : 判断 72"/>
        <xdr:cNvSpPr/>
      </xdr:nvSpPr>
      <xdr:spPr>
        <a:xfrm>
          <a:off x="3048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74" name="テキスト ボックス 73"/>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46990</xdr:rowOff>
    </xdr:to>
    <xdr:cxnSp macro="">
      <xdr:nvCxnSpPr>
        <xdr:cNvPr id="75" name="直線コネクタ 74"/>
        <xdr:cNvCxnSpPr/>
      </xdr:nvCxnSpPr>
      <xdr:spPr>
        <a:xfrm>
          <a:off x="1320800" y="637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72390</xdr:rowOff>
    </xdr:from>
    <xdr:to>
      <xdr:col>3</xdr:col>
      <xdr:colOff>193675</xdr:colOff>
      <xdr:row>36</xdr:row>
      <xdr:rowOff>2540</xdr:rowOff>
    </xdr:to>
    <xdr:sp macro="" textlink="">
      <xdr:nvSpPr>
        <xdr:cNvPr id="76" name="フローチャート : 判断 75"/>
        <xdr:cNvSpPr/>
      </xdr:nvSpPr>
      <xdr:spPr>
        <a:xfrm>
          <a:off x="2159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12717</xdr:rowOff>
    </xdr:from>
    <xdr:ext cx="762000" cy="259045"/>
    <xdr:sp macro="" textlink="">
      <xdr:nvSpPr>
        <xdr:cNvPr id="77" name="テキスト ボックス 76"/>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125730</xdr:rowOff>
    </xdr:from>
    <xdr:to>
      <xdr:col>1</xdr:col>
      <xdr:colOff>676275</xdr:colOff>
      <xdr:row>36</xdr:row>
      <xdr:rowOff>55880</xdr:rowOff>
    </xdr:to>
    <xdr:sp macro="" textlink="">
      <xdr:nvSpPr>
        <xdr:cNvPr id="78" name="フローチャート :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66057</xdr:rowOff>
    </xdr:from>
    <xdr:ext cx="762000" cy="259045"/>
    <xdr:sp macro="" textlink="">
      <xdr:nvSpPr>
        <xdr:cNvPr id="79" name="テキスト ボックス 78"/>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95250</xdr:rowOff>
    </xdr:from>
    <xdr:to>
      <xdr:col>5</xdr:col>
      <xdr:colOff>600075</xdr:colOff>
      <xdr:row>38</xdr:row>
      <xdr:rowOff>25400</xdr:rowOff>
    </xdr:to>
    <xdr:sp macro="" textlink="">
      <xdr:nvSpPr>
        <xdr:cNvPr id="87" name="円/楕円 86"/>
        <xdr:cNvSpPr/>
      </xdr:nvSpPr>
      <xdr:spPr>
        <a:xfrm>
          <a:off x="3937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88" name="テキスト ボックス 87"/>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94" name="テキスト ボックス 93"/>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物件費</a:t>
          </a:r>
          <a:r>
            <a:rPr kumimoji="0" lang="ja-JP" altLang="ja-JP" sz="1100" b="0" i="0" u="none" strike="noStrike" kern="0" cap="none" spc="0" normalizeH="0" baseline="0" noProof="0">
              <a:ln>
                <a:noFill/>
              </a:ln>
              <a:solidFill>
                <a:prstClr val="black"/>
              </a:solidFill>
              <a:effectLst/>
              <a:uLnTx/>
              <a:uFillTx/>
              <a:latin typeface="+mn-lt"/>
              <a:ea typeface="+mn-ea"/>
              <a:cs typeface="+mn-cs"/>
            </a:rPr>
            <a:t>に係る経常収支比率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は、 一部事務組合が解散したことにより、し尿処理事業が補助費等から物件費となった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影響で前年比０．</a:t>
          </a:r>
          <a:r>
            <a:rPr kumimoji="1" lang="ja-JP" altLang="en-US" sz="1100" b="0" i="0" u="none" strike="noStrike" kern="0" cap="none" spc="0" normalizeH="0" baseline="0" noProof="0">
              <a:ln>
                <a:noFill/>
              </a:ln>
              <a:solidFill>
                <a:prstClr val="black"/>
              </a:solidFill>
              <a:effectLst/>
              <a:uLnTx/>
              <a:uFillTx/>
              <a:latin typeface="+mn-lt"/>
              <a:ea typeface="+mn-ea"/>
              <a:cs typeface="+mn-cs"/>
            </a:rPr>
            <a:t>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1" lang="ja-JP" altLang="ja-JP" sz="1100" b="0" i="0" u="none" strike="noStrike" kern="0" cap="none" spc="0" normalizeH="0" baseline="0" noProof="0">
              <a:ln>
                <a:noFill/>
              </a:ln>
              <a:solidFill>
                <a:prstClr val="black"/>
              </a:solidFill>
              <a:effectLst/>
              <a:uLnTx/>
              <a:uFillTx/>
              <a:latin typeface="+mn-lt"/>
              <a:ea typeface="+mn-ea"/>
              <a:cs typeface="+mn-cs"/>
            </a:rPr>
            <a:t>増となった。また、</a:t>
          </a:r>
          <a:r>
            <a:rPr kumimoji="0" lang="ja-JP" altLang="ja-JP" sz="1100" b="0" i="0" u="none" strike="noStrike" kern="0" cap="none" spc="0" normalizeH="0" baseline="0" noProof="0">
              <a:ln>
                <a:noFill/>
              </a:ln>
              <a:solidFill>
                <a:prstClr val="black"/>
              </a:solidFill>
              <a:effectLst/>
              <a:uLnTx/>
              <a:uFillTx/>
              <a:latin typeface="+mn-lt"/>
              <a:ea typeface="+mn-ea"/>
              <a:cs typeface="+mn-cs"/>
            </a:rPr>
            <a:t>今後も指定管理者制度や民間委託の推進により物件費の上昇が想定されるが、民間委託によるコスト削減に努める。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110998</xdr:rowOff>
    </xdr:from>
    <xdr:to>
      <xdr:col>24</xdr:col>
      <xdr:colOff>31750</xdr:colOff>
      <xdr:row>16</xdr:row>
      <xdr:rowOff>8128</xdr:rowOff>
    </xdr:to>
    <xdr:cxnSp macro="">
      <xdr:nvCxnSpPr>
        <xdr:cNvPr id="124" name="直線コネクタ 123"/>
        <xdr:cNvCxnSpPr/>
      </xdr:nvCxnSpPr>
      <xdr:spPr>
        <a:xfrm>
          <a:off x="15671800" y="26827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15</xdr:row>
      <xdr:rowOff>110998</xdr:rowOff>
    </xdr:to>
    <xdr:cxnSp macro="">
      <xdr:nvCxnSpPr>
        <xdr:cNvPr id="127" name="直線コネクタ 126"/>
        <xdr:cNvCxnSpPr/>
      </xdr:nvCxnSpPr>
      <xdr:spPr>
        <a:xfrm>
          <a:off x="14782800" y="26507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80772</xdr:rowOff>
    </xdr:from>
    <xdr:to>
      <xdr:col>22</xdr:col>
      <xdr:colOff>615950</xdr:colOff>
      <xdr:row>17</xdr:row>
      <xdr:rowOff>10922</xdr:rowOff>
    </xdr:to>
    <xdr:sp macro="" textlink="">
      <xdr:nvSpPr>
        <xdr:cNvPr id="128" name="フローチャート : 判断 127"/>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167149</xdr:rowOff>
    </xdr:from>
    <xdr:ext cx="736600" cy="259045"/>
    <xdr:sp macro="" textlink="">
      <xdr:nvSpPr>
        <xdr:cNvPr id="129" name="テキスト ボックス 128"/>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78994</xdr:rowOff>
    </xdr:to>
    <xdr:cxnSp macro="">
      <xdr:nvCxnSpPr>
        <xdr:cNvPr id="130" name="直線コネクタ 129"/>
        <xdr:cNvCxnSpPr/>
      </xdr:nvCxnSpPr>
      <xdr:spPr>
        <a:xfrm>
          <a:off x="13893800" y="2627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39624</xdr:rowOff>
    </xdr:from>
    <xdr:to>
      <xdr:col>21</xdr:col>
      <xdr:colOff>412750</xdr:colOff>
      <xdr:row>16</xdr:row>
      <xdr:rowOff>141224</xdr:rowOff>
    </xdr:to>
    <xdr:sp macro="" textlink="">
      <xdr:nvSpPr>
        <xdr:cNvPr id="131" name="フローチャート : 判断 130"/>
        <xdr:cNvSpPr/>
      </xdr:nvSpPr>
      <xdr:spPr>
        <a:xfrm>
          <a:off x="14732000" y="278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126001</xdr:rowOff>
    </xdr:from>
    <xdr:ext cx="762000" cy="259045"/>
    <xdr:sp macro="" textlink="">
      <xdr:nvSpPr>
        <xdr:cNvPr id="132" name="テキスト ボックス 131"/>
        <xdr:cNvSpPr txBox="1"/>
      </xdr:nvSpPr>
      <xdr:spPr>
        <a:xfrm>
          <a:off x="14401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56134</xdr:rowOff>
    </xdr:from>
    <xdr:to>
      <xdr:col>20</xdr:col>
      <xdr:colOff>158750</xdr:colOff>
      <xdr:row>15</xdr:row>
      <xdr:rowOff>106426</xdr:rowOff>
    </xdr:to>
    <xdr:cxnSp macro="">
      <xdr:nvCxnSpPr>
        <xdr:cNvPr id="133" name="直線コネクタ 132"/>
        <xdr:cNvCxnSpPr/>
      </xdr:nvCxnSpPr>
      <xdr:spPr>
        <a:xfrm flipV="1">
          <a:off x="13004800" y="26278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xdr:rowOff>
    </xdr:from>
    <xdr:to>
      <xdr:col>20</xdr:col>
      <xdr:colOff>209550</xdr:colOff>
      <xdr:row>16</xdr:row>
      <xdr:rowOff>118364</xdr:rowOff>
    </xdr:to>
    <xdr:sp macro="" textlink="">
      <xdr:nvSpPr>
        <xdr:cNvPr id="134" name="フローチャート : 判断 133"/>
        <xdr:cNvSpPr/>
      </xdr:nvSpPr>
      <xdr:spPr>
        <a:xfrm>
          <a:off x="13843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103141</xdr:rowOff>
    </xdr:from>
    <xdr:ext cx="762000" cy="259045"/>
    <xdr:sp macro="" textlink="">
      <xdr:nvSpPr>
        <xdr:cNvPr id="135" name="テキスト ボックス 134"/>
        <xdr:cNvSpPr txBox="1"/>
      </xdr:nvSpPr>
      <xdr:spPr>
        <a:xfrm>
          <a:off x="13512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36" name="フローチャート : 判断 135"/>
        <xdr:cNvSpPr/>
      </xdr:nvSpPr>
      <xdr:spPr>
        <a:xfrm>
          <a:off x="12954000" y="274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89425</xdr:rowOff>
    </xdr:from>
    <xdr:ext cx="762000" cy="259045"/>
    <xdr:sp macro="" textlink="">
      <xdr:nvSpPr>
        <xdr:cNvPr id="137" name="テキスト ボックス 136"/>
        <xdr:cNvSpPr txBox="1"/>
      </xdr:nvSpPr>
      <xdr:spPr>
        <a:xfrm>
          <a:off x="126238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128778</xdr:rowOff>
    </xdr:from>
    <xdr:to>
      <xdr:col>24</xdr:col>
      <xdr:colOff>82550</xdr:colOff>
      <xdr:row>16</xdr:row>
      <xdr:rowOff>58928</xdr:rowOff>
    </xdr:to>
    <xdr:sp macro="" textlink="">
      <xdr:nvSpPr>
        <xdr:cNvPr id="143" name="円/楕円 142"/>
        <xdr:cNvSpPr/>
      </xdr:nvSpPr>
      <xdr:spPr>
        <a:xfrm>
          <a:off x="164592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145305</xdr:rowOff>
    </xdr:from>
    <xdr:ext cx="762000" cy="259045"/>
    <xdr:sp macro="" textlink="">
      <xdr:nvSpPr>
        <xdr:cNvPr id="144" name="物件費該当値テキスト"/>
        <xdr:cNvSpPr txBox="1"/>
      </xdr:nvSpPr>
      <xdr:spPr>
        <a:xfrm>
          <a:off x="165989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60198</xdr:rowOff>
    </xdr:from>
    <xdr:to>
      <xdr:col>22</xdr:col>
      <xdr:colOff>615950</xdr:colOff>
      <xdr:row>15</xdr:row>
      <xdr:rowOff>161798</xdr:rowOff>
    </xdr:to>
    <xdr:sp macro="" textlink="">
      <xdr:nvSpPr>
        <xdr:cNvPr id="145" name="円/楕円 144"/>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525</xdr:rowOff>
    </xdr:from>
    <xdr:ext cx="736600" cy="259045"/>
    <xdr:sp macro="" textlink="">
      <xdr:nvSpPr>
        <xdr:cNvPr id="146" name="テキスト ボックス 145"/>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28194</xdr:rowOff>
    </xdr:from>
    <xdr:to>
      <xdr:col>21</xdr:col>
      <xdr:colOff>412750</xdr:colOff>
      <xdr:row>15</xdr:row>
      <xdr:rowOff>129794</xdr:rowOff>
    </xdr:to>
    <xdr:sp macro="" textlink="">
      <xdr:nvSpPr>
        <xdr:cNvPr id="147" name="円/楕円 146"/>
        <xdr:cNvSpPr/>
      </xdr:nvSpPr>
      <xdr:spPr>
        <a:xfrm>
          <a:off x="14732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139971</xdr:rowOff>
    </xdr:from>
    <xdr:ext cx="762000" cy="259045"/>
    <xdr:sp macro="" textlink="">
      <xdr:nvSpPr>
        <xdr:cNvPr id="148" name="テキスト ボックス 147"/>
        <xdr:cNvSpPr txBox="1"/>
      </xdr:nvSpPr>
      <xdr:spPr>
        <a:xfrm>
          <a:off x="14401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49" name="円/楕円 148"/>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50" name="テキスト ボックス 149"/>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55626</xdr:rowOff>
    </xdr:from>
    <xdr:to>
      <xdr:col>19</xdr:col>
      <xdr:colOff>6350</xdr:colOff>
      <xdr:row>15</xdr:row>
      <xdr:rowOff>157226</xdr:rowOff>
    </xdr:to>
    <xdr:sp macro="" textlink="">
      <xdr:nvSpPr>
        <xdr:cNvPr id="151" name="円/楕円 150"/>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167403</xdr:rowOff>
    </xdr:from>
    <xdr:ext cx="762000" cy="259045"/>
    <xdr:sp macro="" textlink="">
      <xdr:nvSpPr>
        <xdr:cNvPr id="152" name="テキスト ボックス 151"/>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扶助費に係る経常収支比率が類似団体平均を上回っている。要因として、</a:t>
          </a:r>
          <a:r>
            <a:rPr kumimoji="0" lang="ja-JP" altLang="en-US" sz="1100" b="0" i="0" u="none" strike="noStrike" kern="0" cap="none" spc="0" normalizeH="0" baseline="0" noProof="0">
              <a:ln>
                <a:noFill/>
              </a:ln>
              <a:solidFill>
                <a:prstClr val="black"/>
              </a:solidFill>
              <a:effectLst/>
              <a:uLnTx/>
              <a:uFillTx/>
              <a:latin typeface="+mn-lt"/>
              <a:ea typeface="+mn-ea"/>
              <a:cs typeface="+mn-cs"/>
            </a:rPr>
            <a:t>障害関連事業や児童福祉事業において、</a:t>
          </a:r>
          <a:r>
            <a:rPr kumimoji="0" lang="ja-JP" altLang="ja-JP" sz="1100" b="0" i="0" u="none" strike="noStrike" kern="0" cap="none" spc="0" normalizeH="0" baseline="0" noProof="0">
              <a:ln>
                <a:noFill/>
              </a:ln>
              <a:solidFill>
                <a:prstClr val="black"/>
              </a:solidFill>
              <a:effectLst/>
              <a:uLnTx/>
              <a:uFillTx/>
              <a:latin typeface="+mn-lt"/>
              <a:ea typeface="+mn-ea"/>
              <a:cs typeface="+mn-cs"/>
            </a:rPr>
            <a:t>制度改正等に伴う</a:t>
          </a:r>
          <a:r>
            <a:rPr kumimoji="0" lang="ja-JP" altLang="en-US" sz="1100" b="0" i="0" u="none" strike="noStrike" kern="0" cap="none" spc="0" normalizeH="0" baseline="0" noProof="0">
              <a:ln>
                <a:noFill/>
              </a:ln>
              <a:solidFill>
                <a:prstClr val="black"/>
              </a:solidFill>
              <a:effectLst/>
              <a:uLnTx/>
              <a:uFillTx/>
              <a:latin typeface="+mn-lt"/>
              <a:ea typeface="+mn-ea"/>
              <a:cs typeface="+mn-cs"/>
            </a:rPr>
            <a:t>サービス拡大により</a:t>
          </a:r>
          <a:r>
            <a:rPr kumimoji="0" lang="ja-JP" altLang="ja-JP" sz="1100" b="0" i="0" u="none" strike="noStrike" kern="0" cap="none" spc="0" normalizeH="0" baseline="0" noProof="0">
              <a:ln>
                <a:noFill/>
              </a:ln>
              <a:solidFill>
                <a:prstClr val="black"/>
              </a:solidFill>
              <a:effectLst/>
              <a:uLnTx/>
              <a:uFillTx/>
              <a:latin typeface="+mn-lt"/>
              <a:ea typeface="+mn-ea"/>
              <a:cs typeface="+mn-cs"/>
            </a:rPr>
            <a:t>事業費が増となっていること</a:t>
          </a:r>
          <a:r>
            <a:rPr kumimoji="0" lang="ja-JP" altLang="en-US" sz="1100" b="0" i="0" u="none" strike="noStrike" kern="0" cap="none" spc="0" normalizeH="0" baseline="0" noProof="0">
              <a:ln>
                <a:noFill/>
              </a:ln>
              <a:solidFill>
                <a:prstClr val="black"/>
              </a:solidFill>
              <a:effectLst/>
              <a:uLnTx/>
              <a:uFillTx/>
              <a:latin typeface="+mn-lt"/>
              <a:ea typeface="+mn-ea"/>
              <a:cs typeface="+mn-cs"/>
            </a:rPr>
            <a:t>による</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今後、</a:t>
          </a:r>
          <a:r>
            <a:rPr kumimoji="0" lang="ja-JP" altLang="ja-JP" sz="1100" b="0" i="0" u="none" strike="noStrike" kern="0" cap="none" spc="0" normalizeH="0" baseline="0" noProof="0">
              <a:ln>
                <a:noFill/>
              </a:ln>
              <a:solidFill>
                <a:prstClr val="black"/>
              </a:solidFill>
              <a:effectLst/>
              <a:uLnTx/>
              <a:uFillTx/>
              <a:latin typeface="+mn-lt"/>
              <a:ea typeface="+mn-ea"/>
              <a:cs typeface="+mn-cs"/>
            </a:rPr>
            <a:t>資格審査等の適正化により財政を圧迫する上昇傾向に歯止めをかけるよう努める。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127000</xdr:rowOff>
    </xdr:from>
    <xdr:to>
      <xdr:col>7</xdr:col>
      <xdr:colOff>15875</xdr:colOff>
      <xdr:row>59</xdr:row>
      <xdr:rowOff>167822</xdr:rowOff>
    </xdr:to>
    <xdr:cxnSp macro="">
      <xdr:nvCxnSpPr>
        <xdr:cNvPr id="186" name="直線コネクタ 185"/>
        <xdr:cNvCxnSpPr/>
      </xdr:nvCxnSpPr>
      <xdr:spPr>
        <a:xfrm>
          <a:off x="3987800" y="10071100"/>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58</xdr:row>
      <xdr:rowOff>127000</xdr:rowOff>
    </xdr:to>
    <xdr:cxnSp macro="">
      <xdr:nvCxnSpPr>
        <xdr:cNvPr id="189" name="直線コネクタ 188"/>
        <xdr:cNvCxnSpPr/>
      </xdr:nvCxnSpPr>
      <xdr:spPr>
        <a:xfrm>
          <a:off x="3098800" y="10005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90" name="フローチャート : 判断 189"/>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98170</xdr:rowOff>
    </xdr:from>
    <xdr:ext cx="736600" cy="259045"/>
    <xdr:sp macro="" textlink="">
      <xdr:nvSpPr>
        <xdr:cNvPr id="191" name="テキスト ボックス 190"/>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xdr:rowOff>
    </xdr:from>
    <xdr:to>
      <xdr:col>4</xdr:col>
      <xdr:colOff>346075</xdr:colOff>
      <xdr:row>58</xdr:row>
      <xdr:rowOff>61685</xdr:rowOff>
    </xdr:to>
    <xdr:cxnSp macro="">
      <xdr:nvCxnSpPr>
        <xdr:cNvPr id="192" name="直線コネクタ 191"/>
        <xdr:cNvCxnSpPr/>
      </xdr:nvCxnSpPr>
      <xdr:spPr>
        <a:xfrm>
          <a:off x="2209800" y="99568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141515</xdr:rowOff>
    </xdr:from>
    <xdr:to>
      <xdr:col>4</xdr:col>
      <xdr:colOff>396875</xdr:colOff>
      <xdr:row>57</xdr:row>
      <xdr:rowOff>71665</xdr:rowOff>
    </xdr:to>
    <xdr:sp macro="" textlink="">
      <xdr:nvSpPr>
        <xdr:cNvPr id="193" name="フローチャート : 判断 192"/>
        <xdr:cNvSpPr/>
      </xdr:nvSpPr>
      <xdr:spPr>
        <a:xfrm>
          <a:off x="3048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81842</xdr:rowOff>
    </xdr:from>
    <xdr:ext cx="762000" cy="259045"/>
    <xdr:sp macro="" textlink="">
      <xdr:nvSpPr>
        <xdr:cNvPr id="194" name="テキスト ボックス 193"/>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58</xdr:row>
      <xdr:rowOff>12700</xdr:rowOff>
    </xdr:to>
    <xdr:cxnSp macro="">
      <xdr:nvCxnSpPr>
        <xdr:cNvPr id="195" name="直線コネクタ 194"/>
        <xdr:cNvCxnSpPr/>
      </xdr:nvCxnSpPr>
      <xdr:spPr>
        <a:xfrm>
          <a:off x="1320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108857</xdr:rowOff>
    </xdr:from>
    <xdr:to>
      <xdr:col>3</xdr:col>
      <xdr:colOff>193675</xdr:colOff>
      <xdr:row>57</xdr:row>
      <xdr:rowOff>39007</xdr:rowOff>
    </xdr:to>
    <xdr:sp macro="" textlink="">
      <xdr:nvSpPr>
        <xdr:cNvPr id="196" name="フローチャート : 判断 195"/>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49184</xdr:rowOff>
    </xdr:from>
    <xdr:ext cx="762000" cy="259045"/>
    <xdr:sp macro="" textlink="">
      <xdr:nvSpPr>
        <xdr:cNvPr id="197" name="テキスト ボックス 196"/>
        <xdr:cNvSpPr txBox="1"/>
      </xdr:nvSpPr>
      <xdr:spPr>
        <a:xfrm>
          <a:off x="1828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198" name="フローチャート : 判断 197"/>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16527</xdr:rowOff>
    </xdr:from>
    <xdr:ext cx="762000" cy="259045"/>
    <xdr:sp macro="" textlink="">
      <xdr:nvSpPr>
        <xdr:cNvPr id="199" name="テキスト ボックス 198"/>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117022</xdr:rowOff>
    </xdr:from>
    <xdr:to>
      <xdr:col>7</xdr:col>
      <xdr:colOff>66675</xdr:colOff>
      <xdr:row>60</xdr:row>
      <xdr:rowOff>47172</xdr:rowOff>
    </xdr:to>
    <xdr:sp macro="" textlink="">
      <xdr:nvSpPr>
        <xdr:cNvPr id="205" name="円/楕円 204"/>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89099</xdr:rowOff>
    </xdr:from>
    <xdr:ext cx="762000" cy="259045"/>
    <xdr:sp macro="" textlink="">
      <xdr:nvSpPr>
        <xdr:cNvPr id="206" name="扶助費該当値テキスト"/>
        <xdr:cNvSpPr txBox="1"/>
      </xdr:nvSpPr>
      <xdr:spPr>
        <a:xfrm>
          <a:off x="49149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76200</xdr:rowOff>
    </xdr:from>
    <xdr:to>
      <xdr:col>5</xdr:col>
      <xdr:colOff>600075</xdr:colOff>
      <xdr:row>59</xdr:row>
      <xdr:rowOff>6350</xdr:rowOff>
    </xdr:to>
    <xdr:sp macro="" textlink="">
      <xdr:nvSpPr>
        <xdr:cNvPr id="207" name="円/楕円 206"/>
        <xdr:cNvSpPr/>
      </xdr:nvSpPr>
      <xdr:spPr>
        <a:xfrm>
          <a:off x="3937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162577</xdr:rowOff>
    </xdr:from>
    <xdr:ext cx="736600" cy="259045"/>
    <xdr:sp macro="" textlink="">
      <xdr:nvSpPr>
        <xdr:cNvPr id="208" name="テキスト ボックス 207"/>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xdr:rowOff>
    </xdr:from>
    <xdr:to>
      <xdr:col>4</xdr:col>
      <xdr:colOff>396875</xdr:colOff>
      <xdr:row>58</xdr:row>
      <xdr:rowOff>112485</xdr:rowOff>
    </xdr:to>
    <xdr:sp macro="" textlink="">
      <xdr:nvSpPr>
        <xdr:cNvPr id="209" name="円/楕円 208"/>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210" name="テキスト ボックス 209"/>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133350</xdr:rowOff>
    </xdr:from>
    <xdr:to>
      <xdr:col>3</xdr:col>
      <xdr:colOff>193675</xdr:colOff>
      <xdr:row>58</xdr:row>
      <xdr:rowOff>63500</xdr:rowOff>
    </xdr:to>
    <xdr:sp macro="" textlink="">
      <xdr:nvSpPr>
        <xdr:cNvPr id="211" name="円/楕円 210"/>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48277</xdr:rowOff>
    </xdr:from>
    <xdr:ext cx="762000" cy="259045"/>
    <xdr:sp macro="" textlink="">
      <xdr:nvSpPr>
        <xdr:cNvPr id="212" name="テキスト ボックス 211"/>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3" name="円/楕円 212"/>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4" name="テキスト ボックス 213"/>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その他</a:t>
          </a:r>
          <a:r>
            <a:rPr kumimoji="0" lang="ja-JP" altLang="ja-JP" sz="1100" b="0" i="0" u="none" strike="noStrike" kern="0" cap="none" spc="0" normalizeH="0" baseline="0" noProof="0">
              <a:ln>
                <a:noFill/>
              </a:ln>
              <a:solidFill>
                <a:prstClr val="black"/>
              </a:solidFill>
              <a:effectLst/>
              <a:uLnTx/>
              <a:uFillTx/>
              <a:latin typeface="+mn-lt"/>
              <a:ea typeface="+mn-ea"/>
              <a:cs typeface="+mn-cs"/>
            </a:rPr>
            <a:t>に係る経常収支比率</a:t>
          </a:r>
          <a:r>
            <a:rPr kumimoji="0" lang="ja-JP" altLang="en-US" sz="1100" b="0" i="0" u="none" strike="noStrike" kern="0" cap="none" spc="0" normalizeH="0" baseline="0" noProof="0">
              <a:ln>
                <a:noFill/>
              </a:ln>
              <a:solidFill>
                <a:prstClr val="black"/>
              </a:solidFill>
              <a:effectLst/>
              <a:uLnTx/>
              <a:uFillTx/>
              <a:latin typeface="+mn-lt"/>
              <a:ea typeface="+mn-ea"/>
              <a:cs typeface="+mn-cs"/>
            </a:rPr>
            <a:t>は、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１．９</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、県平均を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０．７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上回っている状況である</a:t>
          </a:r>
          <a:r>
            <a:rPr kumimoji="0" lang="ja-JP" altLang="en-US" sz="1100" b="0" i="0" u="none" strike="noStrike" kern="0" cap="none" spc="0" normalizeH="0" baseline="0" noProof="0">
              <a:ln>
                <a:noFill/>
              </a:ln>
              <a:solidFill>
                <a:prstClr val="black"/>
              </a:solidFill>
              <a:effectLst/>
              <a:uLnTx/>
              <a:uFillTx/>
              <a:latin typeface="+mn-lt"/>
              <a:ea typeface="+mn-ea"/>
              <a:cs typeface="+mn-cs"/>
            </a:rPr>
            <a:t>。これは、</a:t>
          </a:r>
          <a:r>
            <a:rPr kumimoji="0" lang="ja-JP" altLang="ja-JP" sz="1100" b="0" i="0" u="none" strike="noStrike" kern="0" cap="none" spc="0" normalizeH="0" baseline="0" noProof="0">
              <a:ln>
                <a:noFill/>
              </a:ln>
              <a:solidFill>
                <a:prstClr val="black"/>
              </a:solidFill>
              <a:effectLst/>
              <a:uLnTx/>
              <a:uFillTx/>
              <a:latin typeface="+mn-lt"/>
              <a:ea typeface="+mn-ea"/>
              <a:cs typeface="+mn-cs"/>
            </a:rPr>
            <a:t>国民健康保険事業会計の基金が</a:t>
          </a:r>
          <a:r>
            <a:rPr kumimoji="0" lang="ja-JP" altLang="en-US" sz="1100" b="0" i="0" u="none" strike="noStrike" kern="0" cap="none" spc="0" normalizeH="0" baseline="0" noProof="0">
              <a:ln>
                <a:noFill/>
              </a:ln>
              <a:solidFill>
                <a:prstClr val="black"/>
              </a:solidFill>
              <a:effectLst/>
              <a:uLnTx/>
              <a:uFillTx/>
              <a:latin typeface="+mn-lt"/>
              <a:ea typeface="+mn-ea"/>
              <a:cs typeface="+mn-cs"/>
            </a:rPr>
            <a:t>枯渇した</a:t>
          </a:r>
          <a:r>
            <a:rPr kumimoji="0" lang="ja-JP" altLang="ja-JP" sz="1100" b="0" i="0" u="none" strike="noStrike" kern="0" cap="none" spc="0" normalizeH="0" baseline="0" noProof="0">
              <a:ln>
                <a:noFill/>
              </a:ln>
              <a:solidFill>
                <a:prstClr val="black"/>
              </a:solidFill>
              <a:effectLst/>
              <a:uLnTx/>
              <a:uFillTx/>
              <a:latin typeface="+mn-lt"/>
              <a:ea typeface="+mn-ea"/>
              <a:cs typeface="+mn-cs"/>
            </a:rPr>
            <a:t>ことに</a:t>
          </a:r>
          <a:r>
            <a:rPr kumimoji="0" lang="ja-JP" altLang="en-US" sz="1100" b="0" i="0" u="none" strike="noStrike" kern="0" cap="none" spc="0" normalizeH="0" baseline="0" noProof="0">
              <a:ln>
                <a:noFill/>
              </a:ln>
              <a:solidFill>
                <a:prstClr val="black"/>
              </a:solidFill>
              <a:effectLst/>
              <a:uLnTx/>
              <a:uFillTx/>
              <a:latin typeface="+mn-lt"/>
              <a:ea typeface="+mn-ea"/>
              <a:cs typeface="+mn-cs"/>
            </a:rPr>
            <a:t>より</a:t>
          </a:r>
          <a:r>
            <a:rPr kumimoji="0" lang="ja-JP" altLang="ja-JP" sz="1100" b="0" i="0" u="none" strike="noStrike" kern="0" cap="none" spc="0" normalizeH="0" baseline="0" noProof="0">
              <a:ln>
                <a:noFill/>
              </a:ln>
              <a:solidFill>
                <a:prstClr val="black"/>
              </a:solidFill>
              <a:effectLst/>
              <a:uLnTx/>
              <a:uFillTx/>
              <a:latin typeface="+mn-lt"/>
              <a:ea typeface="+mn-ea"/>
              <a:cs typeface="+mn-cs"/>
            </a:rPr>
            <a:t>繰出金</a:t>
          </a:r>
          <a:r>
            <a:rPr kumimoji="0" lang="ja-JP" altLang="en-US" sz="1100" b="0" i="0" u="none" strike="noStrike" kern="0" cap="none" spc="0" normalizeH="0" baseline="0" noProof="0">
              <a:ln>
                <a:noFill/>
              </a:ln>
              <a:solidFill>
                <a:prstClr val="black"/>
              </a:solidFill>
              <a:effectLst/>
              <a:uLnTx/>
              <a:uFillTx/>
              <a:latin typeface="+mn-lt"/>
              <a:ea typeface="+mn-ea"/>
              <a:cs typeface="+mn-cs"/>
            </a:rPr>
            <a:t>が</a:t>
          </a:r>
          <a:r>
            <a:rPr kumimoji="0" lang="ja-JP" altLang="ja-JP" sz="1100" b="0" i="0" u="none" strike="noStrike" kern="0" cap="none" spc="0" normalizeH="0" baseline="0" noProof="0">
              <a:ln>
                <a:noFill/>
              </a:ln>
              <a:solidFill>
                <a:prstClr val="black"/>
              </a:solidFill>
              <a:effectLst/>
              <a:uLnTx/>
              <a:uFillTx/>
              <a:latin typeface="+mn-lt"/>
              <a:ea typeface="+mn-ea"/>
              <a:cs typeface="+mn-cs"/>
            </a:rPr>
            <a:t>増</a:t>
          </a:r>
          <a:r>
            <a:rPr kumimoji="0" lang="ja-JP" altLang="en-US" sz="1100" b="0" i="0" u="none" strike="noStrike" kern="0" cap="none" spc="0" normalizeH="0" baseline="0" noProof="0">
              <a:ln>
                <a:noFill/>
              </a:ln>
              <a:solidFill>
                <a:prstClr val="black"/>
              </a:solidFill>
              <a:effectLst/>
              <a:uLnTx/>
              <a:uFillTx/>
              <a:latin typeface="+mn-lt"/>
              <a:ea typeface="+mn-ea"/>
              <a:cs typeface="+mn-cs"/>
            </a:rPr>
            <a:t>となったことが主な要因である。今後は、国民健康保険税の適正化を図ることなどにより、普通会計の負担額を減らしていくよう努める。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8890</xdr:rowOff>
    </xdr:from>
    <xdr:to>
      <xdr:col>24</xdr:col>
      <xdr:colOff>31750</xdr:colOff>
      <xdr:row>59</xdr:row>
      <xdr:rowOff>39370</xdr:rowOff>
    </xdr:to>
    <xdr:cxnSp macro="">
      <xdr:nvCxnSpPr>
        <xdr:cNvPr id="246" name="直線コネクタ 245"/>
        <xdr:cNvCxnSpPr/>
      </xdr:nvCxnSpPr>
      <xdr:spPr>
        <a:xfrm flipV="1">
          <a:off x="15671800" y="10124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165100</xdr:rowOff>
    </xdr:from>
    <xdr:to>
      <xdr:col>22</xdr:col>
      <xdr:colOff>565150</xdr:colOff>
      <xdr:row>59</xdr:row>
      <xdr:rowOff>39370</xdr:rowOff>
    </xdr:to>
    <xdr:cxnSp macro="">
      <xdr:nvCxnSpPr>
        <xdr:cNvPr id="249" name="直線コネクタ 248"/>
        <xdr:cNvCxnSpPr/>
      </xdr:nvCxnSpPr>
      <xdr:spPr>
        <a:xfrm>
          <a:off x="14782800" y="1010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144780</xdr:rowOff>
    </xdr:from>
    <xdr:to>
      <xdr:col>22</xdr:col>
      <xdr:colOff>615950</xdr:colOff>
      <xdr:row>59</xdr:row>
      <xdr:rowOff>74930</xdr:rowOff>
    </xdr:to>
    <xdr:sp macro="" textlink="">
      <xdr:nvSpPr>
        <xdr:cNvPr id="250" name="フローチャート : 判断 249"/>
        <xdr:cNvSpPr/>
      </xdr:nvSpPr>
      <xdr:spPr>
        <a:xfrm>
          <a:off x="156210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85107</xdr:rowOff>
    </xdr:from>
    <xdr:ext cx="736600" cy="259045"/>
    <xdr:sp macro="" textlink="">
      <xdr:nvSpPr>
        <xdr:cNvPr id="251" name="テキスト ボックス 250"/>
        <xdr:cNvSpPr txBox="1"/>
      </xdr:nvSpPr>
      <xdr:spPr>
        <a:xfrm>
          <a:off x="15290800" y="985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104140</xdr:rowOff>
    </xdr:from>
    <xdr:to>
      <xdr:col>21</xdr:col>
      <xdr:colOff>361950</xdr:colOff>
      <xdr:row>58</xdr:row>
      <xdr:rowOff>165100</xdr:rowOff>
    </xdr:to>
    <xdr:cxnSp macro="">
      <xdr:nvCxnSpPr>
        <xdr:cNvPr id="252" name="直線コネクタ 251"/>
        <xdr:cNvCxnSpPr/>
      </xdr:nvCxnSpPr>
      <xdr:spPr>
        <a:xfrm>
          <a:off x="13893800" y="10048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114300</xdr:rowOff>
    </xdr:from>
    <xdr:to>
      <xdr:col>21</xdr:col>
      <xdr:colOff>412750</xdr:colOff>
      <xdr:row>59</xdr:row>
      <xdr:rowOff>44450</xdr:rowOff>
    </xdr:to>
    <xdr:sp macro="" textlink="">
      <xdr:nvSpPr>
        <xdr:cNvPr id="253" name="フローチャート : 判断 252"/>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54627</xdr:rowOff>
    </xdr:from>
    <xdr:ext cx="762000" cy="259045"/>
    <xdr:sp macro="" textlink="">
      <xdr:nvSpPr>
        <xdr:cNvPr id="254" name="テキスト ボックス 253"/>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50800</xdr:rowOff>
    </xdr:from>
    <xdr:to>
      <xdr:col>20</xdr:col>
      <xdr:colOff>158750</xdr:colOff>
      <xdr:row>58</xdr:row>
      <xdr:rowOff>104140</xdr:rowOff>
    </xdr:to>
    <xdr:cxnSp macro="">
      <xdr:nvCxnSpPr>
        <xdr:cNvPr id="255" name="直線コネクタ 254"/>
        <xdr:cNvCxnSpPr/>
      </xdr:nvCxnSpPr>
      <xdr:spPr>
        <a:xfrm>
          <a:off x="13004800" y="999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91440</xdr:rowOff>
    </xdr:from>
    <xdr:to>
      <xdr:col>20</xdr:col>
      <xdr:colOff>209550</xdr:colOff>
      <xdr:row>59</xdr:row>
      <xdr:rowOff>21590</xdr:rowOff>
    </xdr:to>
    <xdr:sp macro="" textlink="">
      <xdr:nvSpPr>
        <xdr:cNvPr id="256" name="フローチャート : 判断 255"/>
        <xdr:cNvSpPr/>
      </xdr:nvSpPr>
      <xdr:spPr>
        <a:xfrm>
          <a:off x="13843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6367</xdr:rowOff>
    </xdr:from>
    <xdr:ext cx="762000" cy="259045"/>
    <xdr:sp macro="" textlink="">
      <xdr:nvSpPr>
        <xdr:cNvPr id="257" name="テキスト ボックス 256"/>
        <xdr:cNvSpPr txBox="1"/>
      </xdr:nvSpPr>
      <xdr:spPr>
        <a:xfrm>
          <a:off x="13512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68580</xdr:rowOff>
    </xdr:from>
    <xdr:to>
      <xdr:col>19</xdr:col>
      <xdr:colOff>6350</xdr:colOff>
      <xdr:row>58</xdr:row>
      <xdr:rowOff>170180</xdr:rowOff>
    </xdr:to>
    <xdr:sp macro="" textlink="">
      <xdr:nvSpPr>
        <xdr:cNvPr id="258" name="フローチャート : 判断 257"/>
        <xdr:cNvSpPr/>
      </xdr:nvSpPr>
      <xdr:spPr>
        <a:xfrm>
          <a:off x="12954000" y="1001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154957</xdr:rowOff>
    </xdr:from>
    <xdr:ext cx="762000" cy="259045"/>
    <xdr:sp macro="" textlink="">
      <xdr:nvSpPr>
        <xdr:cNvPr id="259" name="テキスト ボックス 258"/>
        <xdr:cNvSpPr txBox="1"/>
      </xdr:nvSpPr>
      <xdr:spPr>
        <a:xfrm>
          <a:off x="12623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129540</xdr:rowOff>
    </xdr:from>
    <xdr:to>
      <xdr:col>24</xdr:col>
      <xdr:colOff>82550</xdr:colOff>
      <xdr:row>59</xdr:row>
      <xdr:rowOff>59690</xdr:rowOff>
    </xdr:to>
    <xdr:sp macro="" textlink="">
      <xdr:nvSpPr>
        <xdr:cNvPr id="265" name="円/楕円 264"/>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101617</xdr:rowOff>
    </xdr:from>
    <xdr:ext cx="762000" cy="259045"/>
    <xdr:sp macro="" textlink="">
      <xdr:nvSpPr>
        <xdr:cNvPr id="266"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160020</xdr:rowOff>
    </xdr:from>
    <xdr:to>
      <xdr:col>22</xdr:col>
      <xdr:colOff>615950</xdr:colOff>
      <xdr:row>59</xdr:row>
      <xdr:rowOff>90170</xdr:rowOff>
    </xdr:to>
    <xdr:sp macro="" textlink="">
      <xdr:nvSpPr>
        <xdr:cNvPr id="267" name="円/楕円 266"/>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74947</xdr:rowOff>
    </xdr:from>
    <xdr:ext cx="736600" cy="259045"/>
    <xdr:sp macro="" textlink="">
      <xdr:nvSpPr>
        <xdr:cNvPr id="268" name="テキスト ボックス 267"/>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114300</xdr:rowOff>
    </xdr:from>
    <xdr:to>
      <xdr:col>21</xdr:col>
      <xdr:colOff>412750</xdr:colOff>
      <xdr:row>59</xdr:row>
      <xdr:rowOff>44450</xdr:rowOff>
    </xdr:to>
    <xdr:sp macro="" textlink="">
      <xdr:nvSpPr>
        <xdr:cNvPr id="269" name="円/楕円 268"/>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29227</xdr:rowOff>
    </xdr:from>
    <xdr:ext cx="762000" cy="259045"/>
    <xdr:sp macro="" textlink="">
      <xdr:nvSpPr>
        <xdr:cNvPr id="270" name="テキスト ボックス 269"/>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53340</xdr:rowOff>
    </xdr:from>
    <xdr:to>
      <xdr:col>20</xdr:col>
      <xdr:colOff>209550</xdr:colOff>
      <xdr:row>58</xdr:row>
      <xdr:rowOff>154940</xdr:rowOff>
    </xdr:to>
    <xdr:sp macro="" textlink="">
      <xdr:nvSpPr>
        <xdr:cNvPr id="271" name="円/楕円 270"/>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165117</xdr:rowOff>
    </xdr:from>
    <xdr:ext cx="762000" cy="259045"/>
    <xdr:sp macro="" textlink="">
      <xdr:nvSpPr>
        <xdr:cNvPr id="272" name="テキスト ボックス 271"/>
        <xdr:cNvSpPr txBox="1"/>
      </xdr:nvSpPr>
      <xdr:spPr>
        <a:xfrm>
          <a:off x="13512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0</xdr:rowOff>
    </xdr:from>
    <xdr:to>
      <xdr:col>19</xdr:col>
      <xdr:colOff>6350</xdr:colOff>
      <xdr:row>58</xdr:row>
      <xdr:rowOff>101600</xdr:rowOff>
    </xdr:to>
    <xdr:sp macro="" textlink="">
      <xdr:nvSpPr>
        <xdr:cNvPr id="273" name="円/楕円 272"/>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111777</xdr:rowOff>
    </xdr:from>
    <xdr:ext cx="762000" cy="259045"/>
    <xdr:sp macro="" textlink="">
      <xdr:nvSpPr>
        <xdr:cNvPr id="274" name="テキスト ボックス 273"/>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補助費等</a:t>
          </a:r>
          <a:r>
            <a:rPr kumimoji="0" lang="ja-JP" altLang="ja-JP" sz="1100" b="0" i="0" u="none" strike="noStrike" kern="0" cap="none" spc="0" normalizeH="0" baseline="0" noProof="0">
              <a:ln>
                <a:noFill/>
              </a:ln>
              <a:solidFill>
                <a:prstClr val="black"/>
              </a:solidFill>
              <a:effectLst/>
              <a:uLnTx/>
              <a:uFillTx/>
              <a:latin typeface="+mn-lt"/>
              <a:ea typeface="+mn-ea"/>
              <a:cs typeface="+mn-cs"/>
            </a:rPr>
            <a:t>に係る経常収支比率</a:t>
          </a:r>
          <a:r>
            <a:rPr kumimoji="1" lang="ja-JP" altLang="en-US" sz="1100" b="0" i="0" u="none" strike="noStrike" kern="0" cap="none" spc="0" normalizeH="0" baseline="0" noProof="0">
              <a:ln>
                <a:noFill/>
              </a:ln>
              <a:solidFill>
                <a:prstClr val="black"/>
              </a:solidFill>
              <a:effectLst/>
              <a:uLnTx/>
              <a:uFillTx/>
              <a:latin typeface="+mn-lt"/>
              <a:ea typeface="+mn-ea"/>
              <a:cs typeface="+mn-cs"/>
            </a:rPr>
            <a:t>は、 一部事務組合が解散したことにより、し尿処理事業が補助費等から物件費となった</a:t>
          </a:r>
          <a:r>
            <a:rPr kumimoji="1" lang="ja-JP" altLang="ja-JP" sz="1100" b="0" i="0" u="none" strike="noStrike" kern="0" cap="none" spc="0" normalizeH="0" baseline="0" noProof="0">
              <a:ln>
                <a:noFill/>
              </a:ln>
              <a:solidFill>
                <a:prstClr val="black"/>
              </a:solidFill>
              <a:effectLst/>
              <a:uLnTx/>
              <a:uFillTx/>
              <a:latin typeface="+mn-lt"/>
              <a:ea typeface="+mn-ea"/>
              <a:cs typeface="+mn-cs"/>
            </a:rPr>
            <a:t>影響</a:t>
          </a:r>
          <a:r>
            <a:rPr kumimoji="1" lang="ja-JP" altLang="en-US" sz="1100" b="0" i="0" u="none" strike="noStrike" kern="0" cap="none" spc="0" normalizeH="0" baseline="0" noProof="0">
              <a:ln>
                <a:noFill/>
              </a:ln>
              <a:solidFill>
                <a:prstClr val="black"/>
              </a:solidFill>
              <a:effectLst/>
              <a:uLnTx/>
              <a:uFillTx/>
              <a:latin typeface="+mn-lt"/>
              <a:ea typeface="+mn-ea"/>
              <a:cs typeface="+mn-cs"/>
            </a:rPr>
            <a:t>で</a:t>
          </a:r>
          <a:r>
            <a:rPr kumimoji="0" lang="ja-JP" altLang="en-US" sz="1100" b="0" i="0" u="none" strike="noStrike" kern="0" cap="none" spc="0" normalizeH="0" baseline="0" noProof="0">
              <a:ln>
                <a:noFill/>
              </a:ln>
              <a:solidFill>
                <a:prstClr val="black"/>
              </a:solidFill>
              <a:effectLst/>
              <a:uLnTx/>
              <a:uFillTx/>
              <a:latin typeface="+mn-lt"/>
              <a:ea typeface="+mn-ea"/>
              <a:cs typeface="+mn-cs"/>
            </a:rPr>
            <a:t>、前年比０．９</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prstClr val="black"/>
              </a:solidFill>
              <a:effectLst/>
              <a:uLnTx/>
              <a:uFillTx/>
              <a:latin typeface="+mn-lt"/>
              <a:ea typeface="+mn-ea"/>
              <a:cs typeface="+mn-cs"/>
            </a:rPr>
            <a:t>減となったが、</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類似団体平均を１．</a:t>
          </a:r>
          <a:r>
            <a:rPr kumimoji="0" lang="ja-JP" altLang="en-US" sz="1100" b="0" i="0" u="none" strike="noStrike" kern="0" cap="none" spc="0" normalizeH="0" baseline="0" noProof="0">
              <a:ln>
                <a:noFill/>
              </a:ln>
              <a:solidFill>
                <a:prstClr val="black"/>
              </a:solidFill>
              <a:effectLst/>
              <a:uLnTx/>
              <a:uFillTx/>
              <a:latin typeface="+mn-lt"/>
              <a:ea typeface="+mn-ea"/>
              <a:cs typeface="+mn-cs"/>
            </a:rPr>
            <a:t>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上回っている。今後</a:t>
          </a:r>
          <a:r>
            <a:rPr kumimoji="0" lang="ja-JP" altLang="en-US" sz="1100" b="0" i="0" u="none" strike="noStrike" kern="0" cap="none" spc="0" normalizeH="0" baseline="0" noProof="0">
              <a:ln>
                <a:noFill/>
              </a:ln>
              <a:solidFill>
                <a:prstClr val="black"/>
              </a:solidFill>
              <a:effectLst/>
              <a:uLnTx/>
              <a:uFillTx/>
              <a:latin typeface="+mn-lt"/>
              <a:ea typeface="+mn-ea"/>
              <a:cs typeface="+mn-cs"/>
            </a:rPr>
            <a:t>は、病院事業会計への損失補てんに係る</a:t>
          </a:r>
          <a:r>
            <a:rPr kumimoji="0" lang="ja-JP" altLang="ja-JP" sz="1100" b="0" i="0" u="none" strike="noStrike" kern="0" cap="none" spc="0" normalizeH="0" baseline="0" noProof="0">
              <a:ln>
                <a:noFill/>
              </a:ln>
              <a:solidFill>
                <a:prstClr val="black"/>
              </a:solidFill>
              <a:effectLst/>
              <a:uLnTx/>
              <a:uFillTx/>
              <a:latin typeface="+mn-lt"/>
              <a:ea typeface="+mn-ea"/>
              <a:cs typeface="+mn-cs"/>
            </a:rPr>
            <a:t>補助金の</a:t>
          </a:r>
          <a:r>
            <a:rPr kumimoji="0" lang="ja-JP" altLang="en-US" sz="1100" b="0" i="0" u="none" strike="noStrike" kern="0" cap="none" spc="0" normalizeH="0" baseline="0" noProof="0">
              <a:ln>
                <a:noFill/>
              </a:ln>
              <a:solidFill>
                <a:prstClr val="black"/>
              </a:solidFill>
              <a:effectLst/>
              <a:uLnTx/>
              <a:uFillTx/>
              <a:latin typeface="+mn-lt"/>
              <a:ea typeface="+mn-ea"/>
              <a:cs typeface="+mn-cs"/>
            </a:rPr>
            <a:t>増額</a:t>
          </a:r>
          <a:r>
            <a:rPr kumimoji="0" lang="ja-JP" altLang="ja-JP" sz="1100" b="0" i="0" u="none" strike="noStrike" kern="0" cap="none" spc="0" normalizeH="0" baseline="0" noProof="0">
              <a:ln>
                <a:noFill/>
              </a:ln>
              <a:solidFill>
                <a:prstClr val="black"/>
              </a:solidFill>
              <a:effectLst/>
              <a:uLnTx/>
              <a:uFillTx/>
              <a:latin typeface="+mn-lt"/>
              <a:ea typeface="+mn-ea"/>
              <a:cs typeface="+mn-cs"/>
            </a:rPr>
            <a:t>が見込まれ</a:t>
          </a:r>
          <a:r>
            <a:rPr kumimoji="0" lang="ja-JP" altLang="en-US" sz="1100" b="0" i="0" u="none" strike="noStrike" kern="0" cap="none" spc="0" normalizeH="0" baseline="0" noProof="0">
              <a:ln>
                <a:noFill/>
              </a:ln>
              <a:solidFill>
                <a:prstClr val="black"/>
              </a:solidFill>
              <a:effectLst/>
              <a:uLnTx/>
              <a:uFillTx/>
              <a:latin typeface="+mn-lt"/>
              <a:ea typeface="+mn-ea"/>
              <a:cs typeface="+mn-cs"/>
            </a:rPr>
            <a:t>ることから</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en-US" sz="1100" b="0" i="0" u="none" strike="noStrike" kern="0" cap="none" spc="0" normalizeH="0" baseline="0" noProof="0">
              <a:ln>
                <a:noFill/>
              </a:ln>
              <a:solidFill>
                <a:prstClr val="black"/>
              </a:solidFill>
              <a:effectLst/>
              <a:uLnTx/>
              <a:uFillTx/>
              <a:latin typeface="+mn-lt"/>
              <a:ea typeface="+mn-ea"/>
              <a:cs typeface="+mn-cs"/>
            </a:rPr>
            <a:t>病院経営</a:t>
          </a:r>
          <a:r>
            <a:rPr kumimoji="0" lang="ja-JP" altLang="ja-JP" sz="1100" b="0" i="0" u="none" strike="noStrike" kern="0" cap="none" spc="0" normalizeH="0" baseline="0" noProof="0">
              <a:ln>
                <a:noFill/>
              </a:ln>
              <a:solidFill>
                <a:prstClr val="black"/>
              </a:solidFill>
              <a:effectLst/>
              <a:uLnTx/>
              <a:uFillTx/>
              <a:latin typeface="+mn-lt"/>
              <a:ea typeface="+mn-ea"/>
              <a:cs typeface="+mn-cs"/>
            </a:rPr>
            <a:t>の見直し</a:t>
          </a:r>
          <a:r>
            <a:rPr kumimoji="0" lang="ja-JP" altLang="en-US" sz="1100" b="0" i="0" u="none" strike="noStrike" kern="0" cap="none" spc="0" normalizeH="0" baseline="0" noProof="0">
              <a:ln>
                <a:noFill/>
              </a:ln>
              <a:solidFill>
                <a:prstClr val="black"/>
              </a:solidFill>
              <a:effectLst/>
              <a:uLnTx/>
              <a:uFillTx/>
              <a:latin typeface="+mn-lt"/>
              <a:ea typeface="+mn-ea"/>
              <a:cs typeface="+mn-cs"/>
            </a:rPr>
            <a:t>を実施し、補助費等</a:t>
          </a:r>
          <a:r>
            <a:rPr kumimoji="0" lang="ja-JP" altLang="ja-JP" sz="1100" b="0" i="0" u="none" strike="noStrike" kern="0" cap="none" spc="0" normalizeH="0" baseline="0" noProof="0">
              <a:ln>
                <a:noFill/>
              </a:ln>
              <a:solidFill>
                <a:prstClr val="black"/>
              </a:solidFill>
              <a:effectLst/>
              <a:uLnTx/>
              <a:uFillTx/>
              <a:latin typeface="+mn-lt"/>
              <a:ea typeface="+mn-ea"/>
              <a:cs typeface="+mn-cs"/>
            </a:rPr>
            <a:t>の縮減に努めていく。 </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15966</xdr:rowOff>
    </xdr:from>
    <xdr:to>
      <xdr:col>24</xdr:col>
      <xdr:colOff>31750</xdr:colOff>
      <xdr:row>38</xdr:row>
      <xdr:rowOff>74749</xdr:rowOff>
    </xdr:to>
    <xdr:cxnSp macro="">
      <xdr:nvCxnSpPr>
        <xdr:cNvPr id="308" name="直線コネクタ 307"/>
        <xdr:cNvCxnSpPr/>
      </xdr:nvCxnSpPr>
      <xdr:spPr>
        <a:xfrm flipV="1">
          <a:off x="15671800" y="653106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74749</xdr:rowOff>
    </xdr:from>
    <xdr:to>
      <xdr:col>22</xdr:col>
      <xdr:colOff>565150</xdr:colOff>
      <xdr:row>38</xdr:row>
      <xdr:rowOff>87812</xdr:rowOff>
    </xdr:to>
    <xdr:cxnSp macro="">
      <xdr:nvCxnSpPr>
        <xdr:cNvPr id="311" name="直線コネクタ 310"/>
        <xdr:cNvCxnSpPr/>
      </xdr:nvCxnSpPr>
      <xdr:spPr>
        <a:xfrm flipV="1">
          <a:off x="14782800" y="65898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117022</xdr:rowOff>
    </xdr:from>
    <xdr:to>
      <xdr:col>22</xdr:col>
      <xdr:colOff>615950</xdr:colOff>
      <xdr:row>38</xdr:row>
      <xdr:rowOff>47172</xdr:rowOff>
    </xdr:to>
    <xdr:sp macro="" textlink="">
      <xdr:nvSpPr>
        <xdr:cNvPr id="312" name="フローチャート : 判断 311"/>
        <xdr:cNvSpPr/>
      </xdr:nvSpPr>
      <xdr:spPr>
        <a:xfrm>
          <a:off x="15621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57349</xdr:rowOff>
    </xdr:from>
    <xdr:ext cx="736600" cy="259045"/>
    <xdr:sp macro="" textlink="">
      <xdr:nvSpPr>
        <xdr:cNvPr id="313" name="テキスト ボックス 312"/>
        <xdr:cNvSpPr txBox="1"/>
      </xdr:nvSpPr>
      <xdr:spPr>
        <a:xfrm>
          <a:off x="15290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68217</xdr:rowOff>
    </xdr:from>
    <xdr:to>
      <xdr:col>21</xdr:col>
      <xdr:colOff>361950</xdr:colOff>
      <xdr:row>38</xdr:row>
      <xdr:rowOff>87812</xdr:rowOff>
    </xdr:to>
    <xdr:cxnSp macro="">
      <xdr:nvCxnSpPr>
        <xdr:cNvPr id="314" name="直線コネクタ 313"/>
        <xdr:cNvCxnSpPr/>
      </xdr:nvCxnSpPr>
      <xdr:spPr>
        <a:xfrm>
          <a:off x="13893800" y="6583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90896</xdr:rowOff>
    </xdr:from>
    <xdr:to>
      <xdr:col>21</xdr:col>
      <xdr:colOff>412750</xdr:colOff>
      <xdr:row>38</xdr:row>
      <xdr:rowOff>21045</xdr:rowOff>
    </xdr:to>
    <xdr:sp macro="" textlink="">
      <xdr:nvSpPr>
        <xdr:cNvPr id="315" name="フローチャート : 判断 314"/>
        <xdr:cNvSpPr/>
      </xdr:nvSpPr>
      <xdr:spPr>
        <a:xfrm>
          <a:off x="14732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31223</xdr:rowOff>
    </xdr:from>
    <xdr:ext cx="762000" cy="259045"/>
    <xdr:sp macro="" textlink="">
      <xdr:nvSpPr>
        <xdr:cNvPr id="316" name="テキスト ボックス 315"/>
        <xdr:cNvSpPr txBox="1"/>
      </xdr:nvSpPr>
      <xdr:spPr>
        <a:xfrm>
          <a:off x="14401800" y="620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9434</xdr:rowOff>
    </xdr:from>
    <xdr:to>
      <xdr:col>20</xdr:col>
      <xdr:colOff>158750</xdr:colOff>
      <xdr:row>38</xdr:row>
      <xdr:rowOff>68217</xdr:rowOff>
    </xdr:to>
    <xdr:cxnSp macro="">
      <xdr:nvCxnSpPr>
        <xdr:cNvPr id="317" name="直線コネクタ 316"/>
        <xdr:cNvCxnSpPr/>
      </xdr:nvCxnSpPr>
      <xdr:spPr>
        <a:xfrm>
          <a:off x="13004800" y="65245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84364</xdr:rowOff>
    </xdr:from>
    <xdr:to>
      <xdr:col>20</xdr:col>
      <xdr:colOff>209550</xdr:colOff>
      <xdr:row>38</xdr:row>
      <xdr:rowOff>14514</xdr:rowOff>
    </xdr:to>
    <xdr:sp macro="" textlink="">
      <xdr:nvSpPr>
        <xdr:cNvPr id="318" name="フローチャート : 判断 317"/>
        <xdr:cNvSpPr/>
      </xdr:nvSpPr>
      <xdr:spPr>
        <a:xfrm>
          <a:off x="13843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24691</xdr:rowOff>
    </xdr:from>
    <xdr:ext cx="762000" cy="259045"/>
    <xdr:sp macro="" textlink="">
      <xdr:nvSpPr>
        <xdr:cNvPr id="319" name="テキスト ボックス 318"/>
        <xdr:cNvSpPr txBox="1"/>
      </xdr:nvSpPr>
      <xdr:spPr>
        <a:xfrm>
          <a:off x="13512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97427</xdr:rowOff>
    </xdr:from>
    <xdr:to>
      <xdr:col>19</xdr:col>
      <xdr:colOff>6350</xdr:colOff>
      <xdr:row>38</xdr:row>
      <xdr:rowOff>27577</xdr:rowOff>
    </xdr:to>
    <xdr:sp macro="" textlink="">
      <xdr:nvSpPr>
        <xdr:cNvPr id="320" name="フローチャート : 判断 319"/>
        <xdr:cNvSpPr/>
      </xdr:nvSpPr>
      <xdr:spPr>
        <a:xfrm>
          <a:off x="12954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37754</xdr:rowOff>
    </xdr:from>
    <xdr:ext cx="762000" cy="259045"/>
    <xdr:sp macro="" textlink="">
      <xdr:nvSpPr>
        <xdr:cNvPr id="321" name="テキスト ボックス 320"/>
        <xdr:cNvSpPr txBox="1"/>
      </xdr:nvSpPr>
      <xdr:spPr>
        <a:xfrm>
          <a:off x="12623800" y="620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136616</xdr:rowOff>
    </xdr:from>
    <xdr:to>
      <xdr:col>24</xdr:col>
      <xdr:colOff>82550</xdr:colOff>
      <xdr:row>38</xdr:row>
      <xdr:rowOff>66766</xdr:rowOff>
    </xdr:to>
    <xdr:sp macro="" textlink="">
      <xdr:nvSpPr>
        <xdr:cNvPr id="327" name="円/楕円 326"/>
        <xdr:cNvSpPr/>
      </xdr:nvSpPr>
      <xdr:spPr>
        <a:xfrm>
          <a:off x="164592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108693</xdr:rowOff>
    </xdr:from>
    <xdr:ext cx="762000" cy="259045"/>
    <xdr:sp macro="" textlink="">
      <xdr:nvSpPr>
        <xdr:cNvPr id="328" name="補助費等該当値テキスト"/>
        <xdr:cNvSpPr txBox="1"/>
      </xdr:nvSpPr>
      <xdr:spPr>
        <a:xfrm>
          <a:off x="16598900" y="64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23949</xdr:rowOff>
    </xdr:from>
    <xdr:to>
      <xdr:col>22</xdr:col>
      <xdr:colOff>615950</xdr:colOff>
      <xdr:row>38</xdr:row>
      <xdr:rowOff>125549</xdr:rowOff>
    </xdr:to>
    <xdr:sp macro="" textlink="">
      <xdr:nvSpPr>
        <xdr:cNvPr id="329" name="円/楕円 328"/>
        <xdr:cNvSpPr/>
      </xdr:nvSpPr>
      <xdr:spPr>
        <a:xfrm>
          <a:off x="15621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110326</xdr:rowOff>
    </xdr:from>
    <xdr:ext cx="736600" cy="259045"/>
    <xdr:sp macro="" textlink="">
      <xdr:nvSpPr>
        <xdr:cNvPr id="330" name="テキスト ボックス 329"/>
        <xdr:cNvSpPr txBox="1"/>
      </xdr:nvSpPr>
      <xdr:spPr>
        <a:xfrm>
          <a:off x="15290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37012</xdr:rowOff>
    </xdr:from>
    <xdr:to>
      <xdr:col>21</xdr:col>
      <xdr:colOff>412750</xdr:colOff>
      <xdr:row>38</xdr:row>
      <xdr:rowOff>138612</xdr:rowOff>
    </xdr:to>
    <xdr:sp macro="" textlink="">
      <xdr:nvSpPr>
        <xdr:cNvPr id="331" name="円/楕円 330"/>
        <xdr:cNvSpPr/>
      </xdr:nvSpPr>
      <xdr:spPr>
        <a:xfrm>
          <a:off x="14732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123389</xdr:rowOff>
    </xdr:from>
    <xdr:ext cx="762000" cy="259045"/>
    <xdr:sp macro="" textlink="">
      <xdr:nvSpPr>
        <xdr:cNvPr id="332" name="テキスト ボックス 331"/>
        <xdr:cNvSpPr txBox="1"/>
      </xdr:nvSpPr>
      <xdr:spPr>
        <a:xfrm>
          <a:off x="14401800" y="663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17417</xdr:rowOff>
    </xdr:from>
    <xdr:to>
      <xdr:col>20</xdr:col>
      <xdr:colOff>209550</xdr:colOff>
      <xdr:row>38</xdr:row>
      <xdr:rowOff>119017</xdr:rowOff>
    </xdr:to>
    <xdr:sp macro="" textlink="">
      <xdr:nvSpPr>
        <xdr:cNvPr id="333" name="円/楕円 332"/>
        <xdr:cNvSpPr/>
      </xdr:nvSpPr>
      <xdr:spPr>
        <a:xfrm>
          <a:off x="13843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103794</xdr:rowOff>
    </xdr:from>
    <xdr:ext cx="762000" cy="259045"/>
    <xdr:sp macro="" textlink="">
      <xdr:nvSpPr>
        <xdr:cNvPr id="334" name="テキスト ボックス 333"/>
        <xdr:cNvSpPr txBox="1"/>
      </xdr:nvSpPr>
      <xdr:spPr>
        <a:xfrm>
          <a:off x="13512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130084</xdr:rowOff>
    </xdr:from>
    <xdr:to>
      <xdr:col>19</xdr:col>
      <xdr:colOff>6350</xdr:colOff>
      <xdr:row>38</xdr:row>
      <xdr:rowOff>60234</xdr:rowOff>
    </xdr:to>
    <xdr:sp macro="" textlink="">
      <xdr:nvSpPr>
        <xdr:cNvPr id="335" name="円/楕円 334"/>
        <xdr:cNvSpPr/>
      </xdr:nvSpPr>
      <xdr:spPr>
        <a:xfrm>
          <a:off x="12954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45011</xdr:rowOff>
    </xdr:from>
    <xdr:ext cx="762000" cy="259045"/>
    <xdr:sp macro="" textlink="">
      <xdr:nvSpPr>
        <xdr:cNvPr id="336" name="テキスト ボックス 335"/>
        <xdr:cNvSpPr txBox="1"/>
      </xdr:nvSpPr>
      <xdr:spPr>
        <a:xfrm>
          <a:off x="12623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新規地方債の</a:t>
          </a:r>
          <a:r>
            <a:rPr kumimoji="0" lang="ja-JP" altLang="ja-JP" sz="1100" b="0" i="0" u="none" strike="noStrike" kern="0" cap="none" spc="0" normalizeH="0" baseline="0" noProof="0">
              <a:ln>
                <a:noFill/>
              </a:ln>
              <a:solidFill>
                <a:prstClr val="black"/>
              </a:solidFill>
              <a:effectLst/>
              <a:uLnTx/>
              <a:uFillTx/>
              <a:latin typeface="+mn-lt"/>
              <a:ea typeface="+mn-ea"/>
              <a:cs typeface="+mn-cs"/>
            </a:rPr>
            <a:t>借入抑制を行ってきたことにより、公債費が前年比</a:t>
          </a:r>
          <a:r>
            <a:rPr kumimoji="0" lang="ja-JP" altLang="en-US" sz="1100" b="0" i="0" u="none" strike="noStrike" kern="0" cap="none" spc="0" normalizeH="0" baseline="0" noProof="0">
              <a:ln>
                <a:noFill/>
              </a:ln>
              <a:solidFill>
                <a:prstClr val="black"/>
              </a:solidFill>
              <a:effectLst/>
              <a:uLnTx/>
              <a:uFillTx/>
              <a:latin typeface="+mn-lt"/>
              <a:ea typeface="+mn-ea"/>
              <a:cs typeface="+mn-cs"/>
            </a:rPr>
            <a:t>２．９</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減となった。しかしながら、類似団体平均を上回っていることや、本町の財政規模からみると公債費が占める割合が依然として高い状況であることから、今後も新規発行の抑制に努める。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79</xdr:row>
      <xdr:rowOff>51563</xdr:rowOff>
    </xdr:to>
    <xdr:cxnSp macro="">
      <xdr:nvCxnSpPr>
        <xdr:cNvPr id="366" name="直線コネクタ 365"/>
        <xdr:cNvCxnSpPr/>
      </xdr:nvCxnSpPr>
      <xdr:spPr>
        <a:xfrm flipV="1">
          <a:off x="3987800" y="13463524"/>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51563</xdr:rowOff>
    </xdr:from>
    <xdr:to>
      <xdr:col>5</xdr:col>
      <xdr:colOff>549275</xdr:colOff>
      <xdr:row>79</xdr:row>
      <xdr:rowOff>120142</xdr:rowOff>
    </xdr:to>
    <xdr:cxnSp macro="">
      <xdr:nvCxnSpPr>
        <xdr:cNvPr id="369" name="直線コネクタ 368"/>
        <xdr:cNvCxnSpPr/>
      </xdr:nvCxnSpPr>
      <xdr:spPr>
        <a:xfrm flipV="1">
          <a:off x="3098800" y="135961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80772</xdr:rowOff>
    </xdr:from>
    <xdr:to>
      <xdr:col>5</xdr:col>
      <xdr:colOff>600075</xdr:colOff>
      <xdr:row>79</xdr:row>
      <xdr:rowOff>10922</xdr:rowOff>
    </xdr:to>
    <xdr:sp macro="" textlink="">
      <xdr:nvSpPr>
        <xdr:cNvPr id="370" name="フローチャート : 判断 369"/>
        <xdr:cNvSpPr/>
      </xdr:nvSpPr>
      <xdr:spPr>
        <a:xfrm>
          <a:off x="3937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21099</xdr:rowOff>
    </xdr:from>
    <xdr:ext cx="736600" cy="259045"/>
    <xdr:sp macro="" textlink="">
      <xdr:nvSpPr>
        <xdr:cNvPr id="371" name="テキスト ボックス 370"/>
        <xdr:cNvSpPr txBox="1"/>
      </xdr:nvSpPr>
      <xdr:spPr>
        <a:xfrm>
          <a:off x="3606800" y="1322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120142</xdr:rowOff>
    </xdr:from>
    <xdr:to>
      <xdr:col>4</xdr:col>
      <xdr:colOff>346075</xdr:colOff>
      <xdr:row>80</xdr:row>
      <xdr:rowOff>99568</xdr:rowOff>
    </xdr:to>
    <xdr:cxnSp macro="">
      <xdr:nvCxnSpPr>
        <xdr:cNvPr id="372" name="直線コネクタ 371"/>
        <xdr:cNvCxnSpPr/>
      </xdr:nvCxnSpPr>
      <xdr:spPr>
        <a:xfrm flipV="1">
          <a:off x="2209800" y="136646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99061</xdr:rowOff>
    </xdr:from>
    <xdr:to>
      <xdr:col>4</xdr:col>
      <xdr:colOff>396875</xdr:colOff>
      <xdr:row>79</xdr:row>
      <xdr:rowOff>29211</xdr:rowOff>
    </xdr:to>
    <xdr:sp macro="" textlink="">
      <xdr:nvSpPr>
        <xdr:cNvPr id="373" name="フローチャート : 判断 37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39388</xdr:rowOff>
    </xdr:from>
    <xdr:ext cx="762000" cy="259045"/>
    <xdr:sp macro="" textlink="">
      <xdr:nvSpPr>
        <xdr:cNvPr id="374" name="テキスト ボックス 37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99568</xdr:rowOff>
    </xdr:from>
    <xdr:to>
      <xdr:col>3</xdr:col>
      <xdr:colOff>142875</xdr:colOff>
      <xdr:row>80</xdr:row>
      <xdr:rowOff>104139</xdr:rowOff>
    </xdr:to>
    <xdr:cxnSp macro="">
      <xdr:nvCxnSpPr>
        <xdr:cNvPr id="375" name="直線コネクタ 374"/>
        <xdr:cNvCxnSpPr/>
      </xdr:nvCxnSpPr>
      <xdr:spPr>
        <a:xfrm flipV="1">
          <a:off x="1320800" y="138155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135637</xdr:rowOff>
    </xdr:from>
    <xdr:to>
      <xdr:col>3</xdr:col>
      <xdr:colOff>193675</xdr:colOff>
      <xdr:row>79</xdr:row>
      <xdr:rowOff>65787</xdr:rowOff>
    </xdr:to>
    <xdr:sp macro="" textlink="">
      <xdr:nvSpPr>
        <xdr:cNvPr id="376" name="フローチャート : 判断 375"/>
        <xdr:cNvSpPr/>
      </xdr:nvSpPr>
      <xdr:spPr>
        <a:xfrm>
          <a:off x="2159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75964</xdr:rowOff>
    </xdr:from>
    <xdr:ext cx="762000" cy="259045"/>
    <xdr:sp macro="" textlink="">
      <xdr:nvSpPr>
        <xdr:cNvPr id="377" name="テキスト ボックス 376"/>
        <xdr:cNvSpPr txBox="1"/>
      </xdr:nvSpPr>
      <xdr:spPr>
        <a:xfrm>
          <a:off x="1828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78" name="フローチャート : 判断 377"/>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94251</xdr:rowOff>
    </xdr:from>
    <xdr:ext cx="762000" cy="259045"/>
    <xdr:sp macro="" textlink="">
      <xdr:nvSpPr>
        <xdr:cNvPr id="379" name="テキスト ボックス 378"/>
        <xdr:cNvSpPr txBox="1"/>
      </xdr:nvSpPr>
      <xdr:spPr>
        <a:xfrm>
          <a:off x="939800" y="1329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5" name="円/楕円 384"/>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6"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763</xdr:rowOff>
    </xdr:from>
    <xdr:to>
      <xdr:col>5</xdr:col>
      <xdr:colOff>600075</xdr:colOff>
      <xdr:row>79</xdr:row>
      <xdr:rowOff>102363</xdr:rowOff>
    </xdr:to>
    <xdr:sp macro="" textlink="">
      <xdr:nvSpPr>
        <xdr:cNvPr id="387" name="円/楕円 386"/>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87140</xdr:rowOff>
    </xdr:from>
    <xdr:ext cx="736600" cy="259045"/>
    <xdr:sp macro="" textlink="">
      <xdr:nvSpPr>
        <xdr:cNvPr id="388" name="テキスト ボックス 387"/>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69342</xdr:rowOff>
    </xdr:from>
    <xdr:to>
      <xdr:col>4</xdr:col>
      <xdr:colOff>396875</xdr:colOff>
      <xdr:row>79</xdr:row>
      <xdr:rowOff>170942</xdr:rowOff>
    </xdr:to>
    <xdr:sp macro="" textlink="">
      <xdr:nvSpPr>
        <xdr:cNvPr id="389" name="円/楕円 388"/>
        <xdr:cNvSpPr/>
      </xdr:nvSpPr>
      <xdr:spPr>
        <a:xfrm>
          <a:off x="3048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155719</xdr:rowOff>
    </xdr:from>
    <xdr:ext cx="762000" cy="259045"/>
    <xdr:sp macro="" textlink="">
      <xdr:nvSpPr>
        <xdr:cNvPr id="390" name="テキスト ボックス 389"/>
        <xdr:cNvSpPr txBox="1"/>
      </xdr:nvSpPr>
      <xdr:spPr>
        <a:xfrm>
          <a:off x="2717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48768</xdr:rowOff>
    </xdr:from>
    <xdr:to>
      <xdr:col>3</xdr:col>
      <xdr:colOff>193675</xdr:colOff>
      <xdr:row>80</xdr:row>
      <xdr:rowOff>150368</xdr:rowOff>
    </xdr:to>
    <xdr:sp macro="" textlink="">
      <xdr:nvSpPr>
        <xdr:cNvPr id="391" name="円/楕円 390"/>
        <xdr:cNvSpPr/>
      </xdr:nvSpPr>
      <xdr:spPr>
        <a:xfrm>
          <a:off x="2159000" y="1376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135145</xdr:rowOff>
    </xdr:from>
    <xdr:ext cx="762000" cy="259045"/>
    <xdr:sp macro="" textlink="">
      <xdr:nvSpPr>
        <xdr:cNvPr id="392" name="テキスト ボックス 391"/>
        <xdr:cNvSpPr txBox="1"/>
      </xdr:nvSpPr>
      <xdr:spPr>
        <a:xfrm>
          <a:off x="1828800" y="1385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93" name="円/楕円 392"/>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394" name="テキスト ボックス 393"/>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公債費以外</a:t>
          </a:r>
          <a:r>
            <a:rPr kumimoji="0" lang="ja-JP" altLang="ja-JP" sz="1100" b="0" i="0" u="none" strike="noStrike" kern="0" cap="none" spc="0" normalizeH="0" baseline="0" noProof="0">
              <a:ln>
                <a:noFill/>
              </a:ln>
              <a:solidFill>
                <a:prstClr val="black"/>
              </a:solidFill>
              <a:effectLst/>
              <a:uLnTx/>
              <a:uFillTx/>
              <a:latin typeface="+mn-lt"/>
              <a:ea typeface="+mn-ea"/>
              <a:cs typeface="+mn-cs"/>
            </a:rPr>
            <a:t>に係る経常収支比率</a:t>
          </a:r>
          <a:r>
            <a:rPr kumimoji="0" lang="ja-JP" altLang="en-US" sz="1100" b="0" i="0" u="none" strike="noStrike" kern="0" cap="none" spc="0" normalizeH="0" baseline="0" noProof="0">
              <a:ln>
                <a:noFill/>
              </a:ln>
              <a:solidFill>
                <a:prstClr val="black"/>
              </a:solidFill>
              <a:effectLst/>
              <a:uLnTx/>
              <a:uFillTx/>
              <a:latin typeface="+mn-lt"/>
              <a:ea typeface="+mn-ea"/>
              <a:cs typeface="+mn-cs"/>
            </a:rPr>
            <a:t>は、  </a:t>
          </a:r>
          <a:r>
            <a:rPr kumimoji="0" lang="ja-JP" altLang="ja-JP" sz="11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７．２</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、県平均を</a:t>
          </a:r>
          <a:r>
            <a:rPr kumimoji="0" lang="ja-JP" altLang="en-US" sz="1100" b="0" i="0" u="none" strike="noStrike" kern="0" cap="none" spc="0" normalizeH="0" baseline="0" noProof="0">
              <a:ln>
                <a:noFill/>
              </a:ln>
              <a:solidFill>
                <a:prstClr val="black"/>
              </a:solidFill>
              <a:effectLst/>
              <a:uLnTx/>
              <a:uFillTx/>
              <a:latin typeface="+mn-lt"/>
              <a:ea typeface="+mn-ea"/>
              <a:cs typeface="+mn-cs"/>
            </a:rPr>
            <a:t>１．７</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ja-JP" sz="1100" b="0" i="0" u="none" strike="noStrike" kern="0" cap="none" spc="0" normalizeH="0" baseline="0" noProof="0">
              <a:ln>
                <a:noFill/>
              </a:ln>
              <a:solidFill>
                <a:prstClr val="black"/>
              </a:solidFill>
              <a:effectLst/>
              <a:uLnTx/>
              <a:uFillTx/>
              <a:latin typeface="+mn-lt"/>
              <a:ea typeface="+mn-ea"/>
              <a:cs typeface="+mn-cs"/>
            </a:rPr>
            <a:t>上回っている状況であ</a:t>
          </a:r>
          <a:r>
            <a:rPr kumimoji="0" lang="ja-JP" altLang="en-US" sz="1100" b="0" i="0" u="none" strike="noStrike" kern="0" cap="none" spc="0" normalizeH="0" baseline="0" noProof="0">
              <a:ln>
                <a:noFill/>
              </a:ln>
              <a:solidFill>
                <a:prstClr val="black"/>
              </a:solidFill>
              <a:effectLst/>
              <a:uLnTx/>
              <a:uFillTx/>
              <a:latin typeface="+mn-lt"/>
              <a:ea typeface="+mn-ea"/>
              <a:cs typeface="+mn-cs"/>
            </a:rPr>
            <a:t>り、</a:t>
          </a:r>
          <a:r>
            <a:rPr kumimoji="0" lang="ja-JP" altLang="ja-JP" sz="1100" b="0" i="0" u="none" strike="noStrike" kern="0" cap="none" spc="0" normalizeH="0" baseline="0" noProof="0">
              <a:ln>
                <a:noFill/>
              </a:ln>
              <a:solidFill>
                <a:prstClr val="black"/>
              </a:solidFill>
              <a:effectLst/>
              <a:uLnTx/>
              <a:uFillTx/>
              <a:latin typeface="+mn-lt"/>
              <a:ea typeface="+mn-ea"/>
              <a:cs typeface="+mn-cs"/>
            </a:rPr>
            <a:t>公債費以外の費用の増加割合が大きくなってきている。今後は、</a:t>
          </a:r>
          <a:r>
            <a:rPr kumimoji="0" lang="ja-JP" altLang="en-US" sz="1100" b="0" i="0" u="none" strike="noStrike" kern="0" cap="none" spc="0" normalizeH="0" baseline="0" noProof="0">
              <a:ln>
                <a:noFill/>
              </a:ln>
              <a:solidFill>
                <a:prstClr val="black"/>
              </a:solidFill>
              <a:effectLst/>
              <a:uLnTx/>
              <a:uFillTx/>
              <a:latin typeface="+mn-lt"/>
              <a:ea typeface="+mn-ea"/>
              <a:cs typeface="+mn-cs"/>
            </a:rPr>
            <a:t>病院事業会計への補助金等や</a:t>
          </a:r>
          <a:r>
            <a:rPr kumimoji="0" lang="ja-JP" altLang="ja-JP" sz="1100" b="0" i="0" u="none" strike="noStrike" kern="0" cap="none" spc="0" normalizeH="0" baseline="0" noProof="0">
              <a:ln>
                <a:noFill/>
              </a:ln>
              <a:solidFill>
                <a:prstClr val="black"/>
              </a:solidFill>
              <a:effectLst/>
              <a:uLnTx/>
              <a:uFillTx/>
              <a:latin typeface="+mn-lt"/>
              <a:ea typeface="+mn-ea"/>
              <a:cs typeface="+mn-cs"/>
            </a:rPr>
            <a:t>国民健康保険事業会計</a:t>
          </a:r>
          <a:r>
            <a:rPr kumimoji="0" lang="ja-JP" altLang="en-US" sz="1100" b="0" i="0" u="none" strike="noStrike" kern="0" cap="none" spc="0" normalizeH="0" baseline="0" noProof="0">
              <a:ln>
                <a:noFill/>
              </a:ln>
              <a:solidFill>
                <a:prstClr val="black"/>
              </a:solidFill>
              <a:effectLst/>
              <a:uLnTx/>
              <a:uFillTx/>
              <a:latin typeface="+mn-lt"/>
              <a:ea typeface="+mn-ea"/>
              <a:cs typeface="+mn-cs"/>
            </a:rPr>
            <a:t>へ</a:t>
          </a:r>
          <a:r>
            <a:rPr kumimoji="0" lang="ja-JP" altLang="ja-JP" sz="1100" b="0" i="0" u="none" strike="noStrike" kern="0" cap="none" spc="0" normalizeH="0" baseline="0" noProof="0">
              <a:ln>
                <a:noFill/>
              </a:ln>
              <a:solidFill>
                <a:prstClr val="black"/>
              </a:solidFill>
              <a:effectLst/>
              <a:uLnTx/>
              <a:uFillTx/>
              <a:latin typeface="+mn-lt"/>
              <a:ea typeface="+mn-ea"/>
              <a:cs typeface="+mn-cs"/>
            </a:rPr>
            <a:t>の</a:t>
          </a:r>
          <a:r>
            <a:rPr kumimoji="0" lang="ja-JP" altLang="en-US" sz="1100" b="0" i="0" u="none" strike="noStrike" kern="0" cap="none" spc="0" normalizeH="0" baseline="0" noProof="0">
              <a:ln>
                <a:noFill/>
              </a:ln>
              <a:solidFill>
                <a:prstClr val="black"/>
              </a:solidFill>
              <a:effectLst/>
              <a:uLnTx/>
              <a:uFillTx/>
              <a:latin typeface="+mn-lt"/>
              <a:ea typeface="+mn-ea"/>
              <a:cs typeface="+mn-cs"/>
            </a:rPr>
            <a:t>繰出金</a:t>
          </a:r>
          <a:r>
            <a:rPr kumimoji="0" lang="ja-JP" altLang="ja-JP" sz="1100" b="0" i="0" u="none" strike="noStrike" kern="0" cap="none" spc="0" normalizeH="0" baseline="0" noProof="0">
              <a:ln>
                <a:noFill/>
              </a:ln>
              <a:solidFill>
                <a:prstClr val="black"/>
              </a:solidFill>
              <a:effectLst/>
              <a:uLnTx/>
              <a:uFillTx/>
              <a:latin typeface="+mn-lt"/>
              <a:ea typeface="+mn-ea"/>
              <a:cs typeface="+mn-cs"/>
            </a:rPr>
            <a:t>の増加が見込まれる</a:t>
          </a:r>
          <a:r>
            <a:rPr kumimoji="0" lang="ja-JP" altLang="en-US" sz="1100" b="0" i="0" u="none" strike="noStrike" kern="0" cap="none" spc="0" normalizeH="0" baseline="0" noProof="0">
              <a:ln>
                <a:noFill/>
              </a:ln>
              <a:solidFill>
                <a:prstClr val="black"/>
              </a:solidFill>
              <a:effectLst/>
              <a:uLnTx/>
              <a:uFillTx/>
              <a:latin typeface="+mn-lt"/>
              <a:ea typeface="+mn-ea"/>
              <a:cs typeface="+mn-cs"/>
            </a:rPr>
            <a:t>ことから、経営</a:t>
          </a:r>
          <a:r>
            <a:rPr kumimoji="0" lang="ja-JP" altLang="ja-JP" sz="1100" b="0" i="0" u="none" strike="noStrike" kern="0" cap="none" spc="0" normalizeH="0" baseline="0" noProof="0">
              <a:ln>
                <a:noFill/>
              </a:ln>
              <a:solidFill>
                <a:prstClr val="black"/>
              </a:solidFill>
              <a:effectLst/>
              <a:uLnTx/>
              <a:uFillTx/>
              <a:latin typeface="+mn-lt"/>
              <a:ea typeface="+mn-ea"/>
              <a:cs typeface="+mn-cs"/>
            </a:rPr>
            <a:t>見直しや</a:t>
          </a:r>
          <a:r>
            <a:rPr kumimoji="0" lang="ja-JP" altLang="en-US" sz="1100" b="0" i="0" u="none" strike="noStrike" kern="0" cap="none" spc="0" normalizeH="0" baseline="0" noProof="0">
              <a:ln>
                <a:noFill/>
              </a:ln>
              <a:solidFill>
                <a:prstClr val="black"/>
              </a:solidFill>
              <a:effectLst/>
              <a:uLnTx/>
              <a:uFillTx/>
              <a:latin typeface="+mn-lt"/>
              <a:ea typeface="+mn-ea"/>
              <a:cs typeface="+mn-cs"/>
            </a:rPr>
            <a:t>事業の</a:t>
          </a:r>
          <a:r>
            <a:rPr kumimoji="0" lang="ja-JP" altLang="ja-JP" sz="1100" b="0" i="0" u="none" strike="noStrike" kern="0" cap="none" spc="0" normalizeH="0" baseline="0" noProof="0">
              <a:ln>
                <a:noFill/>
              </a:ln>
              <a:solidFill>
                <a:prstClr val="black"/>
              </a:solidFill>
              <a:effectLst/>
              <a:uLnTx/>
              <a:uFillTx/>
              <a:latin typeface="+mn-lt"/>
              <a:ea typeface="+mn-ea"/>
              <a:cs typeface="+mn-cs"/>
            </a:rPr>
            <a:t>適正化を図ることにより経費の縮減に努める。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73661</xdr:rowOff>
    </xdr:from>
    <xdr:to>
      <xdr:col>24</xdr:col>
      <xdr:colOff>31750</xdr:colOff>
      <xdr:row>77</xdr:row>
      <xdr:rowOff>123189</xdr:rowOff>
    </xdr:to>
    <xdr:cxnSp macro="">
      <xdr:nvCxnSpPr>
        <xdr:cNvPr id="427" name="直線コネクタ 426"/>
        <xdr:cNvCxnSpPr/>
      </xdr:nvCxnSpPr>
      <xdr:spPr>
        <a:xfrm>
          <a:off x="15671800" y="132753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77</xdr:row>
      <xdr:rowOff>73661</xdr:rowOff>
    </xdr:to>
    <xdr:cxnSp macro="">
      <xdr:nvCxnSpPr>
        <xdr:cNvPr id="430" name="直線コネクタ 429"/>
        <xdr:cNvCxnSpPr/>
      </xdr:nvCxnSpPr>
      <xdr:spPr>
        <a:xfrm>
          <a:off x="14782800" y="131648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1" name="フローチャート : 判断 430"/>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32" name="テキスト ボックス 431"/>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134620</xdr:rowOff>
    </xdr:to>
    <xdr:cxnSp macro="">
      <xdr:nvCxnSpPr>
        <xdr:cNvPr id="433" name="直線コネクタ 432"/>
        <xdr:cNvCxnSpPr/>
      </xdr:nvCxnSpPr>
      <xdr:spPr>
        <a:xfrm>
          <a:off x="13893800" y="13096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137160</xdr:rowOff>
    </xdr:from>
    <xdr:to>
      <xdr:col>21</xdr:col>
      <xdr:colOff>412750</xdr:colOff>
      <xdr:row>76</xdr:row>
      <xdr:rowOff>67311</xdr:rowOff>
    </xdr:to>
    <xdr:sp macro="" textlink="">
      <xdr:nvSpPr>
        <xdr:cNvPr id="434" name="フローチャート : 判断 433"/>
        <xdr:cNvSpPr/>
      </xdr:nvSpPr>
      <xdr:spPr>
        <a:xfrm>
          <a:off x="14732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77487</xdr:rowOff>
    </xdr:from>
    <xdr:ext cx="762000" cy="259045"/>
    <xdr:sp macro="" textlink="">
      <xdr:nvSpPr>
        <xdr:cNvPr id="435" name="テキスト ボックス 434"/>
        <xdr:cNvSpPr txBox="1"/>
      </xdr:nvSpPr>
      <xdr:spPr>
        <a:xfrm>
          <a:off x="14401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66039</xdr:rowOff>
    </xdr:to>
    <xdr:cxnSp macro="">
      <xdr:nvCxnSpPr>
        <xdr:cNvPr id="436" name="直線コネクタ 435"/>
        <xdr:cNvCxnSpPr/>
      </xdr:nvCxnSpPr>
      <xdr:spPr>
        <a:xfrm>
          <a:off x="13004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118110</xdr:rowOff>
    </xdr:from>
    <xdr:to>
      <xdr:col>20</xdr:col>
      <xdr:colOff>209550</xdr:colOff>
      <xdr:row>76</xdr:row>
      <xdr:rowOff>48261</xdr:rowOff>
    </xdr:to>
    <xdr:sp macro="" textlink="">
      <xdr:nvSpPr>
        <xdr:cNvPr id="437" name="フローチャート : 判断 436"/>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58437</xdr:rowOff>
    </xdr:from>
    <xdr:ext cx="762000" cy="259045"/>
    <xdr:sp macro="" textlink="">
      <xdr:nvSpPr>
        <xdr:cNvPr id="438" name="テキスト ボックス 437"/>
        <xdr:cNvSpPr txBox="1"/>
      </xdr:nvSpPr>
      <xdr:spPr>
        <a:xfrm>
          <a:off x="13512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39" name="フローチャート : 判断 438"/>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40" name="テキスト ボックス 439"/>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72389</xdr:rowOff>
    </xdr:from>
    <xdr:to>
      <xdr:col>24</xdr:col>
      <xdr:colOff>82550</xdr:colOff>
      <xdr:row>78</xdr:row>
      <xdr:rowOff>2539</xdr:rowOff>
    </xdr:to>
    <xdr:sp macro="" textlink="">
      <xdr:nvSpPr>
        <xdr:cNvPr id="446" name="円/楕円 445"/>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44466</xdr:rowOff>
    </xdr:from>
    <xdr:ext cx="762000" cy="259045"/>
    <xdr:sp macro="" textlink="">
      <xdr:nvSpPr>
        <xdr:cNvPr id="447" name="公債費以外該当値テキスト"/>
        <xdr:cNvSpPr txBox="1"/>
      </xdr:nvSpPr>
      <xdr:spPr>
        <a:xfrm>
          <a:off x="16598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8" name="円/楕円 447"/>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109238</xdr:rowOff>
    </xdr:from>
    <xdr:ext cx="736600" cy="259045"/>
    <xdr:sp macro="" textlink="">
      <xdr:nvSpPr>
        <xdr:cNvPr id="449" name="テキスト ボックス 448"/>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50" name="円/楕円 449"/>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170197</xdr:rowOff>
    </xdr:from>
    <xdr:ext cx="762000" cy="259045"/>
    <xdr:sp macro="" textlink="">
      <xdr:nvSpPr>
        <xdr:cNvPr id="451" name="テキスト ボックス 450"/>
        <xdr:cNvSpPr txBox="1"/>
      </xdr:nvSpPr>
      <xdr:spPr>
        <a:xfrm>
          <a:off x="14401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52" name="円/楕円 451"/>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101616</xdr:rowOff>
    </xdr:from>
    <xdr:ext cx="762000" cy="259045"/>
    <xdr:sp macro="" textlink="">
      <xdr:nvSpPr>
        <xdr:cNvPr id="453" name="テキスト ボックス 452"/>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4" name="円/楕円 453"/>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40657</xdr:rowOff>
    </xdr:from>
    <xdr:ext cx="762000" cy="259045"/>
    <xdr:sp macro="" textlink="">
      <xdr:nvSpPr>
        <xdr:cNvPr id="455" name="テキスト ボックス 454"/>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10947</xdr:rowOff>
    </xdr:from>
    <xdr:to>
      <xdr:col>4</xdr:col>
      <xdr:colOff>1117600</xdr:colOff>
      <xdr:row>19</xdr:row>
      <xdr:rowOff>75504</xdr:rowOff>
    </xdr:to>
    <xdr:cxnSp macro="">
      <xdr:nvCxnSpPr>
        <xdr:cNvPr id="46" name="直線コネクタ 45"/>
        <xdr:cNvCxnSpPr/>
      </xdr:nvCxnSpPr>
      <xdr:spPr bwMode="auto">
        <a:xfrm flipV="1">
          <a:off x="5003800" y="3316122"/>
          <a:ext cx="647700" cy="64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63125</xdr:rowOff>
    </xdr:from>
    <xdr:to>
      <xdr:col>4</xdr:col>
      <xdr:colOff>469900</xdr:colOff>
      <xdr:row>19</xdr:row>
      <xdr:rowOff>75504</xdr:rowOff>
    </xdr:to>
    <xdr:cxnSp macro="">
      <xdr:nvCxnSpPr>
        <xdr:cNvPr id="49" name="直線コネクタ 48"/>
        <xdr:cNvCxnSpPr/>
      </xdr:nvCxnSpPr>
      <xdr:spPr bwMode="auto">
        <a:xfrm>
          <a:off x="4305300" y="3368300"/>
          <a:ext cx="698500" cy="1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35483</xdr:rowOff>
    </xdr:from>
    <xdr:to>
      <xdr:col>4</xdr:col>
      <xdr:colOff>520700</xdr:colOff>
      <xdr:row>18</xdr:row>
      <xdr:rowOff>137082</xdr:rowOff>
    </xdr:to>
    <xdr:sp macro="" textlink="">
      <xdr:nvSpPr>
        <xdr:cNvPr id="50" name="フローチャート : 判断 49"/>
        <xdr:cNvSpPr/>
      </xdr:nvSpPr>
      <xdr:spPr bwMode="auto">
        <a:xfrm>
          <a:off x="49530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147260</xdr:rowOff>
    </xdr:from>
    <xdr:ext cx="736600" cy="259045"/>
    <xdr:sp macro="" textlink="">
      <xdr:nvSpPr>
        <xdr:cNvPr id="51" name="テキスト ボックス 50"/>
        <xdr:cNvSpPr txBox="1"/>
      </xdr:nvSpPr>
      <xdr:spPr>
        <a:xfrm>
          <a:off x="4622800" y="2938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43511</xdr:rowOff>
    </xdr:from>
    <xdr:to>
      <xdr:col>3</xdr:col>
      <xdr:colOff>904875</xdr:colOff>
      <xdr:row>19</xdr:row>
      <xdr:rowOff>63125</xdr:rowOff>
    </xdr:to>
    <xdr:cxnSp macro="">
      <xdr:nvCxnSpPr>
        <xdr:cNvPr id="52" name="直線コネクタ 51"/>
        <xdr:cNvCxnSpPr/>
      </xdr:nvCxnSpPr>
      <xdr:spPr bwMode="auto">
        <a:xfrm>
          <a:off x="3606800" y="3348686"/>
          <a:ext cx="698500" cy="19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49616</xdr:rowOff>
    </xdr:from>
    <xdr:to>
      <xdr:col>3</xdr:col>
      <xdr:colOff>955675</xdr:colOff>
      <xdr:row>18</xdr:row>
      <xdr:rowOff>151216</xdr:rowOff>
    </xdr:to>
    <xdr:sp macro="" textlink="">
      <xdr:nvSpPr>
        <xdr:cNvPr id="53" name="フローチャート : 判断 52"/>
        <xdr:cNvSpPr/>
      </xdr:nvSpPr>
      <xdr:spPr bwMode="auto">
        <a:xfrm>
          <a:off x="42545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161393</xdr:rowOff>
    </xdr:from>
    <xdr:ext cx="762000" cy="259045"/>
    <xdr:sp macro="" textlink="">
      <xdr:nvSpPr>
        <xdr:cNvPr id="54" name="テキスト ボックス 53"/>
        <xdr:cNvSpPr txBox="1"/>
      </xdr:nvSpPr>
      <xdr:spPr>
        <a:xfrm>
          <a:off x="39243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13010</xdr:rowOff>
    </xdr:from>
    <xdr:to>
      <xdr:col>3</xdr:col>
      <xdr:colOff>206375</xdr:colOff>
      <xdr:row>19</xdr:row>
      <xdr:rowOff>43511</xdr:rowOff>
    </xdr:to>
    <xdr:cxnSp macro="">
      <xdr:nvCxnSpPr>
        <xdr:cNvPr id="55" name="直線コネクタ 54"/>
        <xdr:cNvCxnSpPr/>
      </xdr:nvCxnSpPr>
      <xdr:spPr bwMode="auto">
        <a:xfrm>
          <a:off x="2908300" y="3318185"/>
          <a:ext cx="698500" cy="3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44575</xdr:rowOff>
    </xdr:from>
    <xdr:to>
      <xdr:col>3</xdr:col>
      <xdr:colOff>257175</xdr:colOff>
      <xdr:row>18</xdr:row>
      <xdr:rowOff>146175</xdr:rowOff>
    </xdr:to>
    <xdr:sp macro="" textlink="">
      <xdr:nvSpPr>
        <xdr:cNvPr id="56" name="フローチャート : 判断 55"/>
        <xdr:cNvSpPr/>
      </xdr:nvSpPr>
      <xdr:spPr bwMode="auto">
        <a:xfrm>
          <a:off x="35560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156352</xdr:rowOff>
    </xdr:from>
    <xdr:ext cx="762000" cy="259045"/>
    <xdr:sp macro="" textlink="">
      <xdr:nvSpPr>
        <xdr:cNvPr id="57" name="テキスト ボックス 56"/>
        <xdr:cNvSpPr txBox="1"/>
      </xdr:nvSpPr>
      <xdr:spPr>
        <a:xfrm>
          <a:off x="3225800" y="29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39775</xdr:rowOff>
    </xdr:from>
    <xdr:to>
      <xdr:col>2</xdr:col>
      <xdr:colOff>692150</xdr:colOff>
      <xdr:row>18</xdr:row>
      <xdr:rowOff>141374</xdr:rowOff>
    </xdr:to>
    <xdr:sp macro="" textlink="">
      <xdr:nvSpPr>
        <xdr:cNvPr id="58" name="フローチャート : 判断 57"/>
        <xdr:cNvSpPr/>
      </xdr:nvSpPr>
      <xdr:spPr bwMode="auto">
        <a:xfrm>
          <a:off x="2857500" y="3173500"/>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151552</xdr:rowOff>
    </xdr:from>
    <xdr:ext cx="762000" cy="259045"/>
    <xdr:sp macro="" textlink="">
      <xdr:nvSpPr>
        <xdr:cNvPr id="59" name="テキスト ボックス 58"/>
        <xdr:cNvSpPr txBox="1"/>
      </xdr:nvSpPr>
      <xdr:spPr>
        <a:xfrm>
          <a:off x="2527300" y="29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131597</xdr:rowOff>
    </xdr:from>
    <xdr:to>
      <xdr:col>5</xdr:col>
      <xdr:colOff>34925</xdr:colOff>
      <xdr:row>19</xdr:row>
      <xdr:rowOff>61747</xdr:rowOff>
    </xdr:to>
    <xdr:sp macro="" textlink="">
      <xdr:nvSpPr>
        <xdr:cNvPr id="65" name="円/楕円 64"/>
        <xdr:cNvSpPr/>
      </xdr:nvSpPr>
      <xdr:spPr bwMode="auto">
        <a:xfrm>
          <a:off x="5600700" y="3265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103674</xdr:rowOff>
    </xdr:from>
    <xdr:ext cx="762000" cy="259045"/>
    <xdr:sp macro="" textlink="">
      <xdr:nvSpPr>
        <xdr:cNvPr id="66" name="人口1人当たり決算額の推移該当値テキスト130"/>
        <xdr:cNvSpPr txBox="1"/>
      </xdr:nvSpPr>
      <xdr:spPr>
        <a:xfrm>
          <a:off x="5740400" y="323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108,640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24704</xdr:rowOff>
    </xdr:from>
    <xdr:to>
      <xdr:col>4</xdr:col>
      <xdr:colOff>520700</xdr:colOff>
      <xdr:row>19</xdr:row>
      <xdr:rowOff>126304</xdr:rowOff>
    </xdr:to>
    <xdr:sp macro="" textlink="">
      <xdr:nvSpPr>
        <xdr:cNvPr id="67" name="円/楕円 66"/>
        <xdr:cNvSpPr/>
      </xdr:nvSpPr>
      <xdr:spPr bwMode="auto">
        <a:xfrm>
          <a:off x="4953000" y="3329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111081</xdr:rowOff>
    </xdr:from>
    <xdr:ext cx="736600" cy="259045"/>
    <xdr:sp macro="" textlink="">
      <xdr:nvSpPr>
        <xdr:cNvPr id="68" name="テキスト ボックス 67"/>
        <xdr:cNvSpPr txBox="1"/>
      </xdr:nvSpPr>
      <xdr:spPr>
        <a:xfrm>
          <a:off x="4622800" y="3416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97,344</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12325</xdr:rowOff>
    </xdr:from>
    <xdr:to>
      <xdr:col>3</xdr:col>
      <xdr:colOff>955675</xdr:colOff>
      <xdr:row>19</xdr:row>
      <xdr:rowOff>113925</xdr:rowOff>
    </xdr:to>
    <xdr:sp macro="" textlink="">
      <xdr:nvSpPr>
        <xdr:cNvPr id="69" name="円/楕円 68"/>
        <xdr:cNvSpPr/>
      </xdr:nvSpPr>
      <xdr:spPr bwMode="auto">
        <a:xfrm>
          <a:off x="4254500" y="331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98702</xdr:rowOff>
    </xdr:from>
    <xdr:ext cx="762000" cy="259045"/>
    <xdr:sp macro="" textlink="">
      <xdr:nvSpPr>
        <xdr:cNvPr id="70" name="テキスト ボックス 69"/>
        <xdr:cNvSpPr txBox="1"/>
      </xdr:nvSpPr>
      <xdr:spPr>
        <a:xfrm>
          <a:off x="3924300" y="34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99,510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164161</xdr:rowOff>
    </xdr:from>
    <xdr:to>
      <xdr:col>3</xdr:col>
      <xdr:colOff>257175</xdr:colOff>
      <xdr:row>19</xdr:row>
      <xdr:rowOff>94311</xdr:rowOff>
    </xdr:to>
    <xdr:sp macro="" textlink="">
      <xdr:nvSpPr>
        <xdr:cNvPr id="71" name="円/楕円 70"/>
        <xdr:cNvSpPr/>
      </xdr:nvSpPr>
      <xdr:spPr bwMode="auto">
        <a:xfrm>
          <a:off x="3556000" y="3297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79088</xdr:rowOff>
    </xdr:from>
    <xdr:ext cx="762000" cy="259045"/>
    <xdr:sp macro="" textlink="">
      <xdr:nvSpPr>
        <xdr:cNvPr id="72" name="テキスト ボックス 71"/>
        <xdr:cNvSpPr txBox="1"/>
      </xdr:nvSpPr>
      <xdr:spPr>
        <a:xfrm>
          <a:off x="3225800" y="338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102,942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133660</xdr:rowOff>
    </xdr:from>
    <xdr:to>
      <xdr:col>2</xdr:col>
      <xdr:colOff>692150</xdr:colOff>
      <xdr:row>19</xdr:row>
      <xdr:rowOff>63810</xdr:rowOff>
    </xdr:to>
    <xdr:sp macro="" textlink="">
      <xdr:nvSpPr>
        <xdr:cNvPr id="73" name="円/楕円 72"/>
        <xdr:cNvSpPr/>
      </xdr:nvSpPr>
      <xdr:spPr bwMode="auto">
        <a:xfrm>
          <a:off x="2857500" y="3267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48587</xdr:rowOff>
    </xdr:from>
    <xdr:ext cx="762000" cy="259045"/>
    <xdr:sp macro="" textlink="">
      <xdr:nvSpPr>
        <xdr:cNvPr id="74" name="テキスト ボックス 73"/>
        <xdr:cNvSpPr txBox="1"/>
      </xdr:nvSpPr>
      <xdr:spPr>
        <a:xfrm>
          <a:off x="2527300" y="335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69621</xdr:rowOff>
    </xdr:from>
    <xdr:to>
      <xdr:col>4</xdr:col>
      <xdr:colOff>1117600</xdr:colOff>
      <xdr:row>36</xdr:row>
      <xdr:rowOff>71940</xdr:rowOff>
    </xdr:to>
    <xdr:cxnSp macro="">
      <xdr:nvCxnSpPr>
        <xdr:cNvPr id="109" name="直線コネクタ 108"/>
        <xdr:cNvCxnSpPr/>
      </xdr:nvCxnSpPr>
      <xdr:spPr bwMode="auto">
        <a:xfrm flipV="1">
          <a:off x="5003800" y="7022871"/>
          <a:ext cx="6477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88002</xdr:rowOff>
    </xdr:from>
    <xdr:ext cx="762000" cy="259045"/>
    <xdr:sp macro="" textlink="">
      <xdr:nvSpPr>
        <xdr:cNvPr id="110" name="人口1人当たり決算額の推移平均値テキスト445"/>
        <xdr:cNvSpPr txBox="1"/>
      </xdr:nvSpPr>
      <xdr:spPr>
        <a:xfrm>
          <a:off x="5740400" y="6698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26503</xdr:rowOff>
    </xdr:from>
    <xdr:to>
      <xdr:col>4</xdr:col>
      <xdr:colOff>469900</xdr:colOff>
      <xdr:row>36</xdr:row>
      <xdr:rowOff>71940</xdr:rowOff>
    </xdr:to>
    <xdr:cxnSp macro="">
      <xdr:nvCxnSpPr>
        <xdr:cNvPr id="112" name="直線コネクタ 111"/>
        <xdr:cNvCxnSpPr/>
      </xdr:nvCxnSpPr>
      <xdr:spPr bwMode="auto">
        <a:xfrm>
          <a:off x="4305300" y="6979753"/>
          <a:ext cx="698500" cy="4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227022</xdr:rowOff>
    </xdr:from>
    <xdr:to>
      <xdr:col>4</xdr:col>
      <xdr:colOff>520700</xdr:colOff>
      <xdr:row>35</xdr:row>
      <xdr:rowOff>328622</xdr:rowOff>
    </xdr:to>
    <xdr:sp macro="" textlink="">
      <xdr:nvSpPr>
        <xdr:cNvPr id="113" name="フローチャート : 判断 112"/>
        <xdr:cNvSpPr/>
      </xdr:nvSpPr>
      <xdr:spPr bwMode="auto">
        <a:xfrm>
          <a:off x="49530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338799</xdr:rowOff>
    </xdr:from>
    <xdr:ext cx="736600" cy="259045"/>
    <xdr:sp macro="" textlink="">
      <xdr:nvSpPr>
        <xdr:cNvPr id="114" name="テキスト ボックス 113"/>
        <xdr:cNvSpPr txBox="1"/>
      </xdr:nvSpPr>
      <xdr:spPr>
        <a:xfrm>
          <a:off x="4622800" y="660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268025</xdr:rowOff>
    </xdr:from>
    <xdr:to>
      <xdr:col>3</xdr:col>
      <xdr:colOff>904875</xdr:colOff>
      <xdr:row>36</xdr:row>
      <xdr:rowOff>26503</xdr:rowOff>
    </xdr:to>
    <xdr:cxnSp macro="">
      <xdr:nvCxnSpPr>
        <xdr:cNvPr id="115" name="直線コネクタ 114"/>
        <xdr:cNvCxnSpPr/>
      </xdr:nvCxnSpPr>
      <xdr:spPr bwMode="auto">
        <a:xfrm>
          <a:off x="3606800" y="6878375"/>
          <a:ext cx="698500" cy="101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183207</xdr:rowOff>
    </xdr:from>
    <xdr:to>
      <xdr:col>3</xdr:col>
      <xdr:colOff>955675</xdr:colOff>
      <xdr:row>35</xdr:row>
      <xdr:rowOff>284807</xdr:rowOff>
    </xdr:to>
    <xdr:sp macro="" textlink="">
      <xdr:nvSpPr>
        <xdr:cNvPr id="116" name="フローチャート : 判断 115"/>
        <xdr:cNvSpPr/>
      </xdr:nvSpPr>
      <xdr:spPr bwMode="auto">
        <a:xfrm>
          <a:off x="42545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294984</xdr:rowOff>
    </xdr:from>
    <xdr:ext cx="762000" cy="259045"/>
    <xdr:sp macro="" textlink="">
      <xdr:nvSpPr>
        <xdr:cNvPr id="117" name="テキスト ボックス 116"/>
        <xdr:cNvSpPr txBox="1"/>
      </xdr:nvSpPr>
      <xdr:spPr>
        <a:xfrm>
          <a:off x="39243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268025</xdr:rowOff>
    </xdr:from>
    <xdr:to>
      <xdr:col>3</xdr:col>
      <xdr:colOff>206375</xdr:colOff>
      <xdr:row>35</xdr:row>
      <xdr:rowOff>274306</xdr:rowOff>
    </xdr:to>
    <xdr:cxnSp macro="">
      <xdr:nvCxnSpPr>
        <xdr:cNvPr id="118" name="直線コネクタ 117"/>
        <xdr:cNvCxnSpPr/>
      </xdr:nvCxnSpPr>
      <xdr:spPr bwMode="auto">
        <a:xfrm flipV="1">
          <a:off x="2908300" y="6878375"/>
          <a:ext cx="698500" cy="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155666</xdr:rowOff>
    </xdr:from>
    <xdr:to>
      <xdr:col>3</xdr:col>
      <xdr:colOff>257175</xdr:colOff>
      <xdr:row>35</xdr:row>
      <xdr:rowOff>257266</xdr:rowOff>
    </xdr:to>
    <xdr:sp macro="" textlink="">
      <xdr:nvSpPr>
        <xdr:cNvPr id="119" name="フローチャート : 判断 118"/>
        <xdr:cNvSpPr/>
      </xdr:nvSpPr>
      <xdr:spPr bwMode="auto">
        <a:xfrm>
          <a:off x="35560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267443</xdr:rowOff>
    </xdr:from>
    <xdr:ext cx="762000" cy="259045"/>
    <xdr:sp macro="" textlink="">
      <xdr:nvSpPr>
        <xdr:cNvPr id="120" name="テキスト ボックス 119"/>
        <xdr:cNvSpPr txBox="1"/>
      </xdr:nvSpPr>
      <xdr:spPr>
        <a:xfrm>
          <a:off x="32258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119862</xdr:rowOff>
    </xdr:from>
    <xdr:to>
      <xdr:col>2</xdr:col>
      <xdr:colOff>692150</xdr:colOff>
      <xdr:row>35</xdr:row>
      <xdr:rowOff>221462</xdr:rowOff>
    </xdr:to>
    <xdr:sp macro="" textlink="">
      <xdr:nvSpPr>
        <xdr:cNvPr id="121" name="フローチャート : 判断 120"/>
        <xdr:cNvSpPr/>
      </xdr:nvSpPr>
      <xdr:spPr bwMode="auto">
        <a:xfrm>
          <a:off x="2857500" y="6730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231639</xdr:rowOff>
    </xdr:from>
    <xdr:ext cx="762000" cy="259045"/>
    <xdr:sp macro="" textlink="">
      <xdr:nvSpPr>
        <xdr:cNvPr id="122" name="テキスト ボックス 121"/>
        <xdr:cNvSpPr txBox="1"/>
      </xdr:nvSpPr>
      <xdr:spPr>
        <a:xfrm>
          <a:off x="2527300" y="649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18821</xdr:rowOff>
    </xdr:from>
    <xdr:to>
      <xdr:col>5</xdr:col>
      <xdr:colOff>34925</xdr:colOff>
      <xdr:row>36</xdr:row>
      <xdr:rowOff>120421</xdr:rowOff>
    </xdr:to>
    <xdr:sp macro="" textlink="">
      <xdr:nvSpPr>
        <xdr:cNvPr id="128" name="円/楕円 127"/>
        <xdr:cNvSpPr/>
      </xdr:nvSpPr>
      <xdr:spPr bwMode="auto">
        <a:xfrm>
          <a:off x="5600700" y="6972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333798</xdr:rowOff>
    </xdr:from>
    <xdr:ext cx="762000" cy="259045"/>
    <xdr:sp macro="" textlink="">
      <xdr:nvSpPr>
        <xdr:cNvPr id="129" name="人口1人当たり決算額の推移該当値テキスト445"/>
        <xdr:cNvSpPr txBox="1"/>
      </xdr:nvSpPr>
      <xdr:spPr>
        <a:xfrm>
          <a:off x="5740400" y="6944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24,021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21140</xdr:rowOff>
    </xdr:from>
    <xdr:to>
      <xdr:col>4</xdr:col>
      <xdr:colOff>520700</xdr:colOff>
      <xdr:row>36</xdr:row>
      <xdr:rowOff>122740</xdr:rowOff>
    </xdr:to>
    <xdr:sp macro="" textlink="">
      <xdr:nvSpPr>
        <xdr:cNvPr id="130" name="円/楕円 129"/>
        <xdr:cNvSpPr/>
      </xdr:nvSpPr>
      <xdr:spPr bwMode="auto">
        <a:xfrm>
          <a:off x="4953000" y="697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107517</xdr:rowOff>
    </xdr:from>
    <xdr:ext cx="736600" cy="259045"/>
    <xdr:sp macro="" textlink="">
      <xdr:nvSpPr>
        <xdr:cNvPr id="131" name="テキスト ボックス 130"/>
        <xdr:cNvSpPr txBox="1"/>
      </xdr:nvSpPr>
      <xdr:spPr>
        <a:xfrm>
          <a:off x="4622800" y="706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23,808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318603</xdr:rowOff>
    </xdr:from>
    <xdr:to>
      <xdr:col>3</xdr:col>
      <xdr:colOff>955675</xdr:colOff>
      <xdr:row>36</xdr:row>
      <xdr:rowOff>77303</xdr:rowOff>
    </xdr:to>
    <xdr:sp macro="" textlink="">
      <xdr:nvSpPr>
        <xdr:cNvPr id="132" name="円/楕円 131"/>
        <xdr:cNvSpPr/>
      </xdr:nvSpPr>
      <xdr:spPr bwMode="auto">
        <a:xfrm>
          <a:off x="4254500" y="6928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62080</xdr:rowOff>
    </xdr:from>
    <xdr:ext cx="762000" cy="259045"/>
    <xdr:sp macro="" textlink="">
      <xdr:nvSpPr>
        <xdr:cNvPr id="133" name="テキスト ボックス 132"/>
        <xdr:cNvSpPr txBox="1"/>
      </xdr:nvSpPr>
      <xdr:spPr>
        <a:xfrm>
          <a:off x="3924300" y="70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27,982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217225</xdr:rowOff>
    </xdr:from>
    <xdr:to>
      <xdr:col>3</xdr:col>
      <xdr:colOff>257175</xdr:colOff>
      <xdr:row>35</xdr:row>
      <xdr:rowOff>318825</xdr:rowOff>
    </xdr:to>
    <xdr:sp macro="" textlink="">
      <xdr:nvSpPr>
        <xdr:cNvPr id="134" name="円/楕円 133"/>
        <xdr:cNvSpPr/>
      </xdr:nvSpPr>
      <xdr:spPr bwMode="auto">
        <a:xfrm>
          <a:off x="3556000" y="6827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303602</xdr:rowOff>
    </xdr:from>
    <xdr:ext cx="762000" cy="259045"/>
    <xdr:sp macro="" textlink="">
      <xdr:nvSpPr>
        <xdr:cNvPr id="135" name="テキスト ボックス 134"/>
        <xdr:cNvSpPr txBox="1"/>
      </xdr:nvSpPr>
      <xdr:spPr>
        <a:xfrm>
          <a:off x="3225800" y="691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223506</xdr:rowOff>
    </xdr:from>
    <xdr:to>
      <xdr:col>2</xdr:col>
      <xdr:colOff>692150</xdr:colOff>
      <xdr:row>35</xdr:row>
      <xdr:rowOff>325106</xdr:rowOff>
    </xdr:to>
    <xdr:sp macro="" textlink="">
      <xdr:nvSpPr>
        <xdr:cNvPr id="136" name="円/楕円 135"/>
        <xdr:cNvSpPr/>
      </xdr:nvSpPr>
      <xdr:spPr bwMode="auto">
        <a:xfrm>
          <a:off x="2857500" y="6833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309883</xdr:rowOff>
    </xdr:from>
    <xdr:ext cx="762000" cy="259045"/>
    <xdr:sp macro="" textlink="">
      <xdr:nvSpPr>
        <xdr:cNvPr id="137" name="テキスト ボックス 136"/>
        <xdr:cNvSpPr txBox="1"/>
      </xdr:nvSpPr>
      <xdr:spPr>
        <a:xfrm>
          <a:off x="2527300" y="6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9,855
9,842
85.39
6,262,858
6,140,213
83,228
3,523,985
5,320,952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171201</xdr:rowOff>
    </xdr:from>
    <xdr:to>
      <xdr:col>6</xdr:col>
      <xdr:colOff>511175</xdr:colOff>
      <xdr:row>37</xdr:row>
      <xdr:rowOff>29637</xdr:rowOff>
    </xdr:to>
    <xdr:cxnSp macro="">
      <xdr:nvCxnSpPr>
        <xdr:cNvPr id="61" name="直線コネクタ 60"/>
        <xdr:cNvCxnSpPr/>
      </xdr:nvCxnSpPr>
      <xdr:spPr>
        <a:xfrm flipV="1">
          <a:off x="3797300" y="6343401"/>
          <a:ext cx="8382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29637</xdr:rowOff>
    </xdr:from>
    <xdr:to>
      <xdr:col>5</xdr:col>
      <xdr:colOff>358775</xdr:colOff>
      <xdr:row>37</xdr:row>
      <xdr:rowOff>79883</xdr:rowOff>
    </xdr:to>
    <xdr:cxnSp macro="">
      <xdr:nvCxnSpPr>
        <xdr:cNvPr id="64" name="直線コネクタ 63"/>
        <xdr:cNvCxnSpPr/>
      </xdr:nvCxnSpPr>
      <xdr:spPr>
        <a:xfrm flipV="1">
          <a:off x="2908300" y="6373287"/>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136129</xdr:rowOff>
    </xdr:from>
    <xdr:to>
      <xdr:col>5</xdr:col>
      <xdr:colOff>409575</xdr:colOff>
      <xdr:row>37</xdr:row>
      <xdr:rowOff>66279</xdr:rowOff>
    </xdr:to>
    <xdr:sp macro="" textlink="">
      <xdr:nvSpPr>
        <xdr:cNvPr id="65" name="フローチャート : 判断 64"/>
        <xdr:cNvSpPr/>
      </xdr:nvSpPr>
      <xdr:spPr>
        <a:xfrm>
          <a:off x="3746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82806</xdr:rowOff>
    </xdr:from>
    <xdr:ext cx="534377" cy="259045"/>
    <xdr:sp macro="" textlink="">
      <xdr:nvSpPr>
        <xdr:cNvPr id="66" name="テキスト ボックス 65"/>
        <xdr:cNvSpPr txBox="1"/>
      </xdr:nvSpPr>
      <xdr:spPr>
        <a:xfrm>
          <a:off x="3530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64658</xdr:rowOff>
    </xdr:from>
    <xdr:to>
      <xdr:col>4</xdr:col>
      <xdr:colOff>155575</xdr:colOff>
      <xdr:row>37</xdr:row>
      <xdr:rowOff>79883</xdr:rowOff>
    </xdr:to>
    <xdr:cxnSp macro="">
      <xdr:nvCxnSpPr>
        <xdr:cNvPr id="67" name="直線コネクタ 66"/>
        <xdr:cNvCxnSpPr/>
      </xdr:nvCxnSpPr>
      <xdr:spPr>
        <a:xfrm>
          <a:off x="2019300" y="6408308"/>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148968</xdr:rowOff>
    </xdr:from>
    <xdr:to>
      <xdr:col>4</xdr:col>
      <xdr:colOff>206375</xdr:colOff>
      <xdr:row>37</xdr:row>
      <xdr:rowOff>79118</xdr:rowOff>
    </xdr:to>
    <xdr:sp macro="" textlink="">
      <xdr:nvSpPr>
        <xdr:cNvPr id="68" name="フローチャート : 判断 67"/>
        <xdr:cNvSpPr/>
      </xdr:nvSpPr>
      <xdr:spPr>
        <a:xfrm>
          <a:off x="2857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95645</xdr:rowOff>
    </xdr:from>
    <xdr:ext cx="534377" cy="259045"/>
    <xdr:sp macro="" textlink="">
      <xdr:nvSpPr>
        <xdr:cNvPr id="69" name="テキスト ボックス 68"/>
        <xdr:cNvSpPr txBox="1"/>
      </xdr:nvSpPr>
      <xdr:spPr>
        <a:xfrm>
          <a:off x="2641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49845</xdr:rowOff>
    </xdr:from>
    <xdr:to>
      <xdr:col>2</xdr:col>
      <xdr:colOff>638175</xdr:colOff>
      <xdr:row>37</xdr:row>
      <xdr:rowOff>64658</xdr:rowOff>
    </xdr:to>
    <xdr:cxnSp macro="">
      <xdr:nvCxnSpPr>
        <xdr:cNvPr id="70" name="直線コネクタ 69"/>
        <xdr:cNvCxnSpPr/>
      </xdr:nvCxnSpPr>
      <xdr:spPr>
        <a:xfrm>
          <a:off x="1130300" y="6393495"/>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133843</xdr:rowOff>
    </xdr:from>
    <xdr:to>
      <xdr:col>3</xdr:col>
      <xdr:colOff>3175</xdr:colOff>
      <xdr:row>37</xdr:row>
      <xdr:rowOff>63993</xdr:rowOff>
    </xdr:to>
    <xdr:sp macro="" textlink="">
      <xdr:nvSpPr>
        <xdr:cNvPr id="71" name="フローチャート : 判断 70"/>
        <xdr:cNvSpPr/>
      </xdr:nvSpPr>
      <xdr:spPr>
        <a:xfrm>
          <a:off x="1968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80520</xdr:rowOff>
    </xdr:from>
    <xdr:ext cx="534377" cy="259045"/>
    <xdr:sp macro="" textlink="">
      <xdr:nvSpPr>
        <xdr:cNvPr id="72" name="テキスト ボックス 71"/>
        <xdr:cNvSpPr txBox="1"/>
      </xdr:nvSpPr>
      <xdr:spPr>
        <a:xfrm>
          <a:off x="1752111" y="60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127076</xdr:rowOff>
    </xdr:from>
    <xdr:to>
      <xdr:col>1</xdr:col>
      <xdr:colOff>485775</xdr:colOff>
      <xdr:row>37</xdr:row>
      <xdr:rowOff>57226</xdr:rowOff>
    </xdr:to>
    <xdr:sp macro="" textlink="">
      <xdr:nvSpPr>
        <xdr:cNvPr id="73" name="フローチャート : 判断 72"/>
        <xdr:cNvSpPr/>
      </xdr:nvSpPr>
      <xdr:spPr>
        <a:xfrm>
          <a:off x="1079500" y="62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73753</xdr:rowOff>
    </xdr:from>
    <xdr:ext cx="534377" cy="259045"/>
    <xdr:sp macro="" textlink="">
      <xdr:nvSpPr>
        <xdr:cNvPr id="74" name="テキスト ボックス 73"/>
        <xdr:cNvSpPr txBox="1"/>
      </xdr:nvSpPr>
      <xdr:spPr>
        <a:xfrm>
          <a:off x="863111"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99,990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120401</xdr:rowOff>
    </xdr:from>
    <xdr:to>
      <xdr:col>6</xdr:col>
      <xdr:colOff>561975</xdr:colOff>
      <xdr:row>37</xdr:row>
      <xdr:rowOff>50551</xdr:rowOff>
    </xdr:to>
    <xdr:sp macro="" textlink="">
      <xdr:nvSpPr>
        <xdr:cNvPr id="80" name="円/楕円 79"/>
        <xdr:cNvSpPr/>
      </xdr:nvSpPr>
      <xdr:spPr>
        <a:xfrm>
          <a:off x="4584700" y="62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98828</xdr:rowOff>
    </xdr:from>
    <xdr:ext cx="599010" cy="259045"/>
    <xdr:sp macro="" textlink="">
      <xdr:nvSpPr>
        <xdr:cNvPr id="81" name="人件費該当値テキスト"/>
        <xdr:cNvSpPr txBox="1"/>
      </xdr:nvSpPr>
      <xdr:spPr>
        <a:xfrm>
          <a:off x="4686300" y="627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100,866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150287</xdr:rowOff>
    </xdr:from>
    <xdr:to>
      <xdr:col>5</xdr:col>
      <xdr:colOff>409575</xdr:colOff>
      <xdr:row>37</xdr:row>
      <xdr:rowOff>80437</xdr:rowOff>
    </xdr:to>
    <xdr:sp macro="" textlink="">
      <xdr:nvSpPr>
        <xdr:cNvPr id="82" name="円/楕円 81"/>
        <xdr:cNvSpPr/>
      </xdr:nvSpPr>
      <xdr:spPr>
        <a:xfrm>
          <a:off x="3746500" y="632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71564</xdr:rowOff>
    </xdr:from>
    <xdr:ext cx="534377" cy="259045"/>
    <xdr:sp macro="" textlink="">
      <xdr:nvSpPr>
        <xdr:cNvPr id="83" name="テキスト ボックス 82"/>
        <xdr:cNvSpPr txBox="1"/>
      </xdr:nvSpPr>
      <xdr:spPr>
        <a:xfrm>
          <a:off x="3530111" y="641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96,944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29083</xdr:rowOff>
    </xdr:from>
    <xdr:to>
      <xdr:col>4</xdr:col>
      <xdr:colOff>206375</xdr:colOff>
      <xdr:row>37</xdr:row>
      <xdr:rowOff>130683</xdr:rowOff>
    </xdr:to>
    <xdr:sp macro="" textlink="">
      <xdr:nvSpPr>
        <xdr:cNvPr id="84" name="円/楕円 83"/>
        <xdr:cNvSpPr/>
      </xdr:nvSpPr>
      <xdr:spPr>
        <a:xfrm>
          <a:off x="2857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121810</xdr:rowOff>
    </xdr:from>
    <xdr:ext cx="534377" cy="259045"/>
    <xdr:sp macro="" textlink="">
      <xdr:nvSpPr>
        <xdr:cNvPr id="85" name="テキスト ボックス 84"/>
        <xdr:cNvSpPr txBox="1"/>
      </xdr:nvSpPr>
      <xdr:spPr>
        <a:xfrm>
          <a:off x="2641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13858</xdr:rowOff>
    </xdr:from>
    <xdr:to>
      <xdr:col>3</xdr:col>
      <xdr:colOff>3175</xdr:colOff>
      <xdr:row>37</xdr:row>
      <xdr:rowOff>115458</xdr:rowOff>
    </xdr:to>
    <xdr:sp macro="" textlink="">
      <xdr:nvSpPr>
        <xdr:cNvPr id="86" name="円/楕円 85"/>
        <xdr:cNvSpPr/>
      </xdr:nvSpPr>
      <xdr:spPr>
        <a:xfrm>
          <a:off x="1968500" y="635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106585</xdr:rowOff>
    </xdr:from>
    <xdr:ext cx="534377" cy="259045"/>
    <xdr:sp macro="" textlink="">
      <xdr:nvSpPr>
        <xdr:cNvPr id="87" name="テキスト ボックス 86"/>
        <xdr:cNvSpPr txBox="1"/>
      </xdr:nvSpPr>
      <xdr:spPr>
        <a:xfrm>
          <a:off x="1752111" y="645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92,348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170495</xdr:rowOff>
    </xdr:from>
    <xdr:to>
      <xdr:col>1</xdr:col>
      <xdr:colOff>485775</xdr:colOff>
      <xdr:row>37</xdr:row>
      <xdr:rowOff>100645</xdr:rowOff>
    </xdr:to>
    <xdr:sp macro="" textlink="">
      <xdr:nvSpPr>
        <xdr:cNvPr id="88" name="円/楕円 87"/>
        <xdr:cNvSpPr/>
      </xdr:nvSpPr>
      <xdr:spPr>
        <a:xfrm>
          <a:off x="1079500" y="634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91772</xdr:rowOff>
    </xdr:from>
    <xdr:ext cx="534377" cy="259045"/>
    <xdr:sp macro="" textlink="">
      <xdr:nvSpPr>
        <xdr:cNvPr id="89" name="テキスト ボックス 88"/>
        <xdr:cNvSpPr txBox="1"/>
      </xdr:nvSpPr>
      <xdr:spPr>
        <a:xfrm>
          <a:off x="863111" y="643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81445</xdr:rowOff>
    </xdr:from>
    <xdr:to>
      <xdr:col>6</xdr:col>
      <xdr:colOff>511175</xdr:colOff>
      <xdr:row>58</xdr:row>
      <xdr:rowOff>108740</xdr:rowOff>
    </xdr:to>
    <xdr:cxnSp macro="">
      <xdr:nvCxnSpPr>
        <xdr:cNvPr id="119" name="直線コネクタ 118"/>
        <xdr:cNvCxnSpPr/>
      </xdr:nvCxnSpPr>
      <xdr:spPr>
        <a:xfrm flipV="1">
          <a:off x="3797300" y="10025545"/>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108740</xdr:rowOff>
    </xdr:from>
    <xdr:to>
      <xdr:col>5</xdr:col>
      <xdr:colOff>358775</xdr:colOff>
      <xdr:row>59</xdr:row>
      <xdr:rowOff>32685</xdr:rowOff>
    </xdr:to>
    <xdr:cxnSp macro="">
      <xdr:nvCxnSpPr>
        <xdr:cNvPr id="122" name="直線コネクタ 121"/>
        <xdr:cNvCxnSpPr/>
      </xdr:nvCxnSpPr>
      <xdr:spPr>
        <a:xfrm flipV="1">
          <a:off x="2908300" y="10052840"/>
          <a:ext cx="889000" cy="9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14856</xdr:rowOff>
    </xdr:from>
    <xdr:to>
      <xdr:col>5</xdr:col>
      <xdr:colOff>409575</xdr:colOff>
      <xdr:row>57</xdr:row>
      <xdr:rowOff>116456</xdr:rowOff>
    </xdr:to>
    <xdr:sp macro="" textlink="">
      <xdr:nvSpPr>
        <xdr:cNvPr id="123" name="フローチャート : 判断 122"/>
        <xdr:cNvSpPr/>
      </xdr:nvSpPr>
      <xdr:spPr>
        <a:xfrm>
          <a:off x="3746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132983</xdr:rowOff>
    </xdr:from>
    <xdr:ext cx="534377" cy="259045"/>
    <xdr:sp macro="" textlink="">
      <xdr:nvSpPr>
        <xdr:cNvPr id="124" name="テキスト ボックス 123"/>
        <xdr:cNvSpPr txBox="1"/>
      </xdr:nvSpPr>
      <xdr:spPr>
        <a:xfrm>
          <a:off x="3530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28585</xdr:rowOff>
    </xdr:from>
    <xdr:to>
      <xdr:col>4</xdr:col>
      <xdr:colOff>155575</xdr:colOff>
      <xdr:row>59</xdr:row>
      <xdr:rowOff>32685</xdr:rowOff>
    </xdr:to>
    <xdr:cxnSp macro="">
      <xdr:nvCxnSpPr>
        <xdr:cNvPr id="125" name="直線コネクタ 124"/>
        <xdr:cNvCxnSpPr/>
      </xdr:nvCxnSpPr>
      <xdr:spPr>
        <a:xfrm>
          <a:off x="2019300" y="10144135"/>
          <a:ext cx="889000" cy="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51508</xdr:rowOff>
    </xdr:from>
    <xdr:to>
      <xdr:col>4</xdr:col>
      <xdr:colOff>206375</xdr:colOff>
      <xdr:row>57</xdr:row>
      <xdr:rowOff>153108</xdr:rowOff>
    </xdr:to>
    <xdr:sp macro="" textlink="">
      <xdr:nvSpPr>
        <xdr:cNvPr id="126" name="フローチャート : 判断 125"/>
        <xdr:cNvSpPr/>
      </xdr:nvSpPr>
      <xdr:spPr>
        <a:xfrm>
          <a:off x="2857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169635</xdr:rowOff>
    </xdr:from>
    <xdr:ext cx="534377" cy="259045"/>
    <xdr:sp macro="" textlink="">
      <xdr:nvSpPr>
        <xdr:cNvPr id="127" name="テキスト ボックス 126"/>
        <xdr:cNvSpPr txBox="1"/>
      </xdr:nvSpPr>
      <xdr:spPr>
        <a:xfrm>
          <a:off x="2641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168115</xdr:rowOff>
    </xdr:from>
    <xdr:to>
      <xdr:col>2</xdr:col>
      <xdr:colOff>638175</xdr:colOff>
      <xdr:row>59</xdr:row>
      <xdr:rowOff>28585</xdr:rowOff>
    </xdr:to>
    <xdr:cxnSp macro="">
      <xdr:nvCxnSpPr>
        <xdr:cNvPr id="128" name="直線コネクタ 127"/>
        <xdr:cNvCxnSpPr/>
      </xdr:nvCxnSpPr>
      <xdr:spPr>
        <a:xfrm>
          <a:off x="1130300" y="10112215"/>
          <a:ext cx="889000" cy="3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74895</xdr:rowOff>
    </xdr:from>
    <xdr:to>
      <xdr:col>3</xdr:col>
      <xdr:colOff>3175</xdr:colOff>
      <xdr:row>58</xdr:row>
      <xdr:rowOff>5045</xdr:rowOff>
    </xdr:to>
    <xdr:sp macro="" textlink="">
      <xdr:nvSpPr>
        <xdr:cNvPr id="129" name="フローチャート : 判断 128"/>
        <xdr:cNvSpPr/>
      </xdr:nvSpPr>
      <xdr:spPr>
        <a:xfrm>
          <a:off x="1968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21572</xdr:rowOff>
    </xdr:from>
    <xdr:ext cx="534377" cy="259045"/>
    <xdr:sp macro="" textlink="">
      <xdr:nvSpPr>
        <xdr:cNvPr id="130" name="テキスト ボックス 129"/>
        <xdr:cNvSpPr txBox="1"/>
      </xdr:nvSpPr>
      <xdr:spPr>
        <a:xfrm>
          <a:off x="1752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83841</xdr:rowOff>
    </xdr:from>
    <xdr:to>
      <xdr:col>1</xdr:col>
      <xdr:colOff>485775</xdr:colOff>
      <xdr:row>58</xdr:row>
      <xdr:rowOff>13991</xdr:rowOff>
    </xdr:to>
    <xdr:sp macro="" textlink="">
      <xdr:nvSpPr>
        <xdr:cNvPr id="131" name="フローチャート : 判断 130"/>
        <xdr:cNvSpPr/>
      </xdr:nvSpPr>
      <xdr:spPr>
        <a:xfrm>
          <a:off x="1079500" y="985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30518</xdr:rowOff>
    </xdr:from>
    <xdr:ext cx="534377" cy="259045"/>
    <xdr:sp macro="" textlink="">
      <xdr:nvSpPr>
        <xdr:cNvPr id="132" name="テキスト ボックス 131"/>
        <xdr:cNvSpPr txBox="1"/>
      </xdr:nvSpPr>
      <xdr:spPr>
        <a:xfrm>
          <a:off x="863111" y="963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30645</xdr:rowOff>
    </xdr:from>
    <xdr:to>
      <xdr:col>6</xdr:col>
      <xdr:colOff>561975</xdr:colOff>
      <xdr:row>58</xdr:row>
      <xdr:rowOff>132245</xdr:rowOff>
    </xdr:to>
    <xdr:sp macro="" textlink="">
      <xdr:nvSpPr>
        <xdr:cNvPr id="138" name="円/楕円 137"/>
        <xdr:cNvSpPr/>
      </xdr:nvSpPr>
      <xdr:spPr>
        <a:xfrm>
          <a:off x="4584700" y="99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117022</xdr:rowOff>
    </xdr:from>
    <xdr:ext cx="534377" cy="259045"/>
    <xdr:sp macro="" textlink="">
      <xdr:nvSpPr>
        <xdr:cNvPr id="139" name="物件費該当値テキスト"/>
        <xdr:cNvSpPr txBox="1"/>
      </xdr:nvSpPr>
      <xdr:spPr>
        <a:xfrm>
          <a:off x="4686300" y="98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57940</xdr:rowOff>
    </xdr:from>
    <xdr:to>
      <xdr:col>5</xdr:col>
      <xdr:colOff>409575</xdr:colOff>
      <xdr:row>58</xdr:row>
      <xdr:rowOff>159540</xdr:rowOff>
    </xdr:to>
    <xdr:sp macro="" textlink="">
      <xdr:nvSpPr>
        <xdr:cNvPr id="140" name="円/楕円 139"/>
        <xdr:cNvSpPr/>
      </xdr:nvSpPr>
      <xdr:spPr>
        <a:xfrm>
          <a:off x="3746500" y="1000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150667</xdr:rowOff>
    </xdr:from>
    <xdr:ext cx="534377" cy="259045"/>
    <xdr:sp macro="" textlink="">
      <xdr:nvSpPr>
        <xdr:cNvPr id="141" name="テキスト ボックス 140"/>
        <xdr:cNvSpPr txBox="1"/>
      </xdr:nvSpPr>
      <xdr:spPr>
        <a:xfrm>
          <a:off x="3530111" y="10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153335</xdr:rowOff>
    </xdr:from>
    <xdr:to>
      <xdr:col>4</xdr:col>
      <xdr:colOff>206375</xdr:colOff>
      <xdr:row>59</xdr:row>
      <xdr:rowOff>83485</xdr:rowOff>
    </xdr:to>
    <xdr:sp macro="" textlink="">
      <xdr:nvSpPr>
        <xdr:cNvPr id="142" name="円/楕円 141"/>
        <xdr:cNvSpPr/>
      </xdr:nvSpPr>
      <xdr:spPr>
        <a:xfrm>
          <a:off x="2857500" y="100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74612</xdr:rowOff>
    </xdr:from>
    <xdr:ext cx="534377" cy="259045"/>
    <xdr:sp macro="" textlink="">
      <xdr:nvSpPr>
        <xdr:cNvPr id="143" name="テキスト ボックス 142"/>
        <xdr:cNvSpPr txBox="1"/>
      </xdr:nvSpPr>
      <xdr:spPr>
        <a:xfrm>
          <a:off x="2641111" y="1019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149235</xdr:rowOff>
    </xdr:from>
    <xdr:to>
      <xdr:col>3</xdr:col>
      <xdr:colOff>3175</xdr:colOff>
      <xdr:row>59</xdr:row>
      <xdr:rowOff>79385</xdr:rowOff>
    </xdr:to>
    <xdr:sp macro="" textlink="">
      <xdr:nvSpPr>
        <xdr:cNvPr id="144" name="円/楕円 143"/>
        <xdr:cNvSpPr/>
      </xdr:nvSpPr>
      <xdr:spPr>
        <a:xfrm>
          <a:off x="1968500" y="1009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70512</xdr:rowOff>
    </xdr:from>
    <xdr:ext cx="534377" cy="259045"/>
    <xdr:sp macro="" textlink="">
      <xdr:nvSpPr>
        <xdr:cNvPr id="145" name="テキスト ボックス 144"/>
        <xdr:cNvSpPr txBox="1"/>
      </xdr:nvSpPr>
      <xdr:spPr>
        <a:xfrm>
          <a:off x="1752111" y="1018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117315</xdr:rowOff>
    </xdr:from>
    <xdr:to>
      <xdr:col>1</xdr:col>
      <xdr:colOff>485775</xdr:colOff>
      <xdr:row>59</xdr:row>
      <xdr:rowOff>47465</xdr:rowOff>
    </xdr:to>
    <xdr:sp macro="" textlink="">
      <xdr:nvSpPr>
        <xdr:cNvPr id="146" name="円/楕円 145"/>
        <xdr:cNvSpPr/>
      </xdr:nvSpPr>
      <xdr:spPr>
        <a:xfrm>
          <a:off x="1079500" y="100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38592</xdr:rowOff>
    </xdr:from>
    <xdr:ext cx="534377" cy="259045"/>
    <xdr:sp macro="" textlink="">
      <xdr:nvSpPr>
        <xdr:cNvPr id="147" name="テキスト ボックス 146"/>
        <xdr:cNvSpPr txBox="1"/>
      </xdr:nvSpPr>
      <xdr:spPr>
        <a:xfrm>
          <a:off x="863111" y="101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67081</xdr:rowOff>
    </xdr:from>
    <xdr:to>
      <xdr:col>6</xdr:col>
      <xdr:colOff>511175</xdr:colOff>
      <xdr:row>78</xdr:row>
      <xdr:rowOff>77369</xdr:rowOff>
    </xdr:to>
    <xdr:cxnSp macro="">
      <xdr:nvCxnSpPr>
        <xdr:cNvPr id="176" name="直線コネクタ 175"/>
        <xdr:cNvCxnSpPr/>
      </xdr:nvCxnSpPr>
      <xdr:spPr>
        <a:xfrm>
          <a:off x="3797300" y="13440181"/>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67081</xdr:rowOff>
    </xdr:from>
    <xdr:to>
      <xdr:col>5</xdr:col>
      <xdr:colOff>358775</xdr:colOff>
      <xdr:row>78</xdr:row>
      <xdr:rowOff>91084</xdr:rowOff>
    </xdr:to>
    <xdr:cxnSp macro="">
      <xdr:nvCxnSpPr>
        <xdr:cNvPr id="179" name="直線コネクタ 178"/>
        <xdr:cNvCxnSpPr/>
      </xdr:nvCxnSpPr>
      <xdr:spPr>
        <a:xfrm flipV="1">
          <a:off x="2908300" y="13440181"/>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85471</xdr:rowOff>
    </xdr:from>
    <xdr:to>
      <xdr:col>5</xdr:col>
      <xdr:colOff>409575</xdr:colOff>
      <xdr:row>77</xdr:row>
      <xdr:rowOff>15621</xdr:rowOff>
    </xdr:to>
    <xdr:sp macro="" textlink="">
      <xdr:nvSpPr>
        <xdr:cNvPr id="180" name="フローチャート : 判断 179"/>
        <xdr:cNvSpPr/>
      </xdr:nvSpPr>
      <xdr:spPr>
        <a:xfrm>
          <a:off x="3746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32148</xdr:rowOff>
    </xdr:from>
    <xdr:ext cx="534377" cy="259045"/>
    <xdr:sp macro="" textlink="">
      <xdr:nvSpPr>
        <xdr:cNvPr id="181" name="テキスト ボックス 180"/>
        <xdr:cNvSpPr txBox="1"/>
      </xdr:nvSpPr>
      <xdr:spPr>
        <a:xfrm>
          <a:off x="3530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91084</xdr:rowOff>
    </xdr:from>
    <xdr:to>
      <xdr:col>4</xdr:col>
      <xdr:colOff>155575</xdr:colOff>
      <xdr:row>78</xdr:row>
      <xdr:rowOff>110362</xdr:rowOff>
    </xdr:to>
    <xdr:cxnSp macro="">
      <xdr:nvCxnSpPr>
        <xdr:cNvPr id="182" name="直線コネクタ 181"/>
        <xdr:cNvCxnSpPr/>
      </xdr:nvCxnSpPr>
      <xdr:spPr>
        <a:xfrm flipV="1">
          <a:off x="2019300" y="13464184"/>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106998</xdr:rowOff>
    </xdr:from>
    <xdr:to>
      <xdr:col>4</xdr:col>
      <xdr:colOff>206375</xdr:colOff>
      <xdr:row>77</xdr:row>
      <xdr:rowOff>37148</xdr:rowOff>
    </xdr:to>
    <xdr:sp macro="" textlink="">
      <xdr:nvSpPr>
        <xdr:cNvPr id="183" name="フローチャート : 判断 182"/>
        <xdr:cNvSpPr/>
      </xdr:nvSpPr>
      <xdr:spPr>
        <a:xfrm>
          <a:off x="2857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53674</xdr:rowOff>
    </xdr:from>
    <xdr:ext cx="534377" cy="259045"/>
    <xdr:sp macro="" textlink="">
      <xdr:nvSpPr>
        <xdr:cNvPr id="184" name="テキスト ボックス 183"/>
        <xdr:cNvSpPr txBox="1"/>
      </xdr:nvSpPr>
      <xdr:spPr>
        <a:xfrm>
          <a:off x="2641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110362</xdr:rowOff>
    </xdr:from>
    <xdr:to>
      <xdr:col>2</xdr:col>
      <xdr:colOff>638175</xdr:colOff>
      <xdr:row>78</xdr:row>
      <xdr:rowOff>147396</xdr:rowOff>
    </xdr:to>
    <xdr:cxnSp macro="">
      <xdr:nvCxnSpPr>
        <xdr:cNvPr id="185" name="直線コネクタ 184"/>
        <xdr:cNvCxnSpPr/>
      </xdr:nvCxnSpPr>
      <xdr:spPr>
        <a:xfrm flipV="1">
          <a:off x="1130300" y="13483462"/>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136564</xdr:rowOff>
    </xdr:from>
    <xdr:to>
      <xdr:col>3</xdr:col>
      <xdr:colOff>3175</xdr:colOff>
      <xdr:row>77</xdr:row>
      <xdr:rowOff>66714</xdr:rowOff>
    </xdr:to>
    <xdr:sp macro="" textlink="">
      <xdr:nvSpPr>
        <xdr:cNvPr id="186" name="フローチャート : 判断 185"/>
        <xdr:cNvSpPr/>
      </xdr:nvSpPr>
      <xdr:spPr>
        <a:xfrm>
          <a:off x="1968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83240</xdr:rowOff>
    </xdr:from>
    <xdr:ext cx="469744" cy="259045"/>
    <xdr:sp macro="" textlink="">
      <xdr:nvSpPr>
        <xdr:cNvPr id="187" name="テキスト ボックス 186"/>
        <xdr:cNvSpPr txBox="1"/>
      </xdr:nvSpPr>
      <xdr:spPr>
        <a:xfrm>
          <a:off x="1784427" y="1294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133972</xdr:rowOff>
    </xdr:from>
    <xdr:to>
      <xdr:col>1</xdr:col>
      <xdr:colOff>485775</xdr:colOff>
      <xdr:row>77</xdr:row>
      <xdr:rowOff>64122</xdr:rowOff>
    </xdr:to>
    <xdr:sp macro="" textlink="">
      <xdr:nvSpPr>
        <xdr:cNvPr id="188" name="フローチャート : 判断 187"/>
        <xdr:cNvSpPr/>
      </xdr:nvSpPr>
      <xdr:spPr>
        <a:xfrm>
          <a:off x="1079500" y="1316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80649</xdr:rowOff>
    </xdr:from>
    <xdr:ext cx="469744" cy="259045"/>
    <xdr:sp macro="" textlink="">
      <xdr:nvSpPr>
        <xdr:cNvPr id="189" name="テキスト ボックス 188"/>
        <xdr:cNvSpPr txBox="1"/>
      </xdr:nvSpPr>
      <xdr:spPr>
        <a:xfrm>
          <a:off x="895427" y="1293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26569</xdr:rowOff>
    </xdr:from>
    <xdr:to>
      <xdr:col>6</xdr:col>
      <xdr:colOff>561975</xdr:colOff>
      <xdr:row>78</xdr:row>
      <xdr:rowOff>128169</xdr:rowOff>
    </xdr:to>
    <xdr:sp macro="" textlink="">
      <xdr:nvSpPr>
        <xdr:cNvPr id="195" name="円/楕円 194"/>
        <xdr:cNvSpPr/>
      </xdr:nvSpPr>
      <xdr:spPr>
        <a:xfrm>
          <a:off x="4584700" y="1339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4996</xdr:rowOff>
    </xdr:from>
    <xdr:ext cx="469744" cy="259045"/>
    <xdr:sp macro="" textlink="">
      <xdr:nvSpPr>
        <xdr:cNvPr id="196" name="維持補修費該当値テキスト"/>
        <xdr:cNvSpPr txBox="1"/>
      </xdr:nvSpPr>
      <xdr:spPr>
        <a:xfrm>
          <a:off x="4686300" y="1337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16281</xdr:rowOff>
    </xdr:from>
    <xdr:to>
      <xdr:col>5</xdr:col>
      <xdr:colOff>409575</xdr:colOff>
      <xdr:row>78</xdr:row>
      <xdr:rowOff>117881</xdr:rowOff>
    </xdr:to>
    <xdr:sp macro="" textlink="">
      <xdr:nvSpPr>
        <xdr:cNvPr id="197" name="円/楕円 196"/>
        <xdr:cNvSpPr/>
      </xdr:nvSpPr>
      <xdr:spPr>
        <a:xfrm>
          <a:off x="3746500" y="133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109008</xdr:rowOff>
    </xdr:from>
    <xdr:ext cx="469744" cy="259045"/>
    <xdr:sp macro="" textlink="">
      <xdr:nvSpPr>
        <xdr:cNvPr id="198" name="テキスト ボックス 197"/>
        <xdr:cNvSpPr txBox="1"/>
      </xdr:nvSpPr>
      <xdr:spPr>
        <a:xfrm>
          <a:off x="3562427" y="134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40284</xdr:rowOff>
    </xdr:from>
    <xdr:to>
      <xdr:col>4</xdr:col>
      <xdr:colOff>206375</xdr:colOff>
      <xdr:row>78</xdr:row>
      <xdr:rowOff>141884</xdr:rowOff>
    </xdr:to>
    <xdr:sp macro="" textlink="">
      <xdr:nvSpPr>
        <xdr:cNvPr id="199" name="円/楕円 198"/>
        <xdr:cNvSpPr/>
      </xdr:nvSpPr>
      <xdr:spPr>
        <a:xfrm>
          <a:off x="28575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133011</xdr:rowOff>
    </xdr:from>
    <xdr:ext cx="469744" cy="259045"/>
    <xdr:sp macro="" textlink="">
      <xdr:nvSpPr>
        <xdr:cNvPr id="200" name="テキスト ボックス 199"/>
        <xdr:cNvSpPr txBox="1"/>
      </xdr:nvSpPr>
      <xdr:spPr>
        <a:xfrm>
          <a:off x="2673427" y="1350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59562</xdr:rowOff>
    </xdr:from>
    <xdr:to>
      <xdr:col>3</xdr:col>
      <xdr:colOff>3175</xdr:colOff>
      <xdr:row>78</xdr:row>
      <xdr:rowOff>161162</xdr:rowOff>
    </xdr:to>
    <xdr:sp macro="" textlink="">
      <xdr:nvSpPr>
        <xdr:cNvPr id="201" name="円/楕円 200"/>
        <xdr:cNvSpPr/>
      </xdr:nvSpPr>
      <xdr:spPr>
        <a:xfrm>
          <a:off x="1968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152289</xdr:rowOff>
    </xdr:from>
    <xdr:ext cx="469744" cy="259045"/>
    <xdr:sp macro="" textlink="">
      <xdr:nvSpPr>
        <xdr:cNvPr id="202" name="テキスト ボックス 201"/>
        <xdr:cNvSpPr txBox="1"/>
      </xdr:nvSpPr>
      <xdr:spPr>
        <a:xfrm>
          <a:off x="1784427"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96596</xdr:rowOff>
    </xdr:from>
    <xdr:to>
      <xdr:col>1</xdr:col>
      <xdr:colOff>485775</xdr:colOff>
      <xdr:row>79</xdr:row>
      <xdr:rowOff>26746</xdr:rowOff>
    </xdr:to>
    <xdr:sp macro="" textlink="">
      <xdr:nvSpPr>
        <xdr:cNvPr id="203" name="円/楕円 202"/>
        <xdr:cNvSpPr/>
      </xdr:nvSpPr>
      <xdr:spPr>
        <a:xfrm>
          <a:off x="1079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17873</xdr:rowOff>
    </xdr:from>
    <xdr:ext cx="469744" cy="259045"/>
    <xdr:sp macro="" textlink="">
      <xdr:nvSpPr>
        <xdr:cNvPr id="204" name="テキスト ボックス 203"/>
        <xdr:cNvSpPr txBox="1"/>
      </xdr:nvSpPr>
      <xdr:spPr>
        <a:xfrm>
          <a:off x="895427"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49537</xdr:rowOff>
    </xdr:from>
    <xdr:to>
      <xdr:col>6</xdr:col>
      <xdr:colOff>511175</xdr:colOff>
      <xdr:row>94</xdr:row>
      <xdr:rowOff>58565</xdr:rowOff>
    </xdr:to>
    <xdr:cxnSp macro="">
      <xdr:nvCxnSpPr>
        <xdr:cNvPr id="234" name="直線コネクタ 233"/>
        <xdr:cNvCxnSpPr/>
      </xdr:nvCxnSpPr>
      <xdr:spPr>
        <a:xfrm flipV="1">
          <a:off x="3797300" y="16165837"/>
          <a:ext cx="8382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58565</xdr:rowOff>
    </xdr:from>
    <xdr:to>
      <xdr:col>5</xdr:col>
      <xdr:colOff>358775</xdr:colOff>
      <xdr:row>95</xdr:row>
      <xdr:rowOff>76530</xdr:rowOff>
    </xdr:to>
    <xdr:cxnSp macro="">
      <xdr:nvCxnSpPr>
        <xdr:cNvPr id="237" name="直線コネクタ 236"/>
        <xdr:cNvCxnSpPr/>
      </xdr:nvCxnSpPr>
      <xdr:spPr>
        <a:xfrm flipV="1">
          <a:off x="2908300" y="16174865"/>
          <a:ext cx="889000" cy="18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160889</xdr:rowOff>
    </xdr:from>
    <xdr:to>
      <xdr:col>5</xdr:col>
      <xdr:colOff>409575</xdr:colOff>
      <xdr:row>96</xdr:row>
      <xdr:rowOff>91039</xdr:rowOff>
    </xdr:to>
    <xdr:sp macro="" textlink="">
      <xdr:nvSpPr>
        <xdr:cNvPr id="238" name="フローチャート : 判断 237"/>
        <xdr:cNvSpPr/>
      </xdr:nvSpPr>
      <xdr:spPr>
        <a:xfrm>
          <a:off x="3746500" y="1644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82166</xdr:rowOff>
    </xdr:from>
    <xdr:ext cx="534377" cy="259045"/>
    <xdr:sp macro="" textlink="">
      <xdr:nvSpPr>
        <xdr:cNvPr id="239" name="テキスト ボックス 238"/>
        <xdr:cNvSpPr txBox="1"/>
      </xdr:nvSpPr>
      <xdr:spPr>
        <a:xfrm>
          <a:off x="3530111" y="1654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76530</xdr:rowOff>
    </xdr:from>
    <xdr:to>
      <xdr:col>4</xdr:col>
      <xdr:colOff>155575</xdr:colOff>
      <xdr:row>95</xdr:row>
      <xdr:rowOff>126670</xdr:rowOff>
    </xdr:to>
    <xdr:cxnSp macro="">
      <xdr:nvCxnSpPr>
        <xdr:cNvPr id="240" name="直線コネクタ 239"/>
        <xdr:cNvCxnSpPr/>
      </xdr:nvCxnSpPr>
      <xdr:spPr>
        <a:xfrm flipV="1">
          <a:off x="2019300" y="16364280"/>
          <a:ext cx="8890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109131</xdr:rowOff>
    </xdr:from>
    <xdr:to>
      <xdr:col>4</xdr:col>
      <xdr:colOff>206375</xdr:colOff>
      <xdr:row>97</xdr:row>
      <xdr:rowOff>39281</xdr:rowOff>
    </xdr:to>
    <xdr:sp macro="" textlink="">
      <xdr:nvSpPr>
        <xdr:cNvPr id="241" name="フローチャート : 判断 240"/>
        <xdr:cNvSpPr/>
      </xdr:nvSpPr>
      <xdr:spPr>
        <a:xfrm>
          <a:off x="2857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30408</xdr:rowOff>
    </xdr:from>
    <xdr:ext cx="534377" cy="259045"/>
    <xdr:sp macro="" textlink="">
      <xdr:nvSpPr>
        <xdr:cNvPr id="242" name="テキスト ボックス 241"/>
        <xdr:cNvSpPr txBox="1"/>
      </xdr:nvSpPr>
      <xdr:spPr>
        <a:xfrm>
          <a:off x="2641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126670</xdr:rowOff>
    </xdr:from>
    <xdr:to>
      <xdr:col>2</xdr:col>
      <xdr:colOff>638175</xdr:colOff>
      <xdr:row>96</xdr:row>
      <xdr:rowOff>99791</xdr:rowOff>
    </xdr:to>
    <xdr:cxnSp macro="">
      <xdr:nvCxnSpPr>
        <xdr:cNvPr id="243" name="直線コネクタ 242"/>
        <xdr:cNvCxnSpPr/>
      </xdr:nvCxnSpPr>
      <xdr:spPr>
        <a:xfrm flipV="1">
          <a:off x="1130300" y="16414420"/>
          <a:ext cx="889000" cy="14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140621</xdr:rowOff>
    </xdr:from>
    <xdr:to>
      <xdr:col>3</xdr:col>
      <xdr:colOff>3175</xdr:colOff>
      <xdr:row>97</xdr:row>
      <xdr:rowOff>70771</xdr:rowOff>
    </xdr:to>
    <xdr:sp macro="" textlink="">
      <xdr:nvSpPr>
        <xdr:cNvPr id="244" name="フローチャート : 判断 243"/>
        <xdr:cNvSpPr/>
      </xdr:nvSpPr>
      <xdr:spPr>
        <a:xfrm>
          <a:off x="1968500" y="165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61898</xdr:rowOff>
    </xdr:from>
    <xdr:ext cx="534377" cy="259045"/>
    <xdr:sp macro="" textlink="">
      <xdr:nvSpPr>
        <xdr:cNvPr id="245" name="テキスト ボックス 244"/>
        <xdr:cNvSpPr txBox="1"/>
      </xdr:nvSpPr>
      <xdr:spPr>
        <a:xfrm>
          <a:off x="1752111" y="166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168472</xdr:rowOff>
    </xdr:from>
    <xdr:to>
      <xdr:col>1</xdr:col>
      <xdr:colOff>485775</xdr:colOff>
      <xdr:row>97</xdr:row>
      <xdr:rowOff>98622</xdr:rowOff>
    </xdr:to>
    <xdr:sp macro="" textlink="">
      <xdr:nvSpPr>
        <xdr:cNvPr id="246" name="フローチャート : 判断 245"/>
        <xdr:cNvSpPr/>
      </xdr:nvSpPr>
      <xdr:spPr>
        <a:xfrm>
          <a:off x="1079500" y="1662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89749</xdr:rowOff>
    </xdr:from>
    <xdr:ext cx="534377" cy="259045"/>
    <xdr:sp macro="" textlink="">
      <xdr:nvSpPr>
        <xdr:cNvPr id="247" name="テキスト ボックス 246"/>
        <xdr:cNvSpPr txBox="1"/>
      </xdr:nvSpPr>
      <xdr:spPr>
        <a:xfrm>
          <a:off x="863111" y="167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170187</xdr:rowOff>
    </xdr:from>
    <xdr:to>
      <xdr:col>6</xdr:col>
      <xdr:colOff>561975</xdr:colOff>
      <xdr:row>94</xdr:row>
      <xdr:rowOff>100337</xdr:rowOff>
    </xdr:to>
    <xdr:sp macro="" textlink="">
      <xdr:nvSpPr>
        <xdr:cNvPr id="253" name="円/楕円 252"/>
        <xdr:cNvSpPr/>
      </xdr:nvSpPr>
      <xdr:spPr>
        <a:xfrm>
          <a:off x="4584700" y="161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21614</xdr:rowOff>
    </xdr:from>
    <xdr:ext cx="534377" cy="259045"/>
    <xdr:sp macro="" textlink="">
      <xdr:nvSpPr>
        <xdr:cNvPr id="254" name="扶助費該当値テキスト"/>
        <xdr:cNvSpPr txBox="1"/>
      </xdr:nvSpPr>
      <xdr:spPr>
        <a:xfrm>
          <a:off x="4686300" y="159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84,733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7765</xdr:rowOff>
    </xdr:from>
    <xdr:to>
      <xdr:col>5</xdr:col>
      <xdr:colOff>409575</xdr:colOff>
      <xdr:row>94</xdr:row>
      <xdr:rowOff>109365</xdr:rowOff>
    </xdr:to>
    <xdr:sp macro="" textlink="">
      <xdr:nvSpPr>
        <xdr:cNvPr id="255" name="円/楕円 254"/>
        <xdr:cNvSpPr/>
      </xdr:nvSpPr>
      <xdr:spPr>
        <a:xfrm>
          <a:off x="3746500" y="1612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125892</xdr:rowOff>
    </xdr:from>
    <xdr:ext cx="534377" cy="259045"/>
    <xdr:sp macro="" textlink="">
      <xdr:nvSpPr>
        <xdr:cNvPr id="256" name="テキスト ボックス 255"/>
        <xdr:cNvSpPr txBox="1"/>
      </xdr:nvSpPr>
      <xdr:spPr>
        <a:xfrm>
          <a:off x="3530111" y="1589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84,259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25730</xdr:rowOff>
    </xdr:from>
    <xdr:to>
      <xdr:col>4</xdr:col>
      <xdr:colOff>206375</xdr:colOff>
      <xdr:row>95</xdr:row>
      <xdr:rowOff>127330</xdr:rowOff>
    </xdr:to>
    <xdr:sp macro="" textlink="">
      <xdr:nvSpPr>
        <xdr:cNvPr id="257" name="円/楕円 256"/>
        <xdr:cNvSpPr/>
      </xdr:nvSpPr>
      <xdr:spPr>
        <a:xfrm>
          <a:off x="2857500" y="16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143857</xdr:rowOff>
    </xdr:from>
    <xdr:ext cx="534377" cy="259045"/>
    <xdr:sp macro="" textlink="">
      <xdr:nvSpPr>
        <xdr:cNvPr id="258" name="テキスト ボックス 257"/>
        <xdr:cNvSpPr txBox="1"/>
      </xdr:nvSpPr>
      <xdr:spPr>
        <a:xfrm>
          <a:off x="2641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74,316</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75870</xdr:rowOff>
    </xdr:from>
    <xdr:to>
      <xdr:col>3</xdr:col>
      <xdr:colOff>3175</xdr:colOff>
      <xdr:row>96</xdr:row>
      <xdr:rowOff>6020</xdr:rowOff>
    </xdr:to>
    <xdr:sp macro="" textlink="">
      <xdr:nvSpPr>
        <xdr:cNvPr id="259" name="円/楕円 258"/>
        <xdr:cNvSpPr/>
      </xdr:nvSpPr>
      <xdr:spPr>
        <a:xfrm>
          <a:off x="1968500" y="163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22547</xdr:rowOff>
    </xdr:from>
    <xdr:ext cx="534377" cy="259045"/>
    <xdr:sp macro="" textlink="">
      <xdr:nvSpPr>
        <xdr:cNvPr id="260" name="テキスト ボックス 259"/>
        <xdr:cNvSpPr txBox="1"/>
      </xdr:nvSpPr>
      <xdr:spPr>
        <a:xfrm>
          <a:off x="1752111" y="161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71,684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48991</xdr:rowOff>
    </xdr:from>
    <xdr:to>
      <xdr:col>1</xdr:col>
      <xdr:colOff>485775</xdr:colOff>
      <xdr:row>96</xdr:row>
      <xdr:rowOff>150591</xdr:rowOff>
    </xdr:to>
    <xdr:sp macro="" textlink="">
      <xdr:nvSpPr>
        <xdr:cNvPr id="261" name="円/楕円 260"/>
        <xdr:cNvSpPr/>
      </xdr:nvSpPr>
      <xdr:spPr>
        <a:xfrm>
          <a:off x="1079500" y="165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167118</xdr:rowOff>
    </xdr:from>
    <xdr:ext cx="534377" cy="259045"/>
    <xdr:sp macro="" textlink="">
      <xdr:nvSpPr>
        <xdr:cNvPr id="262" name="テキスト ボックス 261"/>
        <xdr:cNvSpPr txBox="1"/>
      </xdr:nvSpPr>
      <xdr:spPr>
        <a:xfrm>
          <a:off x="863111" y="162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58191</xdr:rowOff>
    </xdr:from>
    <xdr:to>
      <xdr:col>15</xdr:col>
      <xdr:colOff>180975</xdr:colOff>
      <xdr:row>38</xdr:row>
      <xdr:rowOff>6854</xdr:rowOff>
    </xdr:to>
    <xdr:cxnSp macro="">
      <xdr:nvCxnSpPr>
        <xdr:cNvPr id="293" name="直線コネクタ 292"/>
        <xdr:cNvCxnSpPr/>
      </xdr:nvCxnSpPr>
      <xdr:spPr>
        <a:xfrm flipV="1">
          <a:off x="9639300" y="6401841"/>
          <a:ext cx="838200" cy="12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6854</xdr:rowOff>
    </xdr:from>
    <xdr:to>
      <xdr:col>14</xdr:col>
      <xdr:colOff>28575</xdr:colOff>
      <xdr:row>38</xdr:row>
      <xdr:rowOff>10103</xdr:rowOff>
    </xdr:to>
    <xdr:cxnSp macro="">
      <xdr:nvCxnSpPr>
        <xdr:cNvPr id="296" name="直線コネクタ 295"/>
        <xdr:cNvCxnSpPr/>
      </xdr:nvCxnSpPr>
      <xdr:spPr>
        <a:xfrm flipV="1">
          <a:off x="8750300" y="6521954"/>
          <a:ext cx="889000" cy="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66575</xdr:rowOff>
    </xdr:from>
    <xdr:to>
      <xdr:col>14</xdr:col>
      <xdr:colOff>79375</xdr:colOff>
      <xdr:row>37</xdr:row>
      <xdr:rowOff>168176</xdr:rowOff>
    </xdr:to>
    <xdr:sp macro="" textlink="">
      <xdr:nvSpPr>
        <xdr:cNvPr id="297" name="フローチャート : 判断 296"/>
        <xdr:cNvSpPr/>
      </xdr:nvSpPr>
      <xdr:spPr>
        <a:xfrm>
          <a:off x="9588500" y="6410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13252</xdr:rowOff>
    </xdr:from>
    <xdr:ext cx="534377" cy="259045"/>
    <xdr:sp macro="" textlink="">
      <xdr:nvSpPr>
        <xdr:cNvPr id="298" name="テキスト ボックス 297"/>
        <xdr:cNvSpPr txBox="1"/>
      </xdr:nvSpPr>
      <xdr:spPr>
        <a:xfrm>
          <a:off x="9372111" y="618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10103</xdr:rowOff>
    </xdr:from>
    <xdr:to>
      <xdr:col>12</xdr:col>
      <xdr:colOff>511175</xdr:colOff>
      <xdr:row>38</xdr:row>
      <xdr:rowOff>18157</xdr:rowOff>
    </xdr:to>
    <xdr:cxnSp macro="">
      <xdr:nvCxnSpPr>
        <xdr:cNvPr id="299" name="直線コネクタ 298"/>
        <xdr:cNvCxnSpPr/>
      </xdr:nvCxnSpPr>
      <xdr:spPr>
        <a:xfrm flipV="1">
          <a:off x="7861300" y="6525203"/>
          <a:ext cx="889000" cy="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91039</xdr:rowOff>
    </xdr:from>
    <xdr:to>
      <xdr:col>12</xdr:col>
      <xdr:colOff>561975</xdr:colOff>
      <xdr:row>38</xdr:row>
      <xdr:rowOff>21189</xdr:rowOff>
    </xdr:to>
    <xdr:sp macro="" textlink="">
      <xdr:nvSpPr>
        <xdr:cNvPr id="300" name="フローチャート : 判断 299"/>
        <xdr:cNvSpPr/>
      </xdr:nvSpPr>
      <xdr:spPr>
        <a:xfrm>
          <a:off x="8699500" y="643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37716</xdr:rowOff>
    </xdr:from>
    <xdr:ext cx="534377" cy="259045"/>
    <xdr:sp macro="" textlink="">
      <xdr:nvSpPr>
        <xdr:cNvPr id="301" name="テキスト ボックス 300"/>
        <xdr:cNvSpPr txBox="1"/>
      </xdr:nvSpPr>
      <xdr:spPr>
        <a:xfrm>
          <a:off x="8483111" y="62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18157</xdr:rowOff>
    </xdr:from>
    <xdr:to>
      <xdr:col>11</xdr:col>
      <xdr:colOff>307975</xdr:colOff>
      <xdr:row>38</xdr:row>
      <xdr:rowOff>30714</xdr:rowOff>
    </xdr:to>
    <xdr:cxnSp macro="">
      <xdr:nvCxnSpPr>
        <xdr:cNvPr id="302" name="直線コネクタ 301"/>
        <xdr:cNvCxnSpPr/>
      </xdr:nvCxnSpPr>
      <xdr:spPr>
        <a:xfrm flipV="1">
          <a:off x="6972300" y="653325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94713</xdr:rowOff>
    </xdr:from>
    <xdr:to>
      <xdr:col>11</xdr:col>
      <xdr:colOff>358775</xdr:colOff>
      <xdr:row>38</xdr:row>
      <xdr:rowOff>24863</xdr:rowOff>
    </xdr:to>
    <xdr:sp macro="" textlink="">
      <xdr:nvSpPr>
        <xdr:cNvPr id="303" name="フローチャート : 判断 302"/>
        <xdr:cNvSpPr/>
      </xdr:nvSpPr>
      <xdr:spPr>
        <a:xfrm>
          <a:off x="7810500" y="64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41390</xdr:rowOff>
    </xdr:from>
    <xdr:ext cx="534377" cy="259045"/>
    <xdr:sp macro="" textlink="">
      <xdr:nvSpPr>
        <xdr:cNvPr id="304" name="テキスト ボックス 303"/>
        <xdr:cNvSpPr txBox="1"/>
      </xdr:nvSpPr>
      <xdr:spPr>
        <a:xfrm>
          <a:off x="7594111" y="62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52517</xdr:rowOff>
    </xdr:from>
    <xdr:to>
      <xdr:col>10</xdr:col>
      <xdr:colOff>155575</xdr:colOff>
      <xdr:row>37</xdr:row>
      <xdr:rowOff>154117</xdr:rowOff>
    </xdr:to>
    <xdr:sp macro="" textlink="">
      <xdr:nvSpPr>
        <xdr:cNvPr id="305" name="フローチャート : 判断 304"/>
        <xdr:cNvSpPr/>
      </xdr:nvSpPr>
      <xdr:spPr>
        <a:xfrm>
          <a:off x="6921500" y="639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170644</xdr:rowOff>
    </xdr:from>
    <xdr:ext cx="599010" cy="259045"/>
    <xdr:sp macro="" textlink="">
      <xdr:nvSpPr>
        <xdr:cNvPr id="306" name="テキスト ボックス 305"/>
        <xdr:cNvSpPr txBox="1"/>
      </xdr:nvSpPr>
      <xdr:spPr>
        <a:xfrm>
          <a:off x="6672794" y="617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7391</xdr:rowOff>
    </xdr:from>
    <xdr:to>
      <xdr:col>15</xdr:col>
      <xdr:colOff>231775</xdr:colOff>
      <xdr:row>37</xdr:row>
      <xdr:rowOff>108991</xdr:rowOff>
    </xdr:to>
    <xdr:sp macro="" textlink="">
      <xdr:nvSpPr>
        <xdr:cNvPr id="312" name="円/楕円 311"/>
        <xdr:cNvSpPr/>
      </xdr:nvSpPr>
      <xdr:spPr>
        <a:xfrm>
          <a:off x="10426700" y="63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157268</xdr:rowOff>
    </xdr:from>
    <xdr:ext cx="599010" cy="259045"/>
    <xdr:sp macro="" textlink="">
      <xdr:nvSpPr>
        <xdr:cNvPr id="313" name="補助費等該当値テキスト"/>
        <xdr:cNvSpPr txBox="1"/>
      </xdr:nvSpPr>
      <xdr:spPr>
        <a:xfrm>
          <a:off x="10528300" y="63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127504</xdr:rowOff>
    </xdr:from>
    <xdr:to>
      <xdr:col>14</xdr:col>
      <xdr:colOff>79375</xdr:colOff>
      <xdr:row>38</xdr:row>
      <xdr:rowOff>57654</xdr:rowOff>
    </xdr:to>
    <xdr:sp macro="" textlink="">
      <xdr:nvSpPr>
        <xdr:cNvPr id="314" name="円/楕円 313"/>
        <xdr:cNvSpPr/>
      </xdr:nvSpPr>
      <xdr:spPr>
        <a:xfrm>
          <a:off x="9588500" y="64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48781</xdr:rowOff>
    </xdr:from>
    <xdr:ext cx="534377" cy="259045"/>
    <xdr:sp macro="" textlink="">
      <xdr:nvSpPr>
        <xdr:cNvPr id="315" name="テキスト ボックス 314"/>
        <xdr:cNvSpPr txBox="1"/>
      </xdr:nvSpPr>
      <xdr:spPr>
        <a:xfrm>
          <a:off x="9372111" y="65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80,679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130753</xdr:rowOff>
    </xdr:from>
    <xdr:to>
      <xdr:col>12</xdr:col>
      <xdr:colOff>561975</xdr:colOff>
      <xdr:row>38</xdr:row>
      <xdr:rowOff>60903</xdr:rowOff>
    </xdr:to>
    <xdr:sp macro="" textlink="">
      <xdr:nvSpPr>
        <xdr:cNvPr id="316" name="円/楕円 315"/>
        <xdr:cNvSpPr/>
      </xdr:nvSpPr>
      <xdr:spPr>
        <a:xfrm>
          <a:off x="8699500" y="647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52030</xdr:rowOff>
    </xdr:from>
    <xdr:ext cx="534377" cy="259045"/>
    <xdr:sp macro="" textlink="">
      <xdr:nvSpPr>
        <xdr:cNvPr id="317" name="テキスト ボックス 316"/>
        <xdr:cNvSpPr txBox="1"/>
      </xdr:nvSpPr>
      <xdr:spPr>
        <a:xfrm>
          <a:off x="8483111" y="65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138807</xdr:rowOff>
    </xdr:from>
    <xdr:to>
      <xdr:col>11</xdr:col>
      <xdr:colOff>358775</xdr:colOff>
      <xdr:row>38</xdr:row>
      <xdr:rowOff>68957</xdr:rowOff>
    </xdr:to>
    <xdr:sp macro="" textlink="">
      <xdr:nvSpPr>
        <xdr:cNvPr id="318" name="円/楕円 317"/>
        <xdr:cNvSpPr/>
      </xdr:nvSpPr>
      <xdr:spPr>
        <a:xfrm>
          <a:off x="7810500" y="648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60084</xdr:rowOff>
    </xdr:from>
    <xdr:ext cx="534377" cy="259045"/>
    <xdr:sp macro="" textlink="">
      <xdr:nvSpPr>
        <xdr:cNvPr id="319" name="テキスト ボックス 318"/>
        <xdr:cNvSpPr txBox="1"/>
      </xdr:nvSpPr>
      <xdr:spPr>
        <a:xfrm>
          <a:off x="7594111" y="65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151363</xdr:rowOff>
    </xdr:from>
    <xdr:to>
      <xdr:col>10</xdr:col>
      <xdr:colOff>155575</xdr:colOff>
      <xdr:row>38</xdr:row>
      <xdr:rowOff>81513</xdr:rowOff>
    </xdr:to>
    <xdr:sp macro="" textlink="">
      <xdr:nvSpPr>
        <xdr:cNvPr id="320" name="円/楕円 319"/>
        <xdr:cNvSpPr/>
      </xdr:nvSpPr>
      <xdr:spPr>
        <a:xfrm>
          <a:off x="6921500" y="6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72641</xdr:rowOff>
    </xdr:from>
    <xdr:ext cx="534377" cy="259045"/>
    <xdr:sp macro="" textlink="">
      <xdr:nvSpPr>
        <xdr:cNvPr id="321" name="テキスト ボックス 320"/>
        <xdr:cNvSpPr txBox="1"/>
      </xdr:nvSpPr>
      <xdr:spPr>
        <a:xfrm>
          <a:off x="6705111" y="658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15035</xdr:rowOff>
    </xdr:from>
    <xdr:to>
      <xdr:col>15</xdr:col>
      <xdr:colOff>180975</xdr:colOff>
      <xdr:row>58</xdr:row>
      <xdr:rowOff>60830</xdr:rowOff>
    </xdr:to>
    <xdr:cxnSp macro="">
      <xdr:nvCxnSpPr>
        <xdr:cNvPr id="352" name="直線コネクタ 351"/>
        <xdr:cNvCxnSpPr/>
      </xdr:nvCxnSpPr>
      <xdr:spPr>
        <a:xfrm flipV="1">
          <a:off x="9639300" y="9959135"/>
          <a:ext cx="838200" cy="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47068</xdr:rowOff>
    </xdr:from>
    <xdr:to>
      <xdr:col>14</xdr:col>
      <xdr:colOff>28575</xdr:colOff>
      <xdr:row>58</xdr:row>
      <xdr:rowOff>60830</xdr:rowOff>
    </xdr:to>
    <xdr:cxnSp macro="">
      <xdr:nvCxnSpPr>
        <xdr:cNvPr id="355" name="直線コネクタ 354"/>
        <xdr:cNvCxnSpPr/>
      </xdr:nvCxnSpPr>
      <xdr:spPr>
        <a:xfrm>
          <a:off x="8750300" y="9991168"/>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130662</xdr:rowOff>
    </xdr:from>
    <xdr:to>
      <xdr:col>14</xdr:col>
      <xdr:colOff>79375</xdr:colOff>
      <xdr:row>57</xdr:row>
      <xdr:rowOff>60812</xdr:rowOff>
    </xdr:to>
    <xdr:sp macro="" textlink="">
      <xdr:nvSpPr>
        <xdr:cNvPr id="356" name="フローチャート : 判断 355"/>
        <xdr:cNvSpPr/>
      </xdr:nvSpPr>
      <xdr:spPr>
        <a:xfrm>
          <a:off x="9588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77339</xdr:rowOff>
    </xdr:from>
    <xdr:ext cx="599010" cy="259045"/>
    <xdr:sp macro="" textlink="">
      <xdr:nvSpPr>
        <xdr:cNvPr id="357" name="テキスト ボックス 356"/>
        <xdr:cNvSpPr txBox="1"/>
      </xdr:nvSpPr>
      <xdr:spPr>
        <a:xfrm>
          <a:off x="9339794" y="95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28039</xdr:rowOff>
    </xdr:from>
    <xdr:to>
      <xdr:col>12</xdr:col>
      <xdr:colOff>511175</xdr:colOff>
      <xdr:row>58</xdr:row>
      <xdr:rowOff>47068</xdr:rowOff>
    </xdr:to>
    <xdr:cxnSp macro="">
      <xdr:nvCxnSpPr>
        <xdr:cNvPr id="358" name="直線コネクタ 357"/>
        <xdr:cNvCxnSpPr/>
      </xdr:nvCxnSpPr>
      <xdr:spPr>
        <a:xfrm>
          <a:off x="7861300" y="9972139"/>
          <a:ext cx="889000" cy="1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116407</xdr:rowOff>
    </xdr:from>
    <xdr:to>
      <xdr:col>12</xdr:col>
      <xdr:colOff>561975</xdr:colOff>
      <xdr:row>57</xdr:row>
      <xdr:rowOff>46557</xdr:rowOff>
    </xdr:to>
    <xdr:sp macro="" textlink="">
      <xdr:nvSpPr>
        <xdr:cNvPr id="359" name="フローチャート : 判断 358"/>
        <xdr:cNvSpPr/>
      </xdr:nvSpPr>
      <xdr:spPr>
        <a:xfrm>
          <a:off x="8699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63084</xdr:rowOff>
    </xdr:from>
    <xdr:ext cx="599010" cy="259045"/>
    <xdr:sp macro="" textlink="">
      <xdr:nvSpPr>
        <xdr:cNvPr id="360" name="テキスト ボックス 359"/>
        <xdr:cNvSpPr txBox="1"/>
      </xdr:nvSpPr>
      <xdr:spPr>
        <a:xfrm>
          <a:off x="8450794" y="94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141313</xdr:rowOff>
    </xdr:from>
    <xdr:to>
      <xdr:col>11</xdr:col>
      <xdr:colOff>307975</xdr:colOff>
      <xdr:row>58</xdr:row>
      <xdr:rowOff>28039</xdr:rowOff>
    </xdr:to>
    <xdr:cxnSp macro="">
      <xdr:nvCxnSpPr>
        <xdr:cNvPr id="361" name="直線コネクタ 360"/>
        <xdr:cNvCxnSpPr/>
      </xdr:nvCxnSpPr>
      <xdr:spPr>
        <a:xfrm>
          <a:off x="6972300" y="9913963"/>
          <a:ext cx="889000" cy="5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18370</xdr:rowOff>
    </xdr:from>
    <xdr:to>
      <xdr:col>11</xdr:col>
      <xdr:colOff>358775</xdr:colOff>
      <xdr:row>57</xdr:row>
      <xdr:rowOff>119970</xdr:rowOff>
    </xdr:to>
    <xdr:sp macro="" textlink="">
      <xdr:nvSpPr>
        <xdr:cNvPr id="362" name="フローチャート : 判断 361"/>
        <xdr:cNvSpPr/>
      </xdr:nvSpPr>
      <xdr:spPr>
        <a:xfrm>
          <a:off x="7810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136497</xdr:rowOff>
    </xdr:from>
    <xdr:ext cx="599010" cy="259045"/>
    <xdr:sp macro="" textlink="">
      <xdr:nvSpPr>
        <xdr:cNvPr id="363" name="テキスト ボックス 362"/>
        <xdr:cNvSpPr txBox="1"/>
      </xdr:nvSpPr>
      <xdr:spPr>
        <a:xfrm>
          <a:off x="7561794" y="956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8100</xdr:rowOff>
    </xdr:from>
    <xdr:to>
      <xdr:col>10</xdr:col>
      <xdr:colOff>155575</xdr:colOff>
      <xdr:row>57</xdr:row>
      <xdr:rowOff>109700</xdr:rowOff>
    </xdr:to>
    <xdr:sp macro="" textlink="">
      <xdr:nvSpPr>
        <xdr:cNvPr id="364" name="フローチャート : 判断 363"/>
        <xdr:cNvSpPr/>
      </xdr:nvSpPr>
      <xdr:spPr>
        <a:xfrm>
          <a:off x="6921500" y="978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126227</xdr:rowOff>
    </xdr:from>
    <xdr:ext cx="599010" cy="259045"/>
    <xdr:sp macro="" textlink="">
      <xdr:nvSpPr>
        <xdr:cNvPr id="365" name="テキスト ボックス 364"/>
        <xdr:cNvSpPr txBox="1"/>
      </xdr:nvSpPr>
      <xdr:spPr>
        <a:xfrm>
          <a:off x="6672794" y="955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117,242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135685</xdr:rowOff>
    </xdr:from>
    <xdr:to>
      <xdr:col>15</xdr:col>
      <xdr:colOff>231775</xdr:colOff>
      <xdr:row>58</xdr:row>
      <xdr:rowOff>65835</xdr:rowOff>
    </xdr:to>
    <xdr:sp macro="" textlink="">
      <xdr:nvSpPr>
        <xdr:cNvPr id="371" name="円/楕円 370"/>
        <xdr:cNvSpPr/>
      </xdr:nvSpPr>
      <xdr:spPr>
        <a:xfrm>
          <a:off x="10426700" y="99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114112</xdr:rowOff>
    </xdr:from>
    <xdr:ext cx="534377" cy="259045"/>
    <xdr:sp macro="" textlink="">
      <xdr:nvSpPr>
        <xdr:cNvPr id="372" name="普通建設事業費該当値テキスト"/>
        <xdr:cNvSpPr txBox="1"/>
      </xdr:nvSpPr>
      <xdr:spPr>
        <a:xfrm>
          <a:off x="10528300" y="98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78,174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10030</xdr:rowOff>
    </xdr:from>
    <xdr:to>
      <xdr:col>14</xdr:col>
      <xdr:colOff>79375</xdr:colOff>
      <xdr:row>58</xdr:row>
      <xdr:rowOff>111630</xdr:rowOff>
    </xdr:to>
    <xdr:sp macro="" textlink="">
      <xdr:nvSpPr>
        <xdr:cNvPr id="373" name="円/楕円 372"/>
        <xdr:cNvSpPr/>
      </xdr:nvSpPr>
      <xdr:spPr>
        <a:xfrm>
          <a:off x="9588500" y="995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102757</xdr:rowOff>
    </xdr:from>
    <xdr:ext cx="534377" cy="259045"/>
    <xdr:sp macro="" textlink="">
      <xdr:nvSpPr>
        <xdr:cNvPr id="374" name="テキスト ボックス 373"/>
        <xdr:cNvSpPr txBox="1"/>
      </xdr:nvSpPr>
      <xdr:spPr>
        <a:xfrm>
          <a:off x="9372111" y="1004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167718</xdr:rowOff>
    </xdr:from>
    <xdr:to>
      <xdr:col>12</xdr:col>
      <xdr:colOff>561975</xdr:colOff>
      <xdr:row>58</xdr:row>
      <xdr:rowOff>97868</xdr:rowOff>
    </xdr:to>
    <xdr:sp macro="" textlink="">
      <xdr:nvSpPr>
        <xdr:cNvPr id="375" name="円/楕円 374"/>
        <xdr:cNvSpPr/>
      </xdr:nvSpPr>
      <xdr:spPr>
        <a:xfrm>
          <a:off x="8699500" y="99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88995</xdr:rowOff>
    </xdr:from>
    <xdr:ext cx="534377" cy="259045"/>
    <xdr:sp macro="" textlink="">
      <xdr:nvSpPr>
        <xdr:cNvPr id="376" name="テキスト ボックス 375"/>
        <xdr:cNvSpPr txBox="1"/>
      </xdr:nvSpPr>
      <xdr:spPr>
        <a:xfrm>
          <a:off x="8483111" y="100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148689</xdr:rowOff>
    </xdr:from>
    <xdr:to>
      <xdr:col>11</xdr:col>
      <xdr:colOff>358775</xdr:colOff>
      <xdr:row>58</xdr:row>
      <xdr:rowOff>78839</xdr:rowOff>
    </xdr:to>
    <xdr:sp macro="" textlink="">
      <xdr:nvSpPr>
        <xdr:cNvPr id="377" name="円/楕円 376"/>
        <xdr:cNvSpPr/>
      </xdr:nvSpPr>
      <xdr:spPr>
        <a:xfrm>
          <a:off x="7810500" y="99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69966</xdr:rowOff>
    </xdr:from>
    <xdr:ext cx="534377" cy="259045"/>
    <xdr:sp macro="" textlink="">
      <xdr:nvSpPr>
        <xdr:cNvPr id="378" name="テキスト ボックス 377"/>
        <xdr:cNvSpPr txBox="1"/>
      </xdr:nvSpPr>
      <xdr:spPr>
        <a:xfrm>
          <a:off x="7594111" y="1001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90513</xdr:rowOff>
    </xdr:from>
    <xdr:to>
      <xdr:col>10</xdr:col>
      <xdr:colOff>155575</xdr:colOff>
      <xdr:row>58</xdr:row>
      <xdr:rowOff>20663</xdr:rowOff>
    </xdr:to>
    <xdr:sp macro="" textlink="">
      <xdr:nvSpPr>
        <xdr:cNvPr id="379" name="円/楕円 378"/>
        <xdr:cNvSpPr/>
      </xdr:nvSpPr>
      <xdr:spPr>
        <a:xfrm>
          <a:off x="6921500" y="98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11790</xdr:rowOff>
    </xdr:from>
    <xdr:ext cx="534377" cy="259045"/>
    <xdr:sp macro="" textlink="">
      <xdr:nvSpPr>
        <xdr:cNvPr id="380" name="テキスト ボックス 379"/>
        <xdr:cNvSpPr txBox="1"/>
      </xdr:nvSpPr>
      <xdr:spPr>
        <a:xfrm>
          <a:off x="6705111" y="99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98396</xdr:rowOff>
    </xdr:from>
    <xdr:to>
      <xdr:col>15</xdr:col>
      <xdr:colOff>180975</xdr:colOff>
      <xdr:row>78</xdr:row>
      <xdr:rowOff>102301</xdr:rowOff>
    </xdr:to>
    <xdr:cxnSp macro="">
      <xdr:nvCxnSpPr>
        <xdr:cNvPr id="409" name="直線コネクタ 408"/>
        <xdr:cNvCxnSpPr/>
      </xdr:nvCxnSpPr>
      <xdr:spPr>
        <a:xfrm>
          <a:off x="9639300" y="13471496"/>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93456</xdr:rowOff>
    </xdr:from>
    <xdr:to>
      <xdr:col>14</xdr:col>
      <xdr:colOff>79375</xdr:colOff>
      <xdr:row>78</xdr:row>
      <xdr:rowOff>23606</xdr:rowOff>
    </xdr:to>
    <xdr:sp macro="" textlink="">
      <xdr:nvSpPr>
        <xdr:cNvPr id="412" name="フローチャート : 判断 411"/>
        <xdr:cNvSpPr/>
      </xdr:nvSpPr>
      <xdr:spPr>
        <a:xfrm>
          <a:off x="9588500" y="1329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40133</xdr:rowOff>
    </xdr:from>
    <xdr:ext cx="534377" cy="259045"/>
    <xdr:sp macro="" textlink="">
      <xdr:nvSpPr>
        <xdr:cNvPr id="413" name="テキスト ボックス 412"/>
        <xdr:cNvSpPr txBox="1"/>
      </xdr:nvSpPr>
      <xdr:spPr>
        <a:xfrm>
          <a:off x="9372111" y="1307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51501</xdr:rowOff>
    </xdr:from>
    <xdr:to>
      <xdr:col>15</xdr:col>
      <xdr:colOff>231775</xdr:colOff>
      <xdr:row>78</xdr:row>
      <xdr:rowOff>153101</xdr:rowOff>
    </xdr:to>
    <xdr:sp macro="" textlink="">
      <xdr:nvSpPr>
        <xdr:cNvPr id="419" name="円/楕円 418"/>
        <xdr:cNvSpPr/>
      </xdr:nvSpPr>
      <xdr:spPr>
        <a:xfrm>
          <a:off x="10426700" y="1342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137878</xdr:rowOff>
    </xdr:from>
    <xdr:ext cx="534377" cy="259045"/>
    <xdr:sp macro="" textlink="">
      <xdr:nvSpPr>
        <xdr:cNvPr id="420" name="普通建設事業費 （ うち新規整備　）該当値テキスト"/>
        <xdr:cNvSpPr txBox="1"/>
      </xdr:nvSpPr>
      <xdr:spPr>
        <a:xfrm>
          <a:off x="10528300" y="1333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47596</xdr:rowOff>
    </xdr:from>
    <xdr:to>
      <xdr:col>14</xdr:col>
      <xdr:colOff>79375</xdr:colOff>
      <xdr:row>78</xdr:row>
      <xdr:rowOff>149196</xdr:rowOff>
    </xdr:to>
    <xdr:sp macro="" textlink="">
      <xdr:nvSpPr>
        <xdr:cNvPr id="421" name="円/楕円 420"/>
        <xdr:cNvSpPr/>
      </xdr:nvSpPr>
      <xdr:spPr>
        <a:xfrm>
          <a:off x="9588500" y="1342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140323</xdr:rowOff>
    </xdr:from>
    <xdr:ext cx="534377" cy="259045"/>
    <xdr:sp macro="" textlink="">
      <xdr:nvSpPr>
        <xdr:cNvPr id="422" name="テキスト ボックス 421"/>
        <xdr:cNvSpPr txBox="1"/>
      </xdr:nvSpPr>
      <xdr:spPr>
        <a:xfrm>
          <a:off x="9372111" y="13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159866</xdr:rowOff>
    </xdr:from>
    <xdr:to>
      <xdr:col>15</xdr:col>
      <xdr:colOff>180975</xdr:colOff>
      <xdr:row>99</xdr:row>
      <xdr:rowOff>12830</xdr:rowOff>
    </xdr:to>
    <xdr:cxnSp macro="">
      <xdr:nvCxnSpPr>
        <xdr:cNvPr id="451" name="直線コネクタ 450"/>
        <xdr:cNvCxnSpPr/>
      </xdr:nvCxnSpPr>
      <xdr:spPr>
        <a:xfrm flipV="1">
          <a:off x="9639300" y="16961966"/>
          <a:ext cx="838200" cy="2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155994</xdr:rowOff>
    </xdr:from>
    <xdr:to>
      <xdr:col>14</xdr:col>
      <xdr:colOff>79375</xdr:colOff>
      <xdr:row>98</xdr:row>
      <xdr:rowOff>86144</xdr:rowOff>
    </xdr:to>
    <xdr:sp macro="" textlink="">
      <xdr:nvSpPr>
        <xdr:cNvPr id="454" name="フローチャート : 判断 453"/>
        <xdr:cNvSpPr/>
      </xdr:nvSpPr>
      <xdr:spPr>
        <a:xfrm>
          <a:off x="9588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102671</xdr:rowOff>
    </xdr:from>
    <xdr:ext cx="534377" cy="259045"/>
    <xdr:sp macro="" textlink="">
      <xdr:nvSpPr>
        <xdr:cNvPr id="455" name="テキスト ボックス 454"/>
        <xdr:cNvSpPr txBox="1"/>
      </xdr:nvSpPr>
      <xdr:spPr>
        <a:xfrm>
          <a:off x="9372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109066</xdr:rowOff>
    </xdr:from>
    <xdr:to>
      <xdr:col>15</xdr:col>
      <xdr:colOff>231775</xdr:colOff>
      <xdr:row>99</xdr:row>
      <xdr:rowOff>39216</xdr:rowOff>
    </xdr:to>
    <xdr:sp macro="" textlink="">
      <xdr:nvSpPr>
        <xdr:cNvPr id="461" name="円/楕円 460"/>
        <xdr:cNvSpPr/>
      </xdr:nvSpPr>
      <xdr:spPr>
        <a:xfrm>
          <a:off x="10426700" y="1691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23993</xdr:rowOff>
    </xdr:from>
    <xdr:ext cx="534377" cy="259045"/>
    <xdr:sp macro="" textlink="">
      <xdr:nvSpPr>
        <xdr:cNvPr id="462" name="普通建設事業費 （ うち更新整備　）該当値テキスト"/>
        <xdr:cNvSpPr txBox="1"/>
      </xdr:nvSpPr>
      <xdr:spPr>
        <a:xfrm>
          <a:off x="10528300" y="1682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133480</xdr:rowOff>
    </xdr:from>
    <xdr:to>
      <xdr:col>14</xdr:col>
      <xdr:colOff>79375</xdr:colOff>
      <xdr:row>99</xdr:row>
      <xdr:rowOff>63630</xdr:rowOff>
    </xdr:to>
    <xdr:sp macro="" textlink="">
      <xdr:nvSpPr>
        <xdr:cNvPr id="463" name="円/楕円 462"/>
        <xdr:cNvSpPr/>
      </xdr:nvSpPr>
      <xdr:spPr>
        <a:xfrm>
          <a:off x="9588500" y="169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54757</xdr:rowOff>
    </xdr:from>
    <xdr:ext cx="469744" cy="259045"/>
    <xdr:sp macro="" textlink="">
      <xdr:nvSpPr>
        <xdr:cNvPr id="464" name="テキスト ボックス 463"/>
        <xdr:cNvSpPr txBox="1"/>
      </xdr:nvSpPr>
      <xdr:spPr>
        <a:xfrm>
          <a:off x="9404427" y="1702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124964</xdr:rowOff>
    </xdr:from>
    <xdr:to>
      <xdr:col>23</xdr:col>
      <xdr:colOff>517525</xdr:colOff>
      <xdr:row>38</xdr:row>
      <xdr:rowOff>132924</xdr:rowOff>
    </xdr:to>
    <xdr:cxnSp macro="">
      <xdr:nvCxnSpPr>
        <xdr:cNvPr id="491" name="直線コネクタ 490"/>
        <xdr:cNvCxnSpPr/>
      </xdr:nvCxnSpPr>
      <xdr:spPr>
        <a:xfrm>
          <a:off x="15481300" y="6640064"/>
          <a:ext cx="8382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124964</xdr:rowOff>
    </xdr:from>
    <xdr:to>
      <xdr:col>22</xdr:col>
      <xdr:colOff>365125</xdr:colOff>
      <xdr:row>38</xdr:row>
      <xdr:rowOff>139691</xdr:rowOff>
    </xdr:to>
    <xdr:cxnSp macro="">
      <xdr:nvCxnSpPr>
        <xdr:cNvPr id="494" name="直線コネクタ 493"/>
        <xdr:cNvCxnSpPr/>
      </xdr:nvCxnSpPr>
      <xdr:spPr>
        <a:xfrm flipV="1">
          <a:off x="14592300" y="6640064"/>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18843</xdr:rowOff>
    </xdr:from>
    <xdr:to>
      <xdr:col>22</xdr:col>
      <xdr:colOff>415925</xdr:colOff>
      <xdr:row>38</xdr:row>
      <xdr:rowOff>120443</xdr:rowOff>
    </xdr:to>
    <xdr:sp macro="" textlink="">
      <xdr:nvSpPr>
        <xdr:cNvPr id="495" name="フローチャート : 判断 494"/>
        <xdr:cNvSpPr/>
      </xdr:nvSpPr>
      <xdr:spPr>
        <a:xfrm>
          <a:off x="15430500" y="653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136970</xdr:rowOff>
    </xdr:from>
    <xdr:ext cx="534377" cy="259045"/>
    <xdr:sp macro="" textlink="">
      <xdr:nvSpPr>
        <xdr:cNvPr id="496" name="テキスト ボックス 495"/>
        <xdr:cNvSpPr txBox="1"/>
      </xdr:nvSpPr>
      <xdr:spPr>
        <a:xfrm>
          <a:off x="15214111" y="630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131114</xdr:rowOff>
    </xdr:from>
    <xdr:to>
      <xdr:col>21</xdr:col>
      <xdr:colOff>161925</xdr:colOff>
      <xdr:row>38</xdr:row>
      <xdr:rowOff>139691</xdr:rowOff>
    </xdr:to>
    <xdr:cxnSp macro="">
      <xdr:nvCxnSpPr>
        <xdr:cNvPr id="497" name="直線コネクタ 496"/>
        <xdr:cNvCxnSpPr/>
      </xdr:nvCxnSpPr>
      <xdr:spPr>
        <a:xfrm>
          <a:off x="13703300" y="6646214"/>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25322</xdr:rowOff>
    </xdr:from>
    <xdr:to>
      <xdr:col>21</xdr:col>
      <xdr:colOff>212725</xdr:colOff>
      <xdr:row>38</xdr:row>
      <xdr:rowOff>126922</xdr:rowOff>
    </xdr:to>
    <xdr:sp macro="" textlink="">
      <xdr:nvSpPr>
        <xdr:cNvPr id="498" name="フローチャート : 判断 497"/>
        <xdr:cNvSpPr/>
      </xdr:nvSpPr>
      <xdr:spPr>
        <a:xfrm>
          <a:off x="14541500" y="654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143449</xdr:rowOff>
    </xdr:from>
    <xdr:ext cx="534377" cy="259045"/>
    <xdr:sp macro="" textlink="">
      <xdr:nvSpPr>
        <xdr:cNvPr id="499" name="テキスト ボックス 498"/>
        <xdr:cNvSpPr txBox="1"/>
      </xdr:nvSpPr>
      <xdr:spPr>
        <a:xfrm>
          <a:off x="14325111" y="631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95429</xdr:rowOff>
    </xdr:from>
    <xdr:to>
      <xdr:col>19</xdr:col>
      <xdr:colOff>644525</xdr:colOff>
      <xdr:row>38</xdr:row>
      <xdr:rowOff>131114</xdr:rowOff>
    </xdr:to>
    <xdr:cxnSp macro="">
      <xdr:nvCxnSpPr>
        <xdr:cNvPr id="500" name="直線コネクタ 499"/>
        <xdr:cNvCxnSpPr/>
      </xdr:nvCxnSpPr>
      <xdr:spPr>
        <a:xfrm>
          <a:off x="12814300" y="6610529"/>
          <a:ext cx="889000" cy="3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12566</xdr:rowOff>
    </xdr:from>
    <xdr:to>
      <xdr:col>20</xdr:col>
      <xdr:colOff>9525</xdr:colOff>
      <xdr:row>38</xdr:row>
      <xdr:rowOff>114166</xdr:rowOff>
    </xdr:to>
    <xdr:sp macro="" textlink="">
      <xdr:nvSpPr>
        <xdr:cNvPr id="501" name="フローチャート : 判断 500"/>
        <xdr:cNvSpPr/>
      </xdr:nvSpPr>
      <xdr:spPr>
        <a:xfrm>
          <a:off x="13652500" y="65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130693</xdr:rowOff>
    </xdr:from>
    <xdr:ext cx="534377" cy="259045"/>
    <xdr:sp macro="" textlink="">
      <xdr:nvSpPr>
        <xdr:cNvPr id="502" name="テキスト ボックス 501"/>
        <xdr:cNvSpPr txBox="1"/>
      </xdr:nvSpPr>
      <xdr:spPr>
        <a:xfrm>
          <a:off x="13436111" y="63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34448</xdr:rowOff>
    </xdr:from>
    <xdr:to>
      <xdr:col>18</xdr:col>
      <xdr:colOff>492125</xdr:colOff>
      <xdr:row>38</xdr:row>
      <xdr:rowOff>136048</xdr:rowOff>
    </xdr:to>
    <xdr:sp macro="" textlink="">
      <xdr:nvSpPr>
        <xdr:cNvPr id="503" name="フローチャート : 判断 502"/>
        <xdr:cNvSpPr/>
      </xdr:nvSpPr>
      <xdr:spPr>
        <a:xfrm>
          <a:off x="12763500" y="654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152575</xdr:rowOff>
    </xdr:from>
    <xdr:ext cx="534377" cy="259045"/>
    <xdr:sp macro="" textlink="">
      <xdr:nvSpPr>
        <xdr:cNvPr id="504" name="テキスト ボックス 503"/>
        <xdr:cNvSpPr txBox="1"/>
      </xdr:nvSpPr>
      <xdr:spPr>
        <a:xfrm>
          <a:off x="12547111" y="63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82124</xdr:rowOff>
    </xdr:from>
    <xdr:to>
      <xdr:col>23</xdr:col>
      <xdr:colOff>568325</xdr:colOff>
      <xdr:row>39</xdr:row>
      <xdr:rowOff>12274</xdr:rowOff>
    </xdr:to>
    <xdr:sp macro="" textlink="">
      <xdr:nvSpPr>
        <xdr:cNvPr id="510" name="円/楕円 509"/>
        <xdr:cNvSpPr/>
      </xdr:nvSpPr>
      <xdr:spPr>
        <a:xfrm>
          <a:off x="16268700" y="65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74164</xdr:rowOff>
    </xdr:from>
    <xdr:to>
      <xdr:col>22</xdr:col>
      <xdr:colOff>415925</xdr:colOff>
      <xdr:row>39</xdr:row>
      <xdr:rowOff>4314</xdr:rowOff>
    </xdr:to>
    <xdr:sp macro="" textlink="">
      <xdr:nvSpPr>
        <xdr:cNvPr id="512" name="円/楕円 511"/>
        <xdr:cNvSpPr/>
      </xdr:nvSpPr>
      <xdr:spPr>
        <a:xfrm>
          <a:off x="15430500" y="658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166891</xdr:rowOff>
    </xdr:from>
    <xdr:ext cx="469744" cy="259045"/>
    <xdr:sp macro="" textlink="">
      <xdr:nvSpPr>
        <xdr:cNvPr id="513" name="テキスト ボックス 512"/>
        <xdr:cNvSpPr txBox="1"/>
      </xdr:nvSpPr>
      <xdr:spPr>
        <a:xfrm>
          <a:off x="15246427" y="668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88891</xdr:rowOff>
    </xdr:from>
    <xdr:to>
      <xdr:col>21</xdr:col>
      <xdr:colOff>212725</xdr:colOff>
      <xdr:row>39</xdr:row>
      <xdr:rowOff>19041</xdr:rowOff>
    </xdr:to>
    <xdr:sp macro="" textlink="">
      <xdr:nvSpPr>
        <xdr:cNvPr id="514" name="円/楕円 513"/>
        <xdr:cNvSpPr/>
      </xdr:nvSpPr>
      <xdr:spPr>
        <a:xfrm>
          <a:off x="14541500" y="66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10168</xdr:rowOff>
    </xdr:from>
    <xdr:ext cx="249299" cy="259045"/>
    <xdr:sp macro="" textlink="">
      <xdr:nvSpPr>
        <xdr:cNvPr id="515" name="テキスト ボックス 514"/>
        <xdr:cNvSpPr txBox="1"/>
      </xdr:nvSpPr>
      <xdr:spPr>
        <a:xfrm>
          <a:off x="14467649" y="669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80314</xdr:rowOff>
    </xdr:from>
    <xdr:to>
      <xdr:col>20</xdr:col>
      <xdr:colOff>9525</xdr:colOff>
      <xdr:row>39</xdr:row>
      <xdr:rowOff>10464</xdr:rowOff>
    </xdr:to>
    <xdr:sp macro="" textlink="">
      <xdr:nvSpPr>
        <xdr:cNvPr id="516" name="円/楕円 515"/>
        <xdr:cNvSpPr/>
      </xdr:nvSpPr>
      <xdr:spPr>
        <a:xfrm>
          <a:off x="13652500" y="65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1591</xdr:rowOff>
    </xdr:from>
    <xdr:ext cx="469744" cy="259045"/>
    <xdr:sp macro="" textlink="">
      <xdr:nvSpPr>
        <xdr:cNvPr id="517" name="テキスト ボックス 516"/>
        <xdr:cNvSpPr txBox="1"/>
      </xdr:nvSpPr>
      <xdr:spPr>
        <a:xfrm>
          <a:off x="13468427" y="668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44629</xdr:rowOff>
    </xdr:from>
    <xdr:to>
      <xdr:col>18</xdr:col>
      <xdr:colOff>492125</xdr:colOff>
      <xdr:row>38</xdr:row>
      <xdr:rowOff>146229</xdr:rowOff>
    </xdr:to>
    <xdr:sp macro="" textlink="">
      <xdr:nvSpPr>
        <xdr:cNvPr id="518" name="円/楕円 517"/>
        <xdr:cNvSpPr/>
      </xdr:nvSpPr>
      <xdr:spPr>
        <a:xfrm>
          <a:off x="12763500" y="65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137356</xdr:rowOff>
    </xdr:from>
    <xdr:ext cx="469744" cy="259045"/>
    <xdr:sp macro="" textlink="">
      <xdr:nvSpPr>
        <xdr:cNvPr id="519" name="テキスト ボックス 518"/>
        <xdr:cNvSpPr txBox="1"/>
      </xdr:nvSpPr>
      <xdr:spPr>
        <a:xfrm>
          <a:off x="12579427" y="665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50" name="フローチャート : 判断 549"/>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51" name="テキスト ボックス 550"/>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53" name="フローチャート : 判断 552"/>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54" name="テキスト ボックス 553"/>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56" name="フローチャート : 判断 55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57" name="テキスト ボックス 55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58" name="フローチャート : 判断 55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59" name="テキスト ボックス 55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68" name="テキスト ボックス 567"/>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70" name="テキスト ボックス 569"/>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72" name="テキスト ボックス 571"/>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35577</xdr:rowOff>
    </xdr:from>
    <xdr:ext cx="249299" cy="259045"/>
    <xdr:sp macro="" textlink="">
      <xdr:nvSpPr>
        <xdr:cNvPr id="574" name="テキスト ボックス 573"/>
        <xdr:cNvSpPr txBox="1"/>
      </xdr:nvSpPr>
      <xdr:spPr>
        <a:xfrm>
          <a:off x="1268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119867</xdr:rowOff>
    </xdr:from>
    <xdr:to>
      <xdr:col>23</xdr:col>
      <xdr:colOff>517525</xdr:colOff>
      <xdr:row>76</xdr:row>
      <xdr:rowOff>151053</xdr:rowOff>
    </xdr:to>
    <xdr:cxnSp macro="">
      <xdr:nvCxnSpPr>
        <xdr:cNvPr id="601" name="直線コネクタ 600"/>
        <xdr:cNvCxnSpPr/>
      </xdr:nvCxnSpPr>
      <xdr:spPr>
        <a:xfrm>
          <a:off x="15481300" y="13150067"/>
          <a:ext cx="8382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145326</xdr:rowOff>
    </xdr:from>
    <xdr:ext cx="599010" cy="259045"/>
    <xdr:sp macro="" textlink="">
      <xdr:nvSpPr>
        <xdr:cNvPr id="602" name="公債費平均値テキスト"/>
        <xdr:cNvSpPr txBox="1"/>
      </xdr:nvSpPr>
      <xdr:spPr>
        <a:xfrm>
          <a:off x="16370300" y="12832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95531</xdr:rowOff>
    </xdr:from>
    <xdr:to>
      <xdr:col>22</xdr:col>
      <xdr:colOff>365125</xdr:colOff>
      <xdr:row>76</xdr:row>
      <xdr:rowOff>119867</xdr:rowOff>
    </xdr:to>
    <xdr:cxnSp macro="">
      <xdr:nvCxnSpPr>
        <xdr:cNvPr id="604" name="直線コネクタ 603"/>
        <xdr:cNvCxnSpPr/>
      </xdr:nvCxnSpPr>
      <xdr:spPr>
        <a:xfrm>
          <a:off x="14592300" y="13125731"/>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358</xdr:rowOff>
    </xdr:from>
    <xdr:to>
      <xdr:col>22</xdr:col>
      <xdr:colOff>415925</xdr:colOff>
      <xdr:row>76</xdr:row>
      <xdr:rowOff>101958</xdr:rowOff>
    </xdr:to>
    <xdr:sp macro="" textlink="">
      <xdr:nvSpPr>
        <xdr:cNvPr id="605" name="フローチャート : 判断 604"/>
        <xdr:cNvSpPr/>
      </xdr:nvSpPr>
      <xdr:spPr>
        <a:xfrm>
          <a:off x="15430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118486</xdr:rowOff>
    </xdr:from>
    <xdr:ext cx="534377" cy="259045"/>
    <xdr:sp macro="" textlink="">
      <xdr:nvSpPr>
        <xdr:cNvPr id="606" name="テキスト ボックス 605"/>
        <xdr:cNvSpPr txBox="1"/>
      </xdr:nvSpPr>
      <xdr:spPr>
        <a:xfrm>
          <a:off x="15214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34229</xdr:rowOff>
    </xdr:from>
    <xdr:to>
      <xdr:col>21</xdr:col>
      <xdr:colOff>161925</xdr:colOff>
      <xdr:row>76</xdr:row>
      <xdr:rowOff>95531</xdr:rowOff>
    </xdr:to>
    <xdr:cxnSp macro="">
      <xdr:nvCxnSpPr>
        <xdr:cNvPr id="607" name="直線コネクタ 606"/>
        <xdr:cNvCxnSpPr/>
      </xdr:nvCxnSpPr>
      <xdr:spPr>
        <a:xfrm>
          <a:off x="13703300" y="13064429"/>
          <a:ext cx="8890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165334</xdr:rowOff>
    </xdr:from>
    <xdr:to>
      <xdr:col>21</xdr:col>
      <xdr:colOff>212725</xdr:colOff>
      <xdr:row>76</xdr:row>
      <xdr:rowOff>95484</xdr:rowOff>
    </xdr:to>
    <xdr:sp macro="" textlink="">
      <xdr:nvSpPr>
        <xdr:cNvPr id="608" name="フローチャート : 判断 607"/>
        <xdr:cNvSpPr/>
      </xdr:nvSpPr>
      <xdr:spPr>
        <a:xfrm>
          <a:off x="14541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112012</xdr:rowOff>
    </xdr:from>
    <xdr:ext cx="534377" cy="259045"/>
    <xdr:sp macro="" textlink="">
      <xdr:nvSpPr>
        <xdr:cNvPr id="609" name="テキスト ボックス 608"/>
        <xdr:cNvSpPr txBox="1"/>
      </xdr:nvSpPr>
      <xdr:spPr>
        <a:xfrm>
          <a:off x="14325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23589</xdr:rowOff>
    </xdr:from>
    <xdr:to>
      <xdr:col>19</xdr:col>
      <xdr:colOff>644525</xdr:colOff>
      <xdr:row>76</xdr:row>
      <xdr:rowOff>34229</xdr:rowOff>
    </xdr:to>
    <xdr:cxnSp macro="">
      <xdr:nvCxnSpPr>
        <xdr:cNvPr id="610" name="直線コネクタ 609"/>
        <xdr:cNvCxnSpPr/>
      </xdr:nvCxnSpPr>
      <xdr:spPr>
        <a:xfrm>
          <a:off x="12814300" y="13053789"/>
          <a:ext cx="889000" cy="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155684</xdr:rowOff>
    </xdr:from>
    <xdr:to>
      <xdr:col>20</xdr:col>
      <xdr:colOff>9525</xdr:colOff>
      <xdr:row>76</xdr:row>
      <xdr:rowOff>85834</xdr:rowOff>
    </xdr:to>
    <xdr:sp macro="" textlink="">
      <xdr:nvSpPr>
        <xdr:cNvPr id="611" name="フローチャート : 判断 610"/>
        <xdr:cNvSpPr/>
      </xdr:nvSpPr>
      <xdr:spPr>
        <a:xfrm>
          <a:off x="13652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76961</xdr:rowOff>
    </xdr:from>
    <xdr:ext cx="534377" cy="259045"/>
    <xdr:sp macro="" textlink="">
      <xdr:nvSpPr>
        <xdr:cNvPr id="612" name="テキスト ボックス 611"/>
        <xdr:cNvSpPr txBox="1"/>
      </xdr:nvSpPr>
      <xdr:spPr>
        <a:xfrm>
          <a:off x="13436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154929</xdr:rowOff>
    </xdr:from>
    <xdr:to>
      <xdr:col>18</xdr:col>
      <xdr:colOff>492125</xdr:colOff>
      <xdr:row>76</xdr:row>
      <xdr:rowOff>85079</xdr:rowOff>
    </xdr:to>
    <xdr:sp macro="" textlink="">
      <xdr:nvSpPr>
        <xdr:cNvPr id="613" name="フローチャート : 判断 612"/>
        <xdr:cNvSpPr/>
      </xdr:nvSpPr>
      <xdr:spPr>
        <a:xfrm>
          <a:off x="12763500" y="130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76206</xdr:rowOff>
    </xdr:from>
    <xdr:ext cx="534377" cy="259045"/>
    <xdr:sp macro="" textlink="">
      <xdr:nvSpPr>
        <xdr:cNvPr id="614" name="テキスト ボックス 613"/>
        <xdr:cNvSpPr txBox="1"/>
      </xdr:nvSpPr>
      <xdr:spPr>
        <a:xfrm>
          <a:off x="12547111" y="131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98,058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100253</xdr:rowOff>
    </xdr:from>
    <xdr:to>
      <xdr:col>23</xdr:col>
      <xdr:colOff>568325</xdr:colOff>
      <xdr:row>77</xdr:row>
      <xdr:rowOff>30403</xdr:rowOff>
    </xdr:to>
    <xdr:sp macro="" textlink="">
      <xdr:nvSpPr>
        <xdr:cNvPr id="620" name="円/楕円 619"/>
        <xdr:cNvSpPr/>
      </xdr:nvSpPr>
      <xdr:spPr>
        <a:xfrm>
          <a:off x="16268700" y="131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78680</xdr:rowOff>
    </xdr:from>
    <xdr:ext cx="534377" cy="259045"/>
    <xdr:sp macro="" textlink="">
      <xdr:nvSpPr>
        <xdr:cNvPr id="621" name="公債費該当値テキスト"/>
        <xdr:cNvSpPr txBox="1"/>
      </xdr:nvSpPr>
      <xdr:spPr>
        <a:xfrm>
          <a:off x="16370300" y="131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72,517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69067</xdr:rowOff>
    </xdr:from>
    <xdr:to>
      <xdr:col>22</xdr:col>
      <xdr:colOff>415925</xdr:colOff>
      <xdr:row>76</xdr:row>
      <xdr:rowOff>170667</xdr:rowOff>
    </xdr:to>
    <xdr:sp macro="" textlink="">
      <xdr:nvSpPr>
        <xdr:cNvPr id="622" name="円/楕円 621"/>
        <xdr:cNvSpPr/>
      </xdr:nvSpPr>
      <xdr:spPr>
        <a:xfrm>
          <a:off x="15430500" y="1309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161794</xdr:rowOff>
    </xdr:from>
    <xdr:ext cx="534377" cy="259045"/>
    <xdr:sp macro="" textlink="">
      <xdr:nvSpPr>
        <xdr:cNvPr id="623" name="テキスト ボックス 622"/>
        <xdr:cNvSpPr txBox="1"/>
      </xdr:nvSpPr>
      <xdr:spPr>
        <a:xfrm>
          <a:off x="15214111" y="1319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44731</xdr:rowOff>
    </xdr:from>
    <xdr:to>
      <xdr:col>21</xdr:col>
      <xdr:colOff>212725</xdr:colOff>
      <xdr:row>76</xdr:row>
      <xdr:rowOff>146331</xdr:rowOff>
    </xdr:to>
    <xdr:sp macro="" textlink="">
      <xdr:nvSpPr>
        <xdr:cNvPr id="624" name="円/楕円 623"/>
        <xdr:cNvSpPr/>
      </xdr:nvSpPr>
      <xdr:spPr>
        <a:xfrm>
          <a:off x="14541500" y="130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137458</xdr:rowOff>
    </xdr:from>
    <xdr:ext cx="534377" cy="259045"/>
    <xdr:sp macro="" textlink="">
      <xdr:nvSpPr>
        <xdr:cNvPr id="625" name="テキスト ボックス 624"/>
        <xdr:cNvSpPr txBox="1"/>
      </xdr:nvSpPr>
      <xdr:spPr>
        <a:xfrm>
          <a:off x="14325111" y="1316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84,661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154879</xdr:rowOff>
    </xdr:from>
    <xdr:to>
      <xdr:col>20</xdr:col>
      <xdr:colOff>9525</xdr:colOff>
      <xdr:row>76</xdr:row>
      <xdr:rowOff>85029</xdr:rowOff>
    </xdr:to>
    <xdr:sp macro="" textlink="">
      <xdr:nvSpPr>
        <xdr:cNvPr id="626" name="円/楕円 625"/>
        <xdr:cNvSpPr/>
      </xdr:nvSpPr>
      <xdr:spPr>
        <a:xfrm>
          <a:off x="13652500" y="130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101556</xdr:rowOff>
    </xdr:from>
    <xdr:ext cx="534377" cy="259045"/>
    <xdr:sp macro="" textlink="">
      <xdr:nvSpPr>
        <xdr:cNvPr id="627" name="テキスト ボックス 626"/>
        <xdr:cNvSpPr txBox="1"/>
      </xdr:nvSpPr>
      <xdr:spPr>
        <a:xfrm>
          <a:off x="13436111" y="1278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144239</xdr:rowOff>
    </xdr:from>
    <xdr:to>
      <xdr:col>18</xdr:col>
      <xdr:colOff>492125</xdr:colOff>
      <xdr:row>76</xdr:row>
      <xdr:rowOff>74389</xdr:rowOff>
    </xdr:to>
    <xdr:sp macro="" textlink="">
      <xdr:nvSpPr>
        <xdr:cNvPr id="628" name="円/楕円 627"/>
        <xdr:cNvSpPr/>
      </xdr:nvSpPr>
      <xdr:spPr>
        <a:xfrm>
          <a:off x="12763500" y="1300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90916</xdr:rowOff>
    </xdr:from>
    <xdr:ext cx="599010" cy="259045"/>
    <xdr:sp macro="" textlink="">
      <xdr:nvSpPr>
        <xdr:cNvPr id="629" name="テキスト ボックス 628"/>
        <xdr:cNvSpPr txBox="1"/>
      </xdr:nvSpPr>
      <xdr:spPr>
        <a:xfrm>
          <a:off x="12514794" y="1277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33207</xdr:rowOff>
    </xdr:from>
    <xdr:to>
      <xdr:col>23</xdr:col>
      <xdr:colOff>517525</xdr:colOff>
      <xdr:row>97</xdr:row>
      <xdr:rowOff>97540</xdr:rowOff>
    </xdr:to>
    <xdr:cxnSp macro="">
      <xdr:nvCxnSpPr>
        <xdr:cNvPr id="654" name="直線コネクタ 653"/>
        <xdr:cNvCxnSpPr/>
      </xdr:nvCxnSpPr>
      <xdr:spPr>
        <a:xfrm>
          <a:off x="15481300" y="16663857"/>
          <a:ext cx="838200" cy="6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24726</xdr:rowOff>
    </xdr:from>
    <xdr:to>
      <xdr:col>22</xdr:col>
      <xdr:colOff>365125</xdr:colOff>
      <xdr:row>97</xdr:row>
      <xdr:rowOff>33207</xdr:rowOff>
    </xdr:to>
    <xdr:cxnSp macro="">
      <xdr:nvCxnSpPr>
        <xdr:cNvPr id="657" name="直線コネクタ 656"/>
        <xdr:cNvCxnSpPr/>
      </xdr:nvCxnSpPr>
      <xdr:spPr>
        <a:xfrm>
          <a:off x="14592300" y="16655376"/>
          <a:ext cx="8890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161503</xdr:rowOff>
    </xdr:from>
    <xdr:to>
      <xdr:col>22</xdr:col>
      <xdr:colOff>415925</xdr:colOff>
      <xdr:row>97</xdr:row>
      <xdr:rowOff>91653</xdr:rowOff>
    </xdr:to>
    <xdr:sp macro="" textlink="">
      <xdr:nvSpPr>
        <xdr:cNvPr id="658" name="フローチャート : 判断 657"/>
        <xdr:cNvSpPr/>
      </xdr:nvSpPr>
      <xdr:spPr>
        <a:xfrm>
          <a:off x="15430500" y="1662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82780</xdr:rowOff>
    </xdr:from>
    <xdr:ext cx="534377" cy="259045"/>
    <xdr:sp macro="" textlink="">
      <xdr:nvSpPr>
        <xdr:cNvPr id="659" name="テキスト ボックス 658"/>
        <xdr:cNvSpPr txBox="1"/>
      </xdr:nvSpPr>
      <xdr:spPr>
        <a:xfrm>
          <a:off x="15214111" y="16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24726</xdr:rowOff>
    </xdr:from>
    <xdr:to>
      <xdr:col>21</xdr:col>
      <xdr:colOff>161925</xdr:colOff>
      <xdr:row>97</xdr:row>
      <xdr:rowOff>97231</xdr:rowOff>
    </xdr:to>
    <xdr:cxnSp macro="">
      <xdr:nvCxnSpPr>
        <xdr:cNvPr id="660" name="直線コネクタ 659"/>
        <xdr:cNvCxnSpPr/>
      </xdr:nvCxnSpPr>
      <xdr:spPr>
        <a:xfrm flipV="1">
          <a:off x="13703300" y="16655376"/>
          <a:ext cx="889000" cy="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127459</xdr:rowOff>
    </xdr:from>
    <xdr:to>
      <xdr:col>21</xdr:col>
      <xdr:colOff>212725</xdr:colOff>
      <xdr:row>97</xdr:row>
      <xdr:rowOff>57609</xdr:rowOff>
    </xdr:to>
    <xdr:sp macro="" textlink="">
      <xdr:nvSpPr>
        <xdr:cNvPr id="661" name="フローチャート : 判断 660"/>
        <xdr:cNvSpPr/>
      </xdr:nvSpPr>
      <xdr:spPr>
        <a:xfrm>
          <a:off x="14541500" y="1658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74136</xdr:rowOff>
    </xdr:from>
    <xdr:ext cx="534377" cy="259045"/>
    <xdr:sp macro="" textlink="">
      <xdr:nvSpPr>
        <xdr:cNvPr id="662" name="テキスト ボックス 661"/>
        <xdr:cNvSpPr txBox="1"/>
      </xdr:nvSpPr>
      <xdr:spPr>
        <a:xfrm>
          <a:off x="14325111" y="1636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133139</xdr:rowOff>
    </xdr:from>
    <xdr:to>
      <xdr:col>19</xdr:col>
      <xdr:colOff>644525</xdr:colOff>
      <xdr:row>97</xdr:row>
      <xdr:rowOff>97231</xdr:rowOff>
    </xdr:to>
    <xdr:cxnSp macro="">
      <xdr:nvCxnSpPr>
        <xdr:cNvPr id="663" name="直線コネクタ 662"/>
        <xdr:cNvCxnSpPr/>
      </xdr:nvCxnSpPr>
      <xdr:spPr>
        <a:xfrm>
          <a:off x="12814300" y="16592339"/>
          <a:ext cx="889000" cy="1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138934</xdr:rowOff>
    </xdr:from>
    <xdr:to>
      <xdr:col>20</xdr:col>
      <xdr:colOff>9525</xdr:colOff>
      <xdr:row>97</xdr:row>
      <xdr:rowOff>69084</xdr:rowOff>
    </xdr:to>
    <xdr:sp macro="" textlink="">
      <xdr:nvSpPr>
        <xdr:cNvPr id="664" name="フローチャート : 判断 663"/>
        <xdr:cNvSpPr/>
      </xdr:nvSpPr>
      <xdr:spPr>
        <a:xfrm>
          <a:off x="13652500" y="1659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85611</xdr:rowOff>
    </xdr:from>
    <xdr:ext cx="534377" cy="259045"/>
    <xdr:sp macro="" textlink="">
      <xdr:nvSpPr>
        <xdr:cNvPr id="665" name="テキスト ボックス 664"/>
        <xdr:cNvSpPr txBox="1"/>
      </xdr:nvSpPr>
      <xdr:spPr>
        <a:xfrm>
          <a:off x="13436111" y="163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131831</xdr:rowOff>
    </xdr:from>
    <xdr:to>
      <xdr:col>18</xdr:col>
      <xdr:colOff>492125</xdr:colOff>
      <xdr:row>97</xdr:row>
      <xdr:rowOff>61981</xdr:rowOff>
    </xdr:to>
    <xdr:sp macro="" textlink="">
      <xdr:nvSpPr>
        <xdr:cNvPr id="666" name="フローチャート : 判断 665"/>
        <xdr:cNvSpPr/>
      </xdr:nvSpPr>
      <xdr:spPr>
        <a:xfrm>
          <a:off x="12763500" y="165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53108</xdr:rowOff>
    </xdr:from>
    <xdr:ext cx="534377" cy="259045"/>
    <xdr:sp macro="" textlink="">
      <xdr:nvSpPr>
        <xdr:cNvPr id="667" name="テキスト ボックス 666"/>
        <xdr:cNvSpPr txBox="1"/>
      </xdr:nvSpPr>
      <xdr:spPr>
        <a:xfrm>
          <a:off x="12547111" y="1668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46740</xdr:rowOff>
    </xdr:from>
    <xdr:to>
      <xdr:col>23</xdr:col>
      <xdr:colOff>568325</xdr:colOff>
      <xdr:row>97</xdr:row>
      <xdr:rowOff>148340</xdr:rowOff>
    </xdr:to>
    <xdr:sp macro="" textlink="">
      <xdr:nvSpPr>
        <xdr:cNvPr id="673" name="円/楕円 672"/>
        <xdr:cNvSpPr/>
      </xdr:nvSpPr>
      <xdr:spPr>
        <a:xfrm>
          <a:off x="16268700" y="166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133117</xdr:rowOff>
    </xdr:from>
    <xdr:ext cx="534377" cy="259045"/>
    <xdr:sp macro="" textlink="">
      <xdr:nvSpPr>
        <xdr:cNvPr id="674" name="積立金該当値テキスト"/>
        <xdr:cNvSpPr txBox="1"/>
      </xdr:nvSpPr>
      <xdr:spPr>
        <a:xfrm>
          <a:off x="16370300" y="1659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153857</xdr:rowOff>
    </xdr:from>
    <xdr:to>
      <xdr:col>22</xdr:col>
      <xdr:colOff>415925</xdr:colOff>
      <xdr:row>97</xdr:row>
      <xdr:rowOff>84007</xdr:rowOff>
    </xdr:to>
    <xdr:sp macro="" textlink="">
      <xdr:nvSpPr>
        <xdr:cNvPr id="675" name="円/楕円 674"/>
        <xdr:cNvSpPr/>
      </xdr:nvSpPr>
      <xdr:spPr>
        <a:xfrm>
          <a:off x="15430500" y="166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100534</xdr:rowOff>
    </xdr:from>
    <xdr:ext cx="534377" cy="259045"/>
    <xdr:sp macro="" textlink="">
      <xdr:nvSpPr>
        <xdr:cNvPr id="676" name="テキスト ボックス 675"/>
        <xdr:cNvSpPr txBox="1"/>
      </xdr:nvSpPr>
      <xdr:spPr>
        <a:xfrm>
          <a:off x="15214111" y="1638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145376</xdr:rowOff>
    </xdr:from>
    <xdr:to>
      <xdr:col>21</xdr:col>
      <xdr:colOff>212725</xdr:colOff>
      <xdr:row>97</xdr:row>
      <xdr:rowOff>75526</xdr:rowOff>
    </xdr:to>
    <xdr:sp macro="" textlink="">
      <xdr:nvSpPr>
        <xdr:cNvPr id="677" name="円/楕円 676"/>
        <xdr:cNvSpPr/>
      </xdr:nvSpPr>
      <xdr:spPr>
        <a:xfrm>
          <a:off x="14541500" y="166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66653</xdr:rowOff>
    </xdr:from>
    <xdr:ext cx="534377" cy="259045"/>
    <xdr:sp macro="" textlink="">
      <xdr:nvSpPr>
        <xdr:cNvPr id="678" name="テキスト ボックス 677"/>
        <xdr:cNvSpPr txBox="1"/>
      </xdr:nvSpPr>
      <xdr:spPr>
        <a:xfrm>
          <a:off x="14325111" y="166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30,118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46431</xdr:rowOff>
    </xdr:from>
    <xdr:to>
      <xdr:col>20</xdr:col>
      <xdr:colOff>9525</xdr:colOff>
      <xdr:row>97</xdr:row>
      <xdr:rowOff>148031</xdr:rowOff>
    </xdr:to>
    <xdr:sp macro="" textlink="">
      <xdr:nvSpPr>
        <xdr:cNvPr id="679" name="円/楕円 678"/>
        <xdr:cNvSpPr/>
      </xdr:nvSpPr>
      <xdr:spPr>
        <a:xfrm>
          <a:off x="13652500" y="166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139158</xdr:rowOff>
    </xdr:from>
    <xdr:ext cx="534377" cy="259045"/>
    <xdr:sp macro="" textlink="">
      <xdr:nvSpPr>
        <xdr:cNvPr id="680" name="テキスト ボックス 679"/>
        <xdr:cNvSpPr txBox="1"/>
      </xdr:nvSpPr>
      <xdr:spPr>
        <a:xfrm>
          <a:off x="13436111" y="167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82339</xdr:rowOff>
    </xdr:from>
    <xdr:to>
      <xdr:col>18</xdr:col>
      <xdr:colOff>492125</xdr:colOff>
      <xdr:row>97</xdr:row>
      <xdr:rowOff>12489</xdr:rowOff>
    </xdr:to>
    <xdr:sp macro="" textlink="">
      <xdr:nvSpPr>
        <xdr:cNvPr id="681" name="円/楕円 680"/>
        <xdr:cNvSpPr/>
      </xdr:nvSpPr>
      <xdr:spPr>
        <a:xfrm>
          <a:off x="12763500" y="165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29016</xdr:rowOff>
    </xdr:from>
    <xdr:ext cx="534377" cy="259045"/>
    <xdr:sp macro="" textlink="">
      <xdr:nvSpPr>
        <xdr:cNvPr id="682" name="テキスト ボックス 681"/>
        <xdr:cNvSpPr txBox="1"/>
      </xdr:nvSpPr>
      <xdr:spPr>
        <a:xfrm>
          <a:off x="12547111" y="1631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47836</xdr:rowOff>
    </xdr:from>
    <xdr:to>
      <xdr:col>32</xdr:col>
      <xdr:colOff>187325</xdr:colOff>
      <xdr:row>39</xdr:row>
      <xdr:rowOff>98878</xdr:rowOff>
    </xdr:to>
    <xdr:cxnSp macro="">
      <xdr:nvCxnSpPr>
        <xdr:cNvPr id="713" name="直線コネクタ 712"/>
        <xdr:cNvCxnSpPr/>
      </xdr:nvCxnSpPr>
      <xdr:spPr>
        <a:xfrm flipV="1">
          <a:off x="21323300" y="6734386"/>
          <a:ext cx="838200" cy="5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6" name="直線コネクタ 71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12581</xdr:rowOff>
    </xdr:from>
    <xdr:to>
      <xdr:col>31</xdr:col>
      <xdr:colOff>85725</xdr:colOff>
      <xdr:row>39</xdr:row>
      <xdr:rowOff>114181</xdr:rowOff>
    </xdr:to>
    <xdr:sp macro="" textlink="">
      <xdr:nvSpPr>
        <xdr:cNvPr id="717" name="フローチャート : 判断 716"/>
        <xdr:cNvSpPr/>
      </xdr:nvSpPr>
      <xdr:spPr>
        <a:xfrm>
          <a:off x="21272500" y="66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130708</xdr:rowOff>
    </xdr:from>
    <xdr:ext cx="469744" cy="259045"/>
    <xdr:sp macro="" textlink="">
      <xdr:nvSpPr>
        <xdr:cNvPr id="718" name="テキスト ボックス 717"/>
        <xdr:cNvSpPr txBox="1"/>
      </xdr:nvSpPr>
      <xdr:spPr>
        <a:xfrm>
          <a:off x="21088427" y="6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9" name="直線コネクタ 71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140531</xdr:rowOff>
    </xdr:from>
    <xdr:to>
      <xdr:col>29</xdr:col>
      <xdr:colOff>568325</xdr:colOff>
      <xdr:row>39</xdr:row>
      <xdr:rowOff>70681</xdr:rowOff>
    </xdr:to>
    <xdr:sp macro="" textlink="">
      <xdr:nvSpPr>
        <xdr:cNvPr id="720" name="フローチャート : 判断 719"/>
        <xdr:cNvSpPr/>
      </xdr:nvSpPr>
      <xdr:spPr>
        <a:xfrm>
          <a:off x="20383500" y="66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87208</xdr:rowOff>
    </xdr:from>
    <xdr:ext cx="469744" cy="259045"/>
    <xdr:sp macro="" textlink="">
      <xdr:nvSpPr>
        <xdr:cNvPr id="721" name="テキスト ボックス 720"/>
        <xdr:cNvSpPr txBox="1"/>
      </xdr:nvSpPr>
      <xdr:spPr>
        <a:xfrm>
          <a:off x="20199427" y="64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2" name="直線コネクタ 72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170151</xdr:rowOff>
    </xdr:from>
    <xdr:to>
      <xdr:col>28</xdr:col>
      <xdr:colOff>365125</xdr:colOff>
      <xdr:row>39</xdr:row>
      <xdr:rowOff>100301</xdr:rowOff>
    </xdr:to>
    <xdr:sp macro="" textlink="">
      <xdr:nvSpPr>
        <xdr:cNvPr id="723" name="フローチャート : 判断 722"/>
        <xdr:cNvSpPr/>
      </xdr:nvSpPr>
      <xdr:spPr>
        <a:xfrm>
          <a:off x="19494500" y="66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116828</xdr:rowOff>
    </xdr:from>
    <xdr:ext cx="469744" cy="259045"/>
    <xdr:sp macro="" textlink="">
      <xdr:nvSpPr>
        <xdr:cNvPr id="724" name="テキスト ボックス 723"/>
        <xdr:cNvSpPr txBox="1"/>
      </xdr:nvSpPr>
      <xdr:spPr>
        <a:xfrm>
          <a:off x="19310427" y="64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149773</xdr:rowOff>
    </xdr:from>
    <xdr:to>
      <xdr:col>27</xdr:col>
      <xdr:colOff>161925</xdr:colOff>
      <xdr:row>39</xdr:row>
      <xdr:rowOff>79923</xdr:rowOff>
    </xdr:to>
    <xdr:sp macro="" textlink="">
      <xdr:nvSpPr>
        <xdr:cNvPr id="725" name="フローチャート : 判断 724"/>
        <xdr:cNvSpPr/>
      </xdr:nvSpPr>
      <xdr:spPr>
        <a:xfrm>
          <a:off x="18605500" y="666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96450</xdr:rowOff>
    </xdr:from>
    <xdr:ext cx="469744" cy="259045"/>
    <xdr:sp macro="" textlink="">
      <xdr:nvSpPr>
        <xdr:cNvPr id="726" name="テキスト ボックス 725"/>
        <xdr:cNvSpPr txBox="1"/>
      </xdr:nvSpPr>
      <xdr:spPr>
        <a:xfrm>
          <a:off x="18421427" y="6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168486</xdr:rowOff>
    </xdr:from>
    <xdr:to>
      <xdr:col>32</xdr:col>
      <xdr:colOff>238125</xdr:colOff>
      <xdr:row>39</xdr:row>
      <xdr:rowOff>98636</xdr:rowOff>
    </xdr:to>
    <xdr:sp macro="" textlink="">
      <xdr:nvSpPr>
        <xdr:cNvPr id="732" name="円/楕円 731"/>
        <xdr:cNvSpPr/>
      </xdr:nvSpPr>
      <xdr:spPr>
        <a:xfrm>
          <a:off x="22110700" y="66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100964</xdr:rowOff>
    </xdr:from>
    <xdr:ext cx="469744" cy="259045"/>
    <xdr:sp macro="" textlink="">
      <xdr:nvSpPr>
        <xdr:cNvPr id="733" name="投資及び出資金該当値テキスト"/>
        <xdr:cNvSpPr txBox="1"/>
      </xdr:nvSpPr>
      <xdr:spPr>
        <a:xfrm>
          <a:off x="22212300" y="661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4" name="円/楕円 73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5" name="テキスト ボックス 734"/>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6" name="円/楕円 73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7" name="テキスト ボックス 736"/>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8" name="円/楕円 73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9" name="テキスト ボックス 738"/>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0" name="円/楕円 73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1" name="テキスト ボックス 740"/>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117457</xdr:rowOff>
    </xdr:from>
    <xdr:to>
      <xdr:col>32</xdr:col>
      <xdr:colOff>187325</xdr:colOff>
      <xdr:row>57</xdr:row>
      <xdr:rowOff>129870</xdr:rowOff>
    </xdr:to>
    <xdr:cxnSp macro="">
      <xdr:nvCxnSpPr>
        <xdr:cNvPr id="768" name="直線コネクタ 767"/>
        <xdr:cNvCxnSpPr/>
      </xdr:nvCxnSpPr>
      <xdr:spPr>
        <a:xfrm flipV="1">
          <a:off x="21323300" y="9890107"/>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115698</xdr:rowOff>
    </xdr:from>
    <xdr:ext cx="469744" cy="259045"/>
    <xdr:sp macro="" textlink="">
      <xdr:nvSpPr>
        <xdr:cNvPr id="769" name="貸付金平均値テキスト"/>
        <xdr:cNvSpPr txBox="1"/>
      </xdr:nvSpPr>
      <xdr:spPr>
        <a:xfrm>
          <a:off x="22212300" y="9888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129870</xdr:rowOff>
    </xdr:from>
    <xdr:to>
      <xdr:col>31</xdr:col>
      <xdr:colOff>34925</xdr:colOff>
      <xdr:row>57</xdr:row>
      <xdr:rowOff>143449</xdr:rowOff>
    </xdr:to>
    <xdr:cxnSp macro="">
      <xdr:nvCxnSpPr>
        <xdr:cNvPr id="771" name="直線コネクタ 770"/>
        <xdr:cNvCxnSpPr/>
      </xdr:nvCxnSpPr>
      <xdr:spPr>
        <a:xfrm flipV="1">
          <a:off x="20434300" y="9902520"/>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143878</xdr:rowOff>
    </xdr:from>
    <xdr:to>
      <xdr:col>31</xdr:col>
      <xdr:colOff>85725</xdr:colOff>
      <xdr:row>58</xdr:row>
      <xdr:rowOff>74028</xdr:rowOff>
    </xdr:to>
    <xdr:sp macro="" textlink="">
      <xdr:nvSpPr>
        <xdr:cNvPr id="772" name="フローチャート : 判断 771"/>
        <xdr:cNvSpPr/>
      </xdr:nvSpPr>
      <xdr:spPr>
        <a:xfrm>
          <a:off x="21272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65155</xdr:rowOff>
    </xdr:from>
    <xdr:ext cx="469744" cy="259045"/>
    <xdr:sp macro="" textlink="">
      <xdr:nvSpPr>
        <xdr:cNvPr id="773" name="テキスト ボックス 772"/>
        <xdr:cNvSpPr txBox="1"/>
      </xdr:nvSpPr>
      <xdr:spPr>
        <a:xfrm>
          <a:off x="21088427" y="1000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143449</xdr:rowOff>
    </xdr:from>
    <xdr:to>
      <xdr:col>29</xdr:col>
      <xdr:colOff>517525</xdr:colOff>
      <xdr:row>57</xdr:row>
      <xdr:rowOff>154491</xdr:rowOff>
    </xdr:to>
    <xdr:cxnSp macro="">
      <xdr:nvCxnSpPr>
        <xdr:cNvPr id="774" name="直線コネクタ 773"/>
        <xdr:cNvCxnSpPr/>
      </xdr:nvCxnSpPr>
      <xdr:spPr>
        <a:xfrm flipV="1">
          <a:off x="19545300" y="9916099"/>
          <a:ext cx="889000" cy="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137249</xdr:rowOff>
    </xdr:from>
    <xdr:to>
      <xdr:col>29</xdr:col>
      <xdr:colOff>568325</xdr:colOff>
      <xdr:row>58</xdr:row>
      <xdr:rowOff>67399</xdr:rowOff>
    </xdr:to>
    <xdr:sp macro="" textlink="">
      <xdr:nvSpPr>
        <xdr:cNvPr id="775" name="フローチャート : 判断 774"/>
        <xdr:cNvSpPr/>
      </xdr:nvSpPr>
      <xdr:spPr>
        <a:xfrm>
          <a:off x="20383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58526</xdr:rowOff>
    </xdr:from>
    <xdr:ext cx="469744" cy="259045"/>
    <xdr:sp macro="" textlink="">
      <xdr:nvSpPr>
        <xdr:cNvPr id="776" name="テキスト ボックス 775"/>
        <xdr:cNvSpPr txBox="1"/>
      </xdr:nvSpPr>
      <xdr:spPr>
        <a:xfrm>
          <a:off x="20199427" y="100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154491</xdr:rowOff>
    </xdr:from>
    <xdr:to>
      <xdr:col>28</xdr:col>
      <xdr:colOff>314325</xdr:colOff>
      <xdr:row>57</xdr:row>
      <xdr:rowOff>156411</xdr:rowOff>
    </xdr:to>
    <xdr:cxnSp macro="">
      <xdr:nvCxnSpPr>
        <xdr:cNvPr id="777" name="直線コネクタ 776"/>
        <xdr:cNvCxnSpPr/>
      </xdr:nvCxnSpPr>
      <xdr:spPr>
        <a:xfrm flipV="1">
          <a:off x="18656300" y="9927141"/>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132814</xdr:rowOff>
    </xdr:from>
    <xdr:to>
      <xdr:col>28</xdr:col>
      <xdr:colOff>365125</xdr:colOff>
      <xdr:row>58</xdr:row>
      <xdr:rowOff>62964</xdr:rowOff>
    </xdr:to>
    <xdr:sp macro="" textlink="">
      <xdr:nvSpPr>
        <xdr:cNvPr id="778" name="フローチャート : 判断 777"/>
        <xdr:cNvSpPr/>
      </xdr:nvSpPr>
      <xdr:spPr>
        <a:xfrm>
          <a:off x="19494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54091</xdr:rowOff>
    </xdr:from>
    <xdr:ext cx="469744" cy="259045"/>
    <xdr:sp macro="" textlink="">
      <xdr:nvSpPr>
        <xdr:cNvPr id="779" name="テキスト ボックス 778"/>
        <xdr:cNvSpPr txBox="1"/>
      </xdr:nvSpPr>
      <xdr:spPr>
        <a:xfrm>
          <a:off x="19310427" y="99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131831</xdr:rowOff>
    </xdr:from>
    <xdr:to>
      <xdr:col>27</xdr:col>
      <xdr:colOff>161925</xdr:colOff>
      <xdr:row>58</xdr:row>
      <xdr:rowOff>61981</xdr:rowOff>
    </xdr:to>
    <xdr:sp macro="" textlink="">
      <xdr:nvSpPr>
        <xdr:cNvPr id="780" name="フローチャート : 判断 779"/>
        <xdr:cNvSpPr/>
      </xdr:nvSpPr>
      <xdr:spPr>
        <a:xfrm>
          <a:off x="18605500" y="990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53108</xdr:rowOff>
    </xdr:from>
    <xdr:ext cx="469744" cy="259045"/>
    <xdr:sp macro="" textlink="">
      <xdr:nvSpPr>
        <xdr:cNvPr id="781" name="テキスト ボックス 780"/>
        <xdr:cNvSpPr txBox="1"/>
      </xdr:nvSpPr>
      <xdr:spPr>
        <a:xfrm>
          <a:off x="18421427" y="999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66657</xdr:rowOff>
    </xdr:from>
    <xdr:to>
      <xdr:col>32</xdr:col>
      <xdr:colOff>238125</xdr:colOff>
      <xdr:row>57</xdr:row>
      <xdr:rowOff>168257</xdr:rowOff>
    </xdr:to>
    <xdr:sp macro="" textlink="">
      <xdr:nvSpPr>
        <xdr:cNvPr id="787" name="円/楕円 786"/>
        <xdr:cNvSpPr/>
      </xdr:nvSpPr>
      <xdr:spPr>
        <a:xfrm>
          <a:off x="22110700" y="98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89534</xdr:rowOff>
    </xdr:from>
    <xdr:ext cx="469744" cy="259045"/>
    <xdr:sp macro="" textlink="">
      <xdr:nvSpPr>
        <xdr:cNvPr id="788" name="貸付金該当値テキスト"/>
        <xdr:cNvSpPr txBox="1"/>
      </xdr:nvSpPr>
      <xdr:spPr>
        <a:xfrm>
          <a:off x="22212300" y="96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79070</xdr:rowOff>
    </xdr:from>
    <xdr:to>
      <xdr:col>31</xdr:col>
      <xdr:colOff>85725</xdr:colOff>
      <xdr:row>58</xdr:row>
      <xdr:rowOff>9220</xdr:rowOff>
    </xdr:to>
    <xdr:sp macro="" textlink="">
      <xdr:nvSpPr>
        <xdr:cNvPr id="789" name="円/楕円 788"/>
        <xdr:cNvSpPr/>
      </xdr:nvSpPr>
      <xdr:spPr>
        <a:xfrm>
          <a:off x="21272500" y="9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25747</xdr:rowOff>
    </xdr:from>
    <xdr:ext cx="469744" cy="259045"/>
    <xdr:sp macro="" textlink="">
      <xdr:nvSpPr>
        <xdr:cNvPr id="790" name="テキスト ボックス 789"/>
        <xdr:cNvSpPr txBox="1"/>
      </xdr:nvSpPr>
      <xdr:spPr>
        <a:xfrm>
          <a:off x="21088427" y="96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92649</xdr:rowOff>
    </xdr:from>
    <xdr:to>
      <xdr:col>29</xdr:col>
      <xdr:colOff>568325</xdr:colOff>
      <xdr:row>58</xdr:row>
      <xdr:rowOff>22799</xdr:rowOff>
    </xdr:to>
    <xdr:sp macro="" textlink="">
      <xdr:nvSpPr>
        <xdr:cNvPr id="791" name="円/楕円 790"/>
        <xdr:cNvSpPr/>
      </xdr:nvSpPr>
      <xdr:spPr>
        <a:xfrm>
          <a:off x="20383500" y="986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39326</xdr:rowOff>
    </xdr:from>
    <xdr:ext cx="469744" cy="259045"/>
    <xdr:sp macro="" textlink="">
      <xdr:nvSpPr>
        <xdr:cNvPr id="792" name="テキスト ボックス 791"/>
        <xdr:cNvSpPr txBox="1"/>
      </xdr:nvSpPr>
      <xdr:spPr>
        <a:xfrm>
          <a:off x="20199427" y="964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103691</xdr:rowOff>
    </xdr:from>
    <xdr:to>
      <xdr:col>28</xdr:col>
      <xdr:colOff>365125</xdr:colOff>
      <xdr:row>58</xdr:row>
      <xdr:rowOff>33841</xdr:rowOff>
    </xdr:to>
    <xdr:sp macro="" textlink="">
      <xdr:nvSpPr>
        <xdr:cNvPr id="793" name="円/楕円 792"/>
        <xdr:cNvSpPr/>
      </xdr:nvSpPr>
      <xdr:spPr>
        <a:xfrm>
          <a:off x="19494500" y="98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50368</xdr:rowOff>
    </xdr:from>
    <xdr:ext cx="469744" cy="259045"/>
    <xdr:sp macro="" textlink="">
      <xdr:nvSpPr>
        <xdr:cNvPr id="794" name="テキスト ボックス 793"/>
        <xdr:cNvSpPr txBox="1"/>
      </xdr:nvSpPr>
      <xdr:spPr>
        <a:xfrm>
          <a:off x="19310427" y="9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105611</xdr:rowOff>
    </xdr:from>
    <xdr:to>
      <xdr:col>27</xdr:col>
      <xdr:colOff>161925</xdr:colOff>
      <xdr:row>58</xdr:row>
      <xdr:rowOff>35761</xdr:rowOff>
    </xdr:to>
    <xdr:sp macro="" textlink="">
      <xdr:nvSpPr>
        <xdr:cNvPr id="795" name="円/楕円 794"/>
        <xdr:cNvSpPr/>
      </xdr:nvSpPr>
      <xdr:spPr>
        <a:xfrm>
          <a:off x="18605500" y="98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52288</xdr:rowOff>
    </xdr:from>
    <xdr:ext cx="469744" cy="259045"/>
    <xdr:sp macro="" textlink="">
      <xdr:nvSpPr>
        <xdr:cNvPr id="796" name="テキスト ボックス 795"/>
        <xdr:cNvSpPr txBox="1"/>
      </xdr:nvSpPr>
      <xdr:spPr>
        <a:xfrm>
          <a:off x="18421427" y="965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167027</xdr:rowOff>
    </xdr:from>
    <xdr:to>
      <xdr:col>32</xdr:col>
      <xdr:colOff>187325</xdr:colOff>
      <xdr:row>76</xdr:row>
      <xdr:rowOff>53842</xdr:rowOff>
    </xdr:to>
    <xdr:cxnSp macro="">
      <xdr:nvCxnSpPr>
        <xdr:cNvPr id="829" name="直線コネクタ 828"/>
        <xdr:cNvCxnSpPr/>
      </xdr:nvCxnSpPr>
      <xdr:spPr>
        <a:xfrm flipV="1">
          <a:off x="21323300" y="13025777"/>
          <a:ext cx="838200" cy="5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31357</xdr:rowOff>
    </xdr:from>
    <xdr:ext cx="534377" cy="259045"/>
    <xdr:sp macro="" textlink="">
      <xdr:nvSpPr>
        <xdr:cNvPr id="830" name="繰出金平均値テキスト"/>
        <xdr:cNvSpPr txBox="1"/>
      </xdr:nvSpPr>
      <xdr:spPr>
        <a:xfrm>
          <a:off x="22212300" y="12718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53842</xdr:rowOff>
    </xdr:from>
    <xdr:to>
      <xdr:col>31</xdr:col>
      <xdr:colOff>34925</xdr:colOff>
      <xdr:row>76</xdr:row>
      <xdr:rowOff>115660</xdr:rowOff>
    </xdr:to>
    <xdr:cxnSp macro="">
      <xdr:nvCxnSpPr>
        <xdr:cNvPr id="832" name="直線コネクタ 831"/>
        <xdr:cNvCxnSpPr/>
      </xdr:nvCxnSpPr>
      <xdr:spPr>
        <a:xfrm flipV="1">
          <a:off x="20434300" y="13084042"/>
          <a:ext cx="889000" cy="6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74022</xdr:rowOff>
    </xdr:from>
    <xdr:to>
      <xdr:col>31</xdr:col>
      <xdr:colOff>85725</xdr:colOff>
      <xdr:row>76</xdr:row>
      <xdr:rowOff>4172</xdr:rowOff>
    </xdr:to>
    <xdr:sp macro="" textlink="">
      <xdr:nvSpPr>
        <xdr:cNvPr id="833" name="フローチャート : 判断 832"/>
        <xdr:cNvSpPr/>
      </xdr:nvSpPr>
      <xdr:spPr>
        <a:xfrm>
          <a:off x="21272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20699</xdr:rowOff>
    </xdr:from>
    <xdr:ext cx="534377" cy="259045"/>
    <xdr:sp macro="" textlink="">
      <xdr:nvSpPr>
        <xdr:cNvPr id="834" name="テキスト ボックス 833"/>
        <xdr:cNvSpPr txBox="1"/>
      </xdr:nvSpPr>
      <xdr:spPr>
        <a:xfrm>
          <a:off x="21056111" y="127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109516</xdr:rowOff>
    </xdr:from>
    <xdr:to>
      <xdr:col>29</xdr:col>
      <xdr:colOff>517525</xdr:colOff>
      <xdr:row>76</xdr:row>
      <xdr:rowOff>115660</xdr:rowOff>
    </xdr:to>
    <xdr:cxnSp macro="">
      <xdr:nvCxnSpPr>
        <xdr:cNvPr id="835" name="直線コネクタ 834"/>
        <xdr:cNvCxnSpPr/>
      </xdr:nvCxnSpPr>
      <xdr:spPr>
        <a:xfrm>
          <a:off x="19545300" y="13139716"/>
          <a:ext cx="889000" cy="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102188</xdr:rowOff>
    </xdr:from>
    <xdr:to>
      <xdr:col>29</xdr:col>
      <xdr:colOff>568325</xdr:colOff>
      <xdr:row>76</xdr:row>
      <xdr:rowOff>32338</xdr:rowOff>
    </xdr:to>
    <xdr:sp macro="" textlink="">
      <xdr:nvSpPr>
        <xdr:cNvPr id="836" name="フローチャート : 判断 835"/>
        <xdr:cNvSpPr/>
      </xdr:nvSpPr>
      <xdr:spPr>
        <a:xfrm>
          <a:off x="20383500" y="1296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48865</xdr:rowOff>
    </xdr:from>
    <xdr:ext cx="534377" cy="259045"/>
    <xdr:sp macro="" textlink="">
      <xdr:nvSpPr>
        <xdr:cNvPr id="837" name="テキスト ボックス 836"/>
        <xdr:cNvSpPr txBox="1"/>
      </xdr:nvSpPr>
      <xdr:spPr>
        <a:xfrm>
          <a:off x="20167111" y="127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109516</xdr:rowOff>
    </xdr:from>
    <xdr:to>
      <xdr:col>28</xdr:col>
      <xdr:colOff>314325</xdr:colOff>
      <xdr:row>76</xdr:row>
      <xdr:rowOff>145292</xdr:rowOff>
    </xdr:to>
    <xdr:cxnSp macro="">
      <xdr:nvCxnSpPr>
        <xdr:cNvPr id="838" name="直線コネクタ 837"/>
        <xdr:cNvCxnSpPr/>
      </xdr:nvCxnSpPr>
      <xdr:spPr>
        <a:xfrm flipV="1">
          <a:off x="18656300" y="13139716"/>
          <a:ext cx="8890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116608</xdr:rowOff>
    </xdr:from>
    <xdr:to>
      <xdr:col>28</xdr:col>
      <xdr:colOff>365125</xdr:colOff>
      <xdr:row>76</xdr:row>
      <xdr:rowOff>46758</xdr:rowOff>
    </xdr:to>
    <xdr:sp macro="" textlink="">
      <xdr:nvSpPr>
        <xdr:cNvPr id="839" name="フローチャート : 判断 838"/>
        <xdr:cNvSpPr/>
      </xdr:nvSpPr>
      <xdr:spPr>
        <a:xfrm>
          <a:off x="19494500" y="1297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63285</xdr:rowOff>
    </xdr:from>
    <xdr:ext cx="534377" cy="259045"/>
    <xdr:sp macro="" textlink="">
      <xdr:nvSpPr>
        <xdr:cNvPr id="840" name="テキスト ボックス 839"/>
        <xdr:cNvSpPr txBox="1"/>
      </xdr:nvSpPr>
      <xdr:spPr>
        <a:xfrm>
          <a:off x="19278111" y="1275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115818</xdr:rowOff>
    </xdr:from>
    <xdr:to>
      <xdr:col>27</xdr:col>
      <xdr:colOff>161925</xdr:colOff>
      <xdr:row>76</xdr:row>
      <xdr:rowOff>45968</xdr:rowOff>
    </xdr:to>
    <xdr:sp macro="" textlink="">
      <xdr:nvSpPr>
        <xdr:cNvPr id="841" name="フローチャート : 判断 840"/>
        <xdr:cNvSpPr/>
      </xdr:nvSpPr>
      <xdr:spPr>
        <a:xfrm>
          <a:off x="18605500" y="129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62495</xdr:rowOff>
    </xdr:from>
    <xdr:ext cx="534377" cy="259045"/>
    <xdr:sp macro="" textlink="">
      <xdr:nvSpPr>
        <xdr:cNvPr id="842" name="テキスト ボックス 841"/>
        <xdr:cNvSpPr txBox="1"/>
      </xdr:nvSpPr>
      <xdr:spPr>
        <a:xfrm>
          <a:off x="18389111" y="127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69,174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116227</xdr:rowOff>
    </xdr:from>
    <xdr:to>
      <xdr:col>32</xdr:col>
      <xdr:colOff>238125</xdr:colOff>
      <xdr:row>76</xdr:row>
      <xdr:rowOff>46377</xdr:rowOff>
    </xdr:to>
    <xdr:sp macro="" textlink="">
      <xdr:nvSpPr>
        <xdr:cNvPr id="848" name="円/楕円 847"/>
        <xdr:cNvSpPr/>
      </xdr:nvSpPr>
      <xdr:spPr>
        <a:xfrm>
          <a:off x="22110700" y="1297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94654</xdr:rowOff>
    </xdr:from>
    <xdr:ext cx="534377" cy="259045"/>
    <xdr:sp macro="" textlink="">
      <xdr:nvSpPr>
        <xdr:cNvPr id="849" name="繰出金該当値テキスト"/>
        <xdr:cNvSpPr txBox="1"/>
      </xdr:nvSpPr>
      <xdr:spPr>
        <a:xfrm>
          <a:off x="22212300" y="1295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3042</xdr:rowOff>
    </xdr:from>
    <xdr:to>
      <xdr:col>31</xdr:col>
      <xdr:colOff>85725</xdr:colOff>
      <xdr:row>76</xdr:row>
      <xdr:rowOff>104642</xdr:rowOff>
    </xdr:to>
    <xdr:sp macro="" textlink="">
      <xdr:nvSpPr>
        <xdr:cNvPr id="850" name="円/楕円 849"/>
        <xdr:cNvSpPr/>
      </xdr:nvSpPr>
      <xdr:spPr>
        <a:xfrm>
          <a:off x="21272500" y="130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95769</xdr:rowOff>
    </xdr:from>
    <xdr:ext cx="534377" cy="259045"/>
    <xdr:sp macro="" textlink="">
      <xdr:nvSpPr>
        <xdr:cNvPr id="851" name="テキスト ボックス 850"/>
        <xdr:cNvSpPr txBox="1"/>
      </xdr:nvSpPr>
      <xdr:spPr>
        <a:xfrm>
          <a:off x="21056111" y="13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64860</xdr:rowOff>
    </xdr:from>
    <xdr:to>
      <xdr:col>29</xdr:col>
      <xdr:colOff>568325</xdr:colOff>
      <xdr:row>76</xdr:row>
      <xdr:rowOff>166460</xdr:rowOff>
    </xdr:to>
    <xdr:sp macro="" textlink="">
      <xdr:nvSpPr>
        <xdr:cNvPr id="852" name="円/楕円 851"/>
        <xdr:cNvSpPr/>
      </xdr:nvSpPr>
      <xdr:spPr>
        <a:xfrm>
          <a:off x="20383500" y="130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157587</xdr:rowOff>
    </xdr:from>
    <xdr:ext cx="534377" cy="259045"/>
    <xdr:sp macro="" textlink="">
      <xdr:nvSpPr>
        <xdr:cNvPr id="853" name="テキスト ボックス 852"/>
        <xdr:cNvSpPr txBox="1"/>
      </xdr:nvSpPr>
      <xdr:spPr>
        <a:xfrm>
          <a:off x="20167111" y="13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58716</xdr:rowOff>
    </xdr:from>
    <xdr:to>
      <xdr:col>28</xdr:col>
      <xdr:colOff>365125</xdr:colOff>
      <xdr:row>76</xdr:row>
      <xdr:rowOff>160316</xdr:rowOff>
    </xdr:to>
    <xdr:sp macro="" textlink="">
      <xdr:nvSpPr>
        <xdr:cNvPr id="854" name="円/楕円 853"/>
        <xdr:cNvSpPr/>
      </xdr:nvSpPr>
      <xdr:spPr>
        <a:xfrm>
          <a:off x="19494500" y="1308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151443</xdr:rowOff>
    </xdr:from>
    <xdr:ext cx="534377" cy="259045"/>
    <xdr:sp macro="" textlink="">
      <xdr:nvSpPr>
        <xdr:cNvPr id="855" name="テキスト ボックス 854"/>
        <xdr:cNvSpPr txBox="1"/>
      </xdr:nvSpPr>
      <xdr:spPr>
        <a:xfrm>
          <a:off x="19278111" y="131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94492</xdr:rowOff>
    </xdr:from>
    <xdr:to>
      <xdr:col>27</xdr:col>
      <xdr:colOff>161925</xdr:colOff>
      <xdr:row>77</xdr:row>
      <xdr:rowOff>24642</xdr:rowOff>
    </xdr:to>
    <xdr:sp macro="" textlink="">
      <xdr:nvSpPr>
        <xdr:cNvPr id="856" name="円/楕円 855"/>
        <xdr:cNvSpPr/>
      </xdr:nvSpPr>
      <xdr:spPr>
        <a:xfrm>
          <a:off x="18605500" y="131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15769</xdr:rowOff>
    </xdr:from>
    <xdr:ext cx="534377" cy="259045"/>
    <xdr:sp macro="" textlink="">
      <xdr:nvSpPr>
        <xdr:cNvPr id="857" name="テキスト ボックス 856"/>
        <xdr:cNvSpPr txBox="1"/>
      </xdr:nvSpPr>
      <xdr:spPr>
        <a:xfrm>
          <a:off x="18389111" y="132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8" name="直線コネクタ 86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9" name="テキスト ボックス 86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0" name="直線コネクタ 86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96</xdr:row>
      <xdr:rowOff>35577</xdr:rowOff>
    </xdr:from>
    <xdr:ext cx="377026" cy="259045"/>
    <xdr:sp macro="" textlink="">
      <xdr:nvSpPr>
        <xdr:cNvPr id="871" name="テキスト ボックス 870"/>
        <xdr:cNvSpPr txBox="1"/>
      </xdr:nvSpPr>
      <xdr:spPr>
        <a:xfrm>
          <a:off x="17910974" y="1649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93</xdr:row>
      <xdr:rowOff>168927</xdr:rowOff>
    </xdr:from>
    <xdr:ext cx="377026" cy="259045"/>
    <xdr:sp macro="" textlink="">
      <xdr:nvSpPr>
        <xdr:cNvPr id="873" name="テキスト ボックス 872"/>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4" name="直線コネクタ 87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91</xdr:row>
      <xdr:rowOff>130827</xdr:rowOff>
    </xdr:from>
    <xdr:ext cx="377026" cy="259045"/>
    <xdr:sp macro="" textlink="">
      <xdr:nvSpPr>
        <xdr:cNvPr id="875" name="テキスト ボックス 874"/>
        <xdr:cNvSpPr txBox="1"/>
      </xdr:nvSpPr>
      <xdr:spPr>
        <a:xfrm>
          <a:off x="17910974" y="1573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6" name="直線コネクタ 87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92727</xdr:rowOff>
    </xdr:from>
    <xdr:ext cx="377026" cy="259045"/>
    <xdr:sp macro="" textlink="">
      <xdr:nvSpPr>
        <xdr:cNvPr id="877" name="テキスト ボックス 876"/>
        <xdr:cNvSpPr txBox="1"/>
      </xdr:nvSpPr>
      <xdr:spPr>
        <a:xfrm>
          <a:off x="17910974" y="1535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79" name="テキスト ボックス 878"/>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1" name="直線コネクタ 880"/>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2"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3" name="直線コネクタ 88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4"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5" name="直線コネクタ 88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6" name="直線コネクタ 88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7"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8" name="フローチャート : 判断 887"/>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9" name="直線コネクタ 88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0" name="フローチャート : 判断 889"/>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1" name="テキスト ボックス 89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2" name="直線コネクタ 89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3" name="フローチャート : 判断 892"/>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4" name="テキスト ボックス 893"/>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5" name="直線コネクタ 89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39370</xdr:rowOff>
    </xdr:from>
    <xdr:to>
      <xdr:col>28</xdr:col>
      <xdr:colOff>365125</xdr:colOff>
      <xdr:row>96</xdr:row>
      <xdr:rowOff>140970</xdr:rowOff>
    </xdr:to>
    <xdr:sp macro="" textlink="">
      <xdr:nvSpPr>
        <xdr:cNvPr id="896" name="フローチャート : 判断 895"/>
        <xdr:cNvSpPr/>
      </xdr:nvSpPr>
      <xdr:spPr>
        <a:xfrm>
          <a:off x="194945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94</xdr:row>
      <xdr:rowOff>157497</xdr:rowOff>
    </xdr:from>
    <xdr:ext cx="378565" cy="259045"/>
    <xdr:sp macro="" textlink="">
      <xdr:nvSpPr>
        <xdr:cNvPr id="897" name="テキスト ボックス 896"/>
        <xdr:cNvSpPr txBox="1"/>
      </xdr:nvSpPr>
      <xdr:spPr>
        <a:xfrm>
          <a:off x="19356017" y="16273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52705</xdr:rowOff>
    </xdr:from>
    <xdr:to>
      <xdr:col>27</xdr:col>
      <xdr:colOff>161925</xdr:colOff>
      <xdr:row>90</xdr:row>
      <xdr:rowOff>154305</xdr:rowOff>
    </xdr:to>
    <xdr:sp macro="" textlink="">
      <xdr:nvSpPr>
        <xdr:cNvPr id="898" name="フローチャート : 判断 897"/>
        <xdr:cNvSpPr/>
      </xdr:nvSpPr>
      <xdr:spPr>
        <a:xfrm>
          <a:off x="18605500" y="1548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170832</xdr:rowOff>
    </xdr:from>
    <xdr:ext cx="378565" cy="259045"/>
    <xdr:sp macro="" textlink="">
      <xdr:nvSpPr>
        <xdr:cNvPr id="899" name="テキスト ボックス 898"/>
        <xdr:cNvSpPr txBox="1"/>
      </xdr:nvSpPr>
      <xdr:spPr>
        <a:xfrm>
          <a:off x="18467017" y="15258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5" name="円/楕円 90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6"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7" name="円/楕円 90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8" name="テキスト ボックス 907"/>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9" name="円/楕円 90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0" name="テキスト ボックス 909"/>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1" name="円/楕円 91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円/楕円 91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baseline="0" smtClean="0">
              <a:solidFill>
                <a:srgbClr val="000000"/>
              </a:solidFill>
              <a:latin typeface="ＭＳ"/>
            </a:rPr>
            <a:t> 　目的別歳出決算における住民一人当たりのコストは、扶助費が８４，７３３円となっており、類似団体と比較して一人当たりコストが高い状況となっている。これは、近年、障害関連事業や児童福祉事業において、制度改正等に伴う事業費の増加等によるものであり、前年度決算と比較すると０．６％増となっている。このため、資格審査等の適正化により財政を圧迫する上昇傾向に歯止めをかけるよう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9,855
9,842
85.39
6,262,858
6,140,213
83,228
3,523,985
5,320,952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6477</xdr:rowOff>
    </xdr:from>
    <xdr:to>
      <xdr:col>6</xdr:col>
      <xdr:colOff>511175</xdr:colOff>
      <xdr:row>38</xdr:row>
      <xdr:rowOff>44958</xdr:rowOff>
    </xdr:to>
    <xdr:cxnSp macro="">
      <xdr:nvCxnSpPr>
        <xdr:cNvPr id="61" name="直線コネクタ 60"/>
        <xdr:cNvCxnSpPr/>
      </xdr:nvCxnSpPr>
      <xdr:spPr>
        <a:xfrm flipV="1">
          <a:off x="3797300" y="6521577"/>
          <a:ext cx="8382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63500</xdr:rowOff>
    </xdr:from>
    <xdr:to>
      <xdr:col>5</xdr:col>
      <xdr:colOff>358775</xdr:colOff>
      <xdr:row>38</xdr:row>
      <xdr:rowOff>44958</xdr:rowOff>
    </xdr:to>
    <xdr:cxnSp macro="">
      <xdr:nvCxnSpPr>
        <xdr:cNvPr id="64" name="直線コネクタ 63"/>
        <xdr:cNvCxnSpPr/>
      </xdr:nvCxnSpPr>
      <xdr:spPr>
        <a:xfrm>
          <a:off x="2908300" y="6407150"/>
          <a:ext cx="889000" cy="15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132080</xdr:rowOff>
    </xdr:from>
    <xdr:to>
      <xdr:col>5</xdr:col>
      <xdr:colOff>409575</xdr:colOff>
      <xdr:row>38</xdr:row>
      <xdr:rowOff>62230</xdr:rowOff>
    </xdr:to>
    <xdr:sp macro="" textlink="">
      <xdr:nvSpPr>
        <xdr:cNvPr id="65" name="フローチャート : 判断 64"/>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78757</xdr:rowOff>
    </xdr:from>
    <xdr:ext cx="469744" cy="259045"/>
    <xdr:sp macro="" textlink="">
      <xdr:nvSpPr>
        <xdr:cNvPr id="66" name="テキスト ボックス 65"/>
        <xdr:cNvSpPr txBox="1"/>
      </xdr:nvSpPr>
      <xdr:spPr>
        <a:xfrm>
          <a:off x="3562427"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63500</xdr:rowOff>
    </xdr:from>
    <xdr:to>
      <xdr:col>4</xdr:col>
      <xdr:colOff>155575</xdr:colOff>
      <xdr:row>38</xdr:row>
      <xdr:rowOff>17780</xdr:rowOff>
    </xdr:to>
    <xdr:cxnSp macro="">
      <xdr:nvCxnSpPr>
        <xdr:cNvPr id="67" name="直線コネクタ 66"/>
        <xdr:cNvCxnSpPr/>
      </xdr:nvCxnSpPr>
      <xdr:spPr>
        <a:xfrm flipV="1">
          <a:off x="2019300" y="640715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145034</xdr:rowOff>
    </xdr:from>
    <xdr:to>
      <xdr:col>4</xdr:col>
      <xdr:colOff>206375</xdr:colOff>
      <xdr:row>38</xdr:row>
      <xdr:rowOff>75185</xdr:rowOff>
    </xdr:to>
    <xdr:sp macro="" textlink="">
      <xdr:nvSpPr>
        <xdr:cNvPr id="68" name="フローチャート : 判断 67"/>
        <xdr:cNvSpPr/>
      </xdr:nvSpPr>
      <xdr:spPr>
        <a:xfrm>
          <a:off x="2857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66311</xdr:rowOff>
    </xdr:from>
    <xdr:ext cx="469744" cy="259045"/>
    <xdr:sp macro="" textlink="">
      <xdr:nvSpPr>
        <xdr:cNvPr id="69" name="テキスト ボックス 68"/>
        <xdr:cNvSpPr txBox="1"/>
      </xdr:nvSpPr>
      <xdr:spPr>
        <a:xfrm>
          <a:off x="2673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17780</xdr:rowOff>
    </xdr:from>
    <xdr:to>
      <xdr:col>2</xdr:col>
      <xdr:colOff>638175</xdr:colOff>
      <xdr:row>38</xdr:row>
      <xdr:rowOff>97917</xdr:rowOff>
    </xdr:to>
    <xdr:cxnSp macro="">
      <xdr:nvCxnSpPr>
        <xdr:cNvPr id="70" name="直線コネクタ 69"/>
        <xdr:cNvCxnSpPr/>
      </xdr:nvCxnSpPr>
      <xdr:spPr>
        <a:xfrm flipV="1">
          <a:off x="1130300" y="6532880"/>
          <a:ext cx="889000" cy="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123571</xdr:rowOff>
    </xdr:from>
    <xdr:to>
      <xdr:col>3</xdr:col>
      <xdr:colOff>3175</xdr:colOff>
      <xdr:row>38</xdr:row>
      <xdr:rowOff>53721</xdr:rowOff>
    </xdr:to>
    <xdr:sp macro="" textlink="">
      <xdr:nvSpPr>
        <xdr:cNvPr id="71" name="フローチャート : 判断 70"/>
        <xdr:cNvSpPr/>
      </xdr:nvSpPr>
      <xdr:spPr>
        <a:xfrm>
          <a:off x="1968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70248</xdr:rowOff>
    </xdr:from>
    <xdr:ext cx="469744" cy="259045"/>
    <xdr:sp macro="" textlink="">
      <xdr:nvSpPr>
        <xdr:cNvPr id="72" name="テキスト ボックス 71"/>
        <xdr:cNvSpPr txBox="1"/>
      </xdr:nvSpPr>
      <xdr:spPr>
        <a:xfrm>
          <a:off x="1784427" y="624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25400</xdr:rowOff>
    </xdr:from>
    <xdr:to>
      <xdr:col>1</xdr:col>
      <xdr:colOff>485775</xdr:colOff>
      <xdr:row>37</xdr:row>
      <xdr:rowOff>127000</xdr:rowOff>
    </xdr:to>
    <xdr:sp macro="" textlink="">
      <xdr:nvSpPr>
        <xdr:cNvPr id="73" name="フローチャート : 判断 72"/>
        <xdr:cNvSpPr/>
      </xdr:nvSpPr>
      <xdr:spPr>
        <a:xfrm>
          <a:off x="1079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143527</xdr:rowOff>
    </xdr:from>
    <xdr:ext cx="469744" cy="259045"/>
    <xdr:sp macro="" textlink="">
      <xdr:nvSpPr>
        <xdr:cNvPr id="74" name="テキスト ボックス 73"/>
        <xdr:cNvSpPr txBox="1"/>
      </xdr:nvSpPr>
      <xdr:spPr>
        <a:xfrm>
          <a:off x="895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127127</xdr:rowOff>
    </xdr:from>
    <xdr:to>
      <xdr:col>6</xdr:col>
      <xdr:colOff>561975</xdr:colOff>
      <xdr:row>38</xdr:row>
      <xdr:rowOff>57277</xdr:rowOff>
    </xdr:to>
    <xdr:sp macro="" textlink="">
      <xdr:nvSpPr>
        <xdr:cNvPr id="80" name="円/楕円 79"/>
        <xdr:cNvSpPr/>
      </xdr:nvSpPr>
      <xdr:spPr>
        <a:xfrm>
          <a:off x="4584700" y="647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42054</xdr:rowOff>
    </xdr:from>
    <xdr:ext cx="469744" cy="259045"/>
    <xdr:sp macro="" textlink="">
      <xdr:nvSpPr>
        <xdr:cNvPr id="81" name="議会費該当値テキスト"/>
        <xdr:cNvSpPr txBox="1"/>
      </xdr:nvSpPr>
      <xdr:spPr>
        <a:xfrm>
          <a:off x="4686300" y="638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165608</xdr:rowOff>
    </xdr:from>
    <xdr:to>
      <xdr:col>5</xdr:col>
      <xdr:colOff>409575</xdr:colOff>
      <xdr:row>38</xdr:row>
      <xdr:rowOff>95758</xdr:rowOff>
    </xdr:to>
    <xdr:sp macro="" textlink="">
      <xdr:nvSpPr>
        <xdr:cNvPr id="82" name="円/楕円 81"/>
        <xdr:cNvSpPr/>
      </xdr:nvSpPr>
      <xdr:spPr>
        <a:xfrm>
          <a:off x="3746500" y="65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86885</xdr:rowOff>
    </xdr:from>
    <xdr:ext cx="469744" cy="259045"/>
    <xdr:sp macro="" textlink="">
      <xdr:nvSpPr>
        <xdr:cNvPr id="83" name="テキスト ボックス 82"/>
        <xdr:cNvSpPr txBox="1"/>
      </xdr:nvSpPr>
      <xdr:spPr>
        <a:xfrm>
          <a:off x="3562427"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12700</xdr:rowOff>
    </xdr:from>
    <xdr:to>
      <xdr:col>4</xdr:col>
      <xdr:colOff>206375</xdr:colOff>
      <xdr:row>37</xdr:row>
      <xdr:rowOff>114300</xdr:rowOff>
    </xdr:to>
    <xdr:sp macro="" textlink="">
      <xdr:nvSpPr>
        <xdr:cNvPr id="84" name="円/楕円 83"/>
        <xdr:cNvSpPr/>
      </xdr:nvSpPr>
      <xdr:spPr>
        <a:xfrm>
          <a:off x="2857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130827</xdr:rowOff>
    </xdr:from>
    <xdr:ext cx="469744" cy="259045"/>
    <xdr:sp macro="" textlink="">
      <xdr:nvSpPr>
        <xdr:cNvPr id="85" name="テキスト ボックス 84"/>
        <xdr:cNvSpPr txBox="1"/>
      </xdr:nvSpPr>
      <xdr:spPr>
        <a:xfrm>
          <a:off x="2673427" y="613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138430</xdr:rowOff>
    </xdr:from>
    <xdr:to>
      <xdr:col>3</xdr:col>
      <xdr:colOff>3175</xdr:colOff>
      <xdr:row>38</xdr:row>
      <xdr:rowOff>68580</xdr:rowOff>
    </xdr:to>
    <xdr:sp macro="" textlink="">
      <xdr:nvSpPr>
        <xdr:cNvPr id="86" name="円/楕円 85"/>
        <xdr:cNvSpPr/>
      </xdr:nvSpPr>
      <xdr:spPr>
        <a:xfrm>
          <a:off x="1968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59707</xdr:rowOff>
    </xdr:from>
    <xdr:ext cx="469744" cy="259045"/>
    <xdr:sp macro="" textlink="">
      <xdr:nvSpPr>
        <xdr:cNvPr id="87" name="テキスト ボックス 86"/>
        <xdr:cNvSpPr txBox="1"/>
      </xdr:nvSpPr>
      <xdr:spPr>
        <a:xfrm>
          <a:off x="1784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47117</xdr:rowOff>
    </xdr:from>
    <xdr:to>
      <xdr:col>1</xdr:col>
      <xdr:colOff>485775</xdr:colOff>
      <xdr:row>38</xdr:row>
      <xdr:rowOff>148717</xdr:rowOff>
    </xdr:to>
    <xdr:sp macro="" textlink="">
      <xdr:nvSpPr>
        <xdr:cNvPr id="88" name="円/楕円 87"/>
        <xdr:cNvSpPr/>
      </xdr:nvSpPr>
      <xdr:spPr>
        <a:xfrm>
          <a:off x="1079500" y="65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139844</xdr:rowOff>
    </xdr:from>
    <xdr:ext cx="469744" cy="259045"/>
    <xdr:sp macro="" textlink="">
      <xdr:nvSpPr>
        <xdr:cNvPr id="89" name="テキスト ボックス 88"/>
        <xdr:cNvSpPr txBox="1"/>
      </xdr:nvSpPr>
      <xdr:spPr>
        <a:xfrm>
          <a:off x="895427" y="665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40517</xdr:rowOff>
    </xdr:from>
    <xdr:to>
      <xdr:col>6</xdr:col>
      <xdr:colOff>511175</xdr:colOff>
      <xdr:row>57</xdr:row>
      <xdr:rowOff>83076</xdr:rowOff>
    </xdr:to>
    <xdr:cxnSp macro="">
      <xdr:nvCxnSpPr>
        <xdr:cNvPr id="120" name="直線コネクタ 119"/>
        <xdr:cNvCxnSpPr/>
      </xdr:nvCxnSpPr>
      <xdr:spPr>
        <a:xfrm flipV="1">
          <a:off x="3797300" y="9813167"/>
          <a:ext cx="838200" cy="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83076</xdr:rowOff>
    </xdr:from>
    <xdr:to>
      <xdr:col>5</xdr:col>
      <xdr:colOff>358775</xdr:colOff>
      <xdr:row>57</xdr:row>
      <xdr:rowOff>138341</xdr:rowOff>
    </xdr:to>
    <xdr:cxnSp macro="">
      <xdr:nvCxnSpPr>
        <xdr:cNvPr id="123" name="直線コネクタ 122"/>
        <xdr:cNvCxnSpPr/>
      </xdr:nvCxnSpPr>
      <xdr:spPr>
        <a:xfrm flipV="1">
          <a:off x="2908300" y="9855726"/>
          <a:ext cx="889000" cy="5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27870</xdr:rowOff>
    </xdr:from>
    <xdr:to>
      <xdr:col>5</xdr:col>
      <xdr:colOff>409575</xdr:colOff>
      <xdr:row>57</xdr:row>
      <xdr:rowOff>129470</xdr:rowOff>
    </xdr:to>
    <xdr:sp macro="" textlink="">
      <xdr:nvSpPr>
        <xdr:cNvPr id="124" name="フローチャート : 判断 123"/>
        <xdr:cNvSpPr/>
      </xdr:nvSpPr>
      <xdr:spPr>
        <a:xfrm>
          <a:off x="3746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145997</xdr:rowOff>
    </xdr:from>
    <xdr:ext cx="599010" cy="259045"/>
    <xdr:sp macro="" textlink="">
      <xdr:nvSpPr>
        <xdr:cNvPr id="125" name="テキスト ボックス 124"/>
        <xdr:cNvSpPr txBox="1"/>
      </xdr:nvSpPr>
      <xdr:spPr>
        <a:xfrm>
          <a:off x="3497794"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138341</xdr:rowOff>
    </xdr:from>
    <xdr:to>
      <xdr:col>4</xdr:col>
      <xdr:colOff>155575</xdr:colOff>
      <xdr:row>58</xdr:row>
      <xdr:rowOff>7977</xdr:rowOff>
    </xdr:to>
    <xdr:cxnSp macro="">
      <xdr:nvCxnSpPr>
        <xdr:cNvPr id="126" name="直線コネクタ 125"/>
        <xdr:cNvCxnSpPr/>
      </xdr:nvCxnSpPr>
      <xdr:spPr>
        <a:xfrm flipV="1">
          <a:off x="2019300" y="9910991"/>
          <a:ext cx="889000" cy="4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19889</xdr:rowOff>
    </xdr:from>
    <xdr:to>
      <xdr:col>4</xdr:col>
      <xdr:colOff>206375</xdr:colOff>
      <xdr:row>57</xdr:row>
      <xdr:rowOff>121489</xdr:rowOff>
    </xdr:to>
    <xdr:sp macro="" textlink="">
      <xdr:nvSpPr>
        <xdr:cNvPr id="127" name="フローチャート : 判断 126"/>
        <xdr:cNvSpPr/>
      </xdr:nvSpPr>
      <xdr:spPr>
        <a:xfrm>
          <a:off x="2857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138016</xdr:rowOff>
    </xdr:from>
    <xdr:ext cx="599010" cy="259045"/>
    <xdr:sp macro="" textlink="">
      <xdr:nvSpPr>
        <xdr:cNvPr id="128" name="テキスト ボックス 127"/>
        <xdr:cNvSpPr txBox="1"/>
      </xdr:nvSpPr>
      <xdr:spPr>
        <a:xfrm>
          <a:off x="2608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138449</xdr:rowOff>
    </xdr:from>
    <xdr:to>
      <xdr:col>2</xdr:col>
      <xdr:colOff>638175</xdr:colOff>
      <xdr:row>58</xdr:row>
      <xdr:rowOff>7977</xdr:rowOff>
    </xdr:to>
    <xdr:cxnSp macro="">
      <xdr:nvCxnSpPr>
        <xdr:cNvPr id="129" name="直線コネクタ 128"/>
        <xdr:cNvCxnSpPr/>
      </xdr:nvCxnSpPr>
      <xdr:spPr>
        <a:xfrm>
          <a:off x="1130300" y="9739649"/>
          <a:ext cx="889000" cy="21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56331</xdr:rowOff>
    </xdr:from>
    <xdr:to>
      <xdr:col>3</xdr:col>
      <xdr:colOff>3175</xdr:colOff>
      <xdr:row>57</xdr:row>
      <xdr:rowOff>157931</xdr:rowOff>
    </xdr:to>
    <xdr:sp macro="" textlink="">
      <xdr:nvSpPr>
        <xdr:cNvPr id="130" name="フローチャート : 判断 129"/>
        <xdr:cNvSpPr/>
      </xdr:nvSpPr>
      <xdr:spPr>
        <a:xfrm>
          <a:off x="1968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3008</xdr:rowOff>
    </xdr:from>
    <xdr:ext cx="599010" cy="259045"/>
    <xdr:sp macro="" textlink="">
      <xdr:nvSpPr>
        <xdr:cNvPr id="131" name="テキスト ボックス 130"/>
        <xdr:cNvSpPr txBox="1"/>
      </xdr:nvSpPr>
      <xdr:spPr>
        <a:xfrm>
          <a:off x="1719794" y="96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43337</xdr:rowOff>
    </xdr:from>
    <xdr:to>
      <xdr:col>1</xdr:col>
      <xdr:colOff>485775</xdr:colOff>
      <xdr:row>57</xdr:row>
      <xdr:rowOff>144937</xdr:rowOff>
    </xdr:to>
    <xdr:sp macro="" textlink="">
      <xdr:nvSpPr>
        <xdr:cNvPr id="132" name="フローチャート : 判断 131"/>
        <xdr:cNvSpPr/>
      </xdr:nvSpPr>
      <xdr:spPr>
        <a:xfrm>
          <a:off x="1079500" y="981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136064</xdr:rowOff>
    </xdr:from>
    <xdr:ext cx="599010" cy="259045"/>
    <xdr:sp macro="" textlink="">
      <xdr:nvSpPr>
        <xdr:cNvPr id="133" name="テキスト ボックス 132"/>
        <xdr:cNvSpPr txBox="1"/>
      </xdr:nvSpPr>
      <xdr:spPr>
        <a:xfrm>
          <a:off x="830794" y="990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161167</xdr:rowOff>
    </xdr:from>
    <xdr:to>
      <xdr:col>6</xdr:col>
      <xdr:colOff>561975</xdr:colOff>
      <xdr:row>57</xdr:row>
      <xdr:rowOff>91317</xdr:rowOff>
    </xdr:to>
    <xdr:sp macro="" textlink="">
      <xdr:nvSpPr>
        <xdr:cNvPr id="139" name="円/楕円 138"/>
        <xdr:cNvSpPr/>
      </xdr:nvSpPr>
      <xdr:spPr>
        <a:xfrm>
          <a:off x="4584700" y="97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139594</xdr:rowOff>
    </xdr:from>
    <xdr:ext cx="599010" cy="259045"/>
    <xdr:sp macro="" textlink="">
      <xdr:nvSpPr>
        <xdr:cNvPr id="140" name="総務費該当値テキスト"/>
        <xdr:cNvSpPr txBox="1"/>
      </xdr:nvSpPr>
      <xdr:spPr>
        <a:xfrm>
          <a:off x="4686300" y="9740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32276</xdr:rowOff>
    </xdr:from>
    <xdr:to>
      <xdr:col>5</xdr:col>
      <xdr:colOff>409575</xdr:colOff>
      <xdr:row>57</xdr:row>
      <xdr:rowOff>133876</xdr:rowOff>
    </xdr:to>
    <xdr:sp macro="" textlink="">
      <xdr:nvSpPr>
        <xdr:cNvPr id="141" name="円/楕円 140"/>
        <xdr:cNvSpPr/>
      </xdr:nvSpPr>
      <xdr:spPr>
        <a:xfrm>
          <a:off x="3746500" y="98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125003</xdr:rowOff>
    </xdr:from>
    <xdr:ext cx="599010" cy="259045"/>
    <xdr:sp macro="" textlink="">
      <xdr:nvSpPr>
        <xdr:cNvPr id="142" name="テキスト ボックス 141"/>
        <xdr:cNvSpPr txBox="1"/>
      </xdr:nvSpPr>
      <xdr:spPr>
        <a:xfrm>
          <a:off x="3497794" y="989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87541</xdr:rowOff>
    </xdr:from>
    <xdr:to>
      <xdr:col>4</xdr:col>
      <xdr:colOff>206375</xdr:colOff>
      <xdr:row>58</xdr:row>
      <xdr:rowOff>17691</xdr:rowOff>
    </xdr:to>
    <xdr:sp macro="" textlink="">
      <xdr:nvSpPr>
        <xdr:cNvPr id="143" name="円/楕円 142"/>
        <xdr:cNvSpPr/>
      </xdr:nvSpPr>
      <xdr:spPr>
        <a:xfrm>
          <a:off x="2857500" y="98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8818</xdr:rowOff>
    </xdr:from>
    <xdr:ext cx="534377" cy="259045"/>
    <xdr:sp macro="" textlink="">
      <xdr:nvSpPr>
        <xdr:cNvPr id="144" name="テキスト ボックス 143"/>
        <xdr:cNvSpPr txBox="1"/>
      </xdr:nvSpPr>
      <xdr:spPr>
        <a:xfrm>
          <a:off x="2641111" y="99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92,916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128627</xdr:rowOff>
    </xdr:from>
    <xdr:to>
      <xdr:col>3</xdr:col>
      <xdr:colOff>3175</xdr:colOff>
      <xdr:row>58</xdr:row>
      <xdr:rowOff>58777</xdr:rowOff>
    </xdr:to>
    <xdr:sp macro="" textlink="">
      <xdr:nvSpPr>
        <xdr:cNvPr id="145" name="円/楕円 144"/>
        <xdr:cNvSpPr/>
      </xdr:nvSpPr>
      <xdr:spPr>
        <a:xfrm>
          <a:off x="1968500" y="990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49904</xdr:rowOff>
    </xdr:from>
    <xdr:ext cx="534377" cy="259045"/>
    <xdr:sp macro="" textlink="">
      <xdr:nvSpPr>
        <xdr:cNvPr id="146" name="テキスト ボックス 145"/>
        <xdr:cNvSpPr txBox="1"/>
      </xdr:nvSpPr>
      <xdr:spPr>
        <a:xfrm>
          <a:off x="1752111" y="999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87649</xdr:rowOff>
    </xdr:from>
    <xdr:to>
      <xdr:col>1</xdr:col>
      <xdr:colOff>485775</xdr:colOff>
      <xdr:row>57</xdr:row>
      <xdr:rowOff>17799</xdr:rowOff>
    </xdr:to>
    <xdr:sp macro="" textlink="">
      <xdr:nvSpPr>
        <xdr:cNvPr id="147" name="円/楕円 146"/>
        <xdr:cNvSpPr/>
      </xdr:nvSpPr>
      <xdr:spPr>
        <a:xfrm>
          <a:off x="1079500" y="96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34326</xdr:rowOff>
    </xdr:from>
    <xdr:ext cx="599010" cy="259045"/>
    <xdr:sp macro="" textlink="">
      <xdr:nvSpPr>
        <xdr:cNvPr id="148" name="テキスト ボックス 147"/>
        <xdr:cNvSpPr txBox="1"/>
      </xdr:nvSpPr>
      <xdr:spPr>
        <a:xfrm>
          <a:off x="830794" y="946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4922</xdr:rowOff>
    </xdr:from>
    <xdr:to>
      <xdr:col>6</xdr:col>
      <xdr:colOff>511175</xdr:colOff>
      <xdr:row>77</xdr:row>
      <xdr:rowOff>21349</xdr:rowOff>
    </xdr:to>
    <xdr:cxnSp macro="">
      <xdr:nvCxnSpPr>
        <xdr:cNvPr id="176" name="直線コネクタ 175"/>
        <xdr:cNvCxnSpPr/>
      </xdr:nvCxnSpPr>
      <xdr:spPr>
        <a:xfrm flipV="1">
          <a:off x="3797300" y="13206572"/>
          <a:ext cx="8382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123843</xdr:rowOff>
    </xdr:from>
    <xdr:ext cx="599010" cy="259045"/>
    <xdr:sp macro="" textlink="">
      <xdr:nvSpPr>
        <xdr:cNvPr id="177" name="民生費平均値テキスト"/>
        <xdr:cNvSpPr txBox="1"/>
      </xdr:nvSpPr>
      <xdr:spPr>
        <a:xfrm>
          <a:off x="4686300" y="12982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21349</xdr:rowOff>
    </xdr:from>
    <xdr:to>
      <xdr:col>5</xdr:col>
      <xdr:colOff>358775</xdr:colOff>
      <xdr:row>77</xdr:row>
      <xdr:rowOff>71138</xdr:rowOff>
    </xdr:to>
    <xdr:cxnSp macro="">
      <xdr:nvCxnSpPr>
        <xdr:cNvPr id="179" name="直線コネクタ 178"/>
        <xdr:cNvCxnSpPr/>
      </xdr:nvCxnSpPr>
      <xdr:spPr>
        <a:xfrm flipV="1">
          <a:off x="2908300" y="13222999"/>
          <a:ext cx="8890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159533</xdr:rowOff>
    </xdr:from>
    <xdr:to>
      <xdr:col>5</xdr:col>
      <xdr:colOff>409575</xdr:colOff>
      <xdr:row>77</xdr:row>
      <xdr:rowOff>89683</xdr:rowOff>
    </xdr:to>
    <xdr:sp macro="" textlink="">
      <xdr:nvSpPr>
        <xdr:cNvPr id="180" name="フローチャート : 判断 179"/>
        <xdr:cNvSpPr/>
      </xdr:nvSpPr>
      <xdr:spPr>
        <a:xfrm>
          <a:off x="3746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80810</xdr:rowOff>
    </xdr:from>
    <xdr:ext cx="599010" cy="259045"/>
    <xdr:sp macro="" textlink="">
      <xdr:nvSpPr>
        <xdr:cNvPr id="181" name="テキスト ボックス 180"/>
        <xdr:cNvSpPr txBox="1"/>
      </xdr:nvSpPr>
      <xdr:spPr>
        <a:xfrm>
          <a:off x="3497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71138</xdr:rowOff>
    </xdr:from>
    <xdr:to>
      <xdr:col>4</xdr:col>
      <xdr:colOff>155575</xdr:colOff>
      <xdr:row>77</xdr:row>
      <xdr:rowOff>107764</xdr:rowOff>
    </xdr:to>
    <xdr:cxnSp macro="">
      <xdr:nvCxnSpPr>
        <xdr:cNvPr id="182" name="直線コネクタ 181"/>
        <xdr:cNvCxnSpPr/>
      </xdr:nvCxnSpPr>
      <xdr:spPr>
        <a:xfrm flipV="1">
          <a:off x="2019300" y="13272788"/>
          <a:ext cx="889000" cy="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50025</xdr:rowOff>
    </xdr:from>
    <xdr:to>
      <xdr:col>4</xdr:col>
      <xdr:colOff>206375</xdr:colOff>
      <xdr:row>77</xdr:row>
      <xdr:rowOff>151625</xdr:rowOff>
    </xdr:to>
    <xdr:sp macro="" textlink="">
      <xdr:nvSpPr>
        <xdr:cNvPr id="183" name="フローチャート : 判断 182"/>
        <xdr:cNvSpPr/>
      </xdr:nvSpPr>
      <xdr:spPr>
        <a:xfrm>
          <a:off x="2857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142752</xdr:rowOff>
    </xdr:from>
    <xdr:ext cx="599010" cy="259045"/>
    <xdr:sp macro="" textlink="">
      <xdr:nvSpPr>
        <xdr:cNvPr id="184" name="テキスト ボックス 183"/>
        <xdr:cNvSpPr txBox="1"/>
      </xdr:nvSpPr>
      <xdr:spPr>
        <a:xfrm>
          <a:off x="2608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107764</xdr:rowOff>
    </xdr:from>
    <xdr:to>
      <xdr:col>2</xdr:col>
      <xdr:colOff>638175</xdr:colOff>
      <xdr:row>77</xdr:row>
      <xdr:rowOff>113607</xdr:rowOff>
    </xdr:to>
    <xdr:cxnSp macro="">
      <xdr:nvCxnSpPr>
        <xdr:cNvPr id="185" name="直線コネクタ 184"/>
        <xdr:cNvCxnSpPr/>
      </xdr:nvCxnSpPr>
      <xdr:spPr>
        <a:xfrm flipV="1">
          <a:off x="1130300" y="13309414"/>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60668</xdr:rowOff>
    </xdr:from>
    <xdr:to>
      <xdr:col>3</xdr:col>
      <xdr:colOff>3175</xdr:colOff>
      <xdr:row>77</xdr:row>
      <xdr:rowOff>162268</xdr:rowOff>
    </xdr:to>
    <xdr:sp macro="" textlink="">
      <xdr:nvSpPr>
        <xdr:cNvPr id="186" name="フローチャート : 判断 185"/>
        <xdr:cNvSpPr/>
      </xdr:nvSpPr>
      <xdr:spPr>
        <a:xfrm>
          <a:off x="1968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153395</xdr:rowOff>
    </xdr:from>
    <xdr:ext cx="599010" cy="259045"/>
    <xdr:sp macro="" textlink="">
      <xdr:nvSpPr>
        <xdr:cNvPr id="187" name="テキスト ボックス 186"/>
        <xdr:cNvSpPr txBox="1"/>
      </xdr:nvSpPr>
      <xdr:spPr>
        <a:xfrm>
          <a:off x="1719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72281</xdr:rowOff>
    </xdr:from>
    <xdr:to>
      <xdr:col>1</xdr:col>
      <xdr:colOff>485775</xdr:colOff>
      <xdr:row>78</xdr:row>
      <xdr:rowOff>2431</xdr:rowOff>
    </xdr:to>
    <xdr:sp macro="" textlink="">
      <xdr:nvSpPr>
        <xdr:cNvPr id="188" name="フローチャート : 判断 187"/>
        <xdr:cNvSpPr/>
      </xdr:nvSpPr>
      <xdr:spPr>
        <a:xfrm>
          <a:off x="1079500" y="132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165008</xdr:rowOff>
    </xdr:from>
    <xdr:ext cx="599010" cy="259045"/>
    <xdr:sp macro="" textlink="">
      <xdr:nvSpPr>
        <xdr:cNvPr id="189" name="テキスト ボックス 188"/>
        <xdr:cNvSpPr txBox="1"/>
      </xdr:nvSpPr>
      <xdr:spPr>
        <a:xfrm>
          <a:off x="830794" y="1336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141,135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125572</xdr:rowOff>
    </xdr:from>
    <xdr:to>
      <xdr:col>6</xdr:col>
      <xdr:colOff>561975</xdr:colOff>
      <xdr:row>77</xdr:row>
      <xdr:rowOff>55722</xdr:rowOff>
    </xdr:to>
    <xdr:sp macro="" textlink="">
      <xdr:nvSpPr>
        <xdr:cNvPr id="195" name="円/楕円 194"/>
        <xdr:cNvSpPr/>
      </xdr:nvSpPr>
      <xdr:spPr>
        <a:xfrm>
          <a:off x="4584700" y="131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103999</xdr:rowOff>
    </xdr:from>
    <xdr:ext cx="599010" cy="259045"/>
    <xdr:sp macro="" textlink="">
      <xdr:nvSpPr>
        <xdr:cNvPr id="196" name="民生費該当値テキスト"/>
        <xdr:cNvSpPr txBox="1"/>
      </xdr:nvSpPr>
      <xdr:spPr>
        <a:xfrm>
          <a:off x="4686300" y="131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166,979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141999</xdr:rowOff>
    </xdr:from>
    <xdr:to>
      <xdr:col>5</xdr:col>
      <xdr:colOff>409575</xdr:colOff>
      <xdr:row>77</xdr:row>
      <xdr:rowOff>72149</xdr:rowOff>
    </xdr:to>
    <xdr:sp macro="" textlink="">
      <xdr:nvSpPr>
        <xdr:cNvPr id="197" name="円/楕円 196"/>
        <xdr:cNvSpPr/>
      </xdr:nvSpPr>
      <xdr:spPr>
        <a:xfrm>
          <a:off x="3746500" y="131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88676</xdr:rowOff>
    </xdr:from>
    <xdr:ext cx="599010" cy="259045"/>
    <xdr:sp macro="" textlink="">
      <xdr:nvSpPr>
        <xdr:cNvPr id="198" name="テキスト ボックス 197"/>
        <xdr:cNvSpPr txBox="1"/>
      </xdr:nvSpPr>
      <xdr:spPr>
        <a:xfrm>
          <a:off x="3497794" y="1294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163,386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20338</xdr:rowOff>
    </xdr:from>
    <xdr:to>
      <xdr:col>4</xdr:col>
      <xdr:colOff>206375</xdr:colOff>
      <xdr:row>77</xdr:row>
      <xdr:rowOff>121938</xdr:rowOff>
    </xdr:to>
    <xdr:sp macro="" textlink="">
      <xdr:nvSpPr>
        <xdr:cNvPr id="199" name="円/楕円 198"/>
        <xdr:cNvSpPr/>
      </xdr:nvSpPr>
      <xdr:spPr>
        <a:xfrm>
          <a:off x="2857500" y="132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138465</xdr:rowOff>
    </xdr:from>
    <xdr:ext cx="599010" cy="259045"/>
    <xdr:sp macro="" textlink="">
      <xdr:nvSpPr>
        <xdr:cNvPr id="200" name="テキスト ボックス 199"/>
        <xdr:cNvSpPr txBox="1"/>
      </xdr:nvSpPr>
      <xdr:spPr>
        <a:xfrm>
          <a:off x="2608794" y="129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152,496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56964</xdr:rowOff>
    </xdr:from>
    <xdr:to>
      <xdr:col>3</xdr:col>
      <xdr:colOff>3175</xdr:colOff>
      <xdr:row>77</xdr:row>
      <xdr:rowOff>158564</xdr:rowOff>
    </xdr:to>
    <xdr:sp macro="" textlink="">
      <xdr:nvSpPr>
        <xdr:cNvPr id="201" name="円/楕円 200"/>
        <xdr:cNvSpPr/>
      </xdr:nvSpPr>
      <xdr:spPr>
        <a:xfrm>
          <a:off x="1968500" y="1325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3641</xdr:rowOff>
    </xdr:from>
    <xdr:ext cx="599010" cy="259045"/>
    <xdr:sp macro="" textlink="">
      <xdr:nvSpPr>
        <xdr:cNvPr id="202" name="テキスト ボックス 201"/>
        <xdr:cNvSpPr txBox="1"/>
      </xdr:nvSpPr>
      <xdr:spPr>
        <a:xfrm>
          <a:off x="1719794" y="1303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144,485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62807</xdr:rowOff>
    </xdr:from>
    <xdr:to>
      <xdr:col>1</xdr:col>
      <xdr:colOff>485775</xdr:colOff>
      <xdr:row>77</xdr:row>
      <xdr:rowOff>164407</xdr:rowOff>
    </xdr:to>
    <xdr:sp macro="" textlink="">
      <xdr:nvSpPr>
        <xdr:cNvPr id="203" name="円/楕円 202"/>
        <xdr:cNvSpPr/>
      </xdr:nvSpPr>
      <xdr:spPr>
        <a:xfrm>
          <a:off x="1079500" y="132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9484</xdr:rowOff>
    </xdr:from>
    <xdr:ext cx="599010" cy="259045"/>
    <xdr:sp macro="" textlink="">
      <xdr:nvSpPr>
        <xdr:cNvPr id="204" name="テキスト ボックス 203"/>
        <xdr:cNvSpPr txBox="1"/>
      </xdr:nvSpPr>
      <xdr:spPr>
        <a:xfrm>
          <a:off x="830794" y="1303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144396</xdr:rowOff>
    </xdr:from>
    <xdr:to>
      <xdr:col>6</xdr:col>
      <xdr:colOff>511175</xdr:colOff>
      <xdr:row>97</xdr:row>
      <xdr:rowOff>78884</xdr:rowOff>
    </xdr:to>
    <xdr:cxnSp macro="">
      <xdr:nvCxnSpPr>
        <xdr:cNvPr id="231" name="直線コネクタ 230"/>
        <xdr:cNvCxnSpPr/>
      </xdr:nvCxnSpPr>
      <xdr:spPr>
        <a:xfrm flipV="1">
          <a:off x="3797300" y="16603596"/>
          <a:ext cx="838200" cy="10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78884</xdr:rowOff>
    </xdr:from>
    <xdr:to>
      <xdr:col>5</xdr:col>
      <xdr:colOff>358775</xdr:colOff>
      <xdr:row>97</xdr:row>
      <xdr:rowOff>85142</xdr:rowOff>
    </xdr:to>
    <xdr:cxnSp macro="">
      <xdr:nvCxnSpPr>
        <xdr:cNvPr id="234" name="直線コネクタ 233"/>
        <xdr:cNvCxnSpPr/>
      </xdr:nvCxnSpPr>
      <xdr:spPr>
        <a:xfrm flipV="1">
          <a:off x="2908300" y="16709534"/>
          <a:ext cx="889000" cy="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154595</xdr:rowOff>
    </xdr:from>
    <xdr:to>
      <xdr:col>5</xdr:col>
      <xdr:colOff>409575</xdr:colOff>
      <xdr:row>97</xdr:row>
      <xdr:rowOff>84745</xdr:rowOff>
    </xdr:to>
    <xdr:sp macro="" textlink="">
      <xdr:nvSpPr>
        <xdr:cNvPr id="235" name="フローチャート : 判断 234"/>
        <xdr:cNvSpPr/>
      </xdr:nvSpPr>
      <xdr:spPr>
        <a:xfrm>
          <a:off x="3746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101272</xdr:rowOff>
    </xdr:from>
    <xdr:ext cx="534377" cy="259045"/>
    <xdr:sp macro="" textlink="">
      <xdr:nvSpPr>
        <xdr:cNvPr id="236" name="テキスト ボックス 235"/>
        <xdr:cNvSpPr txBox="1"/>
      </xdr:nvSpPr>
      <xdr:spPr>
        <a:xfrm>
          <a:off x="3530111" y="1638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85142</xdr:rowOff>
    </xdr:from>
    <xdr:to>
      <xdr:col>4</xdr:col>
      <xdr:colOff>155575</xdr:colOff>
      <xdr:row>97</xdr:row>
      <xdr:rowOff>93861</xdr:rowOff>
    </xdr:to>
    <xdr:cxnSp macro="">
      <xdr:nvCxnSpPr>
        <xdr:cNvPr id="237" name="直線コネクタ 236"/>
        <xdr:cNvCxnSpPr/>
      </xdr:nvCxnSpPr>
      <xdr:spPr>
        <a:xfrm flipV="1">
          <a:off x="2019300" y="16715792"/>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155820</xdr:rowOff>
    </xdr:from>
    <xdr:to>
      <xdr:col>4</xdr:col>
      <xdr:colOff>206375</xdr:colOff>
      <xdr:row>97</xdr:row>
      <xdr:rowOff>85970</xdr:rowOff>
    </xdr:to>
    <xdr:sp macro="" textlink="">
      <xdr:nvSpPr>
        <xdr:cNvPr id="238" name="フローチャート : 判断 237"/>
        <xdr:cNvSpPr/>
      </xdr:nvSpPr>
      <xdr:spPr>
        <a:xfrm>
          <a:off x="2857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102497</xdr:rowOff>
    </xdr:from>
    <xdr:ext cx="534377" cy="259045"/>
    <xdr:sp macro="" textlink="">
      <xdr:nvSpPr>
        <xdr:cNvPr id="239" name="テキスト ボックス 238"/>
        <xdr:cNvSpPr txBox="1"/>
      </xdr:nvSpPr>
      <xdr:spPr>
        <a:xfrm>
          <a:off x="2641111" y="1639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93861</xdr:rowOff>
    </xdr:from>
    <xdr:to>
      <xdr:col>2</xdr:col>
      <xdr:colOff>638175</xdr:colOff>
      <xdr:row>97</xdr:row>
      <xdr:rowOff>104806</xdr:rowOff>
    </xdr:to>
    <xdr:cxnSp macro="">
      <xdr:nvCxnSpPr>
        <xdr:cNvPr id="240" name="直線コネクタ 239"/>
        <xdr:cNvCxnSpPr/>
      </xdr:nvCxnSpPr>
      <xdr:spPr>
        <a:xfrm flipV="1">
          <a:off x="1130300" y="16724511"/>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147655</xdr:rowOff>
    </xdr:from>
    <xdr:to>
      <xdr:col>3</xdr:col>
      <xdr:colOff>3175</xdr:colOff>
      <xdr:row>97</xdr:row>
      <xdr:rowOff>77805</xdr:rowOff>
    </xdr:to>
    <xdr:sp macro="" textlink="">
      <xdr:nvSpPr>
        <xdr:cNvPr id="241" name="フローチャート : 判断 240"/>
        <xdr:cNvSpPr/>
      </xdr:nvSpPr>
      <xdr:spPr>
        <a:xfrm>
          <a:off x="1968500" y="1660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94332</xdr:rowOff>
    </xdr:from>
    <xdr:ext cx="534377" cy="259045"/>
    <xdr:sp macro="" textlink="">
      <xdr:nvSpPr>
        <xdr:cNvPr id="242" name="テキスト ボックス 241"/>
        <xdr:cNvSpPr txBox="1"/>
      </xdr:nvSpPr>
      <xdr:spPr>
        <a:xfrm>
          <a:off x="1752111" y="1638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110603</xdr:rowOff>
    </xdr:from>
    <xdr:to>
      <xdr:col>1</xdr:col>
      <xdr:colOff>485775</xdr:colOff>
      <xdr:row>97</xdr:row>
      <xdr:rowOff>40753</xdr:rowOff>
    </xdr:to>
    <xdr:sp macro="" textlink="">
      <xdr:nvSpPr>
        <xdr:cNvPr id="243" name="フローチャート : 判断 242"/>
        <xdr:cNvSpPr/>
      </xdr:nvSpPr>
      <xdr:spPr>
        <a:xfrm>
          <a:off x="1079500" y="165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57280</xdr:rowOff>
    </xdr:from>
    <xdr:ext cx="534377" cy="259045"/>
    <xdr:sp macro="" textlink="">
      <xdr:nvSpPr>
        <xdr:cNvPr id="244" name="テキスト ボックス 243"/>
        <xdr:cNvSpPr txBox="1"/>
      </xdr:nvSpPr>
      <xdr:spPr>
        <a:xfrm>
          <a:off x="863111" y="163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93596</xdr:rowOff>
    </xdr:from>
    <xdr:to>
      <xdr:col>6</xdr:col>
      <xdr:colOff>561975</xdr:colOff>
      <xdr:row>97</xdr:row>
      <xdr:rowOff>23746</xdr:rowOff>
    </xdr:to>
    <xdr:sp macro="" textlink="">
      <xdr:nvSpPr>
        <xdr:cNvPr id="250" name="円/楕円 249"/>
        <xdr:cNvSpPr/>
      </xdr:nvSpPr>
      <xdr:spPr>
        <a:xfrm>
          <a:off x="4584700" y="165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72023</xdr:rowOff>
    </xdr:from>
    <xdr:ext cx="534377" cy="259045"/>
    <xdr:sp macro="" textlink="">
      <xdr:nvSpPr>
        <xdr:cNvPr id="251" name="衛生費該当値テキスト"/>
        <xdr:cNvSpPr txBox="1"/>
      </xdr:nvSpPr>
      <xdr:spPr>
        <a:xfrm>
          <a:off x="4686300" y="1653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73,973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28084</xdr:rowOff>
    </xdr:from>
    <xdr:to>
      <xdr:col>5</xdr:col>
      <xdr:colOff>409575</xdr:colOff>
      <xdr:row>97</xdr:row>
      <xdr:rowOff>129684</xdr:rowOff>
    </xdr:to>
    <xdr:sp macro="" textlink="">
      <xdr:nvSpPr>
        <xdr:cNvPr id="252" name="円/楕円 251"/>
        <xdr:cNvSpPr/>
      </xdr:nvSpPr>
      <xdr:spPr>
        <a:xfrm>
          <a:off x="3746500" y="166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120811</xdr:rowOff>
    </xdr:from>
    <xdr:ext cx="534377" cy="259045"/>
    <xdr:sp macro="" textlink="">
      <xdr:nvSpPr>
        <xdr:cNvPr id="253" name="テキスト ボックス 252"/>
        <xdr:cNvSpPr txBox="1"/>
      </xdr:nvSpPr>
      <xdr:spPr>
        <a:xfrm>
          <a:off x="3530111" y="1675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34342</xdr:rowOff>
    </xdr:from>
    <xdr:to>
      <xdr:col>4</xdr:col>
      <xdr:colOff>206375</xdr:colOff>
      <xdr:row>97</xdr:row>
      <xdr:rowOff>135942</xdr:rowOff>
    </xdr:to>
    <xdr:sp macro="" textlink="">
      <xdr:nvSpPr>
        <xdr:cNvPr id="254" name="円/楕円 253"/>
        <xdr:cNvSpPr/>
      </xdr:nvSpPr>
      <xdr:spPr>
        <a:xfrm>
          <a:off x="2857500" y="166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127069</xdr:rowOff>
    </xdr:from>
    <xdr:ext cx="534377" cy="259045"/>
    <xdr:sp macro="" textlink="">
      <xdr:nvSpPr>
        <xdr:cNvPr id="255" name="テキスト ボックス 254"/>
        <xdr:cNvSpPr txBox="1"/>
      </xdr:nvSpPr>
      <xdr:spPr>
        <a:xfrm>
          <a:off x="2641111" y="167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43061</xdr:rowOff>
    </xdr:from>
    <xdr:to>
      <xdr:col>3</xdr:col>
      <xdr:colOff>3175</xdr:colOff>
      <xdr:row>97</xdr:row>
      <xdr:rowOff>144661</xdr:rowOff>
    </xdr:to>
    <xdr:sp macro="" textlink="">
      <xdr:nvSpPr>
        <xdr:cNvPr id="256" name="円/楕円 255"/>
        <xdr:cNvSpPr/>
      </xdr:nvSpPr>
      <xdr:spPr>
        <a:xfrm>
          <a:off x="1968500" y="1667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135788</xdr:rowOff>
    </xdr:from>
    <xdr:ext cx="534377" cy="259045"/>
    <xdr:sp macro="" textlink="">
      <xdr:nvSpPr>
        <xdr:cNvPr id="257" name="テキスト ボックス 256"/>
        <xdr:cNvSpPr txBox="1"/>
      </xdr:nvSpPr>
      <xdr:spPr>
        <a:xfrm>
          <a:off x="1752111" y="167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54006</xdr:rowOff>
    </xdr:from>
    <xdr:to>
      <xdr:col>1</xdr:col>
      <xdr:colOff>485775</xdr:colOff>
      <xdr:row>97</xdr:row>
      <xdr:rowOff>155606</xdr:rowOff>
    </xdr:to>
    <xdr:sp macro="" textlink="">
      <xdr:nvSpPr>
        <xdr:cNvPr id="258" name="円/楕円 257"/>
        <xdr:cNvSpPr/>
      </xdr:nvSpPr>
      <xdr:spPr>
        <a:xfrm>
          <a:off x="1079500" y="1668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146733</xdr:rowOff>
    </xdr:from>
    <xdr:ext cx="534377" cy="259045"/>
    <xdr:sp macro="" textlink="">
      <xdr:nvSpPr>
        <xdr:cNvPr id="259" name="テキスト ボックス 258"/>
        <xdr:cNvSpPr txBox="1"/>
      </xdr:nvSpPr>
      <xdr:spPr>
        <a:xfrm>
          <a:off x="863111" y="1677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128361</xdr:rowOff>
    </xdr:from>
    <xdr:to>
      <xdr:col>15</xdr:col>
      <xdr:colOff>180975</xdr:colOff>
      <xdr:row>38</xdr:row>
      <xdr:rowOff>139700</xdr:rowOff>
    </xdr:to>
    <xdr:cxnSp macro="">
      <xdr:nvCxnSpPr>
        <xdr:cNvPr id="286" name="直線コネクタ 285"/>
        <xdr:cNvCxnSpPr/>
      </xdr:nvCxnSpPr>
      <xdr:spPr>
        <a:xfrm>
          <a:off x="9639300" y="6643461"/>
          <a:ext cx="8382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65085</xdr:rowOff>
    </xdr:from>
    <xdr:to>
      <xdr:col>14</xdr:col>
      <xdr:colOff>28575</xdr:colOff>
      <xdr:row>38</xdr:row>
      <xdr:rowOff>128361</xdr:rowOff>
    </xdr:to>
    <xdr:cxnSp macro="">
      <xdr:nvCxnSpPr>
        <xdr:cNvPr id="289" name="直線コネクタ 288"/>
        <xdr:cNvCxnSpPr/>
      </xdr:nvCxnSpPr>
      <xdr:spPr>
        <a:xfrm>
          <a:off x="8750300" y="6580185"/>
          <a:ext cx="889000" cy="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155697</xdr:rowOff>
    </xdr:from>
    <xdr:to>
      <xdr:col>14</xdr:col>
      <xdr:colOff>79375</xdr:colOff>
      <xdr:row>38</xdr:row>
      <xdr:rowOff>85847</xdr:rowOff>
    </xdr:to>
    <xdr:sp macro="" textlink="">
      <xdr:nvSpPr>
        <xdr:cNvPr id="290" name="フローチャート : 判断 289"/>
        <xdr:cNvSpPr/>
      </xdr:nvSpPr>
      <xdr:spPr>
        <a:xfrm>
          <a:off x="9588500" y="649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102374</xdr:rowOff>
    </xdr:from>
    <xdr:ext cx="469744" cy="259045"/>
    <xdr:sp macro="" textlink="">
      <xdr:nvSpPr>
        <xdr:cNvPr id="291" name="テキスト ボックス 290"/>
        <xdr:cNvSpPr txBox="1"/>
      </xdr:nvSpPr>
      <xdr:spPr>
        <a:xfrm>
          <a:off x="9404427" y="627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65085</xdr:rowOff>
    </xdr:from>
    <xdr:to>
      <xdr:col>12</xdr:col>
      <xdr:colOff>511175</xdr:colOff>
      <xdr:row>38</xdr:row>
      <xdr:rowOff>74366</xdr:rowOff>
    </xdr:to>
    <xdr:cxnSp macro="">
      <xdr:nvCxnSpPr>
        <xdr:cNvPr id="292" name="直線コネクタ 291"/>
        <xdr:cNvCxnSpPr/>
      </xdr:nvCxnSpPr>
      <xdr:spPr>
        <a:xfrm flipV="1">
          <a:off x="7861300" y="6580185"/>
          <a:ext cx="889000" cy="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127350</xdr:rowOff>
    </xdr:from>
    <xdr:to>
      <xdr:col>12</xdr:col>
      <xdr:colOff>561975</xdr:colOff>
      <xdr:row>38</xdr:row>
      <xdr:rowOff>57500</xdr:rowOff>
    </xdr:to>
    <xdr:sp macro="" textlink="">
      <xdr:nvSpPr>
        <xdr:cNvPr id="293" name="フローチャート : 判断 292"/>
        <xdr:cNvSpPr/>
      </xdr:nvSpPr>
      <xdr:spPr>
        <a:xfrm>
          <a:off x="8699500" y="64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74027</xdr:rowOff>
    </xdr:from>
    <xdr:ext cx="469744" cy="259045"/>
    <xdr:sp macro="" textlink="">
      <xdr:nvSpPr>
        <xdr:cNvPr id="294" name="テキスト ボックス 293"/>
        <xdr:cNvSpPr txBox="1"/>
      </xdr:nvSpPr>
      <xdr:spPr>
        <a:xfrm>
          <a:off x="8515427" y="624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121458</xdr:rowOff>
    </xdr:from>
    <xdr:to>
      <xdr:col>11</xdr:col>
      <xdr:colOff>307975</xdr:colOff>
      <xdr:row>38</xdr:row>
      <xdr:rowOff>74366</xdr:rowOff>
    </xdr:to>
    <xdr:cxnSp macro="">
      <xdr:nvCxnSpPr>
        <xdr:cNvPr id="295" name="直線コネクタ 294"/>
        <xdr:cNvCxnSpPr/>
      </xdr:nvCxnSpPr>
      <xdr:spPr>
        <a:xfrm>
          <a:off x="6972300" y="6465108"/>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120493</xdr:rowOff>
    </xdr:from>
    <xdr:to>
      <xdr:col>11</xdr:col>
      <xdr:colOff>358775</xdr:colOff>
      <xdr:row>38</xdr:row>
      <xdr:rowOff>50643</xdr:rowOff>
    </xdr:to>
    <xdr:sp macro="" textlink="">
      <xdr:nvSpPr>
        <xdr:cNvPr id="296" name="フローチャート : 判断 295"/>
        <xdr:cNvSpPr/>
      </xdr:nvSpPr>
      <xdr:spPr>
        <a:xfrm>
          <a:off x="7810500" y="646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67170</xdr:rowOff>
    </xdr:from>
    <xdr:ext cx="469744" cy="259045"/>
    <xdr:sp macro="" textlink="">
      <xdr:nvSpPr>
        <xdr:cNvPr id="297" name="テキスト ボックス 296"/>
        <xdr:cNvSpPr txBox="1"/>
      </xdr:nvSpPr>
      <xdr:spPr>
        <a:xfrm>
          <a:off x="7626427" y="623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22469</xdr:rowOff>
    </xdr:from>
    <xdr:to>
      <xdr:col>10</xdr:col>
      <xdr:colOff>155575</xdr:colOff>
      <xdr:row>37</xdr:row>
      <xdr:rowOff>124069</xdr:rowOff>
    </xdr:to>
    <xdr:sp macro="" textlink="">
      <xdr:nvSpPr>
        <xdr:cNvPr id="298" name="フローチャート : 判断 297"/>
        <xdr:cNvSpPr/>
      </xdr:nvSpPr>
      <xdr:spPr>
        <a:xfrm>
          <a:off x="6921500" y="636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140596</xdr:rowOff>
    </xdr:from>
    <xdr:ext cx="469744" cy="259045"/>
    <xdr:sp macro="" textlink="">
      <xdr:nvSpPr>
        <xdr:cNvPr id="299" name="テキスト ボックス 298"/>
        <xdr:cNvSpPr txBox="1"/>
      </xdr:nvSpPr>
      <xdr:spPr>
        <a:xfrm>
          <a:off x="6737427" y="614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77561</xdr:rowOff>
    </xdr:from>
    <xdr:to>
      <xdr:col>14</xdr:col>
      <xdr:colOff>79375</xdr:colOff>
      <xdr:row>39</xdr:row>
      <xdr:rowOff>7711</xdr:rowOff>
    </xdr:to>
    <xdr:sp macro="" textlink="">
      <xdr:nvSpPr>
        <xdr:cNvPr id="307" name="円/楕円 306"/>
        <xdr:cNvSpPr/>
      </xdr:nvSpPr>
      <xdr:spPr>
        <a:xfrm>
          <a:off x="9588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170288</xdr:rowOff>
    </xdr:from>
    <xdr:ext cx="378565" cy="259045"/>
    <xdr:sp macro="" textlink="">
      <xdr:nvSpPr>
        <xdr:cNvPr id="308" name="テキスト ボックス 307"/>
        <xdr:cNvSpPr txBox="1"/>
      </xdr:nvSpPr>
      <xdr:spPr>
        <a:xfrm>
          <a:off x="9450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14285</xdr:rowOff>
    </xdr:from>
    <xdr:to>
      <xdr:col>12</xdr:col>
      <xdr:colOff>561975</xdr:colOff>
      <xdr:row>38</xdr:row>
      <xdr:rowOff>115885</xdr:rowOff>
    </xdr:to>
    <xdr:sp macro="" textlink="">
      <xdr:nvSpPr>
        <xdr:cNvPr id="309" name="円/楕円 308"/>
        <xdr:cNvSpPr/>
      </xdr:nvSpPr>
      <xdr:spPr>
        <a:xfrm>
          <a:off x="8699500" y="65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107012</xdr:rowOff>
    </xdr:from>
    <xdr:ext cx="469744" cy="259045"/>
    <xdr:sp macro="" textlink="">
      <xdr:nvSpPr>
        <xdr:cNvPr id="310" name="テキスト ボックス 309"/>
        <xdr:cNvSpPr txBox="1"/>
      </xdr:nvSpPr>
      <xdr:spPr>
        <a:xfrm>
          <a:off x="8515427" y="662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23566</xdr:rowOff>
    </xdr:from>
    <xdr:to>
      <xdr:col>11</xdr:col>
      <xdr:colOff>358775</xdr:colOff>
      <xdr:row>38</xdr:row>
      <xdr:rowOff>125166</xdr:rowOff>
    </xdr:to>
    <xdr:sp macro="" textlink="">
      <xdr:nvSpPr>
        <xdr:cNvPr id="311" name="円/楕円 310"/>
        <xdr:cNvSpPr/>
      </xdr:nvSpPr>
      <xdr:spPr>
        <a:xfrm>
          <a:off x="7810500" y="653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116293</xdr:rowOff>
    </xdr:from>
    <xdr:ext cx="469744" cy="259045"/>
    <xdr:sp macro="" textlink="">
      <xdr:nvSpPr>
        <xdr:cNvPr id="312" name="テキスト ボックス 311"/>
        <xdr:cNvSpPr txBox="1"/>
      </xdr:nvSpPr>
      <xdr:spPr>
        <a:xfrm>
          <a:off x="7626427" y="66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70658</xdr:rowOff>
    </xdr:from>
    <xdr:to>
      <xdr:col>10</xdr:col>
      <xdr:colOff>155575</xdr:colOff>
      <xdr:row>38</xdr:row>
      <xdr:rowOff>808</xdr:rowOff>
    </xdr:to>
    <xdr:sp macro="" textlink="">
      <xdr:nvSpPr>
        <xdr:cNvPr id="313" name="円/楕円 312"/>
        <xdr:cNvSpPr/>
      </xdr:nvSpPr>
      <xdr:spPr>
        <a:xfrm>
          <a:off x="6921500" y="641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163385</xdr:rowOff>
    </xdr:from>
    <xdr:ext cx="469744" cy="259045"/>
    <xdr:sp macro="" textlink="">
      <xdr:nvSpPr>
        <xdr:cNvPr id="314" name="テキスト ボックス 313"/>
        <xdr:cNvSpPr txBox="1"/>
      </xdr:nvSpPr>
      <xdr:spPr>
        <a:xfrm>
          <a:off x="6737427" y="650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20703</xdr:rowOff>
    </xdr:from>
    <xdr:to>
      <xdr:col>15</xdr:col>
      <xdr:colOff>180975</xdr:colOff>
      <xdr:row>58</xdr:row>
      <xdr:rowOff>50782</xdr:rowOff>
    </xdr:to>
    <xdr:cxnSp macro="">
      <xdr:nvCxnSpPr>
        <xdr:cNvPr id="343" name="直線コネクタ 342"/>
        <xdr:cNvCxnSpPr/>
      </xdr:nvCxnSpPr>
      <xdr:spPr>
        <a:xfrm flipV="1">
          <a:off x="9639300" y="9964803"/>
          <a:ext cx="8382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32285</xdr:rowOff>
    </xdr:from>
    <xdr:to>
      <xdr:col>14</xdr:col>
      <xdr:colOff>28575</xdr:colOff>
      <xdr:row>58</xdr:row>
      <xdr:rowOff>50782</xdr:rowOff>
    </xdr:to>
    <xdr:cxnSp macro="">
      <xdr:nvCxnSpPr>
        <xdr:cNvPr id="346" name="直線コネクタ 345"/>
        <xdr:cNvCxnSpPr/>
      </xdr:nvCxnSpPr>
      <xdr:spPr>
        <a:xfrm>
          <a:off x="8750300" y="9976385"/>
          <a:ext cx="889000" cy="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99332</xdr:rowOff>
    </xdr:from>
    <xdr:to>
      <xdr:col>14</xdr:col>
      <xdr:colOff>79375</xdr:colOff>
      <xdr:row>58</xdr:row>
      <xdr:rowOff>29482</xdr:rowOff>
    </xdr:to>
    <xdr:sp macro="" textlink="">
      <xdr:nvSpPr>
        <xdr:cNvPr id="347" name="フローチャート : 判断 346"/>
        <xdr:cNvSpPr/>
      </xdr:nvSpPr>
      <xdr:spPr>
        <a:xfrm>
          <a:off x="9588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46009</xdr:rowOff>
    </xdr:from>
    <xdr:ext cx="534377" cy="259045"/>
    <xdr:sp macro="" textlink="">
      <xdr:nvSpPr>
        <xdr:cNvPr id="348" name="テキスト ボックス 347"/>
        <xdr:cNvSpPr txBox="1"/>
      </xdr:nvSpPr>
      <xdr:spPr>
        <a:xfrm>
          <a:off x="9372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32285</xdr:rowOff>
    </xdr:from>
    <xdr:to>
      <xdr:col>12</xdr:col>
      <xdr:colOff>511175</xdr:colOff>
      <xdr:row>58</xdr:row>
      <xdr:rowOff>32380</xdr:rowOff>
    </xdr:to>
    <xdr:cxnSp macro="">
      <xdr:nvCxnSpPr>
        <xdr:cNvPr id="349" name="直線コネクタ 348"/>
        <xdr:cNvCxnSpPr/>
      </xdr:nvCxnSpPr>
      <xdr:spPr>
        <a:xfrm flipV="1">
          <a:off x="7861300" y="997638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96661</xdr:rowOff>
    </xdr:from>
    <xdr:to>
      <xdr:col>12</xdr:col>
      <xdr:colOff>561975</xdr:colOff>
      <xdr:row>58</xdr:row>
      <xdr:rowOff>26811</xdr:rowOff>
    </xdr:to>
    <xdr:sp macro="" textlink="">
      <xdr:nvSpPr>
        <xdr:cNvPr id="350" name="フローチャート : 判断 349"/>
        <xdr:cNvSpPr/>
      </xdr:nvSpPr>
      <xdr:spPr>
        <a:xfrm>
          <a:off x="8699500" y="986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43338</xdr:rowOff>
    </xdr:from>
    <xdr:ext cx="534377" cy="259045"/>
    <xdr:sp macro="" textlink="">
      <xdr:nvSpPr>
        <xdr:cNvPr id="351" name="テキスト ボックス 350"/>
        <xdr:cNvSpPr txBox="1"/>
      </xdr:nvSpPr>
      <xdr:spPr>
        <a:xfrm>
          <a:off x="8483111" y="964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32380</xdr:rowOff>
    </xdr:from>
    <xdr:to>
      <xdr:col>11</xdr:col>
      <xdr:colOff>307975</xdr:colOff>
      <xdr:row>58</xdr:row>
      <xdr:rowOff>78222</xdr:rowOff>
    </xdr:to>
    <xdr:cxnSp macro="">
      <xdr:nvCxnSpPr>
        <xdr:cNvPr id="352" name="直線コネクタ 351"/>
        <xdr:cNvCxnSpPr/>
      </xdr:nvCxnSpPr>
      <xdr:spPr>
        <a:xfrm flipV="1">
          <a:off x="6972300" y="9976480"/>
          <a:ext cx="889000" cy="4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117250</xdr:rowOff>
    </xdr:from>
    <xdr:to>
      <xdr:col>11</xdr:col>
      <xdr:colOff>358775</xdr:colOff>
      <xdr:row>58</xdr:row>
      <xdr:rowOff>47400</xdr:rowOff>
    </xdr:to>
    <xdr:sp macro="" textlink="">
      <xdr:nvSpPr>
        <xdr:cNvPr id="353" name="フローチャート : 判断 352"/>
        <xdr:cNvSpPr/>
      </xdr:nvSpPr>
      <xdr:spPr>
        <a:xfrm>
          <a:off x="7810500" y="98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63927</xdr:rowOff>
    </xdr:from>
    <xdr:ext cx="534377" cy="259045"/>
    <xdr:sp macro="" textlink="">
      <xdr:nvSpPr>
        <xdr:cNvPr id="354" name="テキスト ボックス 353"/>
        <xdr:cNvSpPr txBox="1"/>
      </xdr:nvSpPr>
      <xdr:spPr>
        <a:xfrm>
          <a:off x="7594111" y="966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94649</xdr:rowOff>
    </xdr:from>
    <xdr:to>
      <xdr:col>10</xdr:col>
      <xdr:colOff>155575</xdr:colOff>
      <xdr:row>58</xdr:row>
      <xdr:rowOff>24799</xdr:rowOff>
    </xdr:to>
    <xdr:sp macro="" textlink="">
      <xdr:nvSpPr>
        <xdr:cNvPr id="355" name="フローチャート : 判断 354"/>
        <xdr:cNvSpPr/>
      </xdr:nvSpPr>
      <xdr:spPr>
        <a:xfrm>
          <a:off x="6921500" y="98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41326</xdr:rowOff>
    </xdr:from>
    <xdr:ext cx="534377" cy="259045"/>
    <xdr:sp macro="" textlink="">
      <xdr:nvSpPr>
        <xdr:cNvPr id="356" name="テキスト ボックス 355"/>
        <xdr:cNvSpPr txBox="1"/>
      </xdr:nvSpPr>
      <xdr:spPr>
        <a:xfrm>
          <a:off x="6705111" y="96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141353</xdr:rowOff>
    </xdr:from>
    <xdr:to>
      <xdr:col>15</xdr:col>
      <xdr:colOff>231775</xdr:colOff>
      <xdr:row>58</xdr:row>
      <xdr:rowOff>71503</xdr:rowOff>
    </xdr:to>
    <xdr:sp macro="" textlink="">
      <xdr:nvSpPr>
        <xdr:cNvPr id="362" name="円/楕円 361"/>
        <xdr:cNvSpPr/>
      </xdr:nvSpPr>
      <xdr:spPr>
        <a:xfrm>
          <a:off x="10426700" y="991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119780</xdr:rowOff>
    </xdr:from>
    <xdr:ext cx="534377" cy="259045"/>
    <xdr:sp macro="" textlink="">
      <xdr:nvSpPr>
        <xdr:cNvPr id="363" name="農林水産業費該当値テキスト"/>
        <xdr:cNvSpPr txBox="1"/>
      </xdr:nvSpPr>
      <xdr:spPr>
        <a:xfrm>
          <a:off x="10528300" y="98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171432</xdr:rowOff>
    </xdr:from>
    <xdr:to>
      <xdr:col>14</xdr:col>
      <xdr:colOff>79375</xdr:colOff>
      <xdr:row>58</xdr:row>
      <xdr:rowOff>101582</xdr:rowOff>
    </xdr:to>
    <xdr:sp macro="" textlink="">
      <xdr:nvSpPr>
        <xdr:cNvPr id="364" name="円/楕円 363"/>
        <xdr:cNvSpPr/>
      </xdr:nvSpPr>
      <xdr:spPr>
        <a:xfrm>
          <a:off x="9588500" y="994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92709</xdr:rowOff>
    </xdr:from>
    <xdr:ext cx="534377" cy="259045"/>
    <xdr:sp macro="" textlink="">
      <xdr:nvSpPr>
        <xdr:cNvPr id="365" name="テキスト ボックス 364"/>
        <xdr:cNvSpPr txBox="1"/>
      </xdr:nvSpPr>
      <xdr:spPr>
        <a:xfrm>
          <a:off x="9372111" y="1003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152935</xdr:rowOff>
    </xdr:from>
    <xdr:to>
      <xdr:col>12</xdr:col>
      <xdr:colOff>561975</xdr:colOff>
      <xdr:row>58</xdr:row>
      <xdr:rowOff>83085</xdr:rowOff>
    </xdr:to>
    <xdr:sp macro="" textlink="">
      <xdr:nvSpPr>
        <xdr:cNvPr id="366" name="円/楕円 365"/>
        <xdr:cNvSpPr/>
      </xdr:nvSpPr>
      <xdr:spPr>
        <a:xfrm>
          <a:off x="8699500" y="992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74212</xdr:rowOff>
    </xdr:from>
    <xdr:ext cx="534377" cy="259045"/>
    <xdr:sp macro="" textlink="">
      <xdr:nvSpPr>
        <xdr:cNvPr id="367" name="テキスト ボックス 366"/>
        <xdr:cNvSpPr txBox="1"/>
      </xdr:nvSpPr>
      <xdr:spPr>
        <a:xfrm>
          <a:off x="8483111" y="1001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153030</xdr:rowOff>
    </xdr:from>
    <xdr:to>
      <xdr:col>11</xdr:col>
      <xdr:colOff>358775</xdr:colOff>
      <xdr:row>58</xdr:row>
      <xdr:rowOff>83180</xdr:rowOff>
    </xdr:to>
    <xdr:sp macro="" textlink="">
      <xdr:nvSpPr>
        <xdr:cNvPr id="368" name="円/楕円 367"/>
        <xdr:cNvSpPr/>
      </xdr:nvSpPr>
      <xdr:spPr>
        <a:xfrm>
          <a:off x="7810500" y="992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74307</xdr:rowOff>
    </xdr:from>
    <xdr:ext cx="534377" cy="259045"/>
    <xdr:sp macro="" textlink="">
      <xdr:nvSpPr>
        <xdr:cNvPr id="369" name="テキスト ボックス 368"/>
        <xdr:cNvSpPr txBox="1"/>
      </xdr:nvSpPr>
      <xdr:spPr>
        <a:xfrm>
          <a:off x="7594111" y="100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27422</xdr:rowOff>
    </xdr:from>
    <xdr:to>
      <xdr:col>10</xdr:col>
      <xdr:colOff>155575</xdr:colOff>
      <xdr:row>58</xdr:row>
      <xdr:rowOff>129022</xdr:rowOff>
    </xdr:to>
    <xdr:sp macro="" textlink="">
      <xdr:nvSpPr>
        <xdr:cNvPr id="370" name="円/楕円 369"/>
        <xdr:cNvSpPr/>
      </xdr:nvSpPr>
      <xdr:spPr>
        <a:xfrm>
          <a:off x="6921500" y="997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120149</xdr:rowOff>
    </xdr:from>
    <xdr:ext cx="534377" cy="259045"/>
    <xdr:sp macro="" textlink="">
      <xdr:nvSpPr>
        <xdr:cNvPr id="371" name="テキスト ボックス 370"/>
        <xdr:cNvSpPr txBox="1"/>
      </xdr:nvSpPr>
      <xdr:spPr>
        <a:xfrm>
          <a:off x="6705111" y="1006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170002</xdr:rowOff>
    </xdr:from>
    <xdr:to>
      <xdr:col>15</xdr:col>
      <xdr:colOff>180975</xdr:colOff>
      <xdr:row>78</xdr:row>
      <xdr:rowOff>20358</xdr:rowOff>
    </xdr:to>
    <xdr:cxnSp macro="">
      <xdr:nvCxnSpPr>
        <xdr:cNvPr id="400" name="直線コネクタ 399"/>
        <xdr:cNvCxnSpPr/>
      </xdr:nvCxnSpPr>
      <xdr:spPr>
        <a:xfrm>
          <a:off x="9639300" y="13371652"/>
          <a:ext cx="8382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170002</xdr:rowOff>
    </xdr:from>
    <xdr:to>
      <xdr:col>14</xdr:col>
      <xdr:colOff>28575</xdr:colOff>
      <xdr:row>78</xdr:row>
      <xdr:rowOff>20638</xdr:rowOff>
    </xdr:to>
    <xdr:cxnSp macro="">
      <xdr:nvCxnSpPr>
        <xdr:cNvPr id="403" name="直線コネクタ 402"/>
        <xdr:cNvCxnSpPr/>
      </xdr:nvCxnSpPr>
      <xdr:spPr>
        <a:xfrm flipV="1">
          <a:off x="8750300" y="13371652"/>
          <a:ext cx="889000" cy="2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86195</xdr:rowOff>
    </xdr:from>
    <xdr:to>
      <xdr:col>14</xdr:col>
      <xdr:colOff>79375</xdr:colOff>
      <xdr:row>78</xdr:row>
      <xdr:rowOff>16345</xdr:rowOff>
    </xdr:to>
    <xdr:sp macro="" textlink="">
      <xdr:nvSpPr>
        <xdr:cNvPr id="404" name="フローチャート : 判断 403"/>
        <xdr:cNvSpPr/>
      </xdr:nvSpPr>
      <xdr:spPr>
        <a:xfrm>
          <a:off x="9588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32872</xdr:rowOff>
    </xdr:from>
    <xdr:ext cx="534377" cy="259045"/>
    <xdr:sp macro="" textlink="">
      <xdr:nvSpPr>
        <xdr:cNvPr id="405" name="テキスト ボックス 404"/>
        <xdr:cNvSpPr txBox="1"/>
      </xdr:nvSpPr>
      <xdr:spPr>
        <a:xfrm>
          <a:off x="9372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113601</xdr:rowOff>
    </xdr:from>
    <xdr:to>
      <xdr:col>12</xdr:col>
      <xdr:colOff>511175</xdr:colOff>
      <xdr:row>78</xdr:row>
      <xdr:rowOff>20638</xdr:rowOff>
    </xdr:to>
    <xdr:cxnSp macro="">
      <xdr:nvCxnSpPr>
        <xdr:cNvPr id="406" name="直線コネクタ 405"/>
        <xdr:cNvCxnSpPr/>
      </xdr:nvCxnSpPr>
      <xdr:spPr>
        <a:xfrm>
          <a:off x="7861300" y="13315251"/>
          <a:ext cx="889000" cy="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108293</xdr:rowOff>
    </xdr:from>
    <xdr:to>
      <xdr:col>12</xdr:col>
      <xdr:colOff>561975</xdr:colOff>
      <xdr:row>78</xdr:row>
      <xdr:rowOff>38443</xdr:rowOff>
    </xdr:to>
    <xdr:sp macro="" textlink="">
      <xdr:nvSpPr>
        <xdr:cNvPr id="407" name="フローチャート : 判断 406"/>
        <xdr:cNvSpPr/>
      </xdr:nvSpPr>
      <xdr:spPr>
        <a:xfrm>
          <a:off x="8699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54970</xdr:rowOff>
    </xdr:from>
    <xdr:ext cx="534377" cy="259045"/>
    <xdr:sp macro="" textlink="">
      <xdr:nvSpPr>
        <xdr:cNvPr id="408" name="テキスト ボックス 407"/>
        <xdr:cNvSpPr txBox="1"/>
      </xdr:nvSpPr>
      <xdr:spPr>
        <a:xfrm>
          <a:off x="8483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113601</xdr:rowOff>
    </xdr:from>
    <xdr:to>
      <xdr:col>11</xdr:col>
      <xdr:colOff>307975</xdr:colOff>
      <xdr:row>77</xdr:row>
      <xdr:rowOff>161430</xdr:rowOff>
    </xdr:to>
    <xdr:cxnSp macro="">
      <xdr:nvCxnSpPr>
        <xdr:cNvPr id="409" name="直線コネクタ 408"/>
        <xdr:cNvCxnSpPr/>
      </xdr:nvCxnSpPr>
      <xdr:spPr>
        <a:xfrm flipV="1">
          <a:off x="6972300" y="13315251"/>
          <a:ext cx="889000" cy="4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111113</xdr:rowOff>
    </xdr:from>
    <xdr:to>
      <xdr:col>11</xdr:col>
      <xdr:colOff>358775</xdr:colOff>
      <xdr:row>78</xdr:row>
      <xdr:rowOff>41263</xdr:rowOff>
    </xdr:to>
    <xdr:sp macro="" textlink="">
      <xdr:nvSpPr>
        <xdr:cNvPr id="410" name="フローチャート : 判断 409"/>
        <xdr:cNvSpPr/>
      </xdr:nvSpPr>
      <xdr:spPr>
        <a:xfrm>
          <a:off x="7810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32390</xdr:rowOff>
    </xdr:from>
    <xdr:ext cx="534377" cy="259045"/>
    <xdr:sp macro="" textlink="">
      <xdr:nvSpPr>
        <xdr:cNvPr id="411" name="テキスト ボックス 410"/>
        <xdr:cNvSpPr txBox="1"/>
      </xdr:nvSpPr>
      <xdr:spPr>
        <a:xfrm>
          <a:off x="7594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124777</xdr:rowOff>
    </xdr:from>
    <xdr:to>
      <xdr:col>10</xdr:col>
      <xdr:colOff>155575</xdr:colOff>
      <xdr:row>77</xdr:row>
      <xdr:rowOff>54927</xdr:rowOff>
    </xdr:to>
    <xdr:sp macro="" textlink="">
      <xdr:nvSpPr>
        <xdr:cNvPr id="412" name="フローチャート : 判断 411"/>
        <xdr:cNvSpPr/>
      </xdr:nvSpPr>
      <xdr:spPr>
        <a:xfrm>
          <a:off x="6921500" y="1315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71455</xdr:rowOff>
    </xdr:from>
    <xdr:ext cx="534377" cy="259045"/>
    <xdr:sp macro="" textlink="">
      <xdr:nvSpPr>
        <xdr:cNvPr id="413" name="テキスト ボックス 412"/>
        <xdr:cNvSpPr txBox="1"/>
      </xdr:nvSpPr>
      <xdr:spPr>
        <a:xfrm>
          <a:off x="6705111" y="129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141008</xdr:rowOff>
    </xdr:from>
    <xdr:to>
      <xdr:col>15</xdr:col>
      <xdr:colOff>231775</xdr:colOff>
      <xdr:row>78</xdr:row>
      <xdr:rowOff>71158</xdr:rowOff>
    </xdr:to>
    <xdr:sp macro="" textlink="">
      <xdr:nvSpPr>
        <xdr:cNvPr id="419" name="円/楕円 418"/>
        <xdr:cNvSpPr/>
      </xdr:nvSpPr>
      <xdr:spPr>
        <a:xfrm>
          <a:off x="10426700" y="1334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119435</xdr:rowOff>
    </xdr:from>
    <xdr:ext cx="534377" cy="259045"/>
    <xdr:sp macro="" textlink="">
      <xdr:nvSpPr>
        <xdr:cNvPr id="420" name="商工費該当値テキスト"/>
        <xdr:cNvSpPr txBox="1"/>
      </xdr:nvSpPr>
      <xdr:spPr>
        <a:xfrm>
          <a:off x="10528300" y="1332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119202</xdr:rowOff>
    </xdr:from>
    <xdr:to>
      <xdr:col>14</xdr:col>
      <xdr:colOff>79375</xdr:colOff>
      <xdr:row>78</xdr:row>
      <xdr:rowOff>49352</xdr:rowOff>
    </xdr:to>
    <xdr:sp macro="" textlink="">
      <xdr:nvSpPr>
        <xdr:cNvPr id="421" name="円/楕円 420"/>
        <xdr:cNvSpPr/>
      </xdr:nvSpPr>
      <xdr:spPr>
        <a:xfrm>
          <a:off x="9588500" y="133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40479</xdr:rowOff>
    </xdr:from>
    <xdr:ext cx="534377" cy="259045"/>
    <xdr:sp macro="" textlink="">
      <xdr:nvSpPr>
        <xdr:cNvPr id="422" name="テキスト ボックス 421"/>
        <xdr:cNvSpPr txBox="1"/>
      </xdr:nvSpPr>
      <xdr:spPr>
        <a:xfrm>
          <a:off x="9372111" y="134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141288</xdr:rowOff>
    </xdr:from>
    <xdr:to>
      <xdr:col>12</xdr:col>
      <xdr:colOff>561975</xdr:colOff>
      <xdr:row>78</xdr:row>
      <xdr:rowOff>71438</xdr:rowOff>
    </xdr:to>
    <xdr:sp macro="" textlink="">
      <xdr:nvSpPr>
        <xdr:cNvPr id="423" name="円/楕円 422"/>
        <xdr:cNvSpPr/>
      </xdr:nvSpPr>
      <xdr:spPr>
        <a:xfrm>
          <a:off x="8699500" y="133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62565</xdr:rowOff>
    </xdr:from>
    <xdr:ext cx="534377" cy="259045"/>
    <xdr:sp macro="" textlink="">
      <xdr:nvSpPr>
        <xdr:cNvPr id="424" name="テキスト ボックス 423"/>
        <xdr:cNvSpPr txBox="1"/>
      </xdr:nvSpPr>
      <xdr:spPr>
        <a:xfrm>
          <a:off x="8483111" y="134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62801</xdr:rowOff>
    </xdr:from>
    <xdr:to>
      <xdr:col>11</xdr:col>
      <xdr:colOff>358775</xdr:colOff>
      <xdr:row>77</xdr:row>
      <xdr:rowOff>164401</xdr:rowOff>
    </xdr:to>
    <xdr:sp macro="" textlink="">
      <xdr:nvSpPr>
        <xdr:cNvPr id="425" name="円/楕円 424"/>
        <xdr:cNvSpPr/>
      </xdr:nvSpPr>
      <xdr:spPr>
        <a:xfrm>
          <a:off x="7810500" y="132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9478</xdr:rowOff>
    </xdr:from>
    <xdr:ext cx="534377" cy="259045"/>
    <xdr:sp macro="" textlink="">
      <xdr:nvSpPr>
        <xdr:cNvPr id="426" name="テキスト ボックス 425"/>
        <xdr:cNvSpPr txBox="1"/>
      </xdr:nvSpPr>
      <xdr:spPr>
        <a:xfrm>
          <a:off x="7594111" y="130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21,555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110630</xdr:rowOff>
    </xdr:from>
    <xdr:to>
      <xdr:col>10</xdr:col>
      <xdr:colOff>155575</xdr:colOff>
      <xdr:row>78</xdr:row>
      <xdr:rowOff>40780</xdr:rowOff>
    </xdr:to>
    <xdr:sp macro="" textlink="">
      <xdr:nvSpPr>
        <xdr:cNvPr id="427" name="円/楕円 426"/>
        <xdr:cNvSpPr/>
      </xdr:nvSpPr>
      <xdr:spPr>
        <a:xfrm>
          <a:off x="6921500" y="133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31907</xdr:rowOff>
    </xdr:from>
    <xdr:ext cx="534377" cy="259045"/>
    <xdr:sp macro="" textlink="">
      <xdr:nvSpPr>
        <xdr:cNvPr id="428" name="テキスト ボックス 427"/>
        <xdr:cNvSpPr txBox="1"/>
      </xdr:nvSpPr>
      <xdr:spPr>
        <a:xfrm>
          <a:off x="6705111" y="134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26513</xdr:rowOff>
    </xdr:from>
    <xdr:to>
      <xdr:col>15</xdr:col>
      <xdr:colOff>180975</xdr:colOff>
      <xdr:row>97</xdr:row>
      <xdr:rowOff>77170</xdr:rowOff>
    </xdr:to>
    <xdr:cxnSp macro="">
      <xdr:nvCxnSpPr>
        <xdr:cNvPr id="457" name="直線コネクタ 456"/>
        <xdr:cNvCxnSpPr/>
      </xdr:nvCxnSpPr>
      <xdr:spPr>
        <a:xfrm flipV="1">
          <a:off x="9639300" y="16657163"/>
          <a:ext cx="838200" cy="5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77170</xdr:rowOff>
    </xdr:from>
    <xdr:to>
      <xdr:col>14</xdr:col>
      <xdr:colOff>28575</xdr:colOff>
      <xdr:row>97</xdr:row>
      <xdr:rowOff>87221</xdr:rowOff>
    </xdr:to>
    <xdr:cxnSp macro="">
      <xdr:nvCxnSpPr>
        <xdr:cNvPr id="460" name="直線コネクタ 459"/>
        <xdr:cNvCxnSpPr/>
      </xdr:nvCxnSpPr>
      <xdr:spPr>
        <a:xfrm flipV="1">
          <a:off x="8750300" y="16707820"/>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78353</xdr:rowOff>
    </xdr:from>
    <xdr:to>
      <xdr:col>14</xdr:col>
      <xdr:colOff>79375</xdr:colOff>
      <xdr:row>96</xdr:row>
      <xdr:rowOff>8503</xdr:rowOff>
    </xdr:to>
    <xdr:sp macro="" textlink="">
      <xdr:nvSpPr>
        <xdr:cNvPr id="461" name="フローチャート : 判断 460"/>
        <xdr:cNvSpPr/>
      </xdr:nvSpPr>
      <xdr:spPr>
        <a:xfrm>
          <a:off x="9588500" y="163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25030</xdr:rowOff>
    </xdr:from>
    <xdr:ext cx="534377" cy="259045"/>
    <xdr:sp macro="" textlink="">
      <xdr:nvSpPr>
        <xdr:cNvPr id="462" name="テキスト ボックス 461"/>
        <xdr:cNvSpPr txBox="1"/>
      </xdr:nvSpPr>
      <xdr:spPr>
        <a:xfrm>
          <a:off x="9372111" y="1614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87221</xdr:rowOff>
    </xdr:from>
    <xdr:to>
      <xdr:col>12</xdr:col>
      <xdr:colOff>511175</xdr:colOff>
      <xdr:row>97</xdr:row>
      <xdr:rowOff>123248</xdr:rowOff>
    </xdr:to>
    <xdr:cxnSp macro="">
      <xdr:nvCxnSpPr>
        <xdr:cNvPr id="463" name="直線コネクタ 462"/>
        <xdr:cNvCxnSpPr/>
      </xdr:nvCxnSpPr>
      <xdr:spPr>
        <a:xfrm flipV="1">
          <a:off x="7861300" y="16717871"/>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91574</xdr:rowOff>
    </xdr:from>
    <xdr:to>
      <xdr:col>12</xdr:col>
      <xdr:colOff>561975</xdr:colOff>
      <xdr:row>96</xdr:row>
      <xdr:rowOff>21724</xdr:rowOff>
    </xdr:to>
    <xdr:sp macro="" textlink="">
      <xdr:nvSpPr>
        <xdr:cNvPr id="464" name="フローチャート : 判断 463"/>
        <xdr:cNvSpPr/>
      </xdr:nvSpPr>
      <xdr:spPr>
        <a:xfrm>
          <a:off x="8699500" y="163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38251</xdr:rowOff>
    </xdr:from>
    <xdr:ext cx="534377" cy="259045"/>
    <xdr:sp macro="" textlink="">
      <xdr:nvSpPr>
        <xdr:cNvPr id="465" name="テキスト ボックス 464"/>
        <xdr:cNvSpPr txBox="1"/>
      </xdr:nvSpPr>
      <xdr:spPr>
        <a:xfrm>
          <a:off x="8483111" y="1615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123248</xdr:rowOff>
    </xdr:from>
    <xdr:to>
      <xdr:col>11</xdr:col>
      <xdr:colOff>307975</xdr:colOff>
      <xdr:row>97</xdr:row>
      <xdr:rowOff>166446</xdr:rowOff>
    </xdr:to>
    <xdr:cxnSp macro="">
      <xdr:nvCxnSpPr>
        <xdr:cNvPr id="466" name="直線コネクタ 465"/>
        <xdr:cNvCxnSpPr/>
      </xdr:nvCxnSpPr>
      <xdr:spPr>
        <a:xfrm flipV="1">
          <a:off x="6972300" y="16753898"/>
          <a:ext cx="889000" cy="4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23909</xdr:rowOff>
    </xdr:from>
    <xdr:to>
      <xdr:col>11</xdr:col>
      <xdr:colOff>358775</xdr:colOff>
      <xdr:row>96</xdr:row>
      <xdr:rowOff>125509</xdr:rowOff>
    </xdr:to>
    <xdr:sp macro="" textlink="">
      <xdr:nvSpPr>
        <xdr:cNvPr id="467" name="フローチャート : 判断 466"/>
        <xdr:cNvSpPr/>
      </xdr:nvSpPr>
      <xdr:spPr>
        <a:xfrm>
          <a:off x="7810500" y="1648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142036</xdr:rowOff>
    </xdr:from>
    <xdr:ext cx="534377" cy="259045"/>
    <xdr:sp macro="" textlink="">
      <xdr:nvSpPr>
        <xdr:cNvPr id="468" name="テキスト ボックス 467"/>
        <xdr:cNvSpPr txBox="1"/>
      </xdr:nvSpPr>
      <xdr:spPr>
        <a:xfrm>
          <a:off x="7594111" y="1625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41983</xdr:rowOff>
    </xdr:from>
    <xdr:to>
      <xdr:col>10</xdr:col>
      <xdr:colOff>155575</xdr:colOff>
      <xdr:row>96</xdr:row>
      <xdr:rowOff>143583</xdr:rowOff>
    </xdr:to>
    <xdr:sp macro="" textlink="">
      <xdr:nvSpPr>
        <xdr:cNvPr id="469" name="フローチャート : 判断 468"/>
        <xdr:cNvSpPr/>
      </xdr:nvSpPr>
      <xdr:spPr>
        <a:xfrm>
          <a:off x="6921500" y="1650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160110</xdr:rowOff>
    </xdr:from>
    <xdr:ext cx="534377" cy="259045"/>
    <xdr:sp macro="" textlink="">
      <xdr:nvSpPr>
        <xdr:cNvPr id="470" name="テキスト ボックス 469"/>
        <xdr:cNvSpPr txBox="1"/>
      </xdr:nvSpPr>
      <xdr:spPr>
        <a:xfrm>
          <a:off x="6705111" y="1627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61,157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147163</xdr:rowOff>
    </xdr:from>
    <xdr:to>
      <xdr:col>15</xdr:col>
      <xdr:colOff>231775</xdr:colOff>
      <xdr:row>97</xdr:row>
      <xdr:rowOff>77313</xdr:rowOff>
    </xdr:to>
    <xdr:sp macro="" textlink="">
      <xdr:nvSpPr>
        <xdr:cNvPr id="476" name="円/楕円 475"/>
        <xdr:cNvSpPr/>
      </xdr:nvSpPr>
      <xdr:spPr>
        <a:xfrm>
          <a:off x="10426700" y="166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125590</xdr:rowOff>
    </xdr:from>
    <xdr:ext cx="534377" cy="259045"/>
    <xdr:sp macro="" textlink="">
      <xdr:nvSpPr>
        <xdr:cNvPr id="477" name="土木費該当値テキスト"/>
        <xdr:cNvSpPr txBox="1"/>
      </xdr:nvSpPr>
      <xdr:spPr>
        <a:xfrm>
          <a:off x="10528300" y="1658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26370</xdr:rowOff>
    </xdr:from>
    <xdr:to>
      <xdr:col>14</xdr:col>
      <xdr:colOff>79375</xdr:colOff>
      <xdr:row>97</xdr:row>
      <xdr:rowOff>127970</xdr:rowOff>
    </xdr:to>
    <xdr:sp macro="" textlink="">
      <xdr:nvSpPr>
        <xdr:cNvPr id="478" name="円/楕円 477"/>
        <xdr:cNvSpPr/>
      </xdr:nvSpPr>
      <xdr:spPr>
        <a:xfrm>
          <a:off x="9588500" y="166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119097</xdr:rowOff>
    </xdr:from>
    <xdr:ext cx="534377" cy="259045"/>
    <xdr:sp macro="" textlink="">
      <xdr:nvSpPr>
        <xdr:cNvPr id="479" name="テキスト ボックス 478"/>
        <xdr:cNvSpPr txBox="1"/>
      </xdr:nvSpPr>
      <xdr:spPr>
        <a:xfrm>
          <a:off x="9372111" y="1674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36421</xdr:rowOff>
    </xdr:from>
    <xdr:to>
      <xdr:col>12</xdr:col>
      <xdr:colOff>561975</xdr:colOff>
      <xdr:row>97</xdr:row>
      <xdr:rowOff>138021</xdr:rowOff>
    </xdr:to>
    <xdr:sp macro="" textlink="">
      <xdr:nvSpPr>
        <xdr:cNvPr id="480" name="円/楕円 479"/>
        <xdr:cNvSpPr/>
      </xdr:nvSpPr>
      <xdr:spPr>
        <a:xfrm>
          <a:off x="8699500" y="166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129148</xdr:rowOff>
    </xdr:from>
    <xdr:ext cx="534377" cy="259045"/>
    <xdr:sp macro="" textlink="">
      <xdr:nvSpPr>
        <xdr:cNvPr id="481" name="テキスト ボックス 480"/>
        <xdr:cNvSpPr txBox="1"/>
      </xdr:nvSpPr>
      <xdr:spPr>
        <a:xfrm>
          <a:off x="8483111" y="1675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72448</xdr:rowOff>
    </xdr:from>
    <xdr:to>
      <xdr:col>11</xdr:col>
      <xdr:colOff>358775</xdr:colOff>
      <xdr:row>98</xdr:row>
      <xdr:rowOff>2598</xdr:rowOff>
    </xdr:to>
    <xdr:sp macro="" textlink="">
      <xdr:nvSpPr>
        <xdr:cNvPr id="482" name="円/楕円 481"/>
        <xdr:cNvSpPr/>
      </xdr:nvSpPr>
      <xdr:spPr>
        <a:xfrm>
          <a:off x="7810500" y="1670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165175</xdr:rowOff>
    </xdr:from>
    <xdr:ext cx="534377" cy="259045"/>
    <xdr:sp macro="" textlink="">
      <xdr:nvSpPr>
        <xdr:cNvPr id="483" name="テキスト ボックス 482"/>
        <xdr:cNvSpPr txBox="1"/>
      </xdr:nvSpPr>
      <xdr:spPr>
        <a:xfrm>
          <a:off x="7594111" y="167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34,659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115646</xdr:rowOff>
    </xdr:from>
    <xdr:to>
      <xdr:col>10</xdr:col>
      <xdr:colOff>155575</xdr:colOff>
      <xdr:row>98</xdr:row>
      <xdr:rowOff>45796</xdr:rowOff>
    </xdr:to>
    <xdr:sp macro="" textlink="">
      <xdr:nvSpPr>
        <xdr:cNvPr id="484" name="円/楕円 483"/>
        <xdr:cNvSpPr/>
      </xdr:nvSpPr>
      <xdr:spPr>
        <a:xfrm>
          <a:off x="6921500" y="1674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36923</xdr:rowOff>
    </xdr:from>
    <xdr:ext cx="534377" cy="259045"/>
    <xdr:sp macro="" textlink="">
      <xdr:nvSpPr>
        <xdr:cNvPr id="485" name="テキスト ボックス 484"/>
        <xdr:cNvSpPr txBox="1"/>
      </xdr:nvSpPr>
      <xdr:spPr>
        <a:xfrm>
          <a:off x="6705111" y="1683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20089</xdr:rowOff>
    </xdr:from>
    <xdr:to>
      <xdr:col>23</xdr:col>
      <xdr:colOff>517525</xdr:colOff>
      <xdr:row>38</xdr:row>
      <xdr:rowOff>35870</xdr:rowOff>
    </xdr:to>
    <xdr:cxnSp macro="">
      <xdr:nvCxnSpPr>
        <xdr:cNvPr id="514" name="直線コネクタ 513"/>
        <xdr:cNvCxnSpPr/>
      </xdr:nvCxnSpPr>
      <xdr:spPr>
        <a:xfrm flipV="1">
          <a:off x="15481300" y="6535189"/>
          <a:ext cx="838200" cy="1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35870</xdr:rowOff>
    </xdr:from>
    <xdr:to>
      <xdr:col>22</xdr:col>
      <xdr:colOff>365125</xdr:colOff>
      <xdr:row>38</xdr:row>
      <xdr:rowOff>60894</xdr:rowOff>
    </xdr:to>
    <xdr:cxnSp macro="">
      <xdr:nvCxnSpPr>
        <xdr:cNvPr id="517" name="直線コネクタ 516"/>
        <xdr:cNvCxnSpPr/>
      </xdr:nvCxnSpPr>
      <xdr:spPr>
        <a:xfrm flipV="1">
          <a:off x="14592300" y="6550970"/>
          <a:ext cx="8890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76487</xdr:rowOff>
    </xdr:from>
    <xdr:to>
      <xdr:col>22</xdr:col>
      <xdr:colOff>415925</xdr:colOff>
      <xdr:row>38</xdr:row>
      <xdr:rowOff>6637</xdr:rowOff>
    </xdr:to>
    <xdr:sp macro="" textlink="">
      <xdr:nvSpPr>
        <xdr:cNvPr id="518" name="フローチャート : 判断 517"/>
        <xdr:cNvSpPr/>
      </xdr:nvSpPr>
      <xdr:spPr>
        <a:xfrm>
          <a:off x="15430500" y="642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23164</xdr:rowOff>
    </xdr:from>
    <xdr:ext cx="534377" cy="259045"/>
    <xdr:sp macro="" textlink="">
      <xdr:nvSpPr>
        <xdr:cNvPr id="519" name="テキスト ボックス 518"/>
        <xdr:cNvSpPr txBox="1"/>
      </xdr:nvSpPr>
      <xdr:spPr>
        <a:xfrm>
          <a:off x="15214111" y="619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60894</xdr:rowOff>
    </xdr:from>
    <xdr:to>
      <xdr:col>21</xdr:col>
      <xdr:colOff>161925</xdr:colOff>
      <xdr:row>38</xdr:row>
      <xdr:rowOff>91900</xdr:rowOff>
    </xdr:to>
    <xdr:cxnSp macro="">
      <xdr:nvCxnSpPr>
        <xdr:cNvPr id="520" name="直線コネクタ 519"/>
        <xdr:cNvCxnSpPr/>
      </xdr:nvCxnSpPr>
      <xdr:spPr>
        <a:xfrm flipV="1">
          <a:off x="13703300" y="6575994"/>
          <a:ext cx="889000" cy="3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75245</xdr:rowOff>
    </xdr:from>
    <xdr:to>
      <xdr:col>21</xdr:col>
      <xdr:colOff>212725</xdr:colOff>
      <xdr:row>38</xdr:row>
      <xdr:rowOff>5395</xdr:rowOff>
    </xdr:to>
    <xdr:sp macro="" textlink="">
      <xdr:nvSpPr>
        <xdr:cNvPr id="521" name="フローチャート : 判断 520"/>
        <xdr:cNvSpPr/>
      </xdr:nvSpPr>
      <xdr:spPr>
        <a:xfrm>
          <a:off x="14541500" y="64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21922</xdr:rowOff>
    </xdr:from>
    <xdr:ext cx="534377" cy="259045"/>
    <xdr:sp macro="" textlink="">
      <xdr:nvSpPr>
        <xdr:cNvPr id="522" name="テキスト ボックス 521"/>
        <xdr:cNvSpPr txBox="1"/>
      </xdr:nvSpPr>
      <xdr:spPr>
        <a:xfrm>
          <a:off x="14325111" y="61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73688</xdr:rowOff>
    </xdr:from>
    <xdr:to>
      <xdr:col>19</xdr:col>
      <xdr:colOff>644525</xdr:colOff>
      <xdr:row>38</xdr:row>
      <xdr:rowOff>91900</xdr:rowOff>
    </xdr:to>
    <xdr:cxnSp macro="">
      <xdr:nvCxnSpPr>
        <xdr:cNvPr id="523" name="直線コネクタ 522"/>
        <xdr:cNvCxnSpPr/>
      </xdr:nvCxnSpPr>
      <xdr:spPr>
        <a:xfrm>
          <a:off x="12814300" y="6588788"/>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92245</xdr:rowOff>
    </xdr:from>
    <xdr:to>
      <xdr:col>20</xdr:col>
      <xdr:colOff>9525</xdr:colOff>
      <xdr:row>38</xdr:row>
      <xdr:rowOff>22396</xdr:rowOff>
    </xdr:to>
    <xdr:sp macro="" textlink="">
      <xdr:nvSpPr>
        <xdr:cNvPr id="524" name="フローチャート : 判断 523"/>
        <xdr:cNvSpPr/>
      </xdr:nvSpPr>
      <xdr:spPr>
        <a:xfrm>
          <a:off x="13652500" y="64358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38922</xdr:rowOff>
    </xdr:from>
    <xdr:ext cx="534377" cy="259045"/>
    <xdr:sp macro="" textlink="">
      <xdr:nvSpPr>
        <xdr:cNvPr id="525" name="テキスト ボックス 524"/>
        <xdr:cNvSpPr txBox="1"/>
      </xdr:nvSpPr>
      <xdr:spPr>
        <a:xfrm>
          <a:off x="13436111" y="62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134003</xdr:rowOff>
    </xdr:from>
    <xdr:to>
      <xdr:col>18</xdr:col>
      <xdr:colOff>492125</xdr:colOff>
      <xdr:row>38</xdr:row>
      <xdr:rowOff>64153</xdr:rowOff>
    </xdr:to>
    <xdr:sp macro="" textlink="">
      <xdr:nvSpPr>
        <xdr:cNvPr id="526" name="フローチャート : 判断 525"/>
        <xdr:cNvSpPr/>
      </xdr:nvSpPr>
      <xdr:spPr>
        <a:xfrm>
          <a:off x="12763500" y="647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80680</xdr:rowOff>
    </xdr:from>
    <xdr:ext cx="534377" cy="259045"/>
    <xdr:sp macro="" textlink="">
      <xdr:nvSpPr>
        <xdr:cNvPr id="527" name="テキスト ボックス 526"/>
        <xdr:cNvSpPr txBox="1"/>
      </xdr:nvSpPr>
      <xdr:spPr>
        <a:xfrm>
          <a:off x="12547111" y="625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26,581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140739</xdr:rowOff>
    </xdr:from>
    <xdr:to>
      <xdr:col>23</xdr:col>
      <xdr:colOff>568325</xdr:colOff>
      <xdr:row>38</xdr:row>
      <xdr:rowOff>70889</xdr:rowOff>
    </xdr:to>
    <xdr:sp macro="" textlink="">
      <xdr:nvSpPr>
        <xdr:cNvPr id="533" name="円/楕円 532"/>
        <xdr:cNvSpPr/>
      </xdr:nvSpPr>
      <xdr:spPr>
        <a:xfrm>
          <a:off x="16268700" y="648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55666</xdr:rowOff>
    </xdr:from>
    <xdr:ext cx="534377" cy="259045"/>
    <xdr:sp macro="" textlink="">
      <xdr:nvSpPr>
        <xdr:cNvPr id="534" name="消防費該当値テキスト"/>
        <xdr:cNvSpPr txBox="1"/>
      </xdr:nvSpPr>
      <xdr:spPr>
        <a:xfrm>
          <a:off x="16370300" y="639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156520</xdr:rowOff>
    </xdr:from>
    <xdr:to>
      <xdr:col>22</xdr:col>
      <xdr:colOff>415925</xdr:colOff>
      <xdr:row>38</xdr:row>
      <xdr:rowOff>86670</xdr:rowOff>
    </xdr:to>
    <xdr:sp macro="" textlink="">
      <xdr:nvSpPr>
        <xdr:cNvPr id="535" name="円/楕円 534"/>
        <xdr:cNvSpPr/>
      </xdr:nvSpPr>
      <xdr:spPr>
        <a:xfrm>
          <a:off x="15430500" y="650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77797</xdr:rowOff>
    </xdr:from>
    <xdr:ext cx="534377" cy="259045"/>
    <xdr:sp macro="" textlink="">
      <xdr:nvSpPr>
        <xdr:cNvPr id="536" name="テキスト ボックス 535"/>
        <xdr:cNvSpPr txBox="1"/>
      </xdr:nvSpPr>
      <xdr:spPr>
        <a:xfrm>
          <a:off x="15214111" y="65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10094</xdr:rowOff>
    </xdr:from>
    <xdr:to>
      <xdr:col>21</xdr:col>
      <xdr:colOff>212725</xdr:colOff>
      <xdr:row>38</xdr:row>
      <xdr:rowOff>111694</xdr:rowOff>
    </xdr:to>
    <xdr:sp macro="" textlink="">
      <xdr:nvSpPr>
        <xdr:cNvPr id="537" name="円/楕円 536"/>
        <xdr:cNvSpPr/>
      </xdr:nvSpPr>
      <xdr:spPr>
        <a:xfrm>
          <a:off x="14541500" y="652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102821</xdr:rowOff>
    </xdr:from>
    <xdr:ext cx="534377" cy="259045"/>
    <xdr:sp macro="" textlink="">
      <xdr:nvSpPr>
        <xdr:cNvPr id="538" name="テキスト ボックス 537"/>
        <xdr:cNvSpPr txBox="1"/>
      </xdr:nvSpPr>
      <xdr:spPr>
        <a:xfrm>
          <a:off x="14325111" y="661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41100</xdr:rowOff>
    </xdr:from>
    <xdr:to>
      <xdr:col>20</xdr:col>
      <xdr:colOff>9525</xdr:colOff>
      <xdr:row>38</xdr:row>
      <xdr:rowOff>142700</xdr:rowOff>
    </xdr:to>
    <xdr:sp macro="" textlink="">
      <xdr:nvSpPr>
        <xdr:cNvPr id="539" name="円/楕円 538"/>
        <xdr:cNvSpPr/>
      </xdr:nvSpPr>
      <xdr:spPr>
        <a:xfrm>
          <a:off x="13652500" y="65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133827</xdr:rowOff>
    </xdr:from>
    <xdr:ext cx="534377" cy="259045"/>
    <xdr:sp macro="" textlink="">
      <xdr:nvSpPr>
        <xdr:cNvPr id="540" name="テキスト ボックス 539"/>
        <xdr:cNvSpPr txBox="1"/>
      </xdr:nvSpPr>
      <xdr:spPr>
        <a:xfrm>
          <a:off x="13436111" y="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22888</xdr:rowOff>
    </xdr:from>
    <xdr:to>
      <xdr:col>18</xdr:col>
      <xdr:colOff>492125</xdr:colOff>
      <xdr:row>38</xdr:row>
      <xdr:rowOff>124488</xdr:rowOff>
    </xdr:to>
    <xdr:sp macro="" textlink="">
      <xdr:nvSpPr>
        <xdr:cNvPr id="541" name="円/楕円 540"/>
        <xdr:cNvSpPr/>
      </xdr:nvSpPr>
      <xdr:spPr>
        <a:xfrm>
          <a:off x="12763500" y="653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115615</xdr:rowOff>
    </xdr:from>
    <xdr:ext cx="534377" cy="259045"/>
    <xdr:sp macro="" textlink="">
      <xdr:nvSpPr>
        <xdr:cNvPr id="542" name="テキスト ボックス 541"/>
        <xdr:cNvSpPr txBox="1"/>
      </xdr:nvSpPr>
      <xdr:spPr>
        <a:xfrm>
          <a:off x="12547111" y="663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137848</xdr:rowOff>
    </xdr:from>
    <xdr:to>
      <xdr:col>23</xdr:col>
      <xdr:colOff>517525</xdr:colOff>
      <xdr:row>57</xdr:row>
      <xdr:rowOff>141191</xdr:rowOff>
    </xdr:to>
    <xdr:cxnSp macro="">
      <xdr:nvCxnSpPr>
        <xdr:cNvPr id="569" name="直線コネクタ 568"/>
        <xdr:cNvCxnSpPr/>
      </xdr:nvCxnSpPr>
      <xdr:spPr>
        <a:xfrm flipV="1">
          <a:off x="15481300" y="9910498"/>
          <a:ext cx="838200" cy="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141191</xdr:rowOff>
    </xdr:from>
    <xdr:to>
      <xdr:col>22</xdr:col>
      <xdr:colOff>365125</xdr:colOff>
      <xdr:row>57</xdr:row>
      <xdr:rowOff>159401</xdr:rowOff>
    </xdr:to>
    <xdr:cxnSp macro="">
      <xdr:nvCxnSpPr>
        <xdr:cNvPr id="572" name="直線コネクタ 571"/>
        <xdr:cNvCxnSpPr/>
      </xdr:nvCxnSpPr>
      <xdr:spPr>
        <a:xfrm flipV="1">
          <a:off x="14592300" y="9913841"/>
          <a:ext cx="889000" cy="1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104902</xdr:rowOff>
    </xdr:from>
    <xdr:to>
      <xdr:col>22</xdr:col>
      <xdr:colOff>415925</xdr:colOff>
      <xdr:row>57</xdr:row>
      <xdr:rowOff>35052</xdr:rowOff>
    </xdr:to>
    <xdr:sp macro="" textlink="">
      <xdr:nvSpPr>
        <xdr:cNvPr id="573" name="フローチャート : 判断 572"/>
        <xdr:cNvSpPr/>
      </xdr:nvSpPr>
      <xdr:spPr>
        <a:xfrm>
          <a:off x="15430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51579</xdr:rowOff>
    </xdr:from>
    <xdr:ext cx="534377" cy="259045"/>
    <xdr:sp macro="" textlink="">
      <xdr:nvSpPr>
        <xdr:cNvPr id="574" name="テキスト ボックス 573"/>
        <xdr:cNvSpPr txBox="1"/>
      </xdr:nvSpPr>
      <xdr:spPr>
        <a:xfrm>
          <a:off x="15214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83661</xdr:rowOff>
    </xdr:from>
    <xdr:to>
      <xdr:col>21</xdr:col>
      <xdr:colOff>161925</xdr:colOff>
      <xdr:row>57</xdr:row>
      <xdr:rowOff>159401</xdr:rowOff>
    </xdr:to>
    <xdr:cxnSp macro="">
      <xdr:nvCxnSpPr>
        <xdr:cNvPr id="575" name="直線コネクタ 574"/>
        <xdr:cNvCxnSpPr/>
      </xdr:nvCxnSpPr>
      <xdr:spPr>
        <a:xfrm>
          <a:off x="13703300" y="9856311"/>
          <a:ext cx="889000" cy="7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97527</xdr:rowOff>
    </xdr:from>
    <xdr:to>
      <xdr:col>21</xdr:col>
      <xdr:colOff>212725</xdr:colOff>
      <xdr:row>57</xdr:row>
      <xdr:rowOff>27677</xdr:rowOff>
    </xdr:to>
    <xdr:sp macro="" textlink="">
      <xdr:nvSpPr>
        <xdr:cNvPr id="576" name="フローチャート : 判断 575"/>
        <xdr:cNvSpPr/>
      </xdr:nvSpPr>
      <xdr:spPr>
        <a:xfrm>
          <a:off x="14541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44204</xdr:rowOff>
    </xdr:from>
    <xdr:ext cx="534377" cy="259045"/>
    <xdr:sp macro="" textlink="">
      <xdr:nvSpPr>
        <xdr:cNvPr id="577" name="テキスト ボックス 576"/>
        <xdr:cNvSpPr txBox="1"/>
      </xdr:nvSpPr>
      <xdr:spPr>
        <a:xfrm>
          <a:off x="14325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83661</xdr:rowOff>
    </xdr:from>
    <xdr:to>
      <xdr:col>19</xdr:col>
      <xdr:colOff>644525</xdr:colOff>
      <xdr:row>57</xdr:row>
      <xdr:rowOff>142951</xdr:rowOff>
    </xdr:to>
    <xdr:cxnSp macro="">
      <xdr:nvCxnSpPr>
        <xdr:cNvPr id="578" name="直線コネクタ 577"/>
        <xdr:cNvCxnSpPr/>
      </xdr:nvCxnSpPr>
      <xdr:spPr>
        <a:xfrm flipV="1">
          <a:off x="12814300" y="9856311"/>
          <a:ext cx="889000" cy="5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90381</xdr:rowOff>
    </xdr:from>
    <xdr:to>
      <xdr:col>20</xdr:col>
      <xdr:colOff>9525</xdr:colOff>
      <xdr:row>57</xdr:row>
      <xdr:rowOff>20531</xdr:rowOff>
    </xdr:to>
    <xdr:sp macro="" textlink="">
      <xdr:nvSpPr>
        <xdr:cNvPr id="579" name="フローチャート : 判断 578"/>
        <xdr:cNvSpPr/>
      </xdr:nvSpPr>
      <xdr:spPr>
        <a:xfrm>
          <a:off x="13652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37058</xdr:rowOff>
    </xdr:from>
    <xdr:ext cx="534377" cy="259045"/>
    <xdr:sp macro="" textlink="">
      <xdr:nvSpPr>
        <xdr:cNvPr id="580" name="テキスト ボックス 579"/>
        <xdr:cNvSpPr txBox="1"/>
      </xdr:nvSpPr>
      <xdr:spPr>
        <a:xfrm>
          <a:off x="13436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121215</xdr:rowOff>
    </xdr:from>
    <xdr:to>
      <xdr:col>18</xdr:col>
      <xdr:colOff>492125</xdr:colOff>
      <xdr:row>57</xdr:row>
      <xdr:rowOff>51365</xdr:rowOff>
    </xdr:to>
    <xdr:sp macro="" textlink="">
      <xdr:nvSpPr>
        <xdr:cNvPr id="581" name="フローチャート : 判断 580"/>
        <xdr:cNvSpPr/>
      </xdr:nvSpPr>
      <xdr:spPr>
        <a:xfrm>
          <a:off x="12763500" y="97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67892</xdr:rowOff>
    </xdr:from>
    <xdr:ext cx="534377" cy="259045"/>
    <xdr:sp macro="" textlink="">
      <xdr:nvSpPr>
        <xdr:cNvPr id="582" name="テキスト ボックス 581"/>
        <xdr:cNvSpPr txBox="1"/>
      </xdr:nvSpPr>
      <xdr:spPr>
        <a:xfrm>
          <a:off x="12547111" y="94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67,932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87048</xdr:rowOff>
    </xdr:from>
    <xdr:to>
      <xdr:col>23</xdr:col>
      <xdr:colOff>568325</xdr:colOff>
      <xdr:row>58</xdr:row>
      <xdr:rowOff>17198</xdr:rowOff>
    </xdr:to>
    <xdr:sp macro="" textlink="">
      <xdr:nvSpPr>
        <xdr:cNvPr id="588" name="円/楕円 587"/>
        <xdr:cNvSpPr/>
      </xdr:nvSpPr>
      <xdr:spPr>
        <a:xfrm>
          <a:off x="162687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1975</xdr:rowOff>
    </xdr:from>
    <xdr:ext cx="534377" cy="259045"/>
    <xdr:sp macro="" textlink="">
      <xdr:nvSpPr>
        <xdr:cNvPr id="589" name="教育費該当値テキスト"/>
        <xdr:cNvSpPr txBox="1"/>
      </xdr:nvSpPr>
      <xdr:spPr>
        <a:xfrm>
          <a:off x="16370300" y="977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37,905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90391</xdr:rowOff>
    </xdr:from>
    <xdr:to>
      <xdr:col>22</xdr:col>
      <xdr:colOff>415925</xdr:colOff>
      <xdr:row>58</xdr:row>
      <xdr:rowOff>20541</xdr:rowOff>
    </xdr:to>
    <xdr:sp macro="" textlink="">
      <xdr:nvSpPr>
        <xdr:cNvPr id="590" name="円/楕円 589"/>
        <xdr:cNvSpPr/>
      </xdr:nvSpPr>
      <xdr:spPr>
        <a:xfrm>
          <a:off x="15430500" y="98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11668</xdr:rowOff>
    </xdr:from>
    <xdr:ext cx="534377" cy="259045"/>
    <xdr:sp macro="" textlink="">
      <xdr:nvSpPr>
        <xdr:cNvPr id="591" name="テキスト ボックス 590"/>
        <xdr:cNvSpPr txBox="1"/>
      </xdr:nvSpPr>
      <xdr:spPr>
        <a:xfrm>
          <a:off x="15214111" y="995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108601</xdr:rowOff>
    </xdr:from>
    <xdr:to>
      <xdr:col>21</xdr:col>
      <xdr:colOff>212725</xdr:colOff>
      <xdr:row>58</xdr:row>
      <xdr:rowOff>38751</xdr:rowOff>
    </xdr:to>
    <xdr:sp macro="" textlink="">
      <xdr:nvSpPr>
        <xdr:cNvPr id="592" name="円/楕円 591"/>
        <xdr:cNvSpPr/>
      </xdr:nvSpPr>
      <xdr:spPr>
        <a:xfrm>
          <a:off x="14541500" y="98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29878</xdr:rowOff>
    </xdr:from>
    <xdr:ext cx="534377" cy="259045"/>
    <xdr:sp macro="" textlink="">
      <xdr:nvSpPr>
        <xdr:cNvPr id="593" name="テキスト ボックス 592"/>
        <xdr:cNvSpPr txBox="1"/>
      </xdr:nvSpPr>
      <xdr:spPr>
        <a:xfrm>
          <a:off x="14325111" y="997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32861</xdr:rowOff>
    </xdr:from>
    <xdr:to>
      <xdr:col>20</xdr:col>
      <xdr:colOff>9525</xdr:colOff>
      <xdr:row>57</xdr:row>
      <xdr:rowOff>134461</xdr:rowOff>
    </xdr:to>
    <xdr:sp macro="" textlink="">
      <xdr:nvSpPr>
        <xdr:cNvPr id="594" name="円/楕円 593"/>
        <xdr:cNvSpPr/>
      </xdr:nvSpPr>
      <xdr:spPr>
        <a:xfrm>
          <a:off x="13652500" y="98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125588</xdr:rowOff>
    </xdr:from>
    <xdr:ext cx="534377" cy="259045"/>
    <xdr:sp macro="" textlink="">
      <xdr:nvSpPr>
        <xdr:cNvPr id="595" name="テキスト ボックス 594"/>
        <xdr:cNvSpPr txBox="1"/>
      </xdr:nvSpPr>
      <xdr:spPr>
        <a:xfrm>
          <a:off x="13436111" y="989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92151</xdr:rowOff>
    </xdr:from>
    <xdr:to>
      <xdr:col>18</xdr:col>
      <xdr:colOff>492125</xdr:colOff>
      <xdr:row>58</xdr:row>
      <xdr:rowOff>22301</xdr:rowOff>
    </xdr:to>
    <xdr:sp macro="" textlink="">
      <xdr:nvSpPr>
        <xdr:cNvPr id="596" name="円/楕円 595"/>
        <xdr:cNvSpPr/>
      </xdr:nvSpPr>
      <xdr:spPr>
        <a:xfrm>
          <a:off x="12763500" y="98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13428</xdr:rowOff>
    </xdr:from>
    <xdr:ext cx="534377" cy="259045"/>
    <xdr:sp macro="" textlink="">
      <xdr:nvSpPr>
        <xdr:cNvPr id="597" name="テキスト ボックス 596"/>
        <xdr:cNvSpPr txBox="1"/>
      </xdr:nvSpPr>
      <xdr:spPr>
        <a:xfrm>
          <a:off x="12547111" y="995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124964</xdr:rowOff>
    </xdr:from>
    <xdr:to>
      <xdr:col>23</xdr:col>
      <xdr:colOff>517525</xdr:colOff>
      <xdr:row>78</xdr:row>
      <xdr:rowOff>132924</xdr:rowOff>
    </xdr:to>
    <xdr:cxnSp macro="">
      <xdr:nvCxnSpPr>
        <xdr:cNvPr id="624" name="直線コネクタ 623"/>
        <xdr:cNvCxnSpPr/>
      </xdr:nvCxnSpPr>
      <xdr:spPr>
        <a:xfrm>
          <a:off x="15481300" y="13498064"/>
          <a:ext cx="8382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124964</xdr:rowOff>
    </xdr:from>
    <xdr:to>
      <xdr:col>22</xdr:col>
      <xdr:colOff>365125</xdr:colOff>
      <xdr:row>78</xdr:row>
      <xdr:rowOff>139691</xdr:rowOff>
    </xdr:to>
    <xdr:cxnSp macro="">
      <xdr:nvCxnSpPr>
        <xdr:cNvPr id="627" name="直線コネクタ 626"/>
        <xdr:cNvCxnSpPr/>
      </xdr:nvCxnSpPr>
      <xdr:spPr>
        <a:xfrm flipV="1">
          <a:off x="14592300" y="13498064"/>
          <a:ext cx="889000" cy="1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18844</xdr:rowOff>
    </xdr:from>
    <xdr:to>
      <xdr:col>22</xdr:col>
      <xdr:colOff>415925</xdr:colOff>
      <xdr:row>78</xdr:row>
      <xdr:rowOff>120444</xdr:rowOff>
    </xdr:to>
    <xdr:sp macro="" textlink="">
      <xdr:nvSpPr>
        <xdr:cNvPr id="628" name="フローチャート : 判断 627"/>
        <xdr:cNvSpPr/>
      </xdr:nvSpPr>
      <xdr:spPr>
        <a:xfrm>
          <a:off x="15430500" y="133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136971</xdr:rowOff>
    </xdr:from>
    <xdr:ext cx="534377" cy="259045"/>
    <xdr:sp macro="" textlink="">
      <xdr:nvSpPr>
        <xdr:cNvPr id="629" name="テキスト ボックス 628"/>
        <xdr:cNvSpPr txBox="1"/>
      </xdr:nvSpPr>
      <xdr:spPr>
        <a:xfrm>
          <a:off x="15214111" y="1316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131114</xdr:rowOff>
    </xdr:from>
    <xdr:to>
      <xdr:col>21</xdr:col>
      <xdr:colOff>161925</xdr:colOff>
      <xdr:row>78</xdr:row>
      <xdr:rowOff>139691</xdr:rowOff>
    </xdr:to>
    <xdr:cxnSp macro="">
      <xdr:nvCxnSpPr>
        <xdr:cNvPr id="630" name="直線コネクタ 629"/>
        <xdr:cNvCxnSpPr/>
      </xdr:nvCxnSpPr>
      <xdr:spPr>
        <a:xfrm>
          <a:off x="13703300" y="13504214"/>
          <a:ext cx="889000" cy="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25271</xdr:rowOff>
    </xdr:from>
    <xdr:to>
      <xdr:col>21</xdr:col>
      <xdr:colOff>212725</xdr:colOff>
      <xdr:row>78</xdr:row>
      <xdr:rowOff>126871</xdr:rowOff>
    </xdr:to>
    <xdr:sp macro="" textlink="">
      <xdr:nvSpPr>
        <xdr:cNvPr id="631" name="フローチャート : 判断 630"/>
        <xdr:cNvSpPr/>
      </xdr:nvSpPr>
      <xdr:spPr>
        <a:xfrm>
          <a:off x="14541500" y="1339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143398</xdr:rowOff>
    </xdr:from>
    <xdr:ext cx="534377" cy="259045"/>
    <xdr:sp macro="" textlink="">
      <xdr:nvSpPr>
        <xdr:cNvPr id="632" name="テキスト ボックス 631"/>
        <xdr:cNvSpPr txBox="1"/>
      </xdr:nvSpPr>
      <xdr:spPr>
        <a:xfrm>
          <a:off x="14325111" y="1317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95430</xdr:rowOff>
    </xdr:from>
    <xdr:to>
      <xdr:col>19</xdr:col>
      <xdr:colOff>644525</xdr:colOff>
      <xdr:row>78</xdr:row>
      <xdr:rowOff>131114</xdr:rowOff>
    </xdr:to>
    <xdr:cxnSp macro="">
      <xdr:nvCxnSpPr>
        <xdr:cNvPr id="633" name="直線コネクタ 632"/>
        <xdr:cNvCxnSpPr/>
      </xdr:nvCxnSpPr>
      <xdr:spPr>
        <a:xfrm>
          <a:off x="12814300" y="13468530"/>
          <a:ext cx="889000" cy="3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12565</xdr:rowOff>
    </xdr:from>
    <xdr:to>
      <xdr:col>20</xdr:col>
      <xdr:colOff>9525</xdr:colOff>
      <xdr:row>78</xdr:row>
      <xdr:rowOff>114165</xdr:rowOff>
    </xdr:to>
    <xdr:sp macro="" textlink="">
      <xdr:nvSpPr>
        <xdr:cNvPr id="634" name="フローチャート : 判断 633"/>
        <xdr:cNvSpPr/>
      </xdr:nvSpPr>
      <xdr:spPr>
        <a:xfrm>
          <a:off x="13652500" y="1338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130692</xdr:rowOff>
    </xdr:from>
    <xdr:ext cx="534377" cy="259045"/>
    <xdr:sp macro="" textlink="">
      <xdr:nvSpPr>
        <xdr:cNvPr id="635" name="テキスト ボックス 634"/>
        <xdr:cNvSpPr txBox="1"/>
      </xdr:nvSpPr>
      <xdr:spPr>
        <a:xfrm>
          <a:off x="13436111" y="1316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34448</xdr:rowOff>
    </xdr:from>
    <xdr:to>
      <xdr:col>18</xdr:col>
      <xdr:colOff>492125</xdr:colOff>
      <xdr:row>78</xdr:row>
      <xdr:rowOff>136048</xdr:rowOff>
    </xdr:to>
    <xdr:sp macro="" textlink="">
      <xdr:nvSpPr>
        <xdr:cNvPr id="636" name="フローチャート : 判断 635"/>
        <xdr:cNvSpPr/>
      </xdr:nvSpPr>
      <xdr:spPr>
        <a:xfrm>
          <a:off x="12763500" y="1340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152575</xdr:rowOff>
    </xdr:from>
    <xdr:ext cx="534377" cy="259045"/>
    <xdr:sp macro="" textlink="">
      <xdr:nvSpPr>
        <xdr:cNvPr id="637" name="テキスト ボックス 636"/>
        <xdr:cNvSpPr txBox="1"/>
      </xdr:nvSpPr>
      <xdr:spPr>
        <a:xfrm>
          <a:off x="12547111" y="13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82124</xdr:rowOff>
    </xdr:from>
    <xdr:to>
      <xdr:col>23</xdr:col>
      <xdr:colOff>568325</xdr:colOff>
      <xdr:row>79</xdr:row>
      <xdr:rowOff>12274</xdr:rowOff>
    </xdr:to>
    <xdr:sp macro="" textlink="">
      <xdr:nvSpPr>
        <xdr:cNvPr id="643" name="円/楕円 642"/>
        <xdr:cNvSpPr/>
      </xdr:nvSpPr>
      <xdr:spPr>
        <a:xfrm>
          <a:off x="16268700" y="134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17739</xdr:rowOff>
    </xdr:from>
    <xdr:ext cx="469744" cy="259045"/>
    <xdr:sp macro="" textlink="">
      <xdr:nvSpPr>
        <xdr:cNvPr id="644" name="災害復旧費該当値テキスト"/>
        <xdr:cNvSpPr txBox="1"/>
      </xdr:nvSpPr>
      <xdr:spPr>
        <a:xfrm>
          <a:off x="16370300" y="1339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74164</xdr:rowOff>
    </xdr:from>
    <xdr:to>
      <xdr:col>22</xdr:col>
      <xdr:colOff>415925</xdr:colOff>
      <xdr:row>79</xdr:row>
      <xdr:rowOff>4314</xdr:rowOff>
    </xdr:to>
    <xdr:sp macro="" textlink="">
      <xdr:nvSpPr>
        <xdr:cNvPr id="645" name="円/楕円 644"/>
        <xdr:cNvSpPr/>
      </xdr:nvSpPr>
      <xdr:spPr>
        <a:xfrm>
          <a:off x="15430500" y="134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166891</xdr:rowOff>
    </xdr:from>
    <xdr:ext cx="469744" cy="259045"/>
    <xdr:sp macro="" textlink="">
      <xdr:nvSpPr>
        <xdr:cNvPr id="646" name="テキスト ボックス 645"/>
        <xdr:cNvSpPr txBox="1"/>
      </xdr:nvSpPr>
      <xdr:spPr>
        <a:xfrm>
          <a:off x="15246427" y="135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88891</xdr:rowOff>
    </xdr:from>
    <xdr:to>
      <xdr:col>21</xdr:col>
      <xdr:colOff>212725</xdr:colOff>
      <xdr:row>79</xdr:row>
      <xdr:rowOff>19041</xdr:rowOff>
    </xdr:to>
    <xdr:sp macro="" textlink="">
      <xdr:nvSpPr>
        <xdr:cNvPr id="647" name="円/楕円 646"/>
        <xdr:cNvSpPr/>
      </xdr:nvSpPr>
      <xdr:spPr>
        <a:xfrm>
          <a:off x="14541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10168</xdr:rowOff>
    </xdr:from>
    <xdr:ext cx="249299" cy="259045"/>
    <xdr:sp macro="" textlink="">
      <xdr:nvSpPr>
        <xdr:cNvPr id="648" name="テキスト ボックス 647"/>
        <xdr:cNvSpPr txBox="1"/>
      </xdr:nvSpPr>
      <xdr:spPr>
        <a:xfrm>
          <a:off x="14467649"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80314</xdr:rowOff>
    </xdr:from>
    <xdr:to>
      <xdr:col>20</xdr:col>
      <xdr:colOff>9525</xdr:colOff>
      <xdr:row>79</xdr:row>
      <xdr:rowOff>10464</xdr:rowOff>
    </xdr:to>
    <xdr:sp macro="" textlink="">
      <xdr:nvSpPr>
        <xdr:cNvPr id="649" name="円/楕円 648"/>
        <xdr:cNvSpPr/>
      </xdr:nvSpPr>
      <xdr:spPr>
        <a:xfrm>
          <a:off x="13652500" y="1345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1591</xdr:rowOff>
    </xdr:from>
    <xdr:ext cx="469744" cy="259045"/>
    <xdr:sp macro="" textlink="">
      <xdr:nvSpPr>
        <xdr:cNvPr id="650" name="テキスト ボックス 649"/>
        <xdr:cNvSpPr txBox="1"/>
      </xdr:nvSpPr>
      <xdr:spPr>
        <a:xfrm>
          <a:off x="13468427" y="1354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44630</xdr:rowOff>
    </xdr:from>
    <xdr:to>
      <xdr:col>18</xdr:col>
      <xdr:colOff>492125</xdr:colOff>
      <xdr:row>78</xdr:row>
      <xdr:rowOff>146230</xdr:rowOff>
    </xdr:to>
    <xdr:sp macro="" textlink="">
      <xdr:nvSpPr>
        <xdr:cNvPr id="651" name="円/楕円 650"/>
        <xdr:cNvSpPr/>
      </xdr:nvSpPr>
      <xdr:spPr>
        <a:xfrm>
          <a:off x="12763500" y="134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137357</xdr:rowOff>
    </xdr:from>
    <xdr:ext cx="469744" cy="259045"/>
    <xdr:sp macro="" textlink="">
      <xdr:nvSpPr>
        <xdr:cNvPr id="652" name="テキスト ボックス 651"/>
        <xdr:cNvSpPr txBox="1"/>
      </xdr:nvSpPr>
      <xdr:spPr>
        <a:xfrm>
          <a:off x="12579427" y="1351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119867</xdr:rowOff>
    </xdr:from>
    <xdr:to>
      <xdr:col>23</xdr:col>
      <xdr:colOff>517525</xdr:colOff>
      <xdr:row>96</xdr:row>
      <xdr:rowOff>151053</xdr:rowOff>
    </xdr:to>
    <xdr:cxnSp macro="">
      <xdr:nvCxnSpPr>
        <xdr:cNvPr id="679" name="直線コネクタ 678"/>
        <xdr:cNvCxnSpPr/>
      </xdr:nvCxnSpPr>
      <xdr:spPr>
        <a:xfrm>
          <a:off x="15481300" y="16579067"/>
          <a:ext cx="8382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145184</xdr:rowOff>
    </xdr:from>
    <xdr:ext cx="599010" cy="259045"/>
    <xdr:sp macro="" textlink="">
      <xdr:nvSpPr>
        <xdr:cNvPr id="680" name="公債費平均値テキスト"/>
        <xdr:cNvSpPr txBox="1"/>
      </xdr:nvSpPr>
      <xdr:spPr>
        <a:xfrm>
          <a:off x="16370300" y="16261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95531</xdr:rowOff>
    </xdr:from>
    <xdr:to>
      <xdr:col>22</xdr:col>
      <xdr:colOff>365125</xdr:colOff>
      <xdr:row>96</xdr:row>
      <xdr:rowOff>119867</xdr:rowOff>
    </xdr:to>
    <xdr:cxnSp macro="">
      <xdr:nvCxnSpPr>
        <xdr:cNvPr id="682" name="直線コネクタ 681"/>
        <xdr:cNvCxnSpPr/>
      </xdr:nvCxnSpPr>
      <xdr:spPr>
        <a:xfrm>
          <a:off x="14592300" y="16554731"/>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295</xdr:rowOff>
    </xdr:from>
    <xdr:to>
      <xdr:col>22</xdr:col>
      <xdr:colOff>415925</xdr:colOff>
      <xdr:row>96</xdr:row>
      <xdr:rowOff>101895</xdr:rowOff>
    </xdr:to>
    <xdr:sp macro="" textlink="">
      <xdr:nvSpPr>
        <xdr:cNvPr id="683" name="フローチャート : 判断 682"/>
        <xdr:cNvSpPr/>
      </xdr:nvSpPr>
      <xdr:spPr>
        <a:xfrm>
          <a:off x="15430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118422</xdr:rowOff>
    </xdr:from>
    <xdr:ext cx="534377" cy="259045"/>
    <xdr:sp macro="" textlink="">
      <xdr:nvSpPr>
        <xdr:cNvPr id="684" name="テキスト ボックス 683"/>
        <xdr:cNvSpPr txBox="1"/>
      </xdr:nvSpPr>
      <xdr:spPr>
        <a:xfrm>
          <a:off x="15214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34229</xdr:rowOff>
    </xdr:from>
    <xdr:to>
      <xdr:col>21</xdr:col>
      <xdr:colOff>161925</xdr:colOff>
      <xdr:row>96</xdr:row>
      <xdr:rowOff>95531</xdr:rowOff>
    </xdr:to>
    <xdr:cxnSp macro="">
      <xdr:nvCxnSpPr>
        <xdr:cNvPr id="685" name="直線コネクタ 684"/>
        <xdr:cNvCxnSpPr/>
      </xdr:nvCxnSpPr>
      <xdr:spPr>
        <a:xfrm>
          <a:off x="13703300" y="16493429"/>
          <a:ext cx="889000" cy="6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165334</xdr:rowOff>
    </xdr:from>
    <xdr:to>
      <xdr:col>21</xdr:col>
      <xdr:colOff>212725</xdr:colOff>
      <xdr:row>96</xdr:row>
      <xdr:rowOff>95484</xdr:rowOff>
    </xdr:to>
    <xdr:sp macro="" textlink="">
      <xdr:nvSpPr>
        <xdr:cNvPr id="686" name="フローチャート : 判断 685"/>
        <xdr:cNvSpPr/>
      </xdr:nvSpPr>
      <xdr:spPr>
        <a:xfrm>
          <a:off x="14541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112011</xdr:rowOff>
    </xdr:from>
    <xdr:ext cx="534377" cy="259045"/>
    <xdr:sp macro="" textlink="">
      <xdr:nvSpPr>
        <xdr:cNvPr id="687" name="テキスト ボックス 686"/>
        <xdr:cNvSpPr txBox="1"/>
      </xdr:nvSpPr>
      <xdr:spPr>
        <a:xfrm>
          <a:off x="14325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23589</xdr:rowOff>
    </xdr:from>
    <xdr:to>
      <xdr:col>19</xdr:col>
      <xdr:colOff>644525</xdr:colOff>
      <xdr:row>96</xdr:row>
      <xdr:rowOff>34229</xdr:rowOff>
    </xdr:to>
    <xdr:cxnSp macro="">
      <xdr:nvCxnSpPr>
        <xdr:cNvPr id="688" name="直線コネクタ 687"/>
        <xdr:cNvCxnSpPr/>
      </xdr:nvCxnSpPr>
      <xdr:spPr>
        <a:xfrm>
          <a:off x="12814300" y="16482789"/>
          <a:ext cx="889000" cy="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155623</xdr:rowOff>
    </xdr:from>
    <xdr:to>
      <xdr:col>20</xdr:col>
      <xdr:colOff>9525</xdr:colOff>
      <xdr:row>96</xdr:row>
      <xdr:rowOff>85773</xdr:rowOff>
    </xdr:to>
    <xdr:sp macro="" textlink="">
      <xdr:nvSpPr>
        <xdr:cNvPr id="689" name="フローチャート : 判断 688"/>
        <xdr:cNvSpPr/>
      </xdr:nvSpPr>
      <xdr:spPr>
        <a:xfrm>
          <a:off x="13652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76900</xdr:rowOff>
    </xdr:from>
    <xdr:ext cx="534377" cy="259045"/>
    <xdr:sp macro="" textlink="">
      <xdr:nvSpPr>
        <xdr:cNvPr id="690" name="テキスト ボックス 689"/>
        <xdr:cNvSpPr txBox="1"/>
      </xdr:nvSpPr>
      <xdr:spPr>
        <a:xfrm>
          <a:off x="13436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154905</xdr:rowOff>
    </xdr:from>
    <xdr:to>
      <xdr:col>18</xdr:col>
      <xdr:colOff>492125</xdr:colOff>
      <xdr:row>96</xdr:row>
      <xdr:rowOff>85055</xdr:rowOff>
    </xdr:to>
    <xdr:sp macro="" textlink="">
      <xdr:nvSpPr>
        <xdr:cNvPr id="691" name="フローチャート : 判断 690"/>
        <xdr:cNvSpPr/>
      </xdr:nvSpPr>
      <xdr:spPr>
        <a:xfrm>
          <a:off x="12763500" y="1644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76182</xdr:rowOff>
    </xdr:from>
    <xdr:ext cx="534377" cy="259045"/>
    <xdr:sp macro="" textlink="">
      <xdr:nvSpPr>
        <xdr:cNvPr id="692" name="テキスト ボックス 691"/>
        <xdr:cNvSpPr txBox="1"/>
      </xdr:nvSpPr>
      <xdr:spPr>
        <a:xfrm>
          <a:off x="12547111" y="165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98,063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100253</xdr:rowOff>
    </xdr:from>
    <xdr:to>
      <xdr:col>23</xdr:col>
      <xdr:colOff>568325</xdr:colOff>
      <xdr:row>97</xdr:row>
      <xdr:rowOff>30403</xdr:rowOff>
    </xdr:to>
    <xdr:sp macro="" textlink="">
      <xdr:nvSpPr>
        <xdr:cNvPr id="698" name="円/楕円 697"/>
        <xdr:cNvSpPr/>
      </xdr:nvSpPr>
      <xdr:spPr>
        <a:xfrm>
          <a:off x="16268700" y="1655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78680</xdr:rowOff>
    </xdr:from>
    <xdr:ext cx="534377" cy="259045"/>
    <xdr:sp macro="" textlink="">
      <xdr:nvSpPr>
        <xdr:cNvPr id="699" name="公債費該当値テキスト"/>
        <xdr:cNvSpPr txBox="1"/>
      </xdr:nvSpPr>
      <xdr:spPr>
        <a:xfrm>
          <a:off x="16370300" y="165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72,517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69067</xdr:rowOff>
    </xdr:from>
    <xdr:to>
      <xdr:col>22</xdr:col>
      <xdr:colOff>415925</xdr:colOff>
      <xdr:row>96</xdr:row>
      <xdr:rowOff>170667</xdr:rowOff>
    </xdr:to>
    <xdr:sp macro="" textlink="">
      <xdr:nvSpPr>
        <xdr:cNvPr id="700" name="円/楕円 699"/>
        <xdr:cNvSpPr/>
      </xdr:nvSpPr>
      <xdr:spPr>
        <a:xfrm>
          <a:off x="15430500" y="1652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161794</xdr:rowOff>
    </xdr:from>
    <xdr:ext cx="534377" cy="259045"/>
    <xdr:sp macro="" textlink="">
      <xdr:nvSpPr>
        <xdr:cNvPr id="701" name="テキスト ボックス 700"/>
        <xdr:cNvSpPr txBox="1"/>
      </xdr:nvSpPr>
      <xdr:spPr>
        <a:xfrm>
          <a:off x="15214111" y="1662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79,338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44731</xdr:rowOff>
    </xdr:from>
    <xdr:to>
      <xdr:col>21</xdr:col>
      <xdr:colOff>212725</xdr:colOff>
      <xdr:row>96</xdr:row>
      <xdr:rowOff>146331</xdr:rowOff>
    </xdr:to>
    <xdr:sp macro="" textlink="">
      <xdr:nvSpPr>
        <xdr:cNvPr id="702" name="円/楕円 701"/>
        <xdr:cNvSpPr/>
      </xdr:nvSpPr>
      <xdr:spPr>
        <a:xfrm>
          <a:off x="14541500" y="165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137458</xdr:rowOff>
    </xdr:from>
    <xdr:ext cx="534377" cy="259045"/>
    <xdr:sp macro="" textlink="">
      <xdr:nvSpPr>
        <xdr:cNvPr id="703" name="テキスト ボックス 702"/>
        <xdr:cNvSpPr txBox="1"/>
      </xdr:nvSpPr>
      <xdr:spPr>
        <a:xfrm>
          <a:off x="14325111" y="1659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84,661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154879</xdr:rowOff>
    </xdr:from>
    <xdr:to>
      <xdr:col>20</xdr:col>
      <xdr:colOff>9525</xdr:colOff>
      <xdr:row>96</xdr:row>
      <xdr:rowOff>85029</xdr:rowOff>
    </xdr:to>
    <xdr:sp macro="" textlink="">
      <xdr:nvSpPr>
        <xdr:cNvPr id="704" name="円/楕円 703"/>
        <xdr:cNvSpPr/>
      </xdr:nvSpPr>
      <xdr:spPr>
        <a:xfrm>
          <a:off x="13652500" y="164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101556</xdr:rowOff>
    </xdr:from>
    <xdr:ext cx="534377" cy="259045"/>
    <xdr:sp macro="" textlink="">
      <xdr:nvSpPr>
        <xdr:cNvPr id="705" name="テキスト ボックス 704"/>
        <xdr:cNvSpPr txBox="1"/>
      </xdr:nvSpPr>
      <xdr:spPr>
        <a:xfrm>
          <a:off x="13436111" y="1621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98,069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144239</xdr:rowOff>
    </xdr:from>
    <xdr:to>
      <xdr:col>18</xdr:col>
      <xdr:colOff>492125</xdr:colOff>
      <xdr:row>96</xdr:row>
      <xdr:rowOff>74389</xdr:rowOff>
    </xdr:to>
    <xdr:sp macro="" textlink="">
      <xdr:nvSpPr>
        <xdr:cNvPr id="706" name="円/楕円 705"/>
        <xdr:cNvSpPr/>
      </xdr:nvSpPr>
      <xdr:spPr>
        <a:xfrm>
          <a:off x="12763500" y="1643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90916</xdr:rowOff>
    </xdr:from>
    <xdr:ext cx="599010" cy="259045"/>
    <xdr:sp macro="" textlink="">
      <xdr:nvSpPr>
        <xdr:cNvPr id="707" name="テキスト ボックス 706"/>
        <xdr:cNvSpPr txBox="1"/>
      </xdr:nvSpPr>
      <xdr:spPr>
        <a:xfrm>
          <a:off x="12514794" y="1620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18034</xdr:rowOff>
    </xdr:from>
    <xdr:to>
      <xdr:col>29</xdr:col>
      <xdr:colOff>568325</xdr:colOff>
      <xdr:row>38</xdr:row>
      <xdr:rowOff>119634</xdr:rowOff>
    </xdr:to>
    <xdr:sp macro="" textlink="">
      <xdr:nvSpPr>
        <xdr:cNvPr id="741" name="フローチャート : 判断 740"/>
        <xdr:cNvSpPr/>
      </xdr:nvSpPr>
      <xdr:spPr>
        <a:xfrm>
          <a:off x="20383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136161</xdr:rowOff>
    </xdr:from>
    <xdr:ext cx="378565" cy="259045"/>
    <xdr:sp macro="" textlink="">
      <xdr:nvSpPr>
        <xdr:cNvPr id="742" name="テキスト ボックス 741"/>
        <xdr:cNvSpPr txBox="1"/>
      </xdr:nvSpPr>
      <xdr:spPr>
        <a:xfrm>
          <a:off x="20245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4" name="フローチャート : 判断 743"/>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162679</xdr:rowOff>
    </xdr:from>
    <xdr:ext cx="313932" cy="259045"/>
    <xdr:sp macro="" textlink="">
      <xdr:nvSpPr>
        <xdr:cNvPr id="745" name="テキスト ボックス 744"/>
        <xdr:cNvSpPr txBox="1"/>
      </xdr:nvSpPr>
      <xdr:spPr>
        <a:xfrm>
          <a:off x="19388333" y="6334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140107</xdr:rowOff>
    </xdr:from>
    <xdr:to>
      <xdr:col>27</xdr:col>
      <xdr:colOff>161925</xdr:colOff>
      <xdr:row>38</xdr:row>
      <xdr:rowOff>70256</xdr:rowOff>
    </xdr:to>
    <xdr:sp macro="" textlink="">
      <xdr:nvSpPr>
        <xdr:cNvPr id="746" name="フローチャート : 判断 745"/>
        <xdr:cNvSpPr/>
      </xdr:nvSpPr>
      <xdr:spPr>
        <a:xfrm>
          <a:off x="18605500" y="64837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86784</xdr:rowOff>
    </xdr:from>
    <xdr:ext cx="378565" cy="259045"/>
    <xdr:sp macro="" textlink="">
      <xdr:nvSpPr>
        <xdr:cNvPr id="747" name="テキスト ボックス 746"/>
        <xdr:cNvSpPr txBox="1"/>
      </xdr:nvSpPr>
      <xdr:spPr>
        <a:xfrm>
          <a:off x="18467017" y="625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56</xdr:row>
      <xdr:rowOff>35577</xdr:rowOff>
    </xdr:from>
    <xdr:ext cx="377026" cy="259045"/>
    <xdr:sp macro="" textlink="">
      <xdr:nvSpPr>
        <xdr:cNvPr id="776" name="テキスト ボックス 775"/>
        <xdr:cNvSpPr txBox="1"/>
      </xdr:nvSpPr>
      <xdr:spPr>
        <a:xfrm>
          <a:off x="17910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53</xdr:row>
      <xdr:rowOff>168927</xdr:rowOff>
    </xdr:from>
    <xdr:ext cx="377026" cy="259045"/>
    <xdr:sp macro="" textlink="">
      <xdr:nvSpPr>
        <xdr:cNvPr id="778" name="テキスト ボックス 777"/>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51</xdr:row>
      <xdr:rowOff>130827</xdr:rowOff>
    </xdr:from>
    <xdr:ext cx="377026" cy="259045"/>
    <xdr:sp macro="" textlink="">
      <xdr:nvSpPr>
        <xdr:cNvPr id="780" name="テキスト ボックス 779"/>
        <xdr:cNvSpPr txBox="1"/>
      </xdr:nvSpPr>
      <xdr:spPr>
        <a:xfrm>
          <a:off x="17910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92727</xdr:rowOff>
    </xdr:from>
    <xdr:ext cx="377026" cy="259045"/>
    <xdr:sp macro="" textlink="">
      <xdr:nvSpPr>
        <xdr:cNvPr id="782" name="テキスト ボックス 781"/>
        <xdr:cNvSpPr txBox="1"/>
      </xdr:nvSpPr>
      <xdr:spPr>
        <a:xfrm>
          <a:off x="17910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84" name="テキスト ボックス 783"/>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6" name="直線コネクタ 78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1" name="直線コネクタ 79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3" name="フローチャート : 判断 79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4" name="直線コネクタ 79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5" name="フローチャート : 判断 794"/>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6" name="テキスト ボックス 795"/>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7" name="直線コネクタ 79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8" name="フローチャート : 判断 79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9" name="テキスト ボックス 79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0" name="直線コネクタ 79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39370</xdr:rowOff>
    </xdr:from>
    <xdr:to>
      <xdr:col>28</xdr:col>
      <xdr:colOff>365125</xdr:colOff>
      <xdr:row>56</xdr:row>
      <xdr:rowOff>140970</xdr:rowOff>
    </xdr:to>
    <xdr:sp macro="" textlink="">
      <xdr:nvSpPr>
        <xdr:cNvPr id="801" name="フローチャート : 判断 800"/>
        <xdr:cNvSpPr/>
      </xdr:nvSpPr>
      <xdr:spPr>
        <a:xfrm>
          <a:off x="19494500" y="964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54</xdr:row>
      <xdr:rowOff>157497</xdr:rowOff>
    </xdr:from>
    <xdr:ext cx="378565" cy="259045"/>
    <xdr:sp macro="" textlink="">
      <xdr:nvSpPr>
        <xdr:cNvPr id="802" name="テキスト ボックス 801"/>
        <xdr:cNvSpPr txBox="1"/>
      </xdr:nvSpPr>
      <xdr:spPr>
        <a:xfrm>
          <a:off x="19356017" y="9415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52705</xdr:rowOff>
    </xdr:from>
    <xdr:to>
      <xdr:col>27</xdr:col>
      <xdr:colOff>161925</xdr:colOff>
      <xdr:row>50</xdr:row>
      <xdr:rowOff>154305</xdr:rowOff>
    </xdr:to>
    <xdr:sp macro="" textlink="">
      <xdr:nvSpPr>
        <xdr:cNvPr id="803" name="フローチャート : 判断 802"/>
        <xdr:cNvSpPr/>
      </xdr:nvSpPr>
      <xdr:spPr>
        <a:xfrm>
          <a:off x="18605500" y="862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170832</xdr:rowOff>
    </xdr:from>
    <xdr:ext cx="378565" cy="259045"/>
    <xdr:sp macro="" textlink="">
      <xdr:nvSpPr>
        <xdr:cNvPr id="804" name="テキスト ボックス 803"/>
        <xdr:cNvSpPr txBox="1"/>
      </xdr:nvSpPr>
      <xdr:spPr>
        <a:xfrm>
          <a:off x="18467017" y="840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0" name="円/楕円 80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2" name="円/楕円 81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3" name="テキスト ボックス 812"/>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4" name="円/楕円 81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5" name="テキスト ボックス 81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6" name="円/楕円 81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8" name="円/楕円 81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9" name="テキスト ボックス 81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決算における住民一人当たりのコストは、すべての費目において類似団体を下回っている。しかしながら、総務費と衛生費は、宮崎県平均を大きく上回っている状況である。これは、総務費については、自主財源の確保に努めるため、ふるさと納税推進事業に重点的に取り組んできたことによるものである。また、衛生費においては、病院事業会計への損失補てんに係る補助金等が増額となっていることによるもので、今後、病院経営の見直しを実施し、補助費等の縮減に努めていくこととし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平成２７年度は、病院事業会計の損失補てん２３８，１６８千円増</a:t>
          </a:r>
          <a:r>
            <a:rPr kumimoji="1" lang="en-US" altLang="ja-JP" sz="1200">
              <a:latin typeface="ＭＳ ゴシック" pitchFamily="49" charset="-128"/>
              <a:ea typeface="ＭＳ ゴシック" pitchFamily="49" charset="-128"/>
            </a:rPr>
            <a:t>(131.1%</a:t>
          </a:r>
          <a:r>
            <a:rPr kumimoji="1" lang="ja-JP" altLang="en-US" sz="1200">
              <a:latin typeface="ＭＳ ゴシック" pitchFamily="49" charset="-128"/>
              <a:ea typeface="ＭＳ ゴシック" pitchFamily="49" charset="-128"/>
            </a:rPr>
            <a:t>増</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などにより実質単年度収支は赤字となっているが，財政調整基金の取崩しにより，実質収支は黒字となっている。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なお、財政調整基金残高は、地方交付税が増となったことや地方債の活用により、基金の取崩しを前年より小さくしたが、取崩し額が積立額を上回ったため、前年比１．２４</a:t>
          </a:r>
          <a:r>
            <a:rPr kumimoji="1" lang="ja-JP" altLang="en-US" sz="1200">
              <a:solidFill>
                <a:sysClr val="windowText" lastClr="000000"/>
              </a:solidFill>
              <a:latin typeface="ＭＳ ゴシック" pitchFamily="49" charset="-128"/>
              <a:ea typeface="ＭＳ ゴシック" pitchFamily="49" charset="-128"/>
            </a:rPr>
            <a:t>ポイント</a:t>
          </a:r>
          <a:r>
            <a:rPr kumimoji="1" lang="ja-JP" altLang="en-US" sz="1200">
              <a:latin typeface="ＭＳ ゴシック" pitchFamily="49" charset="-128"/>
              <a:ea typeface="ＭＳ ゴシック" pitchFamily="49" charset="-128"/>
            </a:rPr>
            <a:t>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今後、事務事業の見直し・統廃合など歳出の合理化等行財政改革を推進し、健全な行財政運営に努めていく。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会計の実質収支は、医業収益が患者数の減少により減となったものの、一般会計からの損失補てんにより黒字となった。このため、平成２８年度からスタートした国民健康保険高原病院新改革プラン（平成２８～３２年度）に基づき持続的な経営の健全化を図ることとしている。 また、特別会計においても、</a:t>
          </a:r>
          <a:r>
            <a:rPr lang="ja-JP" altLang="ja-JP" sz="1400" kern="100">
              <a:effectLst/>
              <a:latin typeface="ＭＳ ゴシック" panose="020B0609070205080204" pitchFamily="49" charset="-128"/>
              <a:ea typeface="ＭＳ ゴシック" panose="020B0609070205080204" pitchFamily="49" charset="-128"/>
              <a:cs typeface="Times New Roman"/>
            </a:rPr>
            <a:t>国民健康保険準備積立基金</a:t>
          </a:r>
          <a:r>
            <a:rPr kumimoji="1" lang="ja-JP" altLang="en-US" sz="1400">
              <a:latin typeface="ＭＳ ゴシック" pitchFamily="49" charset="-128"/>
              <a:ea typeface="ＭＳ ゴシック" pitchFamily="49" charset="-128"/>
            </a:rPr>
            <a:t>の枯渇や医療費の増により、一般会計からの繰出金の増が見込まれることから、これまで以上に町全体の全会計が一体となった財政運営の適正化が求められる。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6262858</v>
      </c>
      <c r="BO4" s="409"/>
      <c r="BP4" s="409"/>
      <c r="BQ4" s="409"/>
      <c r="BR4" s="409"/>
      <c r="BS4" s="409"/>
      <c r="BT4" s="409"/>
      <c r="BU4" s="410"/>
      <c r="BV4" s="408">
        <v>5893237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2.4</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6140213</v>
      </c>
      <c r="BO5" s="414"/>
      <c r="BP5" s="414"/>
      <c r="BQ5" s="414"/>
      <c r="BR5" s="414"/>
      <c r="BS5" s="414"/>
      <c r="BT5" s="414"/>
      <c r="BU5" s="415"/>
      <c r="BV5" s="413">
        <v>5775809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90.6</v>
      </c>
      <c r="CU5" s="384"/>
      <c r="CV5" s="384"/>
      <c r="CW5" s="384"/>
      <c r="CX5" s="384"/>
      <c r="CY5" s="384"/>
      <c r="CZ5" s="384"/>
      <c r="DA5" s="385"/>
      <c r="DB5" s="383">
        <v>92.2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122645</v>
      </c>
      <c r="BO6" s="414"/>
      <c r="BP6" s="414"/>
      <c r="BQ6" s="414"/>
      <c r="BR6" s="414"/>
      <c r="BS6" s="414"/>
      <c r="BT6" s="414"/>
      <c r="BU6" s="415"/>
      <c r="BV6" s="413">
        <v>117428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97.4</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39417</v>
      </c>
      <c r="BO7" s="414"/>
      <c r="BP7" s="414"/>
      <c r="BQ7" s="414"/>
      <c r="BR7" s="414"/>
      <c r="BS7" s="414"/>
      <c r="BT7" s="414"/>
      <c r="BU7" s="415"/>
      <c r="BV7" s="413">
        <v>9032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3523985</v>
      </c>
      <c r="CU7" s="414"/>
      <c r="CV7" s="414"/>
      <c r="CW7" s="414"/>
      <c r="CX7" s="414"/>
      <c r="CY7" s="414"/>
      <c r="CZ7" s="414"/>
      <c r="DA7" s="415"/>
      <c r="DB7" s="413">
        <v>3472737</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83228</v>
      </c>
      <c r="BO8" s="414"/>
      <c r="BP8" s="414"/>
      <c r="BQ8" s="414"/>
      <c r="BR8" s="414"/>
      <c r="BS8" s="414"/>
      <c r="BT8" s="414"/>
      <c r="BU8" s="415"/>
      <c r="BV8" s="413">
        <v>108396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0.23</v>
      </c>
      <c r="CU8" s="523"/>
      <c r="CV8" s="523"/>
      <c r="CW8" s="523"/>
      <c r="CX8" s="523"/>
      <c r="CY8" s="523"/>
      <c r="CZ8" s="523"/>
      <c r="DA8" s="524"/>
      <c r="DB8" s="522">
        <v>0.22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9300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-25168</v>
      </c>
      <c r="BO9" s="414"/>
      <c r="BP9" s="414"/>
      <c r="BQ9" s="414"/>
      <c r="BR9" s="414"/>
      <c r="BS9" s="414"/>
      <c r="BT9" s="414"/>
      <c r="BU9" s="415"/>
      <c r="BV9" s="413">
        <v>22732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16.7</v>
      </c>
      <c r="CU9" s="384"/>
      <c r="CV9" s="384"/>
      <c r="CW9" s="384"/>
      <c r="CX9" s="384"/>
      <c r="CY9" s="384"/>
      <c r="CZ9" s="384"/>
      <c r="DA9" s="385"/>
      <c r="DB9" s="383">
        <v>18.100000000000001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10000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50936</v>
      </c>
      <c r="BO10" s="414"/>
      <c r="BP10" s="414"/>
      <c r="BQ10" s="414"/>
      <c r="BR10" s="414"/>
      <c r="BS10" s="414"/>
      <c r="BT10" s="414"/>
      <c r="BU10" s="415"/>
      <c r="BV10" s="413">
        <v>195033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9855</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138000</v>
      </c>
      <c r="BO12" s="414"/>
      <c r="BP12" s="414"/>
      <c r="BQ12" s="414"/>
      <c r="BR12" s="414"/>
      <c r="BS12" s="414"/>
      <c r="BT12" s="414"/>
      <c r="BU12" s="415"/>
      <c r="BV12" s="413">
        <v>390000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9842</v>
      </c>
      <c r="S13" s="515"/>
      <c r="T13" s="515"/>
      <c r="U13" s="515"/>
      <c r="V13" s="516"/>
      <c r="W13" s="502" t="s">
        <v>120</v>
      </c>
      <c r="X13" s="426"/>
      <c r="Y13" s="426"/>
      <c r="Z13" s="426"/>
      <c r="AA13" s="426"/>
      <c r="AB13" s="427"/>
      <c r="AC13" s="389">
        <v>1396</v>
      </c>
      <c r="AD13" s="390"/>
      <c r="AE13" s="390"/>
      <c r="AF13" s="390"/>
      <c r="AG13" s="391"/>
      <c r="AH13" s="389">
        <v>1613</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-112232</v>
      </c>
      <c r="BO13" s="414"/>
      <c r="BP13" s="414"/>
      <c r="BQ13" s="414"/>
      <c r="BR13" s="414"/>
      <c r="BS13" s="414"/>
      <c r="BT13" s="414"/>
      <c r="BU13" s="415"/>
      <c r="BV13" s="413">
        <v>-172235</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8.6999999999999993</v>
      </c>
      <c r="CU13" s="384"/>
      <c r="CV13" s="384"/>
      <c r="CW13" s="384"/>
      <c r="CX13" s="384"/>
      <c r="CY13" s="384"/>
      <c r="CZ13" s="384"/>
      <c r="DA13" s="385"/>
      <c r="DB13" s="383">
        <v>10.4</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10025</v>
      </c>
      <c r="S14" s="515"/>
      <c r="T14" s="515"/>
      <c r="U14" s="515"/>
      <c r="V14" s="516"/>
      <c r="W14" s="517"/>
      <c r="X14" s="429"/>
      <c r="Y14" s="429"/>
      <c r="Z14" s="429"/>
      <c r="AA14" s="429"/>
      <c r="AB14" s="430"/>
      <c r="AC14" s="507">
        <v>27.8</v>
      </c>
      <c r="AD14" s="508"/>
      <c r="AE14" s="508"/>
      <c r="AF14" s="508"/>
      <c r="AG14" s="509"/>
      <c r="AH14" s="507">
        <v>29.5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10011</v>
      </c>
      <c r="S15" s="515"/>
      <c r="T15" s="515"/>
      <c r="U15" s="515"/>
      <c r="V15" s="516"/>
      <c r="W15" s="502" t="s">
        <v>126</v>
      </c>
      <c r="X15" s="426"/>
      <c r="Y15" s="426"/>
      <c r="Z15" s="426"/>
      <c r="AA15" s="426"/>
      <c r="AB15" s="427"/>
      <c r="AC15" s="389">
        <v>1112</v>
      </c>
      <c r="AD15" s="390"/>
      <c r="AE15" s="390"/>
      <c r="AF15" s="390"/>
      <c r="AG15" s="391"/>
      <c r="AH15" s="389">
        <v>1344</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757569</v>
      </c>
      <c r="BO15" s="409"/>
      <c r="BP15" s="409"/>
      <c r="BQ15" s="409"/>
      <c r="BR15" s="409"/>
      <c r="BS15" s="409"/>
      <c r="BT15" s="409"/>
      <c r="BU15" s="410"/>
      <c r="BV15" s="408">
        <v>720435</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22.1</v>
      </c>
      <c r="AD16" s="508"/>
      <c r="AE16" s="508"/>
      <c r="AF16" s="508"/>
      <c r="AG16" s="509"/>
      <c r="AH16" s="507">
        <v>24.6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3163134</v>
      </c>
      <c r="BO16" s="414"/>
      <c r="BP16" s="414"/>
      <c r="BQ16" s="414"/>
      <c r="BR16" s="414"/>
      <c r="BS16" s="414"/>
      <c r="BT16" s="414"/>
      <c r="BU16" s="415"/>
      <c r="BV16" s="413">
        <v>3084783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2515</v>
      </c>
      <c r="AD17" s="390"/>
      <c r="AE17" s="390"/>
      <c r="AF17" s="390"/>
      <c r="AG17" s="391"/>
      <c r="AH17" s="389">
        <v>2500</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938946</v>
      </c>
      <c r="BO17" s="414"/>
      <c r="BP17" s="414"/>
      <c r="BQ17" s="414"/>
      <c r="BR17" s="414"/>
      <c r="BS17" s="414"/>
      <c r="BT17" s="414"/>
      <c r="BU17" s="415"/>
      <c r="BV17" s="413">
        <v>906410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85.39</v>
      </c>
      <c r="M18" s="478"/>
      <c r="N18" s="478"/>
      <c r="O18" s="478"/>
      <c r="P18" s="478"/>
      <c r="Q18" s="478"/>
      <c r="R18" s="479"/>
      <c r="S18" s="479"/>
      <c r="T18" s="479"/>
      <c r="U18" s="479"/>
      <c r="V18" s="480"/>
      <c r="W18" s="494"/>
      <c r="X18" s="495"/>
      <c r="Y18" s="495"/>
      <c r="Z18" s="495"/>
      <c r="AA18" s="495"/>
      <c r="AB18" s="503"/>
      <c r="AC18" s="377">
        <v>50.1</v>
      </c>
      <c r="AD18" s="378"/>
      <c r="AE18" s="378"/>
      <c r="AF18" s="378"/>
      <c r="AG18" s="481"/>
      <c r="AH18" s="377">
        <v>45.7</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3249353</v>
      </c>
      <c r="BO18" s="414"/>
      <c r="BP18" s="414"/>
      <c r="BQ18" s="414"/>
      <c r="BR18" s="414"/>
      <c r="BS18" s="414"/>
      <c r="BT18" s="414"/>
      <c r="BU18" s="415"/>
      <c r="BV18" s="413">
        <v>3206598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109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4138714</v>
      </c>
      <c r="BO19" s="414"/>
      <c r="BP19" s="414"/>
      <c r="BQ19" s="414"/>
      <c r="BR19" s="414"/>
      <c r="BS19" s="414"/>
      <c r="BT19" s="414"/>
      <c r="BU19" s="415"/>
      <c r="BV19" s="413">
        <v>4261670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3914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5320952</v>
      </c>
      <c r="BO23" s="414"/>
      <c r="BP23" s="414"/>
      <c r="BQ23" s="414"/>
      <c r="BR23" s="414"/>
      <c r="BS23" s="414"/>
      <c r="BT23" s="414"/>
      <c r="BU23" s="415"/>
      <c r="BV23" s="413">
        <v>5248638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6507</v>
      </c>
      <c r="R24" s="390"/>
      <c r="S24" s="390"/>
      <c r="T24" s="390"/>
      <c r="U24" s="390"/>
      <c r="V24" s="391"/>
      <c r="W24" s="455"/>
      <c r="X24" s="446"/>
      <c r="Y24" s="447"/>
      <c r="Z24" s="386" t="s">
        <v>149</v>
      </c>
      <c r="AA24" s="387"/>
      <c r="AB24" s="387"/>
      <c r="AC24" s="387"/>
      <c r="AD24" s="387"/>
      <c r="AE24" s="387"/>
      <c r="AF24" s="387"/>
      <c r="AG24" s="388"/>
      <c r="AH24" s="389">
        <v>102</v>
      </c>
      <c r="AI24" s="390"/>
      <c r="AJ24" s="390"/>
      <c r="AK24" s="390"/>
      <c r="AL24" s="391"/>
      <c r="AM24" s="389">
        <v>288048</v>
      </c>
      <c r="AN24" s="390"/>
      <c r="AO24" s="390"/>
      <c r="AP24" s="390"/>
      <c r="AQ24" s="390"/>
      <c r="AR24" s="391"/>
      <c r="AS24" s="389">
        <v>2824</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4385328</v>
      </c>
      <c r="BO24" s="414"/>
      <c r="BP24" s="414"/>
      <c r="BQ24" s="414"/>
      <c r="BR24" s="414"/>
      <c r="BS24" s="414"/>
      <c r="BT24" s="414"/>
      <c r="BU24" s="415"/>
      <c r="BV24" s="413">
        <v>4363034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5790</v>
      </c>
      <c r="R25" s="390"/>
      <c r="S25" s="390"/>
      <c r="T25" s="390"/>
      <c r="U25" s="390"/>
      <c r="V25" s="391"/>
      <c r="W25" s="455"/>
      <c r="X25" s="446"/>
      <c r="Y25" s="447"/>
      <c r="Z25" s="386" t="s">
        <v>152</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538809</v>
      </c>
      <c r="BO25" s="409"/>
      <c r="BP25" s="409"/>
      <c r="BQ25" s="409"/>
      <c r="BR25" s="409"/>
      <c r="BS25" s="409"/>
      <c r="BT25" s="409"/>
      <c r="BU25" s="410"/>
      <c r="BV25" s="408">
        <v>688930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5196</v>
      </c>
      <c r="R26" s="390"/>
      <c r="S26" s="390"/>
      <c r="T26" s="390"/>
      <c r="U26" s="390"/>
      <c r="V26" s="391"/>
      <c r="W26" s="455"/>
      <c r="X26" s="446"/>
      <c r="Y26" s="447"/>
      <c r="Z26" s="386" t="s">
        <v>155</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2950</v>
      </c>
      <c r="R27" s="390"/>
      <c r="S27" s="390"/>
      <c r="T27" s="390"/>
      <c r="U27" s="390"/>
      <c r="V27" s="391"/>
      <c r="W27" s="455"/>
      <c r="X27" s="446"/>
      <c r="Y27" s="447"/>
      <c r="Z27" s="386" t="s">
        <v>158</v>
      </c>
      <c r="AA27" s="387"/>
      <c r="AB27" s="387"/>
      <c r="AC27" s="387"/>
      <c r="AD27" s="387"/>
      <c r="AE27" s="387"/>
      <c r="AF27" s="387"/>
      <c r="AG27" s="388"/>
      <c r="AH27" s="389">
        <v>1</v>
      </c>
      <c r="AI27" s="390"/>
      <c r="AJ27" s="390"/>
      <c r="AK27" s="390"/>
      <c r="AL27" s="391"/>
      <c r="AM27" s="389" t="s">
        <v>159</v>
      </c>
      <c r="AN27" s="390"/>
      <c r="AO27" s="390"/>
      <c r="AP27" s="390"/>
      <c r="AQ27" s="390"/>
      <c r="AR27" s="391"/>
      <c r="AS27" s="389" t="s">
        <v>159</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351000</v>
      </c>
      <c r="BO27" s="417"/>
      <c r="BP27" s="417"/>
      <c r="BQ27" s="417"/>
      <c r="BR27" s="417"/>
      <c r="BS27" s="417"/>
      <c r="BT27" s="417"/>
      <c r="BU27" s="418"/>
      <c r="BV27" s="416">
        <v>351000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2180</v>
      </c>
      <c r="R28" s="390"/>
      <c r="S28" s="390"/>
      <c r="T28" s="390"/>
      <c r="U28" s="390"/>
      <c r="V28" s="391"/>
      <c r="W28" s="455"/>
      <c r="X28" s="446"/>
      <c r="Y28" s="447"/>
      <c r="Z28" s="386" t="s">
        <v>162</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1104477</v>
      </c>
      <c r="BO28" s="409"/>
      <c r="BP28" s="409"/>
      <c r="BQ28" s="409"/>
      <c r="BR28" s="409"/>
      <c r="BS28" s="409"/>
      <c r="BT28" s="409"/>
      <c r="BU28" s="410"/>
      <c r="BV28" s="408">
        <v>1131541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8</v>
      </c>
      <c r="M29" s="390"/>
      <c r="N29" s="390"/>
      <c r="O29" s="390"/>
      <c r="P29" s="391"/>
      <c r="Q29" s="389">
        <v>2020</v>
      </c>
      <c r="R29" s="390"/>
      <c r="S29" s="390"/>
      <c r="T29" s="390"/>
      <c r="U29" s="390"/>
      <c r="V29" s="391"/>
      <c r="W29" s="456"/>
      <c r="X29" s="457"/>
      <c r="Y29" s="458"/>
      <c r="Z29" s="386" t="s">
        <v>166</v>
      </c>
      <c r="AA29" s="387"/>
      <c r="AB29" s="387"/>
      <c r="AC29" s="387"/>
      <c r="AD29" s="387"/>
      <c r="AE29" s="387"/>
      <c r="AF29" s="387"/>
      <c r="AG29" s="388"/>
      <c r="AH29" s="389">
        <v>103</v>
      </c>
      <c r="AI29" s="390"/>
      <c r="AJ29" s="390"/>
      <c r="AK29" s="390"/>
      <c r="AL29" s="391"/>
      <c r="AM29" s="389">
        <v>291968</v>
      </c>
      <c r="AN29" s="390"/>
      <c r="AO29" s="390"/>
      <c r="AP29" s="390"/>
      <c r="AQ29" s="390"/>
      <c r="AR29" s="391"/>
      <c r="AS29" s="389">
        <v>2835</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2357</v>
      </c>
      <c r="BO29" s="414"/>
      <c r="BP29" s="414"/>
      <c r="BQ29" s="414"/>
      <c r="BR29" s="414"/>
      <c r="BS29" s="414"/>
      <c r="BT29" s="414"/>
      <c r="BU29" s="415"/>
      <c r="BV29" s="413">
        <v>2357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1122766</v>
      </c>
      <c r="BO30" s="417"/>
      <c r="BP30" s="417"/>
      <c r="BQ30" s="417"/>
      <c r="BR30" s="417"/>
      <c r="BS30" s="417"/>
      <c r="BT30" s="417"/>
      <c r="BU30" s="418"/>
      <c r="BV30" s="416">
        <v>1025695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高原町国民健康保険特別会計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高原町水道事業会計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IF('各会計、関係団体の財政状況及び健全化判断比率'!B35="","",'各会計、関係団体の財政状況及び健全化判断比率'!B35)</f>
        <v>高原町農業集落排水事業特別会計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西諸広域行政事務組合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 xml:space="preserve">高原町土地開発公社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高原町住宅新築資金等貸付事業特別会計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高原町介護保険事業特別会計（介護保険事業勘定）</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IF('各会計、関係団体の財政状況及び健全化判断比率'!B33="","",'各会計、関係団体の財政状況及び健全化判断比率'!B33)</f>
        <v>高原町工業用水道事業会計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霧島美化センター事務組合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高原町介護保険事業特別会計（介護サービス勘定）</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IF('各会計、関係団体の財政状況及び健全化判断比率'!B34="","",'各会計、関係団体の財政状況及び健全化判断比率'!B34)</f>
        <v>高原町病院事業会計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宮崎県市町村総合事務組合(一般会計）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高原町後期高齢者医療特別会計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宮崎県市町村総合事務組合(市町村交通災害共済事業特別会計）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宮崎県自治会館管理組合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宮崎県後期高齢者医療広域連合(一般会計）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宮崎県後期高齢者医療広域連合(後期高齢者医療特別会計）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528</v>
      </c>
      <c r="D34" s="1181"/>
      <c r="E34" s="1182"/>
      <c r="F34" s="32">
        <v>4.25</v>
      </c>
      <c r="G34" s="33">
        <v>4.5199999999999996</v>
      </c>
      <c r="H34" s="33">
        <v>4.99</v>
      </c>
      <c r="I34" s="33">
        <v>5.38</v>
      </c>
      <c r="J34" s="34">
        <v>5.22</v>
      </c>
      <c r="K34" s="22"/>
      <c r="L34" s="22"/>
      <c r="M34" s="22"/>
      <c r="N34" s="22"/>
      <c r="O34" s="22"/>
      <c r="P34" s="22"/>
    </row>
    <row r="35" spans="1:16" ht="39" customHeight="1" x14ac:dyDescent="0.15">
      <c r="A35" s="22"/>
      <c r="B35" s="35"/>
      <c r="C35" s="1175" t="s">
        <v>529</v>
      </c>
      <c r="D35" s="1176"/>
      <c r="E35" s="1177"/>
      <c r="F35" s="36">
        <v>1.33</v>
      </c>
      <c r="G35" s="37">
        <v>1.42</v>
      </c>
      <c r="H35" s="37">
        <v>0.5</v>
      </c>
      <c r="I35" s="37">
        <v>2.0299999999999998</v>
      </c>
      <c r="J35" s="38">
        <v>3.6</v>
      </c>
      <c r="K35" s="22"/>
      <c r="L35" s="22"/>
      <c r="M35" s="22"/>
      <c r="N35" s="22"/>
      <c r="O35" s="22"/>
      <c r="P35" s="22"/>
    </row>
    <row r="36" spans="1:16" ht="39" customHeight="1" x14ac:dyDescent="0.15">
      <c r="A36" s="22"/>
      <c r="B36" s="35"/>
      <c r="C36" s="1175" t="s">
        <v>530</v>
      </c>
      <c r="D36" s="1176"/>
      <c r="E36" s="1177"/>
      <c r="F36" s="36">
        <v>2.4500000000000002</v>
      </c>
      <c r="G36" s="37">
        <v>2.72</v>
      </c>
      <c r="H36" s="37">
        <v>2.39</v>
      </c>
      <c r="I36" s="37">
        <v>3.12</v>
      </c>
      <c r="J36" s="38">
        <v>2.36</v>
      </c>
      <c r="K36" s="22"/>
      <c r="L36" s="22"/>
      <c r="M36" s="22"/>
      <c r="N36" s="22"/>
      <c r="O36" s="22"/>
      <c r="P36" s="22"/>
    </row>
    <row r="37" spans="1:16" ht="39" customHeight="1" x14ac:dyDescent="0.15">
      <c r="A37" s="22"/>
      <c r="B37" s="35"/>
      <c r="C37" s="1175" t="s">
        <v>531</v>
      </c>
      <c r="D37" s="1176"/>
      <c r="E37" s="1177"/>
      <c r="F37" s="36">
        <v>1.75</v>
      </c>
      <c r="G37" s="37">
        <v>0.91</v>
      </c>
      <c r="H37" s="37">
        <v>0.03</v>
      </c>
      <c r="I37" s="37" t="s">
        <v>532</v>
      </c>
      <c r="J37" s="38">
        <v>1.19</v>
      </c>
      <c r="K37" s="22"/>
      <c r="L37" s="22"/>
      <c r="M37" s="22"/>
      <c r="N37" s="22"/>
      <c r="O37" s="22"/>
      <c r="P37" s="22"/>
    </row>
    <row r="38" spans="1:16" ht="39" customHeight="1" x14ac:dyDescent="0.15">
      <c r="A38" s="22"/>
      <c r="B38" s="35"/>
      <c r="C38" s="1175" t="s">
        <v>533</v>
      </c>
      <c r="D38" s="1176"/>
      <c r="E38" s="1177"/>
      <c r="F38" s="36">
        <v>0.87</v>
      </c>
      <c r="G38" s="37">
        <v>1</v>
      </c>
      <c r="H38" s="37">
        <v>1.9</v>
      </c>
      <c r="I38" s="37">
        <v>2</v>
      </c>
      <c r="J38" s="38">
        <v>0.85</v>
      </c>
      <c r="K38" s="22"/>
      <c r="L38" s="22"/>
      <c r="M38" s="22"/>
      <c r="N38" s="22"/>
      <c r="O38" s="22"/>
      <c r="P38" s="22"/>
    </row>
    <row r="39" spans="1:16" ht="39" customHeight="1" x14ac:dyDescent="0.15">
      <c r="A39" s="22"/>
      <c r="B39" s="35"/>
      <c r="C39" s="1175" t="s">
        <v>534</v>
      </c>
      <c r="D39" s="1176"/>
      <c r="E39" s="1177"/>
      <c r="F39" s="36">
        <v>0.12</v>
      </c>
      <c r="G39" s="37">
        <v>0.08</v>
      </c>
      <c r="H39" s="37">
        <v>0.08</v>
      </c>
      <c r="I39" s="37">
        <v>0.12</v>
      </c>
      <c r="J39" s="38">
        <v>0.11</v>
      </c>
      <c r="K39" s="22"/>
      <c r="L39" s="22"/>
      <c r="M39" s="22"/>
      <c r="N39" s="22"/>
      <c r="O39" s="22"/>
      <c r="P39" s="22"/>
    </row>
    <row r="40" spans="1:16" ht="39" customHeight="1" x14ac:dyDescent="0.15">
      <c r="A40" s="22"/>
      <c r="B40" s="35"/>
      <c r="C40" s="1175" t="s">
        <v>535</v>
      </c>
      <c r="D40" s="1176"/>
      <c r="E40" s="1177"/>
      <c r="F40" s="36">
        <v>0.02</v>
      </c>
      <c r="G40" s="37">
        <v>0.01</v>
      </c>
      <c r="H40" s="37">
        <v>0.02</v>
      </c>
      <c r="I40" s="37">
        <v>0.01</v>
      </c>
      <c r="J40" s="38">
        <v>0.03</v>
      </c>
      <c r="K40" s="22"/>
      <c r="L40" s="22"/>
      <c r="M40" s="22"/>
      <c r="N40" s="22"/>
      <c r="O40" s="22"/>
      <c r="P40" s="22"/>
    </row>
    <row r="41" spans="1:16" ht="39" customHeight="1" x14ac:dyDescent="0.15">
      <c r="A41" s="22"/>
      <c r="B41" s="35"/>
      <c r="C41" s="1175" t="s">
        <v>536</v>
      </c>
      <c r="D41" s="1176"/>
      <c r="E41" s="1177"/>
      <c r="F41" s="36">
        <v>0</v>
      </c>
      <c r="G41" s="37">
        <v>0.01</v>
      </c>
      <c r="H41" s="37">
        <v>0.05</v>
      </c>
      <c r="I41" s="37">
        <v>0.02</v>
      </c>
      <c r="J41" s="38">
        <v>0.01</v>
      </c>
      <c r="K41" s="22"/>
      <c r="L41" s="22"/>
      <c r="M41" s="22"/>
      <c r="N41" s="22"/>
      <c r="O41" s="22"/>
      <c r="P41" s="22"/>
    </row>
    <row r="42" spans="1:16" ht="39" customHeight="1" x14ac:dyDescent="0.15">
      <c r="A42" s="22"/>
      <c r="B42" s="39"/>
      <c r="C42" s="1175" t="s">
        <v>537</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538</v>
      </c>
      <c r="D43" s="1179"/>
      <c r="E43" s="1180"/>
      <c r="F43" s="41">
        <v>0.01</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1038</v>
      </c>
      <c r="L45" s="60">
        <v>1002</v>
      </c>
      <c r="M45" s="60">
        <v>865</v>
      </c>
      <c r="N45" s="60">
        <v>795</v>
      </c>
      <c r="O45" s="61">
        <v>715</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14</v>
      </c>
      <c r="F48" s="1185"/>
      <c r="G48" s="1185"/>
      <c r="H48" s="1185"/>
      <c r="I48" s="1185"/>
      <c r="J48" s="1186"/>
      <c r="K48" s="63">
        <v>42</v>
      </c>
      <c r="L48" s="64">
        <v>56</v>
      </c>
      <c r="M48" s="64">
        <v>67</v>
      </c>
      <c r="N48" s="64">
        <v>59</v>
      </c>
      <c r="O48" s="65">
        <v>70</v>
      </c>
      <c r="P48" s="48"/>
      <c r="Q48" s="48"/>
      <c r="R48" s="48"/>
      <c r="S48" s="48"/>
      <c r="T48" s="48"/>
      <c r="U48" s="48"/>
    </row>
    <row r="49" spans="1:21" ht="30.75" customHeight="1" x14ac:dyDescent="0.15">
      <c r="A49" s="48"/>
      <c r="B49" s="1193"/>
      <c r="C49" s="1194"/>
      <c r="D49" s="62"/>
      <c r="E49" s="1185" t="s">
        <v>15</v>
      </c>
      <c r="F49" s="1185"/>
      <c r="G49" s="1185"/>
      <c r="H49" s="1185"/>
      <c r="I49" s="1185"/>
      <c r="J49" s="1186"/>
      <c r="K49" s="63">
        <v>91</v>
      </c>
      <c r="L49" s="64">
        <v>80</v>
      </c>
      <c r="M49" s="64">
        <v>51</v>
      </c>
      <c r="N49" s="64">
        <v>41</v>
      </c>
      <c r="O49" s="65">
        <v>49</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480</v>
      </c>
      <c r="L50" s="64" t="s">
        <v>480</v>
      </c>
      <c r="M50" s="64" t="s">
        <v>480</v>
      </c>
      <c r="N50" s="64" t="s">
        <v>480</v>
      </c>
      <c r="O50" s="65" t="s">
        <v>480</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480</v>
      </c>
      <c r="L51" s="64" t="s">
        <v>480</v>
      </c>
      <c r="M51" s="64" t="s">
        <v>480</v>
      </c>
      <c r="N51" s="64" t="s">
        <v>480</v>
      </c>
      <c r="O51" s="65" t="s">
        <v>480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792</v>
      </c>
      <c r="L52" s="64">
        <v>756</v>
      </c>
      <c r="M52" s="64">
        <v>698</v>
      </c>
      <c r="N52" s="64">
        <v>657</v>
      </c>
      <c r="O52" s="65">
        <v>598</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379</v>
      </c>
      <c r="L53" s="69">
        <v>382</v>
      </c>
      <c r="M53" s="69">
        <v>285</v>
      </c>
      <c r="N53" s="69">
        <v>238</v>
      </c>
      <c r="O53" s="70">
        <v>236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520</v>
      </c>
      <c r="J40" s="79" t="s">
        <v>521</v>
      </c>
      <c r="K40" s="79" t="s">
        <v>522</v>
      </c>
      <c r="L40" s="79" t="s">
        <v>523</v>
      </c>
      <c r="M40" s="80" t="s">
        <v>524</v>
      </c>
    </row>
    <row r="41" spans="2:13" ht="27.75" customHeight="1" x14ac:dyDescent="0.15">
      <c r="B41" s="1211" t="s">
        <v>23</v>
      </c>
      <c r="C41" s="1212"/>
      <c r="D41" s="81"/>
      <c r="E41" s="1213" t="s">
        <v>24</v>
      </c>
      <c r="F41" s="1213"/>
      <c r="G41" s="1213"/>
      <c r="H41" s="1214"/>
      <c r="I41" s="82">
        <v>6230</v>
      </c>
      <c r="J41" s="83">
        <v>5794</v>
      </c>
      <c r="K41" s="83">
        <v>5454</v>
      </c>
      <c r="L41" s="83">
        <v>5249</v>
      </c>
      <c r="M41" s="84">
        <v>5321</v>
      </c>
    </row>
    <row r="42" spans="2:13" ht="27.75" customHeight="1" x14ac:dyDescent="0.15">
      <c r="B42" s="1201"/>
      <c r="C42" s="1202"/>
      <c r="D42" s="85"/>
      <c r="E42" s="1205" t="s">
        <v>25</v>
      </c>
      <c r="F42" s="1205"/>
      <c r="G42" s="1205"/>
      <c r="H42" s="1206"/>
      <c r="I42" s="86">
        <v>4</v>
      </c>
      <c r="J42" s="87">
        <v>2</v>
      </c>
      <c r="K42" s="87" t="s">
        <v>480</v>
      </c>
      <c r="L42" s="87" t="s">
        <v>480</v>
      </c>
      <c r="M42" s="88" t="s">
        <v>480</v>
      </c>
    </row>
    <row r="43" spans="2:13" ht="27.75" customHeight="1" x14ac:dyDescent="0.15">
      <c r="B43" s="1201"/>
      <c r="C43" s="1202"/>
      <c r="D43" s="85"/>
      <c r="E43" s="1205" t="s">
        <v>26</v>
      </c>
      <c r="F43" s="1205"/>
      <c r="G43" s="1205"/>
      <c r="H43" s="1206"/>
      <c r="I43" s="86">
        <v>898</v>
      </c>
      <c r="J43" s="87">
        <v>842</v>
      </c>
      <c r="K43" s="87">
        <v>745</v>
      </c>
      <c r="L43" s="87">
        <v>708</v>
      </c>
      <c r="M43" s="88">
        <v>738</v>
      </c>
    </row>
    <row r="44" spans="2:13" ht="27.75" customHeight="1" x14ac:dyDescent="0.15">
      <c r="B44" s="1201"/>
      <c r="C44" s="1202"/>
      <c r="D44" s="85"/>
      <c r="E44" s="1205" t="s">
        <v>27</v>
      </c>
      <c r="F44" s="1205"/>
      <c r="G44" s="1205"/>
      <c r="H44" s="1206"/>
      <c r="I44" s="86">
        <v>236</v>
      </c>
      <c r="J44" s="87">
        <v>210</v>
      </c>
      <c r="K44" s="87">
        <v>196</v>
      </c>
      <c r="L44" s="87">
        <v>149</v>
      </c>
      <c r="M44" s="88">
        <v>101</v>
      </c>
    </row>
    <row r="45" spans="2:13" ht="27.75" customHeight="1" x14ac:dyDescent="0.15">
      <c r="B45" s="1201"/>
      <c r="C45" s="1202"/>
      <c r="D45" s="85"/>
      <c r="E45" s="1205" t="s">
        <v>28</v>
      </c>
      <c r="F45" s="1205"/>
      <c r="G45" s="1205"/>
      <c r="H45" s="1206"/>
      <c r="I45" s="86">
        <v>545</v>
      </c>
      <c r="J45" s="87">
        <v>573</v>
      </c>
      <c r="K45" s="87">
        <v>541</v>
      </c>
      <c r="L45" s="87">
        <v>487</v>
      </c>
      <c r="M45" s="88">
        <v>437</v>
      </c>
    </row>
    <row r="46" spans="2:13" ht="27.75" customHeight="1" x14ac:dyDescent="0.15">
      <c r="B46" s="1201"/>
      <c r="C46" s="1202"/>
      <c r="D46" s="85"/>
      <c r="E46" s="1205" t="s">
        <v>29</v>
      </c>
      <c r="F46" s="1205"/>
      <c r="G46" s="1205"/>
      <c r="H46" s="1206"/>
      <c r="I46" s="86">
        <v>156</v>
      </c>
      <c r="J46" s="87">
        <v>109</v>
      </c>
      <c r="K46" s="87">
        <v>51</v>
      </c>
      <c r="L46" s="87" t="s">
        <v>480</v>
      </c>
      <c r="M46" s="88" t="s">
        <v>480</v>
      </c>
    </row>
    <row r="47" spans="2:13" ht="27.75" customHeight="1" x14ac:dyDescent="0.15">
      <c r="B47" s="1201"/>
      <c r="C47" s="1202"/>
      <c r="D47" s="85"/>
      <c r="E47" s="1205" t="s">
        <v>30</v>
      </c>
      <c r="F47" s="1205"/>
      <c r="G47" s="1205"/>
      <c r="H47" s="1206"/>
      <c r="I47" s="86" t="s">
        <v>480</v>
      </c>
      <c r="J47" s="87" t="s">
        <v>480</v>
      </c>
      <c r="K47" s="87" t="s">
        <v>480</v>
      </c>
      <c r="L47" s="87" t="s">
        <v>480</v>
      </c>
      <c r="M47" s="88" t="s">
        <v>480</v>
      </c>
    </row>
    <row r="48" spans="2:13" ht="27.75" customHeight="1" x14ac:dyDescent="0.15">
      <c r="B48" s="1203"/>
      <c r="C48" s="1204"/>
      <c r="D48" s="85"/>
      <c r="E48" s="1205" t="s">
        <v>31</v>
      </c>
      <c r="F48" s="1205"/>
      <c r="G48" s="1205"/>
      <c r="H48" s="1206"/>
      <c r="I48" s="86" t="s">
        <v>480</v>
      </c>
      <c r="J48" s="87" t="s">
        <v>480</v>
      </c>
      <c r="K48" s="87" t="s">
        <v>480</v>
      </c>
      <c r="L48" s="87" t="s">
        <v>480</v>
      </c>
      <c r="M48" s="88" t="s">
        <v>480</v>
      </c>
    </row>
    <row r="49" spans="2:13" ht="27.75" customHeight="1" x14ac:dyDescent="0.15">
      <c r="B49" s="1199" t="s">
        <v>32</v>
      </c>
      <c r="C49" s="1200"/>
      <c r="D49" s="89"/>
      <c r="E49" s="1205" t="s">
        <v>33</v>
      </c>
      <c r="F49" s="1205"/>
      <c r="G49" s="1205"/>
      <c r="H49" s="1206"/>
      <c r="I49" s="86">
        <v>2519</v>
      </c>
      <c r="J49" s="87">
        <v>2421</v>
      </c>
      <c r="K49" s="87">
        <v>2541</v>
      </c>
      <c r="L49" s="87">
        <v>2266</v>
      </c>
      <c r="M49" s="88">
        <v>2580</v>
      </c>
    </row>
    <row r="50" spans="2:13" ht="27.75" customHeight="1" x14ac:dyDescent="0.15">
      <c r="B50" s="1201"/>
      <c r="C50" s="1202"/>
      <c r="D50" s="85"/>
      <c r="E50" s="1205" t="s">
        <v>34</v>
      </c>
      <c r="F50" s="1205"/>
      <c r="G50" s="1205"/>
      <c r="H50" s="1206"/>
      <c r="I50" s="86">
        <v>448</v>
      </c>
      <c r="J50" s="87">
        <v>424</v>
      </c>
      <c r="K50" s="87">
        <v>399</v>
      </c>
      <c r="L50" s="87">
        <v>373</v>
      </c>
      <c r="M50" s="88">
        <v>344</v>
      </c>
    </row>
    <row r="51" spans="2:13" ht="27.75" customHeight="1" x14ac:dyDescent="0.15">
      <c r="B51" s="1203"/>
      <c r="C51" s="1204"/>
      <c r="D51" s="85"/>
      <c r="E51" s="1205" t="s">
        <v>35</v>
      </c>
      <c r="F51" s="1205"/>
      <c r="G51" s="1205"/>
      <c r="H51" s="1206"/>
      <c r="I51" s="86">
        <v>5051</v>
      </c>
      <c r="J51" s="87">
        <v>4696</v>
      </c>
      <c r="K51" s="87">
        <v>4448</v>
      </c>
      <c r="L51" s="87">
        <v>4178</v>
      </c>
      <c r="M51" s="88">
        <v>4105</v>
      </c>
    </row>
    <row r="52" spans="2:13" ht="27.75" customHeight="1" thickBot="1" x14ac:dyDescent="0.2">
      <c r="B52" s="1207" t="s">
        <v>36</v>
      </c>
      <c r="C52" s="1208"/>
      <c r="D52" s="90"/>
      <c r="E52" s="1209" t="s">
        <v>37</v>
      </c>
      <c r="F52" s="1209"/>
      <c r="G52" s="1209"/>
      <c r="H52" s="1210"/>
      <c r="I52" s="91">
        <v>50</v>
      </c>
      <c r="J52" s="92">
        <v>-12</v>
      </c>
      <c r="K52" s="92">
        <v>-400</v>
      </c>
      <c r="L52" s="92">
        <v>-225</v>
      </c>
      <c r="M52" s="93">
        <v>-432</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550</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550</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551</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552</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553</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554</v>
      </c>
      <c r="H51" s="1228"/>
      <c r="I51" s="1233" t="s">
        <v>555</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556</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557</v>
      </c>
      <c r="H55" s="1239"/>
      <c r="I55" s="1237" t="s">
        <v>555</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556</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552</v>
      </c>
      <c r="I64" s="352"/>
      <c r="J64" s="352"/>
      <c r="K64" s="352"/>
      <c r="L64" s="244"/>
      <c r="M64" s="244"/>
      <c r="N64" s="244"/>
      <c r="O64" s="244"/>
    </row>
    <row r="65" spans="2:30" x14ac:dyDescent="0.15">
      <c r="B65" s="248"/>
      <c r="C65" s="244"/>
      <c r="D65" s="244"/>
      <c r="E65" s="244"/>
      <c r="F65" s="244"/>
      <c r="G65" s="1251" t="s">
        <v>561</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554</v>
      </c>
      <c r="H73" s="1228"/>
      <c r="I73" s="1233" t="s">
        <v>555</v>
      </c>
      <c r="J73" s="1233"/>
      <c r="K73" s="1247">
        <v>1.7</v>
      </c>
      <c r="L73" s="1247"/>
      <c r="M73" s="1236"/>
      <c r="N73" s="1236"/>
      <c r="O73" s="1236"/>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560</v>
      </c>
      <c r="J75" s="1237"/>
      <c r="K75" s="1248">
        <v>14.1</v>
      </c>
      <c r="L75" s="1248">
        <v>13.2</v>
      </c>
      <c r="M75" s="1248">
        <v>11.9</v>
      </c>
      <c r="N75" s="1248">
        <v>10.4</v>
      </c>
      <c r="O75" s="1248">
        <v>8.6999999999999993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557</v>
      </c>
      <c r="H77" s="1239"/>
      <c r="I77" s="1237" t="s">
        <v>555</v>
      </c>
      <c r="J77" s="1237"/>
      <c r="K77" s="1247">
        <v>74.8</v>
      </c>
      <c r="L77" s="1247">
        <v>64.7</v>
      </c>
      <c r="M77" s="1236">
        <v>55.2</v>
      </c>
      <c r="N77" s="1236">
        <v>54</v>
      </c>
      <c r="O77" s="1236">
        <v>0</v>
      </c>
      <c r="R77" s="243">
        <v>12.3</v>
      </c>
      <c r="T77" s="243">
        <v>11.1</v>
      </c>
    </row>
    <row r="78" spans="2:30" x14ac:dyDescent="0.15">
      <c r="B78" s="248"/>
      <c r="C78" s="244"/>
      <c r="D78" s="244"/>
      <c r="E78" s="244"/>
      <c r="F78" s="244"/>
      <c r="G78" s="1240"/>
      <c r="H78" s="1241"/>
      <c r="I78" s="1237"/>
      <c r="J78" s="1237"/>
      <c r="K78" s="1247"/>
      <c r="L78" s="1247"/>
      <c r="M78" s="1236"/>
      <c r="N78" s="1236"/>
      <c r="O78" s="1236"/>
    </row>
    <row r="79" spans="2:30" x14ac:dyDescent="0.15">
      <c r="B79" s="248"/>
      <c r="C79" s="244"/>
      <c r="D79" s="244"/>
      <c r="E79" s="244"/>
      <c r="F79" s="244"/>
      <c r="G79" s="1240"/>
      <c r="H79" s="1241"/>
      <c r="I79" s="1249" t="s">
        <v>560</v>
      </c>
      <c r="J79" s="1246"/>
      <c r="K79" s="1250">
        <v>14.5</v>
      </c>
      <c r="L79" s="1250">
        <v>13.3</v>
      </c>
      <c r="M79" s="1250">
        <v>12.5</v>
      </c>
      <c r="N79" s="1250">
        <v>11.5</v>
      </c>
      <c r="O79" s="1250">
        <v>8.6</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519</v>
      </c>
      <c r="G2" s="111"/>
      <c r="H2" s="112"/>
    </row>
    <row r="3" spans="1:8" x14ac:dyDescent="0.15">
      <c r="A3" s="108" t="s">
        <v>512</v>
      </c>
      <c r="B3" s="113"/>
      <c r="C3" s="114"/>
      <c r="D3" s="115">
        <v>92006</v>
      </c>
      <c r="E3" s="116"/>
      <c r="F3" s="117">
        <v>117242</v>
      </c>
      <c r="G3" s="118"/>
      <c r="H3" s="119"/>
    </row>
    <row r="4" spans="1:8" x14ac:dyDescent="0.15">
      <c r="A4" s="120"/>
      <c r="B4" s="121"/>
      <c r="C4" s="122"/>
      <c r="D4" s="123">
        <v>33346</v>
      </c>
      <c r="E4" s="124"/>
      <c r="F4" s="125">
        <v>59388</v>
      </c>
      <c r="G4" s="126"/>
      <c r="H4" s="127"/>
    </row>
    <row r="5" spans="1:8" x14ac:dyDescent="0.15">
      <c r="A5" s="108" t="s">
        <v>514</v>
      </c>
      <c r="B5" s="113"/>
      <c r="C5" s="114"/>
      <c r="D5" s="115">
        <v>74192</v>
      </c>
      <c r="E5" s="116"/>
      <c r="F5" s="117">
        <v>114097</v>
      </c>
      <c r="G5" s="118"/>
      <c r="H5" s="119"/>
    </row>
    <row r="6" spans="1:8" x14ac:dyDescent="0.15">
      <c r="A6" s="120"/>
      <c r="B6" s="121"/>
      <c r="C6" s="122"/>
      <c r="D6" s="123">
        <v>29478</v>
      </c>
      <c r="E6" s="124"/>
      <c r="F6" s="125">
        <v>61630</v>
      </c>
      <c r="G6" s="126"/>
      <c r="H6" s="127"/>
    </row>
    <row r="7" spans="1:8" x14ac:dyDescent="0.15">
      <c r="A7" s="108" t="s">
        <v>515</v>
      </c>
      <c r="B7" s="113"/>
      <c r="C7" s="114"/>
      <c r="D7" s="115">
        <v>68365</v>
      </c>
      <c r="E7" s="116"/>
      <c r="F7" s="117">
        <v>136577</v>
      </c>
      <c r="G7" s="118"/>
      <c r="H7" s="119"/>
    </row>
    <row r="8" spans="1:8" x14ac:dyDescent="0.15">
      <c r="A8" s="120"/>
      <c r="B8" s="121"/>
      <c r="C8" s="122"/>
      <c r="D8" s="123">
        <v>29411</v>
      </c>
      <c r="E8" s="124"/>
      <c r="F8" s="125">
        <v>59645</v>
      </c>
      <c r="G8" s="126"/>
      <c r="H8" s="127"/>
    </row>
    <row r="9" spans="1:8" x14ac:dyDescent="0.15">
      <c r="A9" s="108" t="s">
        <v>516</v>
      </c>
      <c r="B9" s="113"/>
      <c r="C9" s="114"/>
      <c r="D9" s="115">
        <v>64151</v>
      </c>
      <c r="E9" s="116"/>
      <c r="F9" s="117">
        <v>132212</v>
      </c>
      <c r="G9" s="118"/>
      <c r="H9" s="119"/>
    </row>
    <row r="10" spans="1:8" x14ac:dyDescent="0.15">
      <c r="A10" s="120"/>
      <c r="B10" s="121"/>
      <c r="C10" s="122"/>
      <c r="D10" s="123">
        <v>42783</v>
      </c>
      <c r="E10" s="124"/>
      <c r="F10" s="125">
        <v>67114</v>
      </c>
      <c r="G10" s="126"/>
      <c r="H10" s="127"/>
    </row>
    <row r="11" spans="1:8" x14ac:dyDescent="0.15">
      <c r="A11" s="108" t="s">
        <v>517</v>
      </c>
      <c r="B11" s="113"/>
      <c r="C11" s="114"/>
      <c r="D11" s="115">
        <v>78174</v>
      </c>
      <c r="E11" s="116"/>
      <c r="F11" s="117">
        <v>162193</v>
      </c>
      <c r="G11" s="118"/>
      <c r="H11" s="119"/>
    </row>
    <row r="12" spans="1:8" x14ac:dyDescent="0.15">
      <c r="A12" s="120"/>
      <c r="B12" s="121"/>
      <c r="C12" s="128"/>
      <c r="D12" s="123">
        <v>36792</v>
      </c>
      <c r="E12" s="124"/>
      <c r="F12" s="125">
        <v>79985</v>
      </c>
      <c r="G12" s="126"/>
      <c r="H12" s="127"/>
    </row>
    <row r="13" spans="1:8" x14ac:dyDescent="0.15">
      <c r="A13" s="108"/>
      <c r="B13" s="113"/>
      <c r="C13" s="129"/>
      <c r="D13" s="130">
        <v>75378</v>
      </c>
      <c r="E13" s="131"/>
      <c r="F13" s="132">
        <v>132464</v>
      </c>
      <c r="G13" s="133"/>
      <c r="H13" s="119"/>
    </row>
    <row r="14" spans="1:8" x14ac:dyDescent="0.15">
      <c r="A14" s="120"/>
      <c r="B14" s="121"/>
      <c r="C14" s="122"/>
      <c r="D14" s="123">
        <v>34362</v>
      </c>
      <c r="E14" s="124"/>
      <c r="F14" s="125">
        <v>65552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2.48</v>
      </c>
      <c r="C19" s="134">
        <f>ROUND(VALUE(SUBSTITUTE(実質収支比率等に係る経年分析!G$48,"▲","-")),2)</f>
        <v>2.73</v>
      </c>
      <c r="D19" s="134">
        <f>ROUND(VALUE(SUBSTITUTE(実質収支比率等に係る経年分析!H$48,"▲","-")),2)</f>
        <v>2.4</v>
      </c>
      <c r="E19" s="134">
        <f>ROUND(VALUE(SUBSTITUTE(実質収支比率等に係る経年分析!I$48,"▲","-")),2)</f>
        <v>3.12</v>
      </c>
      <c r="F19" s="134">
        <f>ROUND(VALUE(SUBSTITUTE(実質収支比率等に係る経年分析!J$48,"▲","-")),2)</f>
        <v>2.36</v>
      </c>
    </row>
    <row r="20" spans="1:11" x14ac:dyDescent="0.15">
      <c r="A20" s="134" t="s">
        <v>42</v>
      </c>
      <c r="B20" s="134">
        <f>ROUND(VALUE(SUBSTITUTE(実質収支比率等に係る経年分析!F$47,"▲","-")),2)</f>
        <v>33.770000000000003</v>
      </c>
      <c r="C20" s="134">
        <f>ROUND(VALUE(SUBSTITUTE(実質収支比率等に係る経年分析!G$47,"▲","-")),2)</f>
        <v>32.979999999999997</v>
      </c>
      <c r="D20" s="134">
        <f>ROUND(VALUE(SUBSTITUTE(実質収支比率等に係る経年分析!H$47,"▲","-")),2)</f>
        <v>35.72</v>
      </c>
      <c r="E20" s="134">
        <f>ROUND(VALUE(SUBSTITUTE(実質収支比率等に係る経年分析!I$47,"▲","-")),2)</f>
        <v>32.58</v>
      </c>
      <c r="F20" s="134">
        <f>ROUND(VALUE(SUBSTITUTE(実質収支比率等に係る経年分析!J$47,"▲","-")),2)</f>
        <v>31.34</v>
      </c>
    </row>
    <row r="21" spans="1:11" x14ac:dyDescent="0.15">
      <c r="A21" s="134" t="s">
        <v>43</v>
      </c>
      <c r="B21" s="134">
        <f>IF(ISNUMBER(VALUE(SUBSTITUTE(実質収支比率等に係る経年分析!F$49,"▲","-"))),ROUND(VALUE(SUBSTITUTE(実質収支比率等に係る経年分析!F$49,"▲","-")),2),NA())</f>
        <v>2.61</v>
      </c>
      <c r="C21" s="134">
        <f>IF(ISNUMBER(VALUE(SUBSTITUTE(実質収支比率等に係る経年分析!G$49,"▲","-"))),ROUND(VALUE(SUBSTITUTE(実質収支比率等に係る経年分析!G$49,"▲","-")),2),NA())</f>
        <v>-2.8</v>
      </c>
      <c r="D21" s="134">
        <f>IF(ISNUMBER(VALUE(SUBSTITUTE(実質収支比率等に係る経年分析!H$49,"▲","-"))),ROUND(VALUE(SUBSTITUTE(実質収支比率等に係る経年分析!H$49,"▲","-")),2),NA())</f>
        <v>0.64</v>
      </c>
      <c r="E21" s="134">
        <f>IF(ISNUMBER(VALUE(SUBSTITUTE(実質収支比率等に係る経年分析!I$49,"▲","-"))),ROUND(VALUE(SUBSTITUTE(実質収支比率等に係る経年分析!I$49,"▲","-")),2),NA())</f>
        <v>-4.96</v>
      </c>
      <c r="F21" s="134">
        <f>IF(ISNUMBER(VALUE(SUBSTITUTE(実質収支比率等に係る経年分析!J$49,"▲","-"))),ROUND(VALUE(SUBSTITUTE(実質収支比率等に係る経年分析!J$49,"▲","-")),2),NA())</f>
        <v>-3.18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高原町介護保険事業特別会計（介護サービス勘定）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高原町農業集落排水事業特別会計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高原町後期高齢者医療特別会計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高原町介護保険事業特別会計（介護保険事業勘定）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x14ac:dyDescent="0.15">
      <c r="A33" s="135" t="str">
        <f>IF(連結実質赤字比率に係る赤字・黒字の構成分析!C$37="",NA(),連結実質赤字比率に係る赤字・黒字の構成分析!C$37)</f>
        <v>高原町病院事業会計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f>IF(ROUND(VALUE(SUBSTITUTE(連結実質赤字比率に係る赤字・黒字の構成分析!I$37,"▲", "-")), 2) &lt; 0, ABS(ROUND(VALUE(SUBSTITUTE(連結実質赤字比率に係る赤字・黒字の構成分析!I$37,"▲", "-")), 2)), NA())</f>
        <v>2.86</v>
      </c>
      <c r="I33" s="135" t="e">
        <f>IF(ROUND(VALUE(SUBSTITUTE(連結実質赤字比率に係る赤字・黒字の構成分析!I$37,"▲", "-")), 2) &gt;= 0, ABS(ROUND(VALUE(SUBSTITUTE(連結実質赤字比率に係る赤字・黒字の構成分析!I$37,"▲", "-")), 2)), NA())</f>
        <v>#N/A</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2.4500000000000002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3.12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2.36</v>
      </c>
    </row>
    <row r="35" spans="1:16" x14ac:dyDescent="0.15">
      <c r="A35" s="135" t="str">
        <f>IF(連結実質赤字比率に係る赤字・黒字の構成分析!C$35="",NA(),連結実質赤字比率に係る赤字・黒字の構成分析!C$35)</f>
        <v>高原町国民健康保険特別会計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3.6</v>
      </c>
    </row>
    <row r="36" spans="1:16" x14ac:dyDescent="0.15">
      <c r="A36" s="135" t="str">
        <f>IF(連結実質赤字比率に係る赤字・黒字の構成分析!C$34="",NA(),連結実質赤字比率に係る赤字・黒字の構成分析!C$34)</f>
        <v>高原町水道事業会計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4.5199999999999996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5.22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792</v>
      </c>
      <c r="E42" s="136"/>
      <c r="F42" s="136"/>
      <c r="G42" s="136">
        <f>'実質公債費比率（分子）の構造'!L$52</f>
        <v>756</v>
      </c>
      <c r="H42" s="136"/>
      <c r="I42" s="136"/>
      <c r="J42" s="136">
        <f>'実質公債費比率（分子）の構造'!M$52</f>
        <v>698</v>
      </c>
      <c r="K42" s="136"/>
      <c r="L42" s="136"/>
      <c r="M42" s="136">
        <f>'実質公債費比率（分子）の構造'!N$52</f>
        <v>657</v>
      </c>
      <c r="N42" s="136"/>
      <c r="O42" s="136"/>
      <c r="P42" s="136">
        <f>'実質公債費比率（分子）の構造'!O$52</f>
        <v>598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91</v>
      </c>
      <c r="C45" s="136"/>
      <c r="D45" s="136"/>
      <c r="E45" s="136">
        <f>'実質公債費比率（分子）の構造'!L$49</f>
        <v>80</v>
      </c>
      <c r="F45" s="136"/>
      <c r="G45" s="136"/>
      <c r="H45" s="136">
        <f>'実質公債費比率（分子）の構造'!M$49</f>
        <v>51</v>
      </c>
      <c r="I45" s="136"/>
      <c r="J45" s="136"/>
      <c r="K45" s="136">
        <f>'実質公債費比率（分子）の構造'!N$49</f>
        <v>41</v>
      </c>
      <c r="L45" s="136"/>
      <c r="M45" s="136"/>
      <c r="N45" s="136">
        <f>'実質公債費比率（分子）の構造'!O$49</f>
        <v>49</v>
      </c>
      <c r="O45" s="136"/>
      <c r="P45" s="136"/>
    </row>
    <row r="46" spans="1:16" x14ac:dyDescent="0.15">
      <c r="A46" s="136" t="s">
        <v>54</v>
      </c>
      <c r="B46" s="136">
        <f>'実質公債費比率（分子）の構造'!K$48</f>
        <v>42</v>
      </c>
      <c r="C46" s="136"/>
      <c r="D46" s="136"/>
      <c r="E46" s="136">
        <f>'実質公債費比率（分子）の構造'!L$48</f>
        <v>56</v>
      </c>
      <c r="F46" s="136"/>
      <c r="G46" s="136"/>
      <c r="H46" s="136">
        <f>'実質公債費比率（分子）の構造'!M$48</f>
        <v>67</v>
      </c>
      <c r="I46" s="136"/>
      <c r="J46" s="136"/>
      <c r="K46" s="136">
        <f>'実質公債費比率（分子）の構造'!N$48</f>
        <v>59</v>
      </c>
      <c r="L46" s="136"/>
      <c r="M46" s="136"/>
      <c r="N46" s="136">
        <f>'実質公債費比率（分子）の構造'!O$48</f>
        <v>70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1038</v>
      </c>
      <c r="C49" s="136"/>
      <c r="D49" s="136"/>
      <c r="E49" s="136">
        <f>'実質公債費比率（分子）の構造'!L$45</f>
        <v>1002</v>
      </c>
      <c r="F49" s="136"/>
      <c r="G49" s="136"/>
      <c r="H49" s="136">
        <f>'実質公債費比率（分子）の構造'!M$45</f>
        <v>865</v>
      </c>
      <c r="I49" s="136"/>
      <c r="J49" s="136"/>
      <c r="K49" s="136">
        <f>'実質公債費比率（分子）の構造'!N$45</f>
        <v>795</v>
      </c>
      <c r="L49" s="136"/>
      <c r="M49" s="136"/>
      <c r="N49" s="136">
        <f>'実質公債費比率（分子）の構造'!O$45</f>
        <v>715</v>
      </c>
      <c r="O49" s="136"/>
      <c r="P49" s="136"/>
    </row>
    <row r="50" spans="1:16" x14ac:dyDescent="0.15">
      <c r="A50" s="136" t="s">
        <v>58</v>
      </c>
      <c r="B50" s="136" t="e">
        <f>NA()</f>
        <v>#N/A</v>
      </c>
      <c r="C50" s="136">
        <f>IF(ISNUMBER('実質公債費比率（分子）の構造'!K$53),'実質公債費比率（分子）の構造'!K$53,NA())</f>
        <v>379</v>
      </c>
      <c r="D50" s="136" t="e">
        <f>NA()</f>
        <v>#N/A</v>
      </c>
      <c r="E50" s="136" t="e">
        <f>NA()</f>
        <v>#N/A</v>
      </c>
      <c r="F50" s="136">
        <f>IF(ISNUMBER('実質公債費比率（分子）の構造'!L$53),'実質公債費比率（分子）の構造'!L$53,NA())</f>
        <v>382</v>
      </c>
      <c r="G50" s="136" t="e">
        <f>NA()</f>
        <v>#N/A</v>
      </c>
      <c r="H50" s="136" t="e">
        <f>NA()</f>
        <v>#N/A</v>
      </c>
      <c r="I50" s="136">
        <f>IF(ISNUMBER('実質公債費比率（分子）の構造'!M$53),'実質公債費比率（分子）の構造'!M$53,NA())</f>
        <v>285</v>
      </c>
      <c r="J50" s="136" t="e">
        <f>NA()</f>
        <v>#N/A</v>
      </c>
      <c r="K50" s="136" t="e">
        <f>NA()</f>
        <v>#N/A</v>
      </c>
      <c r="L50" s="136">
        <f>IF(ISNUMBER('実質公債費比率（分子）の構造'!N$53),'実質公債費比率（分子）の構造'!N$53,NA())</f>
        <v>238</v>
      </c>
      <c r="M50" s="136" t="e">
        <f>NA()</f>
        <v>#N/A</v>
      </c>
      <c r="N50" s="136" t="e">
        <f>NA()</f>
        <v>#N/A</v>
      </c>
      <c r="O50" s="136">
        <f>IF(ISNUMBER('実質公債費比率（分子）の構造'!O$53),'実質公債費比率（分子）の構造'!O$53,NA())</f>
        <v>236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5051</v>
      </c>
      <c r="E56" s="135"/>
      <c r="F56" s="135"/>
      <c r="G56" s="135">
        <f>'将来負担比率（分子）の構造'!J$51</f>
        <v>4696</v>
      </c>
      <c r="H56" s="135"/>
      <c r="I56" s="135"/>
      <c r="J56" s="135">
        <f>'将来負担比率（分子）の構造'!K$51</f>
        <v>4448</v>
      </c>
      <c r="K56" s="135"/>
      <c r="L56" s="135"/>
      <c r="M56" s="135">
        <f>'将来負担比率（分子）の構造'!L$51</f>
        <v>4178</v>
      </c>
      <c r="N56" s="135"/>
      <c r="O56" s="135"/>
      <c r="P56" s="135">
        <f>'将来負担比率（分子）の構造'!M$51</f>
        <v>4105</v>
      </c>
    </row>
    <row r="57" spans="1:16" x14ac:dyDescent="0.15">
      <c r="A57" s="135" t="s">
        <v>34</v>
      </c>
      <c r="B57" s="135"/>
      <c r="C57" s="135"/>
      <c r="D57" s="135">
        <f>'将来負担比率（分子）の構造'!I$50</f>
        <v>448</v>
      </c>
      <c r="E57" s="135"/>
      <c r="F57" s="135"/>
      <c r="G57" s="135">
        <f>'将来負担比率（分子）の構造'!J$50</f>
        <v>424</v>
      </c>
      <c r="H57" s="135"/>
      <c r="I57" s="135"/>
      <c r="J57" s="135">
        <f>'将来負担比率（分子）の構造'!K$50</f>
        <v>399</v>
      </c>
      <c r="K57" s="135"/>
      <c r="L57" s="135"/>
      <c r="M57" s="135">
        <f>'将来負担比率（分子）の構造'!L$50</f>
        <v>373</v>
      </c>
      <c r="N57" s="135"/>
      <c r="O57" s="135"/>
      <c r="P57" s="135">
        <f>'将来負担比率（分子）の構造'!M$50</f>
        <v>344</v>
      </c>
    </row>
    <row r="58" spans="1:16" x14ac:dyDescent="0.15">
      <c r="A58" s="135" t="s">
        <v>33</v>
      </c>
      <c r="B58" s="135"/>
      <c r="C58" s="135"/>
      <c r="D58" s="135">
        <f>'将来負担比率（分子）の構造'!I$49</f>
        <v>2519</v>
      </c>
      <c r="E58" s="135"/>
      <c r="F58" s="135"/>
      <c r="G58" s="135">
        <f>'将来負担比率（分子）の構造'!J$49</f>
        <v>2421</v>
      </c>
      <c r="H58" s="135"/>
      <c r="I58" s="135"/>
      <c r="J58" s="135">
        <f>'将来負担比率（分子）の構造'!K$49</f>
        <v>2541</v>
      </c>
      <c r="K58" s="135"/>
      <c r="L58" s="135"/>
      <c r="M58" s="135">
        <f>'将来負担比率（分子）の構造'!L$49</f>
        <v>2266</v>
      </c>
      <c r="N58" s="135"/>
      <c r="O58" s="135"/>
      <c r="P58" s="135">
        <f>'将来負担比率（分子）の構造'!M$49</f>
        <v>2580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156</v>
      </c>
      <c r="C61" s="135"/>
      <c r="D61" s="135"/>
      <c r="E61" s="135">
        <f>'将来負担比率（分子）の構造'!J$46</f>
        <v>109</v>
      </c>
      <c r="F61" s="135"/>
      <c r="G61" s="135"/>
      <c r="H61" s="135">
        <f>'将来負担比率（分子）の構造'!K$46</f>
        <v>51</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545</v>
      </c>
      <c r="C62" s="135"/>
      <c r="D62" s="135"/>
      <c r="E62" s="135">
        <f>'将来負担比率（分子）の構造'!J$45</f>
        <v>573</v>
      </c>
      <c r="F62" s="135"/>
      <c r="G62" s="135"/>
      <c r="H62" s="135">
        <f>'将来負担比率（分子）の構造'!K$45</f>
        <v>541</v>
      </c>
      <c r="I62" s="135"/>
      <c r="J62" s="135"/>
      <c r="K62" s="135">
        <f>'将来負担比率（分子）の構造'!L$45</f>
        <v>487</v>
      </c>
      <c r="L62" s="135"/>
      <c r="M62" s="135"/>
      <c r="N62" s="135">
        <f>'将来負担比率（分子）の構造'!M$45</f>
        <v>437</v>
      </c>
      <c r="O62" s="135"/>
      <c r="P62" s="135"/>
    </row>
    <row r="63" spans="1:16" x14ac:dyDescent="0.15">
      <c r="A63" s="135" t="s">
        <v>27</v>
      </c>
      <c r="B63" s="135">
        <f>'将来負担比率（分子）の構造'!I$44</f>
        <v>236</v>
      </c>
      <c r="C63" s="135"/>
      <c r="D63" s="135"/>
      <c r="E63" s="135">
        <f>'将来負担比率（分子）の構造'!J$44</f>
        <v>210</v>
      </c>
      <c r="F63" s="135"/>
      <c r="G63" s="135"/>
      <c r="H63" s="135">
        <f>'将来負担比率（分子）の構造'!K$44</f>
        <v>196</v>
      </c>
      <c r="I63" s="135"/>
      <c r="J63" s="135"/>
      <c r="K63" s="135">
        <f>'将来負担比率（分子）の構造'!L$44</f>
        <v>149</v>
      </c>
      <c r="L63" s="135"/>
      <c r="M63" s="135"/>
      <c r="N63" s="135">
        <f>'将来負担比率（分子）の構造'!M$44</f>
        <v>101</v>
      </c>
      <c r="O63" s="135"/>
      <c r="P63" s="135"/>
    </row>
    <row r="64" spans="1:16" x14ac:dyDescent="0.15">
      <c r="A64" s="135" t="s">
        <v>26</v>
      </c>
      <c r="B64" s="135">
        <f>'将来負担比率（分子）の構造'!I$43</f>
        <v>898</v>
      </c>
      <c r="C64" s="135"/>
      <c r="D64" s="135"/>
      <c r="E64" s="135">
        <f>'将来負担比率（分子）の構造'!J$43</f>
        <v>842</v>
      </c>
      <c r="F64" s="135"/>
      <c r="G64" s="135"/>
      <c r="H64" s="135">
        <f>'将来負担比率（分子）の構造'!K$43</f>
        <v>745</v>
      </c>
      <c r="I64" s="135"/>
      <c r="J64" s="135"/>
      <c r="K64" s="135">
        <f>'将来負担比率（分子）の構造'!L$43</f>
        <v>708</v>
      </c>
      <c r="L64" s="135"/>
      <c r="M64" s="135"/>
      <c r="N64" s="135">
        <f>'将来負担比率（分子）の構造'!M$43</f>
        <v>738</v>
      </c>
      <c r="O64" s="135"/>
      <c r="P64" s="135"/>
    </row>
    <row r="65" spans="1:16" x14ac:dyDescent="0.15">
      <c r="A65" s="135" t="s">
        <v>25</v>
      </c>
      <c r="B65" s="135">
        <f>'将来負担比率（分子）の構造'!I$42</f>
        <v>4</v>
      </c>
      <c r="C65" s="135"/>
      <c r="D65" s="135"/>
      <c r="E65" s="135">
        <f>'将来負担比率（分子）の構造'!J$42</f>
        <v>2</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6230</v>
      </c>
      <c r="C66" s="135"/>
      <c r="D66" s="135"/>
      <c r="E66" s="135">
        <f>'将来負担比率（分子）の構造'!J$41</f>
        <v>5794</v>
      </c>
      <c r="F66" s="135"/>
      <c r="G66" s="135"/>
      <c r="H66" s="135">
        <f>'将来負担比率（分子）の構造'!K$41</f>
        <v>5454</v>
      </c>
      <c r="I66" s="135"/>
      <c r="J66" s="135"/>
      <c r="K66" s="135">
        <f>'将来負担比率（分子）の構造'!L$41</f>
        <v>5249</v>
      </c>
      <c r="L66" s="135"/>
      <c r="M66" s="135"/>
      <c r="N66" s="135">
        <f>'将来負担比率（分子）の構造'!M$41</f>
        <v>5321</v>
      </c>
      <c r="O66" s="135"/>
      <c r="P66" s="135"/>
    </row>
    <row r="67" spans="1:16" x14ac:dyDescent="0.15">
      <c r="A67" s="135" t="s">
        <v>62</v>
      </c>
      <c r="B67" s="135" t="e">
        <f>NA()</f>
        <v>#N/A</v>
      </c>
      <c r="C67" s="135">
        <f>IF(ISNUMBER('将来負担比率（分子）の構造'!I$52), IF('将来負担比率（分子）の構造'!I$52 &lt; 0, 0, '将来負担比率（分子）の構造'!I$52), NA())</f>
        <v>50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720252</v>
      </c>
      <c r="S5" s="669"/>
      <c r="T5" s="669"/>
      <c r="U5" s="669"/>
      <c r="V5" s="669"/>
      <c r="W5" s="669"/>
      <c r="X5" s="669"/>
      <c r="Y5" s="716"/>
      <c r="Z5" s="729">
        <v>11.5</v>
      </c>
      <c r="AA5" s="729"/>
      <c r="AB5" s="729"/>
      <c r="AC5" s="729"/>
      <c r="AD5" s="730">
        <v>720220</v>
      </c>
      <c r="AE5" s="730"/>
      <c r="AF5" s="730"/>
      <c r="AG5" s="730"/>
      <c r="AH5" s="730"/>
      <c r="AI5" s="730"/>
      <c r="AJ5" s="730"/>
      <c r="AK5" s="730"/>
      <c r="AL5" s="717">
        <v>21.1</v>
      </c>
      <c r="AM5" s="686"/>
      <c r="AN5" s="686"/>
      <c r="AO5" s="718"/>
      <c r="AP5" s="705" t="s">
        <v>205</v>
      </c>
      <c r="AQ5" s="706"/>
      <c r="AR5" s="706"/>
      <c r="AS5" s="706"/>
      <c r="AT5" s="706"/>
      <c r="AU5" s="706"/>
      <c r="AV5" s="706"/>
      <c r="AW5" s="706"/>
      <c r="AX5" s="706"/>
      <c r="AY5" s="706"/>
      <c r="AZ5" s="706"/>
      <c r="BA5" s="706"/>
      <c r="BB5" s="706"/>
      <c r="BC5" s="706"/>
      <c r="BD5" s="706"/>
      <c r="BE5" s="706"/>
      <c r="BF5" s="707"/>
      <c r="BG5" s="618">
        <v>719642</v>
      </c>
      <c r="BH5" s="619"/>
      <c r="BI5" s="619"/>
      <c r="BJ5" s="619"/>
      <c r="BK5" s="619"/>
      <c r="BL5" s="619"/>
      <c r="BM5" s="619"/>
      <c r="BN5" s="620"/>
      <c r="BO5" s="671">
        <v>99.9</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76912</v>
      </c>
      <c r="S6" s="619"/>
      <c r="T6" s="619"/>
      <c r="U6" s="619"/>
      <c r="V6" s="619"/>
      <c r="W6" s="619"/>
      <c r="X6" s="619"/>
      <c r="Y6" s="620"/>
      <c r="Z6" s="671">
        <v>1.2</v>
      </c>
      <c r="AA6" s="671"/>
      <c r="AB6" s="671"/>
      <c r="AC6" s="671"/>
      <c r="AD6" s="672">
        <v>76912</v>
      </c>
      <c r="AE6" s="672"/>
      <c r="AF6" s="672"/>
      <c r="AG6" s="672"/>
      <c r="AH6" s="672"/>
      <c r="AI6" s="672"/>
      <c r="AJ6" s="672"/>
      <c r="AK6" s="672"/>
      <c r="AL6" s="641">
        <v>2.2999999999999998</v>
      </c>
      <c r="AM6" s="673"/>
      <c r="AN6" s="673"/>
      <c r="AO6" s="674"/>
      <c r="AP6" s="615" t="s">
        <v>211</v>
      </c>
      <c r="AQ6" s="616"/>
      <c r="AR6" s="616"/>
      <c r="AS6" s="616"/>
      <c r="AT6" s="616"/>
      <c r="AU6" s="616"/>
      <c r="AV6" s="616"/>
      <c r="AW6" s="616"/>
      <c r="AX6" s="616"/>
      <c r="AY6" s="616"/>
      <c r="AZ6" s="616"/>
      <c r="BA6" s="616"/>
      <c r="BB6" s="616"/>
      <c r="BC6" s="616"/>
      <c r="BD6" s="616"/>
      <c r="BE6" s="616"/>
      <c r="BF6" s="617"/>
      <c r="BG6" s="618">
        <v>719642</v>
      </c>
      <c r="BH6" s="619"/>
      <c r="BI6" s="619"/>
      <c r="BJ6" s="619"/>
      <c r="BK6" s="619"/>
      <c r="BL6" s="619"/>
      <c r="BM6" s="619"/>
      <c r="BN6" s="620"/>
      <c r="BO6" s="671">
        <v>99.9</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75377</v>
      </c>
      <c r="CS6" s="619"/>
      <c r="CT6" s="619"/>
      <c r="CU6" s="619"/>
      <c r="CV6" s="619"/>
      <c r="CW6" s="619"/>
      <c r="CX6" s="619"/>
      <c r="CY6" s="620"/>
      <c r="CZ6" s="671">
        <v>1.2</v>
      </c>
      <c r="DA6" s="671"/>
      <c r="DB6" s="671"/>
      <c r="DC6" s="671"/>
      <c r="DD6" s="624" t="s">
        <v>206</v>
      </c>
      <c r="DE6" s="619"/>
      <c r="DF6" s="619"/>
      <c r="DG6" s="619"/>
      <c r="DH6" s="619"/>
      <c r="DI6" s="619"/>
      <c r="DJ6" s="619"/>
      <c r="DK6" s="619"/>
      <c r="DL6" s="619"/>
      <c r="DM6" s="619"/>
      <c r="DN6" s="619"/>
      <c r="DO6" s="619"/>
      <c r="DP6" s="620"/>
      <c r="DQ6" s="624">
        <v>75377</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853</v>
      </c>
      <c r="S7" s="619"/>
      <c r="T7" s="619"/>
      <c r="U7" s="619"/>
      <c r="V7" s="619"/>
      <c r="W7" s="619"/>
      <c r="X7" s="619"/>
      <c r="Y7" s="620"/>
      <c r="Z7" s="671">
        <v>0</v>
      </c>
      <c r="AA7" s="671"/>
      <c r="AB7" s="671"/>
      <c r="AC7" s="671"/>
      <c r="AD7" s="672">
        <v>853</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280367</v>
      </c>
      <c r="BH7" s="619"/>
      <c r="BI7" s="619"/>
      <c r="BJ7" s="619"/>
      <c r="BK7" s="619"/>
      <c r="BL7" s="619"/>
      <c r="BM7" s="619"/>
      <c r="BN7" s="620"/>
      <c r="BO7" s="671">
        <v>38.9</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1210890</v>
      </c>
      <c r="CS7" s="619"/>
      <c r="CT7" s="619"/>
      <c r="CU7" s="619"/>
      <c r="CV7" s="619"/>
      <c r="CW7" s="619"/>
      <c r="CX7" s="619"/>
      <c r="CY7" s="620"/>
      <c r="CZ7" s="671">
        <v>19.7</v>
      </c>
      <c r="DA7" s="671"/>
      <c r="DB7" s="671"/>
      <c r="DC7" s="671"/>
      <c r="DD7" s="624">
        <v>17427</v>
      </c>
      <c r="DE7" s="619"/>
      <c r="DF7" s="619"/>
      <c r="DG7" s="619"/>
      <c r="DH7" s="619"/>
      <c r="DI7" s="619"/>
      <c r="DJ7" s="619"/>
      <c r="DK7" s="619"/>
      <c r="DL7" s="619"/>
      <c r="DM7" s="619"/>
      <c r="DN7" s="619"/>
      <c r="DO7" s="619"/>
      <c r="DP7" s="620"/>
      <c r="DQ7" s="624">
        <v>828851</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2545</v>
      </c>
      <c r="S8" s="619"/>
      <c r="T8" s="619"/>
      <c r="U8" s="619"/>
      <c r="V8" s="619"/>
      <c r="W8" s="619"/>
      <c r="X8" s="619"/>
      <c r="Y8" s="620"/>
      <c r="Z8" s="671">
        <v>0</v>
      </c>
      <c r="AA8" s="671"/>
      <c r="AB8" s="671"/>
      <c r="AC8" s="671"/>
      <c r="AD8" s="672">
        <v>2545</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13809</v>
      </c>
      <c r="BH8" s="619"/>
      <c r="BI8" s="619"/>
      <c r="BJ8" s="619"/>
      <c r="BK8" s="619"/>
      <c r="BL8" s="619"/>
      <c r="BM8" s="619"/>
      <c r="BN8" s="620"/>
      <c r="BO8" s="671">
        <v>1.9</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1645575</v>
      </c>
      <c r="CS8" s="619"/>
      <c r="CT8" s="619"/>
      <c r="CU8" s="619"/>
      <c r="CV8" s="619"/>
      <c r="CW8" s="619"/>
      <c r="CX8" s="619"/>
      <c r="CY8" s="620"/>
      <c r="CZ8" s="671">
        <v>26.8</v>
      </c>
      <c r="DA8" s="671"/>
      <c r="DB8" s="671"/>
      <c r="DC8" s="671"/>
      <c r="DD8" s="624">
        <v>10279</v>
      </c>
      <c r="DE8" s="619"/>
      <c r="DF8" s="619"/>
      <c r="DG8" s="619"/>
      <c r="DH8" s="619"/>
      <c r="DI8" s="619"/>
      <c r="DJ8" s="619"/>
      <c r="DK8" s="619"/>
      <c r="DL8" s="619"/>
      <c r="DM8" s="619"/>
      <c r="DN8" s="619"/>
      <c r="DO8" s="619"/>
      <c r="DP8" s="620"/>
      <c r="DQ8" s="624">
        <v>947808</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2199</v>
      </c>
      <c r="S9" s="619"/>
      <c r="T9" s="619"/>
      <c r="U9" s="619"/>
      <c r="V9" s="619"/>
      <c r="W9" s="619"/>
      <c r="X9" s="619"/>
      <c r="Y9" s="620"/>
      <c r="Z9" s="671">
        <v>0</v>
      </c>
      <c r="AA9" s="671"/>
      <c r="AB9" s="671"/>
      <c r="AC9" s="671"/>
      <c r="AD9" s="672">
        <v>2199</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229817</v>
      </c>
      <c r="BH9" s="619"/>
      <c r="BI9" s="619"/>
      <c r="BJ9" s="619"/>
      <c r="BK9" s="619"/>
      <c r="BL9" s="619"/>
      <c r="BM9" s="619"/>
      <c r="BN9" s="620"/>
      <c r="BO9" s="671">
        <v>31.9</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729002</v>
      </c>
      <c r="CS9" s="619"/>
      <c r="CT9" s="619"/>
      <c r="CU9" s="619"/>
      <c r="CV9" s="619"/>
      <c r="CW9" s="619"/>
      <c r="CX9" s="619"/>
      <c r="CY9" s="620"/>
      <c r="CZ9" s="671">
        <v>11.9</v>
      </c>
      <c r="DA9" s="671"/>
      <c r="DB9" s="671"/>
      <c r="DC9" s="671"/>
      <c r="DD9" s="624">
        <v>18834</v>
      </c>
      <c r="DE9" s="619"/>
      <c r="DF9" s="619"/>
      <c r="DG9" s="619"/>
      <c r="DH9" s="619"/>
      <c r="DI9" s="619"/>
      <c r="DJ9" s="619"/>
      <c r="DK9" s="619"/>
      <c r="DL9" s="619"/>
      <c r="DM9" s="619"/>
      <c r="DN9" s="619"/>
      <c r="DO9" s="619"/>
      <c r="DP9" s="620"/>
      <c r="DQ9" s="624">
        <v>617513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173089</v>
      </c>
      <c r="S10" s="619"/>
      <c r="T10" s="619"/>
      <c r="U10" s="619"/>
      <c r="V10" s="619"/>
      <c r="W10" s="619"/>
      <c r="X10" s="619"/>
      <c r="Y10" s="620"/>
      <c r="Z10" s="671">
        <v>2.8</v>
      </c>
      <c r="AA10" s="671"/>
      <c r="AB10" s="671"/>
      <c r="AC10" s="671"/>
      <c r="AD10" s="672">
        <v>173089</v>
      </c>
      <c r="AE10" s="672"/>
      <c r="AF10" s="672"/>
      <c r="AG10" s="672"/>
      <c r="AH10" s="672"/>
      <c r="AI10" s="672"/>
      <c r="AJ10" s="672"/>
      <c r="AK10" s="672"/>
      <c r="AL10" s="641">
        <v>5.0999999999999996</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16584</v>
      </c>
      <c r="BH10" s="619"/>
      <c r="BI10" s="619"/>
      <c r="BJ10" s="619"/>
      <c r="BK10" s="619"/>
      <c r="BL10" s="619"/>
      <c r="BM10" s="619"/>
      <c r="BN10" s="620"/>
      <c r="BO10" s="671">
        <v>2.2999999999999998</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2750</v>
      </c>
      <c r="S11" s="619"/>
      <c r="T11" s="619"/>
      <c r="U11" s="619"/>
      <c r="V11" s="619"/>
      <c r="W11" s="619"/>
      <c r="X11" s="619"/>
      <c r="Y11" s="620"/>
      <c r="Z11" s="671">
        <v>0</v>
      </c>
      <c r="AA11" s="671"/>
      <c r="AB11" s="671"/>
      <c r="AC11" s="671"/>
      <c r="AD11" s="672">
        <v>2750</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20157</v>
      </c>
      <c r="BH11" s="619"/>
      <c r="BI11" s="619"/>
      <c r="BJ11" s="619"/>
      <c r="BK11" s="619"/>
      <c r="BL11" s="619"/>
      <c r="BM11" s="619"/>
      <c r="BN11" s="620"/>
      <c r="BO11" s="671">
        <v>2.8</v>
      </c>
      <c r="BP11" s="671"/>
      <c r="BQ11" s="671"/>
      <c r="BR11" s="671"/>
      <c r="BS11" s="624" t="s">
        <v>108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504904</v>
      </c>
      <c r="CS11" s="619"/>
      <c r="CT11" s="619"/>
      <c r="CU11" s="619"/>
      <c r="CV11" s="619"/>
      <c r="CW11" s="619"/>
      <c r="CX11" s="619"/>
      <c r="CY11" s="620"/>
      <c r="CZ11" s="671">
        <v>8.1999999999999993</v>
      </c>
      <c r="DA11" s="671"/>
      <c r="DB11" s="671"/>
      <c r="DC11" s="671"/>
      <c r="DD11" s="624">
        <v>225266</v>
      </c>
      <c r="DE11" s="619"/>
      <c r="DF11" s="619"/>
      <c r="DG11" s="619"/>
      <c r="DH11" s="619"/>
      <c r="DI11" s="619"/>
      <c r="DJ11" s="619"/>
      <c r="DK11" s="619"/>
      <c r="DL11" s="619"/>
      <c r="DM11" s="619"/>
      <c r="DN11" s="619"/>
      <c r="DO11" s="619"/>
      <c r="DP11" s="620"/>
      <c r="DQ11" s="624">
        <v>251588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360637</v>
      </c>
      <c r="BH12" s="619"/>
      <c r="BI12" s="619"/>
      <c r="BJ12" s="619"/>
      <c r="BK12" s="619"/>
      <c r="BL12" s="619"/>
      <c r="BM12" s="619"/>
      <c r="BN12" s="620"/>
      <c r="BO12" s="671">
        <v>50.1</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151737</v>
      </c>
      <c r="CS12" s="619"/>
      <c r="CT12" s="619"/>
      <c r="CU12" s="619"/>
      <c r="CV12" s="619"/>
      <c r="CW12" s="619"/>
      <c r="CX12" s="619"/>
      <c r="CY12" s="620"/>
      <c r="CZ12" s="671">
        <v>2.5</v>
      </c>
      <c r="DA12" s="671"/>
      <c r="DB12" s="671"/>
      <c r="DC12" s="671"/>
      <c r="DD12" s="624">
        <v>11724</v>
      </c>
      <c r="DE12" s="619"/>
      <c r="DF12" s="619"/>
      <c r="DG12" s="619"/>
      <c r="DH12" s="619"/>
      <c r="DI12" s="619"/>
      <c r="DJ12" s="619"/>
      <c r="DK12" s="619"/>
      <c r="DL12" s="619"/>
      <c r="DM12" s="619"/>
      <c r="DN12" s="619"/>
      <c r="DO12" s="619"/>
      <c r="DP12" s="620"/>
      <c r="DQ12" s="624">
        <v>58072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8981</v>
      </c>
      <c r="S13" s="619"/>
      <c r="T13" s="619"/>
      <c r="U13" s="619"/>
      <c r="V13" s="619"/>
      <c r="W13" s="619"/>
      <c r="X13" s="619"/>
      <c r="Y13" s="620"/>
      <c r="Z13" s="671">
        <v>0.1</v>
      </c>
      <c r="AA13" s="671"/>
      <c r="AB13" s="671"/>
      <c r="AC13" s="671"/>
      <c r="AD13" s="672">
        <v>8981</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346138</v>
      </c>
      <c r="BH13" s="619"/>
      <c r="BI13" s="619"/>
      <c r="BJ13" s="619"/>
      <c r="BK13" s="619"/>
      <c r="BL13" s="619"/>
      <c r="BM13" s="619"/>
      <c r="BN13" s="620"/>
      <c r="BO13" s="671">
        <v>48.1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466675</v>
      </c>
      <c r="CS13" s="619"/>
      <c r="CT13" s="619"/>
      <c r="CU13" s="619"/>
      <c r="CV13" s="619"/>
      <c r="CW13" s="619"/>
      <c r="CX13" s="619"/>
      <c r="CY13" s="620"/>
      <c r="CZ13" s="671">
        <v>7.6</v>
      </c>
      <c r="DA13" s="671"/>
      <c r="DB13" s="671"/>
      <c r="DC13" s="671"/>
      <c r="DD13" s="624">
        <v>367139</v>
      </c>
      <c r="DE13" s="619"/>
      <c r="DF13" s="619"/>
      <c r="DG13" s="619"/>
      <c r="DH13" s="619"/>
      <c r="DI13" s="619"/>
      <c r="DJ13" s="619"/>
      <c r="DK13" s="619"/>
      <c r="DL13" s="619"/>
      <c r="DM13" s="619"/>
      <c r="DN13" s="619"/>
      <c r="DO13" s="619"/>
      <c r="DP13" s="620"/>
      <c r="DQ13" s="624">
        <v>101409</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32554</v>
      </c>
      <c r="BH14" s="619"/>
      <c r="BI14" s="619"/>
      <c r="BJ14" s="619"/>
      <c r="BK14" s="619"/>
      <c r="BL14" s="619"/>
      <c r="BM14" s="619"/>
      <c r="BN14" s="620"/>
      <c r="BO14" s="671">
        <v>4.5</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253243</v>
      </c>
      <c r="CS14" s="619"/>
      <c r="CT14" s="619"/>
      <c r="CU14" s="619"/>
      <c r="CV14" s="619"/>
      <c r="CW14" s="619"/>
      <c r="CX14" s="619"/>
      <c r="CY14" s="620"/>
      <c r="CZ14" s="671">
        <v>4.0999999999999996</v>
      </c>
      <c r="DA14" s="671"/>
      <c r="DB14" s="671"/>
      <c r="DC14" s="671"/>
      <c r="DD14" s="624">
        <v>101262</v>
      </c>
      <c r="DE14" s="619"/>
      <c r="DF14" s="619"/>
      <c r="DG14" s="619"/>
      <c r="DH14" s="619"/>
      <c r="DI14" s="619"/>
      <c r="DJ14" s="619"/>
      <c r="DK14" s="619"/>
      <c r="DL14" s="619"/>
      <c r="DM14" s="619"/>
      <c r="DN14" s="619"/>
      <c r="DO14" s="619"/>
      <c r="DP14" s="620"/>
      <c r="DQ14" s="624">
        <v>155403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2516</v>
      </c>
      <c r="S15" s="619"/>
      <c r="T15" s="619"/>
      <c r="U15" s="619"/>
      <c r="V15" s="619"/>
      <c r="W15" s="619"/>
      <c r="X15" s="619"/>
      <c r="Y15" s="620"/>
      <c r="Z15" s="671">
        <v>0</v>
      </c>
      <c r="AA15" s="671"/>
      <c r="AB15" s="671"/>
      <c r="AC15" s="671"/>
      <c r="AD15" s="672">
        <v>2516</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46084</v>
      </c>
      <c r="BH15" s="619"/>
      <c r="BI15" s="619"/>
      <c r="BJ15" s="619"/>
      <c r="BK15" s="619"/>
      <c r="BL15" s="619"/>
      <c r="BM15" s="619"/>
      <c r="BN15" s="620"/>
      <c r="BO15" s="671">
        <v>6.4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373549</v>
      </c>
      <c r="CS15" s="619"/>
      <c r="CT15" s="619"/>
      <c r="CU15" s="619"/>
      <c r="CV15" s="619"/>
      <c r="CW15" s="619"/>
      <c r="CX15" s="619"/>
      <c r="CY15" s="620"/>
      <c r="CZ15" s="671">
        <v>6.1</v>
      </c>
      <c r="DA15" s="671"/>
      <c r="DB15" s="671"/>
      <c r="DC15" s="671"/>
      <c r="DD15" s="624">
        <v>18470</v>
      </c>
      <c r="DE15" s="619"/>
      <c r="DF15" s="619"/>
      <c r="DG15" s="619"/>
      <c r="DH15" s="619"/>
      <c r="DI15" s="619"/>
      <c r="DJ15" s="619"/>
      <c r="DK15" s="619"/>
      <c r="DL15" s="619"/>
      <c r="DM15" s="619"/>
      <c r="DN15" s="619"/>
      <c r="DO15" s="619"/>
      <c r="DP15" s="620"/>
      <c r="DQ15" s="624">
        <v>287390</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2658972</v>
      </c>
      <c r="S16" s="619"/>
      <c r="T16" s="619"/>
      <c r="U16" s="619"/>
      <c r="V16" s="619"/>
      <c r="W16" s="619"/>
      <c r="X16" s="619"/>
      <c r="Y16" s="620"/>
      <c r="Z16" s="671">
        <v>42.5</v>
      </c>
      <c r="AA16" s="671"/>
      <c r="AB16" s="671"/>
      <c r="AC16" s="671"/>
      <c r="AD16" s="672">
        <v>2405565</v>
      </c>
      <c r="AE16" s="672"/>
      <c r="AF16" s="672"/>
      <c r="AG16" s="672"/>
      <c r="AH16" s="672"/>
      <c r="AI16" s="672"/>
      <c r="AJ16" s="672"/>
      <c r="AK16" s="672"/>
      <c r="AL16" s="641">
        <v>70.599999999999994</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14604</v>
      </c>
      <c r="CS16" s="619"/>
      <c r="CT16" s="619"/>
      <c r="CU16" s="619"/>
      <c r="CV16" s="619"/>
      <c r="CW16" s="619"/>
      <c r="CX16" s="619"/>
      <c r="CY16" s="620"/>
      <c r="CZ16" s="671">
        <v>0.2</v>
      </c>
      <c r="DA16" s="671"/>
      <c r="DB16" s="671"/>
      <c r="DC16" s="671"/>
      <c r="DD16" s="624" t="s">
        <v>108</v>
      </c>
      <c r="DE16" s="619"/>
      <c r="DF16" s="619"/>
      <c r="DG16" s="619"/>
      <c r="DH16" s="619"/>
      <c r="DI16" s="619"/>
      <c r="DJ16" s="619"/>
      <c r="DK16" s="619"/>
      <c r="DL16" s="619"/>
      <c r="DM16" s="619"/>
      <c r="DN16" s="619"/>
      <c r="DO16" s="619"/>
      <c r="DP16" s="620"/>
      <c r="DQ16" s="624">
        <v>3382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2405565</v>
      </c>
      <c r="S17" s="619"/>
      <c r="T17" s="619"/>
      <c r="U17" s="619"/>
      <c r="V17" s="619"/>
      <c r="W17" s="619"/>
      <c r="X17" s="619"/>
      <c r="Y17" s="620"/>
      <c r="Z17" s="671">
        <v>38.4</v>
      </c>
      <c r="AA17" s="671"/>
      <c r="AB17" s="671"/>
      <c r="AC17" s="671"/>
      <c r="AD17" s="672">
        <v>2405565</v>
      </c>
      <c r="AE17" s="672"/>
      <c r="AF17" s="672"/>
      <c r="AG17" s="672"/>
      <c r="AH17" s="672"/>
      <c r="AI17" s="672"/>
      <c r="AJ17" s="672"/>
      <c r="AK17" s="672"/>
      <c r="AL17" s="641">
        <v>70.599999999999994</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714657</v>
      </c>
      <c r="CS17" s="619"/>
      <c r="CT17" s="619"/>
      <c r="CU17" s="619"/>
      <c r="CV17" s="619"/>
      <c r="CW17" s="619"/>
      <c r="CX17" s="619"/>
      <c r="CY17" s="620"/>
      <c r="CZ17" s="671">
        <v>11.6</v>
      </c>
      <c r="DA17" s="671"/>
      <c r="DB17" s="671"/>
      <c r="DC17" s="671"/>
      <c r="DD17" s="624" t="s">
        <v>108</v>
      </c>
      <c r="DE17" s="619"/>
      <c r="DF17" s="619"/>
      <c r="DG17" s="619"/>
      <c r="DH17" s="619"/>
      <c r="DI17" s="619"/>
      <c r="DJ17" s="619"/>
      <c r="DK17" s="619"/>
      <c r="DL17" s="619"/>
      <c r="DM17" s="619"/>
      <c r="DN17" s="619"/>
      <c r="DO17" s="619"/>
      <c r="DP17" s="620"/>
      <c r="DQ17" s="624">
        <v>689276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253407</v>
      </c>
      <c r="S18" s="619"/>
      <c r="T18" s="619"/>
      <c r="U18" s="619"/>
      <c r="V18" s="619"/>
      <c r="W18" s="619"/>
      <c r="X18" s="619"/>
      <c r="Y18" s="620"/>
      <c r="Z18" s="671">
        <v>4</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610</v>
      </c>
      <c r="BH19" s="619"/>
      <c r="BI19" s="619"/>
      <c r="BJ19" s="619"/>
      <c r="BK19" s="619"/>
      <c r="BL19" s="619"/>
      <c r="BM19" s="619"/>
      <c r="BN19" s="620"/>
      <c r="BO19" s="671">
        <v>0.1</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3649069</v>
      </c>
      <c r="S20" s="619"/>
      <c r="T20" s="619"/>
      <c r="U20" s="619"/>
      <c r="V20" s="619"/>
      <c r="W20" s="619"/>
      <c r="X20" s="619"/>
      <c r="Y20" s="620"/>
      <c r="Z20" s="671">
        <v>58.3</v>
      </c>
      <c r="AA20" s="671"/>
      <c r="AB20" s="671"/>
      <c r="AC20" s="671"/>
      <c r="AD20" s="672">
        <v>3395630</v>
      </c>
      <c r="AE20" s="672"/>
      <c r="AF20" s="672"/>
      <c r="AG20" s="672"/>
      <c r="AH20" s="672"/>
      <c r="AI20" s="672"/>
      <c r="AJ20" s="672"/>
      <c r="AK20" s="672"/>
      <c r="AL20" s="641">
        <v>99.7</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610</v>
      </c>
      <c r="BH20" s="619"/>
      <c r="BI20" s="619"/>
      <c r="BJ20" s="619"/>
      <c r="BK20" s="619"/>
      <c r="BL20" s="619"/>
      <c r="BM20" s="619"/>
      <c r="BN20" s="620"/>
      <c r="BO20" s="671">
        <v>0.1</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6140213</v>
      </c>
      <c r="CS20" s="619"/>
      <c r="CT20" s="619"/>
      <c r="CU20" s="619"/>
      <c r="CV20" s="619"/>
      <c r="CW20" s="619"/>
      <c r="CX20" s="619"/>
      <c r="CY20" s="620"/>
      <c r="CZ20" s="671">
        <v>100</v>
      </c>
      <c r="DA20" s="671"/>
      <c r="DB20" s="671"/>
      <c r="DC20" s="671"/>
      <c r="DD20" s="624">
        <v>770401</v>
      </c>
      <c r="DE20" s="619"/>
      <c r="DF20" s="619"/>
      <c r="DG20" s="619"/>
      <c r="DH20" s="619"/>
      <c r="DI20" s="619"/>
      <c r="DJ20" s="619"/>
      <c r="DK20" s="619"/>
      <c r="DL20" s="619"/>
      <c r="DM20" s="619"/>
      <c r="DN20" s="619"/>
      <c r="DO20" s="619"/>
      <c r="DP20" s="620"/>
      <c r="DQ20" s="624">
        <v>4016069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1930</v>
      </c>
      <c r="S21" s="619"/>
      <c r="T21" s="619"/>
      <c r="U21" s="619"/>
      <c r="V21" s="619"/>
      <c r="W21" s="619"/>
      <c r="X21" s="619"/>
      <c r="Y21" s="620"/>
      <c r="Z21" s="671">
        <v>0</v>
      </c>
      <c r="AA21" s="671"/>
      <c r="AB21" s="671"/>
      <c r="AC21" s="671"/>
      <c r="AD21" s="672">
        <v>1930</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578</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87431</v>
      </c>
      <c r="S22" s="619"/>
      <c r="T22" s="619"/>
      <c r="U22" s="619"/>
      <c r="V22" s="619"/>
      <c r="W22" s="619"/>
      <c r="X22" s="619"/>
      <c r="Y22" s="620"/>
      <c r="Z22" s="671">
        <v>1.4</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56834</v>
      </c>
      <c r="S23" s="619"/>
      <c r="T23" s="619"/>
      <c r="U23" s="619"/>
      <c r="V23" s="619"/>
      <c r="W23" s="619"/>
      <c r="X23" s="619"/>
      <c r="Y23" s="620"/>
      <c r="Z23" s="671">
        <v>0.9</v>
      </c>
      <c r="AA23" s="671"/>
      <c r="AB23" s="671"/>
      <c r="AC23" s="671"/>
      <c r="AD23" s="672">
        <v>2023</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32</v>
      </c>
      <c r="BH23" s="619"/>
      <c r="BI23" s="619"/>
      <c r="BJ23" s="619"/>
      <c r="BK23" s="619"/>
      <c r="BL23" s="619"/>
      <c r="BM23" s="619"/>
      <c r="BN23" s="620"/>
      <c r="BO23" s="671">
        <v>0</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7691</v>
      </c>
      <c r="S24" s="619"/>
      <c r="T24" s="619"/>
      <c r="U24" s="619"/>
      <c r="V24" s="619"/>
      <c r="W24" s="619"/>
      <c r="X24" s="619"/>
      <c r="Y24" s="620"/>
      <c r="Z24" s="671">
        <v>0.1</v>
      </c>
      <c r="AA24" s="671"/>
      <c r="AB24" s="671"/>
      <c r="AC24" s="671"/>
      <c r="AD24" s="672">
        <v>6</v>
      </c>
      <c r="AE24" s="672"/>
      <c r="AF24" s="672"/>
      <c r="AG24" s="672"/>
      <c r="AH24" s="672"/>
      <c r="AI24" s="672"/>
      <c r="AJ24" s="672"/>
      <c r="AK24" s="672"/>
      <c r="AL24" s="641">
        <v>0</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2543735</v>
      </c>
      <c r="CS24" s="669"/>
      <c r="CT24" s="669"/>
      <c r="CU24" s="669"/>
      <c r="CV24" s="669"/>
      <c r="CW24" s="669"/>
      <c r="CX24" s="669"/>
      <c r="CY24" s="716"/>
      <c r="CZ24" s="720">
        <v>41.4</v>
      </c>
      <c r="DA24" s="721"/>
      <c r="DB24" s="721"/>
      <c r="DC24" s="722"/>
      <c r="DD24" s="715">
        <v>1922873</v>
      </c>
      <c r="DE24" s="669"/>
      <c r="DF24" s="669"/>
      <c r="DG24" s="669"/>
      <c r="DH24" s="669"/>
      <c r="DI24" s="669"/>
      <c r="DJ24" s="669"/>
      <c r="DK24" s="716"/>
      <c r="DL24" s="715">
        <v>1889030</v>
      </c>
      <c r="DM24" s="669"/>
      <c r="DN24" s="669"/>
      <c r="DO24" s="669"/>
      <c r="DP24" s="669"/>
      <c r="DQ24" s="669"/>
      <c r="DR24" s="669"/>
      <c r="DS24" s="669"/>
      <c r="DT24" s="669"/>
      <c r="DU24" s="669"/>
      <c r="DV24" s="716"/>
      <c r="DW24" s="717">
        <v>52.7</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569140</v>
      </c>
      <c r="S25" s="619"/>
      <c r="T25" s="619"/>
      <c r="U25" s="619"/>
      <c r="V25" s="619"/>
      <c r="W25" s="619"/>
      <c r="X25" s="619"/>
      <c r="Y25" s="620"/>
      <c r="Z25" s="671">
        <v>9.1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994037</v>
      </c>
      <c r="CS25" s="637"/>
      <c r="CT25" s="637"/>
      <c r="CU25" s="637"/>
      <c r="CV25" s="637"/>
      <c r="CW25" s="637"/>
      <c r="CX25" s="637"/>
      <c r="CY25" s="638"/>
      <c r="CZ25" s="621">
        <v>16.2</v>
      </c>
      <c r="DA25" s="639"/>
      <c r="DB25" s="639"/>
      <c r="DC25" s="640"/>
      <c r="DD25" s="624">
        <v>952939</v>
      </c>
      <c r="DE25" s="637"/>
      <c r="DF25" s="637"/>
      <c r="DG25" s="637"/>
      <c r="DH25" s="637"/>
      <c r="DI25" s="637"/>
      <c r="DJ25" s="637"/>
      <c r="DK25" s="638"/>
      <c r="DL25" s="624">
        <v>924041</v>
      </c>
      <c r="DM25" s="637"/>
      <c r="DN25" s="637"/>
      <c r="DO25" s="637"/>
      <c r="DP25" s="637"/>
      <c r="DQ25" s="637"/>
      <c r="DR25" s="637"/>
      <c r="DS25" s="637"/>
      <c r="DT25" s="637"/>
      <c r="DU25" s="637"/>
      <c r="DV25" s="638"/>
      <c r="DW25" s="641">
        <v>25.8</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555786</v>
      </c>
      <c r="CS26" s="619"/>
      <c r="CT26" s="619"/>
      <c r="CU26" s="619"/>
      <c r="CV26" s="619"/>
      <c r="CW26" s="619"/>
      <c r="CX26" s="619"/>
      <c r="CY26" s="620"/>
      <c r="CZ26" s="621">
        <v>9.1</v>
      </c>
      <c r="DA26" s="639"/>
      <c r="DB26" s="639"/>
      <c r="DC26" s="640"/>
      <c r="DD26" s="624">
        <v>532833</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489151</v>
      </c>
      <c r="S27" s="619"/>
      <c r="T27" s="619"/>
      <c r="U27" s="619"/>
      <c r="V27" s="619"/>
      <c r="W27" s="619"/>
      <c r="X27" s="619"/>
      <c r="Y27" s="620"/>
      <c r="Z27" s="671">
        <v>7.8</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720252</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835041</v>
      </c>
      <c r="CS27" s="637"/>
      <c r="CT27" s="637"/>
      <c r="CU27" s="637"/>
      <c r="CV27" s="637"/>
      <c r="CW27" s="637"/>
      <c r="CX27" s="637"/>
      <c r="CY27" s="638"/>
      <c r="CZ27" s="621">
        <v>13.6</v>
      </c>
      <c r="DA27" s="639"/>
      <c r="DB27" s="639"/>
      <c r="DC27" s="640"/>
      <c r="DD27" s="624">
        <v>280658</v>
      </c>
      <c r="DE27" s="637"/>
      <c r="DF27" s="637"/>
      <c r="DG27" s="637"/>
      <c r="DH27" s="637"/>
      <c r="DI27" s="637"/>
      <c r="DJ27" s="637"/>
      <c r="DK27" s="638"/>
      <c r="DL27" s="624">
        <v>275713</v>
      </c>
      <c r="DM27" s="637"/>
      <c r="DN27" s="637"/>
      <c r="DO27" s="637"/>
      <c r="DP27" s="637"/>
      <c r="DQ27" s="637"/>
      <c r="DR27" s="637"/>
      <c r="DS27" s="637"/>
      <c r="DT27" s="637"/>
      <c r="DU27" s="637"/>
      <c r="DV27" s="638"/>
      <c r="DW27" s="641">
        <v>7.7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14779</v>
      </c>
      <c r="S28" s="619"/>
      <c r="T28" s="619"/>
      <c r="U28" s="619"/>
      <c r="V28" s="619"/>
      <c r="W28" s="619"/>
      <c r="X28" s="619"/>
      <c r="Y28" s="620"/>
      <c r="Z28" s="671">
        <v>0.2</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714657</v>
      </c>
      <c r="CS28" s="619"/>
      <c r="CT28" s="619"/>
      <c r="CU28" s="619"/>
      <c r="CV28" s="619"/>
      <c r="CW28" s="619"/>
      <c r="CX28" s="619"/>
      <c r="CY28" s="620"/>
      <c r="CZ28" s="621">
        <v>11.6</v>
      </c>
      <c r="DA28" s="639"/>
      <c r="DB28" s="639"/>
      <c r="DC28" s="640"/>
      <c r="DD28" s="624">
        <v>689276</v>
      </c>
      <c r="DE28" s="619"/>
      <c r="DF28" s="619"/>
      <c r="DG28" s="619"/>
      <c r="DH28" s="619"/>
      <c r="DI28" s="619"/>
      <c r="DJ28" s="619"/>
      <c r="DK28" s="620"/>
      <c r="DL28" s="624">
        <v>689276</v>
      </c>
      <c r="DM28" s="619"/>
      <c r="DN28" s="619"/>
      <c r="DO28" s="619"/>
      <c r="DP28" s="619"/>
      <c r="DQ28" s="619"/>
      <c r="DR28" s="619"/>
      <c r="DS28" s="619"/>
      <c r="DT28" s="619"/>
      <c r="DU28" s="619"/>
      <c r="DV28" s="620"/>
      <c r="DW28" s="641">
        <v>19.2</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303651</v>
      </c>
      <c r="S29" s="619"/>
      <c r="T29" s="619"/>
      <c r="U29" s="619"/>
      <c r="V29" s="619"/>
      <c r="W29" s="619"/>
      <c r="X29" s="619"/>
      <c r="Y29" s="620"/>
      <c r="Z29" s="671">
        <v>4.8</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714657</v>
      </c>
      <c r="CS29" s="637"/>
      <c r="CT29" s="637"/>
      <c r="CU29" s="637"/>
      <c r="CV29" s="637"/>
      <c r="CW29" s="637"/>
      <c r="CX29" s="637"/>
      <c r="CY29" s="638"/>
      <c r="CZ29" s="621">
        <v>11.6</v>
      </c>
      <c r="DA29" s="639"/>
      <c r="DB29" s="639"/>
      <c r="DC29" s="640"/>
      <c r="DD29" s="624">
        <v>689276</v>
      </c>
      <c r="DE29" s="637"/>
      <c r="DF29" s="637"/>
      <c r="DG29" s="637"/>
      <c r="DH29" s="637"/>
      <c r="DI29" s="637"/>
      <c r="DJ29" s="637"/>
      <c r="DK29" s="638"/>
      <c r="DL29" s="624">
        <v>689276</v>
      </c>
      <c r="DM29" s="637"/>
      <c r="DN29" s="637"/>
      <c r="DO29" s="637"/>
      <c r="DP29" s="637"/>
      <c r="DQ29" s="637"/>
      <c r="DR29" s="637"/>
      <c r="DS29" s="637"/>
      <c r="DT29" s="637"/>
      <c r="DU29" s="637"/>
      <c r="DV29" s="638"/>
      <c r="DW29" s="641">
        <v>19.2</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170585</v>
      </c>
      <c r="S30" s="619"/>
      <c r="T30" s="619"/>
      <c r="U30" s="619"/>
      <c r="V30" s="619"/>
      <c r="W30" s="619"/>
      <c r="X30" s="619"/>
      <c r="Y30" s="620"/>
      <c r="Z30" s="671">
        <v>2.7</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97.7</v>
      </c>
      <c r="BH30" s="685"/>
      <c r="BI30" s="685"/>
      <c r="BJ30" s="685"/>
      <c r="BK30" s="685"/>
      <c r="BL30" s="685"/>
      <c r="BM30" s="686">
        <v>88.8</v>
      </c>
      <c r="BN30" s="685"/>
      <c r="BO30" s="685"/>
      <c r="BP30" s="685"/>
      <c r="BQ30" s="687"/>
      <c r="BR30" s="684">
        <v>97</v>
      </c>
      <c r="BS30" s="685"/>
      <c r="BT30" s="685"/>
      <c r="BU30" s="685"/>
      <c r="BV30" s="685"/>
      <c r="BW30" s="685"/>
      <c r="BX30" s="686">
        <v>88.9</v>
      </c>
      <c r="BY30" s="685"/>
      <c r="BZ30" s="685"/>
      <c r="CA30" s="685"/>
      <c r="CB30" s="687"/>
      <c r="CD30" s="690"/>
      <c r="CE30" s="691"/>
      <c r="CF30" s="655" t="s">
        <v>289</v>
      </c>
      <c r="CG30" s="652"/>
      <c r="CH30" s="652"/>
      <c r="CI30" s="652"/>
      <c r="CJ30" s="652"/>
      <c r="CK30" s="652"/>
      <c r="CL30" s="652"/>
      <c r="CM30" s="652"/>
      <c r="CN30" s="652"/>
      <c r="CO30" s="652"/>
      <c r="CP30" s="652"/>
      <c r="CQ30" s="653"/>
      <c r="CR30" s="618">
        <v>656071</v>
      </c>
      <c r="CS30" s="619"/>
      <c r="CT30" s="619"/>
      <c r="CU30" s="619"/>
      <c r="CV30" s="619"/>
      <c r="CW30" s="619"/>
      <c r="CX30" s="619"/>
      <c r="CY30" s="620"/>
      <c r="CZ30" s="621">
        <v>10.7</v>
      </c>
      <c r="DA30" s="639"/>
      <c r="DB30" s="639"/>
      <c r="DC30" s="640"/>
      <c r="DD30" s="624">
        <v>631487</v>
      </c>
      <c r="DE30" s="619"/>
      <c r="DF30" s="619"/>
      <c r="DG30" s="619"/>
      <c r="DH30" s="619"/>
      <c r="DI30" s="619"/>
      <c r="DJ30" s="619"/>
      <c r="DK30" s="620"/>
      <c r="DL30" s="624">
        <v>631487</v>
      </c>
      <c r="DM30" s="619"/>
      <c r="DN30" s="619"/>
      <c r="DO30" s="619"/>
      <c r="DP30" s="619"/>
      <c r="DQ30" s="619"/>
      <c r="DR30" s="619"/>
      <c r="DS30" s="619"/>
      <c r="DT30" s="619"/>
      <c r="DU30" s="619"/>
      <c r="DV30" s="620"/>
      <c r="DW30" s="641">
        <v>17.600000000000001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57428</v>
      </c>
      <c r="S31" s="619"/>
      <c r="T31" s="619"/>
      <c r="U31" s="619"/>
      <c r="V31" s="619"/>
      <c r="W31" s="619"/>
      <c r="X31" s="619"/>
      <c r="Y31" s="620"/>
      <c r="Z31" s="671">
        <v>0.9</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97.8</v>
      </c>
      <c r="BH31" s="637"/>
      <c r="BI31" s="637"/>
      <c r="BJ31" s="637"/>
      <c r="BK31" s="637"/>
      <c r="BL31" s="637"/>
      <c r="BM31" s="673">
        <v>90.2</v>
      </c>
      <c r="BN31" s="683"/>
      <c r="BO31" s="683"/>
      <c r="BP31" s="683"/>
      <c r="BQ31" s="647"/>
      <c r="BR31" s="682">
        <v>95.9</v>
      </c>
      <c r="BS31" s="637"/>
      <c r="BT31" s="637"/>
      <c r="BU31" s="637"/>
      <c r="BV31" s="637"/>
      <c r="BW31" s="637"/>
      <c r="BX31" s="673">
        <v>89.7</v>
      </c>
      <c r="BY31" s="683"/>
      <c r="BZ31" s="683"/>
      <c r="CA31" s="683"/>
      <c r="CB31" s="647"/>
      <c r="CD31" s="690"/>
      <c r="CE31" s="691"/>
      <c r="CF31" s="655" t="s">
        <v>293</v>
      </c>
      <c r="CG31" s="652"/>
      <c r="CH31" s="652"/>
      <c r="CI31" s="652"/>
      <c r="CJ31" s="652"/>
      <c r="CK31" s="652"/>
      <c r="CL31" s="652"/>
      <c r="CM31" s="652"/>
      <c r="CN31" s="652"/>
      <c r="CO31" s="652"/>
      <c r="CP31" s="652"/>
      <c r="CQ31" s="653"/>
      <c r="CR31" s="618">
        <v>58586</v>
      </c>
      <c r="CS31" s="637"/>
      <c r="CT31" s="637"/>
      <c r="CU31" s="637"/>
      <c r="CV31" s="637"/>
      <c r="CW31" s="637"/>
      <c r="CX31" s="637"/>
      <c r="CY31" s="638"/>
      <c r="CZ31" s="621">
        <v>1</v>
      </c>
      <c r="DA31" s="639"/>
      <c r="DB31" s="639"/>
      <c r="DC31" s="640"/>
      <c r="DD31" s="624">
        <v>57789</v>
      </c>
      <c r="DE31" s="637"/>
      <c r="DF31" s="637"/>
      <c r="DG31" s="637"/>
      <c r="DH31" s="637"/>
      <c r="DI31" s="637"/>
      <c r="DJ31" s="637"/>
      <c r="DK31" s="638"/>
      <c r="DL31" s="624">
        <v>57789</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126784</v>
      </c>
      <c r="S32" s="619"/>
      <c r="T32" s="619"/>
      <c r="U32" s="619"/>
      <c r="V32" s="619"/>
      <c r="W32" s="619"/>
      <c r="X32" s="619"/>
      <c r="Y32" s="620"/>
      <c r="Z32" s="671">
        <v>2</v>
      </c>
      <c r="AA32" s="671"/>
      <c r="AB32" s="671"/>
      <c r="AC32" s="671"/>
      <c r="AD32" s="672">
        <v>5988</v>
      </c>
      <c r="AE32" s="672"/>
      <c r="AF32" s="672"/>
      <c r="AG32" s="672"/>
      <c r="AH32" s="672"/>
      <c r="AI32" s="672"/>
      <c r="AJ32" s="672"/>
      <c r="AK32" s="672"/>
      <c r="AL32" s="641">
        <v>0.2</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97.2</v>
      </c>
      <c r="BH32" s="603"/>
      <c r="BI32" s="603"/>
      <c r="BJ32" s="603"/>
      <c r="BK32" s="603"/>
      <c r="BL32" s="603"/>
      <c r="BM32" s="666">
        <v>85.9</v>
      </c>
      <c r="BN32" s="603"/>
      <c r="BO32" s="603"/>
      <c r="BP32" s="603"/>
      <c r="BQ32" s="660"/>
      <c r="BR32" s="681">
        <v>97.2</v>
      </c>
      <c r="BS32" s="603"/>
      <c r="BT32" s="603"/>
      <c r="BU32" s="603"/>
      <c r="BV32" s="603"/>
      <c r="BW32" s="603"/>
      <c r="BX32" s="666">
        <v>86.7</v>
      </c>
      <c r="BY32" s="603"/>
      <c r="BZ32" s="603"/>
      <c r="CA32" s="603"/>
      <c r="CB32" s="660"/>
      <c r="CD32" s="692"/>
      <c r="CE32" s="693"/>
      <c r="CF32" s="655" t="s">
        <v>296</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728385</v>
      </c>
      <c r="S33" s="619"/>
      <c r="T33" s="619"/>
      <c r="U33" s="619"/>
      <c r="V33" s="619"/>
      <c r="W33" s="619"/>
      <c r="X33" s="619"/>
      <c r="Y33" s="620"/>
      <c r="Z33" s="671">
        <v>11.6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2811473</v>
      </c>
      <c r="CS33" s="637"/>
      <c r="CT33" s="637"/>
      <c r="CU33" s="637"/>
      <c r="CV33" s="637"/>
      <c r="CW33" s="637"/>
      <c r="CX33" s="637"/>
      <c r="CY33" s="638"/>
      <c r="CZ33" s="621">
        <v>45.8</v>
      </c>
      <c r="DA33" s="639"/>
      <c r="DB33" s="639"/>
      <c r="DC33" s="640"/>
      <c r="DD33" s="624">
        <v>2000718</v>
      </c>
      <c r="DE33" s="637"/>
      <c r="DF33" s="637"/>
      <c r="DG33" s="637"/>
      <c r="DH33" s="637"/>
      <c r="DI33" s="637"/>
      <c r="DJ33" s="637"/>
      <c r="DK33" s="638"/>
      <c r="DL33" s="624">
        <v>1360323</v>
      </c>
      <c r="DM33" s="637"/>
      <c r="DN33" s="637"/>
      <c r="DO33" s="637"/>
      <c r="DP33" s="637"/>
      <c r="DQ33" s="637"/>
      <c r="DR33" s="637"/>
      <c r="DS33" s="637"/>
      <c r="DT33" s="637"/>
      <c r="DU33" s="637"/>
      <c r="DV33" s="638"/>
      <c r="DW33" s="641">
        <v>37.9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666638</v>
      </c>
      <c r="CS34" s="619"/>
      <c r="CT34" s="619"/>
      <c r="CU34" s="619"/>
      <c r="CV34" s="619"/>
      <c r="CW34" s="619"/>
      <c r="CX34" s="619"/>
      <c r="CY34" s="620"/>
      <c r="CZ34" s="621">
        <v>10.9</v>
      </c>
      <c r="DA34" s="639"/>
      <c r="DB34" s="639"/>
      <c r="DC34" s="640"/>
      <c r="DD34" s="624">
        <v>507119</v>
      </c>
      <c r="DE34" s="619"/>
      <c r="DF34" s="619"/>
      <c r="DG34" s="619"/>
      <c r="DH34" s="619"/>
      <c r="DI34" s="619"/>
      <c r="DJ34" s="619"/>
      <c r="DK34" s="620"/>
      <c r="DL34" s="624">
        <v>356479</v>
      </c>
      <c r="DM34" s="619"/>
      <c r="DN34" s="619"/>
      <c r="DO34" s="619"/>
      <c r="DP34" s="619"/>
      <c r="DQ34" s="619"/>
      <c r="DR34" s="619"/>
      <c r="DS34" s="619"/>
      <c r="DT34" s="619"/>
      <c r="DU34" s="619"/>
      <c r="DV34" s="620"/>
      <c r="DW34" s="641">
        <v>9.9</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179474</v>
      </c>
      <c r="S35" s="619"/>
      <c r="T35" s="619"/>
      <c r="U35" s="619"/>
      <c r="V35" s="619"/>
      <c r="W35" s="619"/>
      <c r="X35" s="619"/>
      <c r="Y35" s="620"/>
      <c r="Z35" s="671">
        <v>2.9</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1106887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127213</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35832</v>
      </c>
      <c r="CS35" s="637"/>
      <c r="CT35" s="637"/>
      <c r="CU35" s="637"/>
      <c r="CV35" s="637"/>
      <c r="CW35" s="637"/>
      <c r="CX35" s="637"/>
      <c r="CY35" s="638"/>
      <c r="CZ35" s="621">
        <v>0.6</v>
      </c>
      <c r="DA35" s="639"/>
      <c r="DB35" s="639"/>
      <c r="DC35" s="640"/>
      <c r="DD35" s="624">
        <v>32343</v>
      </c>
      <c r="DE35" s="637"/>
      <c r="DF35" s="637"/>
      <c r="DG35" s="637"/>
      <c r="DH35" s="637"/>
      <c r="DI35" s="637"/>
      <c r="DJ35" s="637"/>
      <c r="DK35" s="638"/>
      <c r="DL35" s="624">
        <v>31290</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6262858</v>
      </c>
      <c r="S36" s="659"/>
      <c r="T36" s="659"/>
      <c r="U36" s="659"/>
      <c r="V36" s="659"/>
      <c r="W36" s="659"/>
      <c r="X36" s="659"/>
      <c r="Y36" s="662"/>
      <c r="Z36" s="663">
        <v>100</v>
      </c>
      <c r="AA36" s="663"/>
      <c r="AB36" s="663"/>
      <c r="AC36" s="663"/>
      <c r="AD36" s="664">
        <v>3405577</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419830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11493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1157558</v>
      </c>
      <c r="CS36" s="619"/>
      <c r="CT36" s="619"/>
      <c r="CU36" s="619"/>
      <c r="CV36" s="619"/>
      <c r="CW36" s="619"/>
      <c r="CX36" s="619"/>
      <c r="CY36" s="620"/>
      <c r="CZ36" s="621">
        <v>18.899999999999999</v>
      </c>
      <c r="DA36" s="639"/>
      <c r="DB36" s="639"/>
      <c r="DC36" s="640"/>
      <c r="DD36" s="624">
        <v>815481</v>
      </c>
      <c r="DE36" s="619"/>
      <c r="DF36" s="619"/>
      <c r="DG36" s="619"/>
      <c r="DH36" s="619"/>
      <c r="DI36" s="619"/>
      <c r="DJ36" s="619"/>
      <c r="DK36" s="620"/>
      <c r="DL36" s="624">
        <v>510874</v>
      </c>
      <c r="DM36" s="619"/>
      <c r="DN36" s="619"/>
      <c r="DO36" s="619"/>
      <c r="DP36" s="619"/>
      <c r="DQ36" s="619"/>
      <c r="DR36" s="619"/>
      <c r="DS36" s="619"/>
      <c r="DT36" s="619"/>
      <c r="DU36" s="619"/>
      <c r="DV36" s="620"/>
      <c r="DW36" s="641">
        <v>14.3</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17427</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1843</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266695</v>
      </c>
      <c r="CS37" s="637"/>
      <c r="CT37" s="637"/>
      <c r="CU37" s="637"/>
      <c r="CV37" s="637"/>
      <c r="CW37" s="637"/>
      <c r="CX37" s="637"/>
      <c r="CY37" s="638"/>
      <c r="CZ37" s="621">
        <v>4.3</v>
      </c>
      <c r="DA37" s="639"/>
      <c r="DB37" s="639"/>
      <c r="DC37" s="640"/>
      <c r="DD37" s="624">
        <v>266695</v>
      </c>
      <c r="DE37" s="637"/>
      <c r="DF37" s="637"/>
      <c r="DG37" s="637"/>
      <c r="DH37" s="637"/>
      <c r="DI37" s="637"/>
      <c r="DJ37" s="637"/>
      <c r="DK37" s="638"/>
      <c r="DL37" s="624">
        <v>246419</v>
      </c>
      <c r="DM37" s="637"/>
      <c r="DN37" s="637"/>
      <c r="DO37" s="637"/>
      <c r="DP37" s="637"/>
      <c r="DQ37" s="637"/>
      <c r="DR37" s="637"/>
      <c r="DS37" s="637"/>
      <c r="DT37" s="637"/>
      <c r="DU37" s="637"/>
      <c r="DV37" s="638"/>
      <c r="DW37" s="641">
        <v>6.9</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3482</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3088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681290</v>
      </c>
      <c r="CS38" s="619"/>
      <c r="CT38" s="619"/>
      <c r="CU38" s="619"/>
      <c r="CV38" s="619"/>
      <c r="CW38" s="619"/>
      <c r="CX38" s="619"/>
      <c r="CY38" s="620"/>
      <c r="CZ38" s="621">
        <v>11.1</v>
      </c>
      <c r="DA38" s="639"/>
      <c r="DB38" s="639"/>
      <c r="DC38" s="640"/>
      <c r="DD38" s="624">
        <v>569398</v>
      </c>
      <c r="DE38" s="619"/>
      <c r="DF38" s="619"/>
      <c r="DG38" s="619"/>
      <c r="DH38" s="619"/>
      <c r="DI38" s="619"/>
      <c r="DJ38" s="619"/>
      <c r="DK38" s="620"/>
      <c r="DL38" s="624">
        <v>461680</v>
      </c>
      <c r="DM38" s="619"/>
      <c r="DN38" s="619"/>
      <c r="DO38" s="619"/>
      <c r="DP38" s="619"/>
      <c r="DQ38" s="619"/>
      <c r="DR38" s="619"/>
      <c r="DS38" s="619"/>
      <c r="DT38" s="619"/>
      <c r="DU38" s="619"/>
      <c r="DV38" s="620"/>
      <c r="DW38" s="641">
        <v>12.9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2285</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91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171253</v>
      </c>
      <c r="CS39" s="637"/>
      <c r="CT39" s="637"/>
      <c r="CU39" s="637"/>
      <c r="CV39" s="637"/>
      <c r="CW39" s="637"/>
      <c r="CX39" s="637"/>
      <c r="CY39" s="638"/>
      <c r="CZ39" s="621">
        <v>2.8</v>
      </c>
      <c r="DA39" s="639"/>
      <c r="DB39" s="639"/>
      <c r="DC39" s="640"/>
      <c r="DD39" s="624">
        <v>60975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236342</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98902</v>
      </c>
      <c r="CS40" s="619"/>
      <c r="CT40" s="619"/>
      <c r="CU40" s="619"/>
      <c r="CV40" s="619"/>
      <c r="CW40" s="619"/>
      <c r="CX40" s="619"/>
      <c r="CY40" s="620"/>
      <c r="CZ40" s="621">
        <v>1.6</v>
      </c>
      <c r="DA40" s="639"/>
      <c r="DB40" s="639"/>
      <c r="DC40" s="640"/>
      <c r="DD40" s="624">
        <v>15402</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427521</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315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785005</v>
      </c>
      <c r="CS42" s="619"/>
      <c r="CT42" s="619"/>
      <c r="CU42" s="619"/>
      <c r="CV42" s="619"/>
      <c r="CW42" s="619"/>
      <c r="CX42" s="619"/>
      <c r="CY42" s="620"/>
      <c r="CZ42" s="621">
        <v>12.8</v>
      </c>
      <c r="DA42" s="622"/>
      <c r="DB42" s="622"/>
      <c r="DC42" s="623"/>
      <c r="DD42" s="624">
        <v>92478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10363</v>
      </c>
      <c r="CS43" s="637"/>
      <c r="CT43" s="637"/>
      <c r="CU43" s="637"/>
      <c r="CV43" s="637"/>
      <c r="CW43" s="637"/>
      <c r="CX43" s="637"/>
      <c r="CY43" s="638"/>
      <c r="CZ43" s="621">
        <v>0.2</v>
      </c>
      <c r="DA43" s="639"/>
      <c r="DB43" s="639"/>
      <c r="DC43" s="640"/>
      <c r="DD43" s="624">
        <v>10363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770401</v>
      </c>
      <c r="CS44" s="619"/>
      <c r="CT44" s="619"/>
      <c r="CU44" s="619"/>
      <c r="CV44" s="619"/>
      <c r="CW44" s="619"/>
      <c r="CX44" s="619"/>
      <c r="CY44" s="620"/>
      <c r="CZ44" s="621">
        <v>12.5</v>
      </c>
      <c r="DA44" s="622"/>
      <c r="DB44" s="622"/>
      <c r="DC44" s="623"/>
      <c r="DD44" s="624">
        <v>89096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327927</v>
      </c>
      <c r="CS45" s="637"/>
      <c r="CT45" s="637"/>
      <c r="CU45" s="637"/>
      <c r="CV45" s="637"/>
      <c r="CW45" s="637"/>
      <c r="CX45" s="637"/>
      <c r="CY45" s="638"/>
      <c r="CZ45" s="621">
        <v>5.3</v>
      </c>
      <c r="DA45" s="639"/>
      <c r="DB45" s="639"/>
      <c r="DC45" s="640"/>
      <c r="DD45" s="624">
        <v>12373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362587</v>
      </c>
      <c r="CS46" s="619"/>
      <c r="CT46" s="619"/>
      <c r="CU46" s="619"/>
      <c r="CV46" s="619"/>
      <c r="CW46" s="619"/>
      <c r="CX46" s="619"/>
      <c r="CY46" s="620"/>
      <c r="CZ46" s="621">
        <v>5.9</v>
      </c>
      <c r="DA46" s="622"/>
      <c r="DB46" s="622"/>
      <c r="DC46" s="623"/>
      <c r="DD46" s="624">
        <v>40136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14604</v>
      </c>
      <c r="CS47" s="637"/>
      <c r="CT47" s="637"/>
      <c r="CU47" s="637"/>
      <c r="CV47" s="637"/>
      <c r="CW47" s="637"/>
      <c r="CX47" s="637"/>
      <c r="CY47" s="638"/>
      <c r="CZ47" s="621">
        <v>0.2</v>
      </c>
      <c r="DA47" s="639"/>
      <c r="DB47" s="639"/>
      <c r="DC47" s="640"/>
      <c r="DD47" s="624">
        <v>3382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6140213</v>
      </c>
      <c r="CS49" s="603"/>
      <c r="CT49" s="603"/>
      <c r="CU49" s="603"/>
      <c r="CV49" s="603"/>
      <c r="CW49" s="603"/>
      <c r="CX49" s="603"/>
      <c r="CY49" s="604"/>
      <c r="CZ49" s="605">
        <v>100</v>
      </c>
      <c r="DA49" s="606"/>
      <c r="DB49" s="606"/>
      <c r="DC49" s="607"/>
      <c r="DD49" s="608">
        <v>4016069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6264</v>
      </c>
      <c r="R7" s="1131"/>
      <c r="S7" s="1131"/>
      <c r="T7" s="1131"/>
      <c r="U7" s="1131"/>
      <c r="V7" s="1131">
        <v>6141</v>
      </c>
      <c r="W7" s="1131"/>
      <c r="X7" s="1131"/>
      <c r="Y7" s="1131"/>
      <c r="Z7" s="1131"/>
      <c r="AA7" s="1131">
        <v>123</v>
      </c>
      <c r="AB7" s="1131"/>
      <c r="AC7" s="1131"/>
      <c r="AD7" s="1131"/>
      <c r="AE7" s="1132"/>
      <c r="AF7" s="1133">
        <v>83</v>
      </c>
      <c r="AG7" s="1134"/>
      <c r="AH7" s="1134"/>
      <c r="AI7" s="1134"/>
      <c r="AJ7" s="1135"/>
      <c r="AK7" s="1117">
        <v>171</v>
      </c>
      <c r="AL7" s="1118"/>
      <c r="AM7" s="1118"/>
      <c r="AN7" s="1118"/>
      <c r="AO7" s="1118"/>
      <c r="AP7" s="1118">
        <v>5321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545</v>
      </c>
      <c r="BT7" s="1122"/>
      <c r="BU7" s="1122"/>
      <c r="BV7" s="1122"/>
      <c r="BW7" s="1122"/>
      <c r="BX7" s="1122"/>
      <c r="BY7" s="1122"/>
      <c r="BZ7" s="1122"/>
      <c r="CA7" s="1122"/>
      <c r="CB7" s="1122"/>
      <c r="CC7" s="1122"/>
      <c r="CD7" s="1122"/>
      <c r="CE7" s="1122"/>
      <c r="CF7" s="1122"/>
      <c r="CG7" s="1123"/>
      <c r="CH7" s="1114">
        <v>1</v>
      </c>
      <c r="CI7" s="1115"/>
      <c r="CJ7" s="1115"/>
      <c r="CK7" s="1115"/>
      <c r="CL7" s="1116"/>
      <c r="CM7" s="1114">
        <v>43</v>
      </c>
      <c r="CN7" s="1115"/>
      <c r="CO7" s="1115"/>
      <c r="CP7" s="1115"/>
      <c r="CQ7" s="1116"/>
      <c r="CR7" s="1114">
        <v>2</v>
      </c>
      <c r="CS7" s="1115"/>
      <c r="CT7" s="1115"/>
      <c r="CU7" s="1115"/>
      <c r="CV7" s="1116"/>
      <c r="CW7" s="1114">
        <v>0</v>
      </c>
      <c r="CX7" s="1115"/>
      <c r="CY7" s="1115"/>
      <c r="CZ7" s="1115"/>
      <c r="DA7" s="1116"/>
      <c r="DB7" s="1114">
        <v>0</v>
      </c>
      <c r="DC7" s="1115"/>
      <c r="DD7" s="1115"/>
      <c r="DE7" s="1115"/>
      <c r="DF7" s="1116"/>
      <c r="DG7" s="1114" t="s">
        <v>539</v>
      </c>
      <c r="DH7" s="1115"/>
      <c r="DI7" s="1115"/>
      <c r="DJ7" s="1115"/>
      <c r="DK7" s="1116"/>
      <c r="DL7" s="1114" t="s">
        <v>539</v>
      </c>
      <c r="DM7" s="1115"/>
      <c r="DN7" s="1115"/>
      <c r="DO7" s="1115"/>
      <c r="DP7" s="1116"/>
      <c r="DQ7" s="1114">
        <v>0</v>
      </c>
      <c r="DR7" s="1115"/>
      <c r="DS7" s="1115"/>
      <c r="DT7" s="1115"/>
      <c r="DU7" s="1116"/>
      <c r="DV7" s="1141"/>
      <c r="DW7" s="1142"/>
      <c r="DX7" s="1142"/>
      <c r="DY7" s="1142"/>
      <c r="DZ7" s="1143"/>
      <c r="EA7" s="205"/>
    </row>
    <row r="8" spans="1:131" s="206" customFormat="1" ht="26.25" customHeight="1" x14ac:dyDescent="0.15">
      <c r="A8" s="212">
        <v>2</v>
      </c>
      <c r="B8" s="1063" t="s">
        <v>361</v>
      </c>
      <c r="C8" s="1064"/>
      <c r="D8" s="1064"/>
      <c r="E8" s="1064"/>
      <c r="F8" s="1064"/>
      <c r="G8" s="1064"/>
      <c r="H8" s="1064"/>
      <c r="I8" s="1064"/>
      <c r="J8" s="1064"/>
      <c r="K8" s="1064"/>
      <c r="L8" s="1064"/>
      <c r="M8" s="1064"/>
      <c r="N8" s="1064"/>
      <c r="O8" s="1064"/>
      <c r="P8" s="1065"/>
      <c r="Q8" s="1069">
        <v>1</v>
      </c>
      <c r="R8" s="1070"/>
      <c r="S8" s="1070"/>
      <c r="T8" s="1070"/>
      <c r="U8" s="1070"/>
      <c r="V8" s="1070">
        <v>1</v>
      </c>
      <c r="W8" s="1070"/>
      <c r="X8" s="1070"/>
      <c r="Y8" s="1070"/>
      <c r="Z8" s="1070"/>
      <c r="AA8" s="1070">
        <v>0</v>
      </c>
      <c r="AB8" s="1070"/>
      <c r="AC8" s="1070"/>
      <c r="AD8" s="1070"/>
      <c r="AE8" s="1071"/>
      <c r="AF8" s="1045">
        <v>0</v>
      </c>
      <c r="AG8" s="1046"/>
      <c r="AH8" s="1046"/>
      <c r="AI8" s="1046"/>
      <c r="AJ8" s="1047"/>
      <c r="AK8" s="1112">
        <v>0</v>
      </c>
      <c r="AL8" s="1113"/>
      <c r="AM8" s="1113"/>
      <c r="AN8" s="1113"/>
      <c r="AO8" s="1113"/>
      <c r="AP8" s="1113" t="s">
        <v>539</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6263</v>
      </c>
      <c r="R23" s="1095"/>
      <c r="S23" s="1095"/>
      <c r="T23" s="1095"/>
      <c r="U23" s="1095"/>
      <c r="V23" s="1095">
        <v>6140</v>
      </c>
      <c r="W23" s="1095"/>
      <c r="X23" s="1095"/>
      <c r="Y23" s="1095"/>
      <c r="Z23" s="1095"/>
      <c r="AA23" s="1095">
        <v>123</v>
      </c>
      <c r="AB23" s="1095"/>
      <c r="AC23" s="1095"/>
      <c r="AD23" s="1095"/>
      <c r="AE23" s="1096"/>
      <c r="AF23" s="1097">
        <v>83</v>
      </c>
      <c r="AG23" s="1095"/>
      <c r="AH23" s="1095"/>
      <c r="AI23" s="1095"/>
      <c r="AJ23" s="1098"/>
      <c r="AK23" s="1099"/>
      <c r="AL23" s="1100"/>
      <c r="AM23" s="1100"/>
      <c r="AN23" s="1100"/>
      <c r="AO23" s="1100"/>
      <c r="AP23" s="1095">
        <v>5321</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1831</v>
      </c>
      <c r="R28" s="1080"/>
      <c r="S28" s="1080"/>
      <c r="T28" s="1080"/>
      <c r="U28" s="1080"/>
      <c r="V28" s="1080">
        <v>1704</v>
      </c>
      <c r="W28" s="1080"/>
      <c r="X28" s="1080"/>
      <c r="Y28" s="1080"/>
      <c r="Z28" s="1080"/>
      <c r="AA28" s="1080">
        <v>127</v>
      </c>
      <c r="AB28" s="1080"/>
      <c r="AC28" s="1080"/>
      <c r="AD28" s="1080"/>
      <c r="AE28" s="1081"/>
      <c r="AF28" s="1082">
        <v>127</v>
      </c>
      <c r="AG28" s="1080"/>
      <c r="AH28" s="1080"/>
      <c r="AI28" s="1080"/>
      <c r="AJ28" s="1083"/>
      <c r="AK28" s="1084">
        <v>206</v>
      </c>
      <c r="AL28" s="1072"/>
      <c r="AM28" s="1072"/>
      <c r="AN28" s="1072"/>
      <c r="AO28" s="1072"/>
      <c r="AP28" s="1072" t="s">
        <v>539</v>
      </c>
      <c r="AQ28" s="1072"/>
      <c r="AR28" s="1072"/>
      <c r="AS28" s="1072"/>
      <c r="AT28" s="1072"/>
      <c r="AU28" s="1072" t="s">
        <v>539</v>
      </c>
      <c r="AV28" s="1072"/>
      <c r="AW28" s="1072"/>
      <c r="AX28" s="1072"/>
      <c r="AY28" s="1072"/>
      <c r="AZ28" s="1073" t="s">
        <v>539</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1196</v>
      </c>
      <c r="R29" s="1070"/>
      <c r="S29" s="1070"/>
      <c r="T29" s="1070"/>
      <c r="U29" s="1070"/>
      <c r="V29" s="1070">
        <v>1166</v>
      </c>
      <c r="W29" s="1070"/>
      <c r="X29" s="1070"/>
      <c r="Y29" s="1070"/>
      <c r="Z29" s="1070"/>
      <c r="AA29" s="1070">
        <v>30</v>
      </c>
      <c r="AB29" s="1070"/>
      <c r="AC29" s="1070"/>
      <c r="AD29" s="1070"/>
      <c r="AE29" s="1071"/>
      <c r="AF29" s="1045">
        <v>30</v>
      </c>
      <c r="AG29" s="1046"/>
      <c r="AH29" s="1046"/>
      <c r="AI29" s="1046"/>
      <c r="AJ29" s="1047"/>
      <c r="AK29" s="1006">
        <v>167</v>
      </c>
      <c r="AL29" s="997"/>
      <c r="AM29" s="997"/>
      <c r="AN29" s="997"/>
      <c r="AO29" s="997"/>
      <c r="AP29" s="997" t="s">
        <v>539</v>
      </c>
      <c r="AQ29" s="997"/>
      <c r="AR29" s="997"/>
      <c r="AS29" s="997"/>
      <c r="AT29" s="997"/>
      <c r="AU29" s="997" t="s">
        <v>539</v>
      </c>
      <c r="AV29" s="997"/>
      <c r="AW29" s="997"/>
      <c r="AX29" s="997"/>
      <c r="AY29" s="997"/>
      <c r="AZ29" s="1068" t="s">
        <v>539</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5</v>
      </c>
      <c r="R30" s="1070"/>
      <c r="S30" s="1070"/>
      <c r="T30" s="1070"/>
      <c r="U30" s="1070"/>
      <c r="V30" s="1070">
        <v>4</v>
      </c>
      <c r="W30" s="1070"/>
      <c r="X30" s="1070"/>
      <c r="Y30" s="1070"/>
      <c r="Z30" s="1070"/>
      <c r="AA30" s="1070">
        <v>1</v>
      </c>
      <c r="AB30" s="1070"/>
      <c r="AC30" s="1070"/>
      <c r="AD30" s="1070"/>
      <c r="AE30" s="1071"/>
      <c r="AF30" s="1045">
        <v>1</v>
      </c>
      <c r="AG30" s="1046"/>
      <c r="AH30" s="1046"/>
      <c r="AI30" s="1046"/>
      <c r="AJ30" s="1047"/>
      <c r="AK30" s="1006">
        <v>0</v>
      </c>
      <c r="AL30" s="997"/>
      <c r="AM30" s="997"/>
      <c r="AN30" s="997"/>
      <c r="AO30" s="997"/>
      <c r="AP30" s="997" t="s">
        <v>539</v>
      </c>
      <c r="AQ30" s="997"/>
      <c r="AR30" s="997"/>
      <c r="AS30" s="997"/>
      <c r="AT30" s="997"/>
      <c r="AU30" s="997" t="s">
        <v>539</v>
      </c>
      <c r="AV30" s="997"/>
      <c r="AW30" s="997"/>
      <c r="AX30" s="997"/>
      <c r="AY30" s="997"/>
      <c r="AZ30" s="1068" t="s">
        <v>539</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306</v>
      </c>
      <c r="R31" s="1070"/>
      <c r="S31" s="1070"/>
      <c r="T31" s="1070"/>
      <c r="U31" s="1070"/>
      <c r="V31" s="1070">
        <v>302</v>
      </c>
      <c r="W31" s="1070"/>
      <c r="X31" s="1070"/>
      <c r="Y31" s="1070"/>
      <c r="Z31" s="1070"/>
      <c r="AA31" s="1070">
        <v>4</v>
      </c>
      <c r="AB31" s="1070"/>
      <c r="AC31" s="1070"/>
      <c r="AD31" s="1070"/>
      <c r="AE31" s="1071"/>
      <c r="AF31" s="1045">
        <v>4</v>
      </c>
      <c r="AG31" s="1046"/>
      <c r="AH31" s="1046"/>
      <c r="AI31" s="1046"/>
      <c r="AJ31" s="1047"/>
      <c r="AK31" s="1006">
        <v>226</v>
      </c>
      <c r="AL31" s="997"/>
      <c r="AM31" s="997"/>
      <c r="AN31" s="997"/>
      <c r="AO31" s="997"/>
      <c r="AP31" s="997" t="s">
        <v>539</v>
      </c>
      <c r="AQ31" s="997"/>
      <c r="AR31" s="997"/>
      <c r="AS31" s="997"/>
      <c r="AT31" s="997"/>
      <c r="AU31" s="997" t="s">
        <v>539</v>
      </c>
      <c r="AV31" s="997"/>
      <c r="AW31" s="997"/>
      <c r="AX31" s="997"/>
      <c r="AY31" s="997"/>
      <c r="AZ31" s="1068" t="s">
        <v>539</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198</v>
      </c>
      <c r="R32" s="1070"/>
      <c r="S32" s="1070"/>
      <c r="T32" s="1070"/>
      <c r="U32" s="1070"/>
      <c r="V32" s="1070">
        <v>191</v>
      </c>
      <c r="W32" s="1070"/>
      <c r="X32" s="1070"/>
      <c r="Y32" s="1070"/>
      <c r="Z32" s="1070"/>
      <c r="AA32" s="1070">
        <v>6</v>
      </c>
      <c r="AB32" s="1070"/>
      <c r="AC32" s="1070"/>
      <c r="AD32" s="1070"/>
      <c r="AE32" s="1071"/>
      <c r="AF32" s="1045">
        <v>184</v>
      </c>
      <c r="AG32" s="1046"/>
      <c r="AH32" s="1046"/>
      <c r="AI32" s="1046"/>
      <c r="AJ32" s="1047"/>
      <c r="AK32" s="1006">
        <v>3</v>
      </c>
      <c r="AL32" s="997"/>
      <c r="AM32" s="997"/>
      <c r="AN32" s="997"/>
      <c r="AO32" s="997"/>
      <c r="AP32" s="997">
        <v>899</v>
      </c>
      <c r="AQ32" s="997"/>
      <c r="AR32" s="997"/>
      <c r="AS32" s="997"/>
      <c r="AT32" s="997"/>
      <c r="AU32" s="997">
        <v>14</v>
      </c>
      <c r="AV32" s="997"/>
      <c r="AW32" s="997"/>
      <c r="AX32" s="997"/>
      <c r="AY32" s="997"/>
      <c r="AZ32" s="1068" t="s">
        <v>539</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0</v>
      </c>
      <c r="R33" s="1070"/>
      <c r="S33" s="1070"/>
      <c r="T33" s="1070"/>
      <c r="U33" s="1070"/>
      <c r="V33" s="1070">
        <v>0</v>
      </c>
      <c r="W33" s="1070"/>
      <c r="X33" s="1070"/>
      <c r="Y33" s="1070"/>
      <c r="Z33" s="1070"/>
      <c r="AA33" s="1070">
        <v>0</v>
      </c>
      <c r="AB33" s="1070"/>
      <c r="AC33" s="1070"/>
      <c r="AD33" s="1070"/>
      <c r="AE33" s="1071"/>
      <c r="AF33" s="1045">
        <v>0</v>
      </c>
      <c r="AG33" s="1046"/>
      <c r="AH33" s="1046"/>
      <c r="AI33" s="1046"/>
      <c r="AJ33" s="1047"/>
      <c r="AK33" s="1006">
        <v>2</v>
      </c>
      <c r="AL33" s="997"/>
      <c r="AM33" s="997"/>
      <c r="AN33" s="997"/>
      <c r="AO33" s="997"/>
      <c r="AP33" s="997">
        <v>20</v>
      </c>
      <c r="AQ33" s="997"/>
      <c r="AR33" s="997"/>
      <c r="AS33" s="997"/>
      <c r="AT33" s="997"/>
      <c r="AU33" s="997">
        <v>20</v>
      </c>
      <c r="AV33" s="997"/>
      <c r="AW33" s="997"/>
      <c r="AX33" s="997"/>
      <c r="AY33" s="997"/>
      <c r="AZ33" s="1068" t="s">
        <v>539</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1152</v>
      </c>
      <c r="R34" s="1070"/>
      <c r="S34" s="1070"/>
      <c r="T34" s="1070"/>
      <c r="U34" s="1070"/>
      <c r="V34" s="1070">
        <v>930</v>
      </c>
      <c r="W34" s="1070"/>
      <c r="X34" s="1070"/>
      <c r="Y34" s="1070"/>
      <c r="Z34" s="1070"/>
      <c r="AA34" s="1070">
        <v>222</v>
      </c>
      <c r="AB34" s="1070"/>
      <c r="AC34" s="1070"/>
      <c r="AD34" s="1070"/>
      <c r="AE34" s="1071"/>
      <c r="AF34" s="1045">
        <v>42</v>
      </c>
      <c r="AG34" s="1046"/>
      <c r="AH34" s="1046"/>
      <c r="AI34" s="1046"/>
      <c r="AJ34" s="1047"/>
      <c r="AK34" s="1006">
        <v>422</v>
      </c>
      <c r="AL34" s="997"/>
      <c r="AM34" s="997"/>
      <c r="AN34" s="997"/>
      <c r="AO34" s="997"/>
      <c r="AP34" s="997">
        <v>1096</v>
      </c>
      <c r="AQ34" s="997"/>
      <c r="AR34" s="997"/>
      <c r="AS34" s="997"/>
      <c r="AT34" s="997"/>
      <c r="AU34" s="997">
        <v>598</v>
      </c>
      <c r="AV34" s="997"/>
      <c r="AW34" s="997"/>
      <c r="AX34" s="997"/>
      <c r="AY34" s="997"/>
      <c r="AZ34" s="1068" t="s">
        <v>539</v>
      </c>
      <c r="BA34" s="1068"/>
      <c r="BB34" s="1068"/>
      <c r="BC34" s="1068"/>
      <c r="BD34" s="1068"/>
      <c r="BE34" s="1058" t="s">
        <v>380</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383</v>
      </c>
      <c r="C35" s="1064"/>
      <c r="D35" s="1064"/>
      <c r="E35" s="1064"/>
      <c r="F35" s="1064"/>
      <c r="G35" s="1064"/>
      <c r="H35" s="1064"/>
      <c r="I35" s="1064"/>
      <c r="J35" s="1064"/>
      <c r="K35" s="1064"/>
      <c r="L35" s="1064"/>
      <c r="M35" s="1064"/>
      <c r="N35" s="1064"/>
      <c r="O35" s="1064"/>
      <c r="P35" s="1065"/>
      <c r="Q35" s="1069">
        <v>23</v>
      </c>
      <c r="R35" s="1070"/>
      <c r="S35" s="1070"/>
      <c r="T35" s="1070"/>
      <c r="U35" s="1070"/>
      <c r="V35" s="1070">
        <v>11</v>
      </c>
      <c r="W35" s="1070"/>
      <c r="X35" s="1070"/>
      <c r="Y35" s="1070"/>
      <c r="Z35" s="1070"/>
      <c r="AA35" s="1070">
        <v>1</v>
      </c>
      <c r="AB35" s="1070"/>
      <c r="AC35" s="1070"/>
      <c r="AD35" s="1070"/>
      <c r="AE35" s="1071"/>
      <c r="AF35" s="1045">
        <v>1</v>
      </c>
      <c r="AG35" s="1046"/>
      <c r="AH35" s="1046"/>
      <c r="AI35" s="1046"/>
      <c r="AJ35" s="1047"/>
      <c r="AK35" s="1006">
        <v>17</v>
      </c>
      <c r="AL35" s="997"/>
      <c r="AM35" s="997"/>
      <c r="AN35" s="997"/>
      <c r="AO35" s="997"/>
      <c r="AP35" s="997">
        <v>108</v>
      </c>
      <c r="AQ35" s="997"/>
      <c r="AR35" s="997"/>
      <c r="AS35" s="997"/>
      <c r="AT35" s="997"/>
      <c r="AU35" s="997">
        <v>105</v>
      </c>
      <c r="AV35" s="997"/>
      <c r="AW35" s="997"/>
      <c r="AX35" s="997"/>
      <c r="AY35" s="997"/>
      <c r="AZ35" s="1068" t="s">
        <v>539</v>
      </c>
      <c r="BA35" s="1068"/>
      <c r="BB35" s="1068"/>
      <c r="BC35" s="1068"/>
      <c r="BD35" s="1068"/>
      <c r="BE35" s="1058" t="s">
        <v>384</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389</v>
      </c>
      <c r="AG63" s="985"/>
      <c r="AH63" s="985"/>
      <c r="AI63" s="985"/>
      <c r="AJ63" s="1056"/>
      <c r="AK63" s="1057"/>
      <c r="AL63" s="989"/>
      <c r="AM63" s="989"/>
      <c r="AN63" s="989"/>
      <c r="AO63" s="989"/>
      <c r="AP63" s="985">
        <v>2123</v>
      </c>
      <c r="AQ63" s="985"/>
      <c r="AR63" s="985"/>
      <c r="AS63" s="985"/>
      <c r="AT63" s="985"/>
      <c r="AU63" s="985">
        <v>737</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389</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540</v>
      </c>
      <c r="C68" s="1012"/>
      <c r="D68" s="1012"/>
      <c r="E68" s="1012"/>
      <c r="F68" s="1012"/>
      <c r="G68" s="1012"/>
      <c r="H68" s="1012"/>
      <c r="I68" s="1012"/>
      <c r="J68" s="1012"/>
      <c r="K68" s="1012"/>
      <c r="L68" s="1012"/>
      <c r="M68" s="1012"/>
      <c r="N68" s="1012"/>
      <c r="O68" s="1012"/>
      <c r="P68" s="1013"/>
      <c r="Q68" s="1014">
        <v>1426</v>
      </c>
      <c r="R68" s="1008"/>
      <c r="S68" s="1008"/>
      <c r="T68" s="1008"/>
      <c r="U68" s="1008"/>
      <c r="V68" s="1008">
        <v>1376</v>
      </c>
      <c r="W68" s="1008"/>
      <c r="X68" s="1008"/>
      <c r="Y68" s="1008"/>
      <c r="Z68" s="1008"/>
      <c r="AA68" s="1008">
        <v>50</v>
      </c>
      <c r="AB68" s="1008"/>
      <c r="AC68" s="1008"/>
      <c r="AD68" s="1008"/>
      <c r="AE68" s="1008"/>
      <c r="AF68" s="1008">
        <v>50</v>
      </c>
      <c r="AG68" s="1008"/>
      <c r="AH68" s="1008"/>
      <c r="AI68" s="1008"/>
      <c r="AJ68" s="1008"/>
      <c r="AK68" s="1008">
        <v>138</v>
      </c>
      <c r="AL68" s="1008"/>
      <c r="AM68" s="1008"/>
      <c r="AN68" s="1008"/>
      <c r="AO68" s="1008"/>
      <c r="AP68" s="1008">
        <v>547</v>
      </c>
      <c r="AQ68" s="1008"/>
      <c r="AR68" s="1008"/>
      <c r="AS68" s="1008"/>
      <c r="AT68" s="1008"/>
      <c r="AU68" s="1008">
        <v>75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541</v>
      </c>
      <c r="C69" s="1001"/>
      <c r="D69" s="1001"/>
      <c r="E69" s="1001"/>
      <c r="F69" s="1001"/>
      <c r="G69" s="1001"/>
      <c r="H69" s="1001"/>
      <c r="I69" s="1001"/>
      <c r="J69" s="1001"/>
      <c r="K69" s="1001"/>
      <c r="L69" s="1001"/>
      <c r="M69" s="1001"/>
      <c r="N69" s="1001"/>
      <c r="O69" s="1001"/>
      <c r="P69" s="1002"/>
      <c r="Q69" s="1003">
        <v>210</v>
      </c>
      <c r="R69" s="997"/>
      <c r="S69" s="997"/>
      <c r="T69" s="997"/>
      <c r="U69" s="997"/>
      <c r="V69" s="997">
        <v>202</v>
      </c>
      <c r="W69" s="997"/>
      <c r="X69" s="997"/>
      <c r="Y69" s="997"/>
      <c r="Z69" s="997"/>
      <c r="AA69" s="997">
        <v>9</v>
      </c>
      <c r="AB69" s="997"/>
      <c r="AC69" s="997"/>
      <c r="AD69" s="997"/>
      <c r="AE69" s="997"/>
      <c r="AF69" s="997">
        <v>9</v>
      </c>
      <c r="AG69" s="997"/>
      <c r="AH69" s="997"/>
      <c r="AI69" s="997"/>
      <c r="AJ69" s="997"/>
      <c r="AK69" s="997">
        <v>29</v>
      </c>
      <c r="AL69" s="997"/>
      <c r="AM69" s="997"/>
      <c r="AN69" s="997"/>
      <c r="AO69" s="997"/>
      <c r="AP69" s="997">
        <v>52</v>
      </c>
      <c r="AQ69" s="997"/>
      <c r="AR69" s="997"/>
      <c r="AS69" s="997"/>
      <c r="AT69" s="997"/>
      <c r="AU69" s="997">
        <v>26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542</v>
      </c>
      <c r="C70" s="1001"/>
      <c r="D70" s="1001"/>
      <c r="E70" s="1001"/>
      <c r="F70" s="1001"/>
      <c r="G70" s="1001"/>
      <c r="H70" s="1001"/>
      <c r="I70" s="1001"/>
      <c r="J70" s="1001"/>
      <c r="K70" s="1001"/>
      <c r="L70" s="1001"/>
      <c r="M70" s="1001"/>
      <c r="N70" s="1001"/>
      <c r="O70" s="1001"/>
      <c r="P70" s="1002"/>
      <c r="Q70" s="1003">
        <v>2728</v>
      </c>
      <c r="R70" s="997"/>
      <c r="S70" s="997"/>
      <c r="T70" s="997"/>
      <c r="U70" s="997"/>
      <c r="V70" s="997">
        <v>2362</v>
      </c>
      <c r="W70" s="997"/>
      <c r="X70" s="997"/>
      <c r="Y70" s="997"/>
      <c r="Z70" s="997"/>
      <c r="AA70" s="997">
        <v>367</v>
      </c>
      <c r="AB70" s="997"/>
      <c r="AC70" s="997"/>
      <c r="AD70" s="997"/>
      <c r="AE70" s="997"/>
      <c r="AF70" s="997">
        <v>367</v>
      </c>
      <c r="AG70" s="997"/>
      <c r="AH70" s="997"/>
      <c r="AI70" s="997"/>
      <c r="AJ70" s="997"/>
      <c r="AK70" s="997">
        <v>2</v>
      </c>
      <c r="AL70" s="997"/>
      <c r="AM70" s="997"/>
      <c r="AN70" s="997"/>
      <c r="AO70" s="997"/>
      <c r="AP70" s="997" t="s">
        <v>539</v>
      </c>
      <c r="AQ70" s="997"/>
      <c r="AR70" s="997"/>
      <c r="AS70" s="997"/>
      <c r="AT70" s="997"/>
      <c r="AU70" s="997" t="s">
        <v>539</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546</v>
      </c>
      <c r="C71" s="1001"/>
      <c r="D71" s="1001"/>
      <c r="E71" s="1001"/>
      <c r="F71" s="1001"/>
      <c r="G71" s="1001"/>
      <c r="H71" s="1001"/>
      <c r="I71" s="1001"/>
      <c r="J71" s="1001"/>
      <c r="K71" s="1001"/>
      <c r="L71" s="1001"/>
      <c r="M71" s="1001"/>
      <c r="N71" s="1001"/>
      <c r="O71" s="1001"/>
      <c r="P71" s="1002"/>
      <c r="Q71" s="1003">
        <v>25</v>
      </c>
      <c r="R71" s="997"/>
      <c r="S71" s="997"/>
      <c r="T71" s="997"/>
      <c r="U71" s="997"/>
      <c r="V71" s="997">
        <v>23</v>
      </c>
      <c r="W71" s="997"/>
      <c r="X71" s="997"/>
      <c r="Y71" s="997"/>
      <c r="Z71" s="997"/>
      <c r="AA71" s="997">
        <v>3</v>
      </c>
      <c r="AB71" s="997"/>
      <c r="AC71" s="997"/>
      <c r="AD71" s="997"/>
      <c r="AE71" s="997"/>
      <c r="AF71" s="997">
        <v>3</v>
      </c>
      <c r="AG71" s="997"/>
      <c r="AH71" s="997"/>
      <c r="AI71" s="997"/>
      <c r="AJ71" s="997"/>
      <c r="AK71" s="997">
        <v>0</v>
      </c>
      <c r="AL71" s="997"/>
      <c r="AM71" s="997"/>
      <c r="AN71" s="997"/>
      <c r="AO71" s="997"/>
      <c r="AP71" s="997" t="s">
        <v>547</v>
      </c>
      <c r="AQ71" s="997"/>
      <c r="AR71" s="997"/>
      <c r="AS71" s="997"/>
      <c r="AT71" s="997"/>
      <c r="AU71" s="997" t="s">
        <v>547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439</v>
      </c>
      <c r="R72" s="997"/>
      <c r="S72" s="997"/>
      <c r="T72" s="997"/>
      <c r="U72" s="997"/>
      <c r="V72" s="997">
        <v>435</v>
      </c>
      <c r="W72" s="997"/>
      <c r="X72" s="997"/>
      <c r="Y72" s="997"/>
      <c r="Z72" s="997"/>
      <c r="AA72" s="997">
        <v>4</v>
      </c>
      <c r="AB72" s="997"/>
      <c r="AC72" s="997"/>
      <c r="AD72" s="997"/>
      <c r="AE72" s="997"/>
      <c r="AF72" s="997">
        <v>4</v>
      </c>
      <c r="AG72" s="997"/>
      <c r="AH72" s="997"/>
      <c r="AI72" s="997"/>
      <c r="AJ72" s="997"/>
      <c r="AK72" s="997">
        <v>31</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543</v>
      </c>
      <c r="C73" s="1001"/>
      <c r="D73" s="1001"/>
      <c r="E73" s="1001"/>
      <c r="F73" s="1001"/>
      <c r="G73" s="1001"/>
      <c r="H73" s="1001"/>
      <c r="I73" s="1001"/>
      <c r="J73" s="1001"/>
      <c r="K73" s="1001"/>
      <c r="L73" s="1001"/>
      <c r="M73" s="1001"/>
      <c r="N73" s="1001"/>
      <c r="O73" s="1001"/>
      <c r="P73" s="1002"/>
      <c r="Q73" s="1003">
        <v>201</v>
      </c>
      <c r="R73" s="997"/>
      <c r="S73" s="997"/>
      <c r="T73" s="997"/>
      <c r="U73" s="997"/>
      <c r="V73" s="997">
        <v>195</v>
      </c>
      <c r="W73" s="997"/>
      <c r="X73" s="997"/>
      <c r="Y73" s="997"/>
      <c r="Z73" s="997"/>
      <c r="AA73" s="997">
        <v>5</v>
      </c>
      <c r="AB73" s="997"/>
      <c r="AC73" s="997"/>
      <c r="AD73" s="997"/>
      <c r="AE73" s="997"/>
      <c r="AF73" s="997">
        <v>5</v>
      </c>
      <c r="AG73" s="997"/>
      <c r="AH73" s="997"/>
      <c r="AI73" s="997"/>
      <c r="AJ73" s="997"/>
      <c r="AK73" s="997">
        <v>3</v>
      </c>
      <c r="AL73" s="997"/>
      <c r="AM73" s="997"/>
      <c r="AN73" s="997"/>
      <c r="AO73" s="997"/>
      <c r="AP73" s="997" t="s">
        <v>539</v>
      </c>
      <c r="AQ73" s="997"/>
      <c r="AR73" s="997"/>
      <c r="AS73" s="997"/>
      <c r="AT73" s="997"/>
      <c r="AU73" s="997" t="s">
        <v>539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544</v>
      </c>
      <c r="C74" s="1001"/>
      <c r="D74" s="1001"/>
      <c r="E74" s="1001"/>
      <c r="F74" s="1001"/>
      <c r="G74" s="1001"/>
      <c r="H74" s="1001"/>
      <c r="I74" s="1001"/>
      <c r="J74" s="1001"/>
      <c r="K74" s="1001"/>
      <c r="L74" s="1001"/>
      <c r="M74" s="1001"/>
      <c r="N74" s="1001"/>
      <c r="O74" s="1001"/>
      <c r="P74" s="1002"/>
      <c r="Q74" s="1003">
        <v>158776</v>
      </c>
      <c r="R74" s="997"/>
      <c r="S74" s="997"/>
      <c r="T74" s="997"/>
      <c r="U74" s="997"/>
      <c r="V74" s="997">
        <v>152692</v>
      </c>
      <c r="W74" s="997"/>
      <c r="X74" s="997"/>
      <c r="Y74" s="997"/>
      <c r="Z74" s="997"/>
      <c r="AA74" s="997">
        <v>6084</v>
      </c>
      <c r="AB74" s="997"/>
      <c r="AC74" s="997"/>
      <c r="AD74" s="997"/>
      <c r="AE74" s="997"/>
      <c r="AF74" s="997">
        <v>6084</v>
      </c>
      <c r="AG74" s="997"/>
      <c r="AH74" s="997"/>
      <c r="AI74" s="997"/>
      <c r="AJ74" s="997"/>
      <c r="AK74" s="997">
        <v>546</v>
      </c>
      <c r="AL74" s="997"/>
      <c r="AM74" s="997"/>
      <c r="AN74" s="997"/>
      <c r="AO74" s="997"/>
      <c r="AP74" s="997" t="s">
        <v>539</v>
      </c>
      <c r="AQ74" s="997"/>
      <c r="AR74" s="997"/>
      <c r="AS74" s="997"/>
      <c r="AT74" s="997"/>
      <c r="AU74" s="997" t="s">
        <v>539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6522</v>
      </c>
      <c r="AG88" s="985"/>
      <c r="AH88" s="985"/>
      <c r="AI88" s="985"/>
      <c r="AJ88" s="985"/>
      <c r="AK88" s="989"/>
      <c r="AL88" s="989"/>
      <c r="AM88" s="989"/>
      <c r="AN88" s="989"/>
      <c r="AO88" s="989"/>
      <c r="AP88" s="985">
        <v>599</v>
      </c>
      <c r="AQ88" s="985"/>
      <c r="AR88" s="985"/>
      <c r="AS88" s="985"/>
      <c r="AT88" s="985"/>
      <c r="AU88" s="985">
        <v>101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v>
      </c>
      <c r="CS102" s="977"/>
      <c r="CT102" s="977"/>
      <c r="CU102" s="977"/>
      <c r="CV102" s="978"/>
      <c r="CW102" s="976">
        <v>0</v>
      </c>
      <c r="CX102" s="977"/>
      <c r="CY102" s="977"/>
      <c r="CZ102" s="977"/>
      <c r="DA102" s="978"/>
      <c r="DB102" s="976">
        <v>0</v>
      </c>
      <c r="DC102" s="977"/>
      <c r="DD102" s="977"/>
      <c r="DE102" s="977"/>
      <c r="DF102" s="978"/>
      <c r="DG102" s="976" t="s">
        <v>539</v>
      </c>
      <c r="DH102" s="977"/>
      <c r="DI102" s="977"/>
      <c r="DJ102" s="977"/>
      <c r="DK102" s="978"/>
      <c r="DL102" s="976" t="s">
        <v>539</v>
      </c>
      <c r="DM102" s="977"/>
      <c r="DN102" s="977"/>
      <c r="DO102" s="977"/>
      <c r="DP102" s="978"/>
      <c r="DQ102" s="976">
        <v>0</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283</v>
      </c>
      <c r="AG109" s="918"/>
      <c r="AH109" s="918"/>
      <c r="AI109" s="918"/>
      <c r="AJ109" s="919"/>
      <c r="AK109" s="920" t="s">
        <v>282</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283</v>
      </c>
      <c r="BW109" s="918"/>
      <c r="BX109" s="918"/>
      <c r="BY109" s="918"/>
      <c r="BZ109" s="919"/>
      <c r="CA109" s="920" t="s">
        <v>282</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283</v>
      </c>
      <c r="DM109" s="918"/>
      <c r="DN109" s="918"/>
      <c r="DO109" s="918"/>
      <c r="DP109" s="919"/>
      <c r="DQ109" s="920" t="s">
        <v>282</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865488</v>
      </c>
      <c r="AB110" s="903"/>
      <c r="AC110" s="903"/>
      <c r="AD110" s="903"/>
      <c r="AE110" s="904"/>
      <c r="AF110" s="905">
        <v>795363</v>
      </c>
      <c r="AG110" s="903"/>
      <c r="AH110" s="903"/>
      <c r="AI110" s="903"/>
      <c r="AJ110" s="904"/>
      <c r="AK110" s="905">
        <v>714657</v>
      </c>
      <c r="AL110" s="903"/>
      <c r="AM110" s="903"/>
      <c r="AN110" s="903"/>
      <c r="AO110" s="904"/>
      <c r="AP110" s="906">
        <v>24.2</v>
      </c>
      <c r="AQ110" s="907"/>
      <c r="AR110" s="907"/>
      <c r="AS110" s="907"/>
      <c r="AT110" s="908"/>
      <c r="AU110" s="950" t="s">
        <v>60</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5454025</v>
      </c>
      <c r="BR110" s="830"/>
      <c r="BS110" s="830"/>
      <c r="BT110" s="830"/>
      <c r="BU110" s="830"/>
      <c r="BV110" s="830">
        <v>5248638</v>
      </c>
      <c r="BW110" s="830"/>
      <c r="BX110" s="830"/>
      <c r="BY110" s="830"/>
      <c r="BZ110" s="830"/>
      <c r="CA110" s="830">
        <v>5320952</v>
      </c>
      <c r="CB110" s="830"/>
      <c r="CC110" s="830"/>
      <c r="CD110" s="830"/>
      <c r="CE110" s="830"/>
      <c r="CF110" s="891">
        <v>180.2</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745379</v>
      </c>
      <c r="BR112" s="801"/>
      <c r="BS112" s="801"/>
      <c r="BT112" s="801"/>
      <c r="BU112" s="801"/>
      <c r="BV112" s="801">
        <v>707727</v>
      </c>
      <c r="BW112" s="801"/>
      <c r="BX112" s="801"/>
      <c r="BY112" s="801"/>
      <c r="BZ112" s="801"/>
      <c r="CA112" s="801">
        <v>737754</v>
      </c>
      <c r="CB112" s="801"/>
      <c r="CC112" s="801"/>
      <c r="CD112" s="801"/>
      <c r="CE112" s="801"/>
      <c r="CF112" s="878">
        <v>25</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66610</v>
      </c>
      <c r="AB113" s="939"/>
      <c r="AC113" s="939"/>
      <c r="AD113" s="939"/>
      <c r="AE113" s="940"/>
      <c r="AF113" s="941">
        <v>58996</v>
      </c>
      <c r="AG113" s="939"/>
      <c r="AH113" s="939"/>
      <c r="AI113" s="939"/>
      <c r="AJ113" s="940"/>
      <c r="AK113" s="941">
        <v>70343</v>
      </c>
      <c r="AL113" s="939"/>
      <c r="AM113" s="939"/>
      <c r="AN113" s="939"/>
      <c r="AO113" s="940"/>
      <c r="AP113" s="942">
        <v>2.4</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196372</v>
      </c>
      <c r="BR113" s="801"/>
      <c r="BS113" s="801"/>
      <c r="BT113" s="801"/>
      <c r="BU113" s="801"/>
      <c r="BV113" s="801">
        <v>149056</v>
      </c>
      <c r="BW113" s="801"/>
      <c r="BX113" s="801"/>
      <c r="BY113" s="801"/>
      <c r="BZ113" s="801"/>
      <c r="CA113" s="801">
        <v>101197</v>
      </c>
      <c r="CB113" s="801"/>
      <c r="CC113" s="801"/>
      <c r="CD113" s="801"/>
      <c r="CE113" s="801"/>
      <c r="CF113" s="878">
        <v>3.4</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51273</v>
      </c>
      <c r="AB114" s="814"/>
      <c r="AC114" s="814"/>
      <c r="AD114" s="814"/>
      <c r="AE114" s="815"/>
      <c r="AF114" s="816">
        <v>40685</v>
      </c>
      <c r="AG114" s="814"/>
      <c r="AH114" s="814"/>
      <c r="AI114" s="814"/>
      <c r="AJ114" s="815"/>
      <c r="AK114" s="816">
        <v>48882</v>
      </c>
      <c r="AL114" s="814"/>
      <c r="AM114" s="814"/>
      <c r="AN114" s="814"/>
      <c r="AO114" s="815"/>
      <c r="AP114" s="784">
        <v>1.7</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541412</v>
      </c>
      <c r="BR114" s="801"/>
      <c r="BS114" s="801"/>
      <c r="BT114" s="801"/>
      <c r="BU114" s="801"/>
      <c r="BV114" s="801">
        <v>487151</v>
      </c>
      <c r="BW114" s="801"/>
      <c r="BX114" s="801"/>
      <c r="BY114" s="801"/>
      <c r="BZ114" s="801"/>
      <c r="CA114" s="801">
        <v>437322</v>
      </c>
      <c r="CB114" s="801"/>
      <c r="CC114" s="801"/>
      <c r="CD114" s="801"/>
      <c r="CE114" s="801"/>
      <c r="CF114" s="878">
        <v>14.8</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50963</v>
      </c>
      <c r="BR115" s="801"/>
      <c r="BS115" s="801"/>
      <c r="BT115" s="801"/>
      <c r="BU115" s="801"/>
      <c r="BV115" s="801" t="s">
        <v>409</v>
      </c>
      <c r="BW115" s="801"/>
      <c r="BX115" s="801"/>
      <c r="BY115" s="801"/>
      <c r="BZ115" s="801"/>
      <c r="CA115" s="801" t="s">
        <v>409</v>
      </c>
      <c r="CB115" s="801"/>
      <c r="CC115" s="801"/>
      <c r="CD115" s="801"/>
      <c r="CE115" s="801"/>
      <c r="CF115" s="878" t="s">
        <v>409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409</v>
      </c>
      <c r="AB116" s="814"/>
      <c r="AC116" s="814"/>
      <c r="AD116" s="814"/>
      <c r="AE116" s="815"/>
      <c r="AF116" s="816" t="s">
        <v>409</v>
      </c>
      <c r="AG116" s="814"/>
      <c r="AH116" s="814"/>
      <c r="AI116" s="814"/>
      <c r="AJ116" s="815"/>
      <c r="AK116" s="816" t="s">
        <v>409</v>
      </c>
      <c r="AL116" s="814"/>
      <c r="AM116" s="814"/>
      <c r="AN116" s="814"/>
      <c r="AO116" s="815"/>
      <c r="AP116" s="784" t="s">
        <v>409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983371</v>
      </c>
      <c r="AB117" s="925"/>
      <c r="AC117" s="925"/>
      <c r="AD117" s="925"/>
      <c r="AE117" s="926"/>
      <c r="AF117" s="928">
        <v>895044</v>
      </c>
      <c r="AG117" s="925"/>
      <c r="AH117" s="925"/>
      <c r="AI117" s="925"/>
      <c r="AJ117" s="926"/>
      <c r="AK117" s="928">
        <v>833882</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283</v>
      </c>
      <c r="AG118" s="918"/>
      <c r="AH118" s="918"/>
      <c r="AI118" s="918"/>
      <c r="AJ118" s="919"/>
      <c r="AK118" s="920" t="s">
        <v>282</v>
      </c>
      <c r="AL118" s="918"/>
      <c r="AM118" s="918"/>
      <c r="AN118" s="918"/>
      <c r="AO118" s="919"/>
      <c r="AP118" s="921" t="s">
        <v>400</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6988151</v>
      </c>
      <c r="BR118" s="888"/>
      <c r="BS118" s="888"/>
      <c r="BT118" s="888"/>
      <c r="BU118" s="888"/>
      <c r="BV118" s="888">
        <v>6592572</v>
      </c>
      <c r="BW118" s="888"/>
      <c r="BX118" s="888"/>
      <c r="BY118" s="888"/>
      <c r="BZ118" s="888"/>
      <c r="CA118" s="888">
        <v>6597225</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2541416</v>
      </c>
      <c r="BR119" s="830"/>
      <c r="BS119" s="830"/>
      <c r="BT119" s="830"/>
      <c r="BU119" s="830"/>
      <c r="BV119" s="830">
        <v>2266104</v>
      </c>
      <c r="BW119" s="830"/>
      <c r="BX119" s="830"/>
      <c r="BY119" s="830"/>
      <c r="BZ119" s="830"/>
      <c r="CA119" s="830">
        <v>2580369</v>
      </c>
      <c r="CB119" s="830"/>
      <c r="CC119" s="830"/>
      <c r="CD119" s="830"/>
      <c r="CE119" s="830"/>
      <c r="CF119" s="891">
        <v>87.4</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398841</v>
      </c>
      <c r="BR120" s="801"/>
      <c r="BS120" s="801"/>
      <c r="BT120" s="801"/>
      <c r="BU120" s="801"/>
      <c r="BV120" s="801">
        <v>373394</v>
      </c>
      <c r="BW120" s="801"/>
      <c r="BX120" s="801"/>
      <c r="BY120" s="801"/>
      <c r="BZ120" s="801"/>
      <c r="CA120" s="801">
        <v>344212</v>
      </c>
      <c r="CB120" s="801"/>
      <c r="CC120" s="801"/>
      <c r="CD120" s="801"/>
      <c r="CE120" s="801"/>
      <c r="CF120" s="878">
        <v>11.7</v>
      </c>
      <c r="CG120" s="879"/>
      <c r="CH120" s="879"/>
      <c r="CI120" s="879"/>
      <c r="CJ120" s="879"/>
      <c r="CK120" s="880" t="s">
        <v>436</v>
      </c>
      <c r="CL120" s="840"/>
      <c r="CM120" s="840"/>
      <c r="CN120" s="840"/>
      <c r="CO120" s="841"/>
      <c r="CP120" s="884" t="s">
        <v>382</v>
      </c>
      <c r="CQ120" s="885"/>
      <c r="CR120" s="885"/>
      <c r="CS120" s="885"/>
      <c r="CT120" s="885"/>
      <c r="CU120" s="885"/>
      <c r="CV120" s="885"/>
      <c r="CW120" s="885"/>
      <c r="CX120" s="885"/>
      <c r="CY120" s="885"/>
      <c r="CZ120" s="885"/>
      <c r="DA120" s="885"/>
      <c r="DB120" s="885"/>
      <c r="DC120" s="885"/>
      <c r="DD120" s="885"/>
      <c r="DE120" s="885"/>
      <c r="DF120" s="886"/>
      <c r="DG120" s="829">
        <v>615130</v>
      </c>
      <c r="DH120" s="830"/>
      <c r="DI120" s="830"/>
      <c r="DJ120" s="830"/>
      <c r="DK120" s="830"/>
      <c r="DL120" s="830">
        <v>578950</v>
      </c>
      <c r="DM120" s="830"/>
      <c r="DN120" s="830"/>
      <c r="DO120" s="830"/>
      <c r="DP120" s="830"/>
      <c r="DQ120" s="830">
        <v>598224</v>
      </c>
      <c r="DR120" s="830"/>
      <c r="DS120" s="830"/>
      <c r="DT120" s="830"/>
      <c r="DU120" s="830"/>
      <c r="DV120" s="831">
        <v>20.3</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4447985</v>
      </c>
      <c r="BR121" s="888"/>
      <c r="BS121" s="888"/>
      <c r="BT121" s="888"/>
      <c r="BU121" s="888"/>
      <c r="BV121" s="888">
        <v>4178131</v>
      </c>
      <c r="BW121" s="888"/>
      <c r="BX121" s="888"/>
      <c r="BY121" s="888"/>
      <c r="BZ121" s="888"/>
      <c r="CA121" s="888">
        <v>4104879</v>
      </c>
      <c r="CB121" s="888"/>
      <c r="CC121" s="888"/>
      <c r="CD121" s="888"/>
      <c r="CE121" s="888"/>
      <c r="CF121" s="889">
        <v>139</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99339</v>
      </c>
      <c r="DH121" s="801"/>
      <c r="DI121" s="801"/>
      <c r="DJ121" s="801"/>
      <c r="DK121" s="801"/>
      <c r="DL121" s="801">
        <v>93987</v>
      </c>
      <c r="DM121" s="801"/>
      <c r="DN121" s="801"/>
      <c r="DO121" s="801"/>
      <c r="DP121" s="801"/>
      <c r="DQ121" s="801">
        <v>104907</v>
      </c>
      <c r="DR121" s="801"/>
      <c r="DS121" s="801"/>
      <c r="DT121" s="801"/>
      <c r="DU121" s="801"/>
      <c r="DV121" s="853">
        <v>3.6</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7388242</v>
      </c>
      <c r="BR122" s="870"/>
      <c r="BS122" s="870"/>
      <c r="BT122" s="870"/>
      <c r="BU122" s="870"/>
      <c r="BV122" s="870">
        <v>6817629</v>
      </c>
      <c r="BW122" s="870"/>
      <c r="BX122" s="870"/>
      <c r="BY122" s="870"/>
      <c r="BZ122" s="870"/>
      <c r="CA122" s="870">
        <v>7029460</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23173</v>
      </c>
      <c r="DH122" s="801"/>
      <c r="DI122" s="801"/>
      <c r="DJ122" s="801"/>
      <c r="DK122" s="801"/>
      <c r="DL122" s="801">
        <v>21701</v>
      </c>
      <c r="DM122" s="801"/>
      <c r="DN122" s="801"/>
      <c r="DO122" s="801"/>
      <c r="DP122" s="801"/>
      <c r="DQ122" s="801">
        <v>20245</v>
      </c>
      <c r="DR122" s="801"/>
      <c r="DS122" s="801"/>
      <c r="DT122" s="801"/>
      <c r="DU122" s="801"/>
      <c r="DV122" s="853">
        <v>0.7</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441</v>
      </c>
      <c r="BR123" s="862"/>
      <c r="BS123" s="862"/>
      <c r="BT123" s="862"/>
      <c r="BU123" s="862"/>
      <c r="BV123" s="862" t="s">
        <v>441</v>
      </c>
      <c r="BW123" s="862"/>
      <c r="BX123" s="862"/>
      <c r="BY123" s="862"/>
      <c r="BZ123" s="862"/>
      <c r="CA123" s="862" t="s">
        <v>441</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7737</v>
      </c>
      <c r="DH123" s="814"/>
      <c r="DI123" s="814"/>
      <c r="DJ123" s="814"/>
      <c r="DK123" s="815"/>
      <c r="DL123" s="816">
        <v>13089</v>
      </c>
      <c r="DM123" s="814"/>
      <c r="DN123" s="814"/>
      <c r="DO123" s="814"/>
      <c r="DP123" s="815"/>
      <c r="DQ123" s="816">
        <v>14378</v>
      </c>
      <c r="DR123" s="814"/>
      <c r="DS123" s="814"/>
      <c r="DT123" s="814"/>
      <c r="DU123" s="815"/>
      <c r="DV123" s="784">
        <v>0.5</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50963</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26812</v>
      </c>
      <c r="AB128" s="754"/>
      <c r="AC128" s="754"/>
      <c r="AD128" s="754"/>
      <c r="AE128" s="755"/>
      <c r="AF128" s="756">
        <v>25622</v>
      </c>
      <c r="AG128" s="754"/>
      <c r="AH128" s="754"/>
      <c r="AI128" s="754"/>
      <c r="AJ128" s="755"/>
      <c r="AK128" s="756">
        <v>25381</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3573524</v>
      </c>
      <c r="AB129" s="814"/>
      <c r="AC129" s="814"/>
      <c r="AD129" s="814"/>
      <c r="AE129" s="815"/>
      <c r="AF129" s="816">
        <v>3472737</v>
      </c>
      <c r="AG129" s="814"/>
      <c r="AH129" s="814"/>
      <c r="AI129" s="814"/>
      <c r="AJ129" s="815"/>
      <c r="AK129" s="816">
        <v>3523985</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8.6999999999999993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670496</v>
      </c>
      <c r="AB130" s="814"/>
      <c r="AC130" s="814"/>
      <c r="AD130" s="814"/>
      <c r="AE130" s="815"/>
      <c r="AF130" s="816">
        <v>630418</v>
      </c>
      <c r="AG130" s="814"/>
      <c r="AH130" s="814"/>
      <c r="AI130" s="814"/>
      <c r="AJ130" s="815"/>
      <c r="AK130" s="816">
        <v>571775</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t="s">
        <v>406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2903028</v>
      </c>
      <c r="AB131" s="747"/>
      <c r="AC131" s="747"/>
      <c r="AD131" s="747"/>
      <c r="AE131" s="748"/>
      <c r="AF131" s="749">
        <v>2842319</v>
      </c>
      <c r="AG131" s="747"/>
      <c r="AH131" s="747"/>
      <c r="AI131" s="747"/>
      <c r="AJ131" s="748"/>
      <c r="AK131" s="749">
        <v>2952210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9.8539524939999996</v>
      </c>
      <c r="AB132" s="770"/>
      <c r="AC132" s="770"/>
      <c r="AD132" s="770"/>
      <c r="AE132" s="771"/>
      <c r="AF132" s="772">
        <v>8.4087676299999998</v>
      </c>
      <c r="AG132" s="770"/>
      <c r="AH132" s="770"/>
      <c r="AI132" s="770"/>
      <c r="AJ132" s="771"/>
      <c r="AK132" s="772">
        <v>8.0186030129999999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11.9</v>
      </c>
      <c r="AB133" s="779"/>
      <c r="AC133" s="779"/>
      <c r="AD133" s="779"/>
      <c r="AE133" s="780"/>
      <c r="AF133" s="778">
        <v>10.4</v>
      </c>
      <c r="AG133" s="779"/>
      <c r="AH133" s="779"/>
      <c r="AI133" s="779"/>
      <c r="AJ133" s="780"/>
      <c r="AK133" s="778">
        <v>8.6999999999999993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9" t="s">
        <v>471</v>
      </c>
      <c r="L7" s="254"/>
      <c r="M7" s="255" t="s">
        <v>472</v>
      </c>
      <c r="N7" s="256"/>
    </row>
    <row r="8" spans="1:16" x14ac:dyDescent="0.15">
      <c r="A8" s="248"/>
      <c r="B8" s="244"/>
      <c r="C8" s="244"/>
      <c r="D8" s="244"/>
      <c r="E8" s="244"/>
      <c r="F8" s="244"/>
      <c r="G8" s="257"/>
      <c r="H8" s="258"/>
      <c r="I8" s="258"/>
      <c r="J8" s="259"/>
      <c r="K8" s="1150"/>
      <c r="L8" s="260" t="s">
        <v>473</v>
      </c>
      <c r="M8" s="261" t="s">
        <v>474</v>
      </c>
      <c r="N8" s="262" t="s">
        <v>475</v>
      </c>
    </row>
    <row r="9" spans="1:16" x14ac:dyDescent="0.15">
      <c r="A9" s="248"/>
      <c r="B9" s="244"/>
      <c r="C9" s="244"/>
      <c r="D9" s="244"/>
      <c r="E9" s="244"/>
      <c r="F9" s="244"/>
      <c r="G9" s="1163" t="s">
        <v>476</v>
      </c>
      <c r="H9" s="1164"/>
      <c r="I9" s="1164"/>
      <c r="J9" s="1165"/>
      <c r="K9" s="263">
        <v>994037</v>
      </c>
      <c r="L9" s="264">
        <v>100866</v>
      </c>
      <c r="M9" s="265">
        <v>133600</v>
      </c>
      <c r="N9" s="266">
        <v>-24.5</v>
      </c>
    </row>
    <row r="10" spans="1:16" x14ac:dyDescent="0.15">
      <c r="A10" s="248"/>
      <c r="B10" s="244"/>
      <c r="C10" s="244"/>
      <c r="D10" s="244"/>
      <c r="E10" s="244"/>
      <c r="F10" s="244"/>
      <c r="G10" s="1163" t="s">
        <v>477</v>
      </c>
      <c r="H10" s="1164"/>
      <c r="I10" s="1164"/>
      <c r="J10" s="1165"/>
      <c r="K10" s="267">
        <v>12817</v>
      </c>
      <c r="L10" s="268">
        <v>1301</v>
      </c>
      <c r="M10" s="269">
        <v>14806</v>
      </c>
      <c r="N10" s="270">
        <v>-91.2</v>
      </c>
    </row>
    <row r="11" spans="1:16" ht="13.5" customHeight="1" x14ac:dyDescent="0.15">
      <c r="A11" s="248"/>
      <c r="B11" s="244"/>
      <c r="C11" s="244"/>
      <c r="D11" s="244"/>
      <c r="E11" s="244"/>
      <c r="F11" s="244"/>
      <c r="G11" s="1163" t="s">
        <v>478</v>
      </c>
      <c r="H11" s="1164"/>
      <c r="I11" s="1164"/>
      <c r="J11" s="1165"/>
      <c r="K11" s="267">
        <v>119881</v>
      </c>
      <c r="L11" s="268">
        <v>12164</v>
      </c>
      <c r="M11" s="269">
        <v>22006</v>
      </c>
      <c r="N11" s="270">
        <v>-44.7</v>
      </c>
    </row>
    <row r="12" spans="1:16" ht="13.5" customHeight="1" x14ac:dyDescent="0.15">
      <c r="A12" s="248"/>
      <c r="B12" s="244"/>
      <c r="C12" s="244"/>
      <c r="D12" s="244"/>
      <c r="E12" s="244"/>
      <c r="F12" s="244"/>
      <c r="G12" s="1163" t="s">
        <v>479</v>
      </c>
      <c r="H12" s="1164"/>
      <c r="I12" s="1164"/>
      <c r="J12" s="1165"/>
      <c r="K12" s="267" t="s">
        <v>480</v>
      </c>
      <c r="L12" s="268" t="s">
        <v>480</v>
      </c>
      <c r="M12" s="269">
        <v>3064</v>
      </c>
      <c r="N12" s="270" t="s">
        <v>480</v>
      </c>
    </row>
    <row r="13" spans="1:16" ht="13.5" customHeight="1" x14ac:dyDescent="0.15">
      <c r="A13" s="248"/>
      <c r="B13" s="244"/>
      <c r="C13" s="244"/>
      <c r="D13" s="244"/>
      <c r="E13" s="244"/>
      <c r="F13" s="244"/>
      <c r="G13" s="1163" t="s">
        <v>481</v>
      </c>
      <c r="H13" s="1164"/>
      <c r="I13" s="1164"/>
      <c r="J13" s="1165"/>
      <c r="K13" s="267" t="s">
        <v>480</v>
      </c>
      <c r="L13" s="268" t="s">
        <v>480</v>
      </c>
      <c r="M13" s="269" t="s">
        <v>480</v>
      </c>
      <c r="N13" s="270" t="s">
        <v>480</v>
      </c>
    </row>
    <row r="14" spans="1:16" ht="13.5" customHeight="1" x14ac:dyDescent="0.15">
      <c r="A14" s="248"/>
      <c r="B14" s="244"/>
      <c r="C14" s="244"/>
      <c r="D14" s="244"/>
      <c r="E14" s="244"/>
      <c r="F14" s="244"/>
      <c r="G14" s="1163" t="s">
        <v>482</v>
      </c>
      <c r="H14" s="1164"/>
      <c r="I14" s="1164"/>
      <c r="J14" s="1165"/>
      <c r="K14" s="267">
        <v>76903</v>
      </c>
      <c r="L14" s="268">
        <v>7803</v>
      </c>
      <c r="M14" s="269">
        <v>5782</v>
      </c>
      <c r="N14" s="270">
        <v>35</v>
      </c>
    </row>
    <row r="15" spans="1:16" ht="13.5" customHeight="1" x14ac:dyDescent="0.15">
      <c r="A15" s="248"/>
      <c r="B15" s="244"/>
      <c r="C15" s="244"/>
      <c r="D15" s="244"/>
      <c r="E15" s="244"/>
      <c r="F15" s="244"/>
      <c r="G15" s="1163" t="s">
        <v>483</v>
      </c>
      <c r="H15" s="1164"/>
      <c r="I15" s="1164"/>
      <c r="J15" s="1165"/>
      <c r="K15" s="267">
        <v>10363</v>
      </c>
      <c r="L15" s="268">
        <v>1052</v>
      </c>
      <c r="M15" s="269">
        <v>3053</v>
      </c>
      <c r="N15" s="270">
        <v>-65.5</v>
      </c>
    </row>
    <row r="16" spans="1:16" x14ac:dyDescent="0.15">
      <c r="A16" s="248"/>
      <c r="B16" s="244"/>
      <c r="C16" s="244"/>
      <c r="D16" s="244"/>
      <c r="E16" s="244"/>
      <c r="F16" s="244"/>
      <c r="G16" s="1166" t="s">
        <v>484</v>
      </c>
      <c r="H16" s="1167"/>
      <c r="I16" s="1167"/>
      <c r="J16" s="1168"/>
      <c r="K16" s="268">
        <v>-143356</v>
      </c>
      <c r="L16" s="268">
        <v>-14547</v>
      </c>
      <c r="M16" s="269">
        <v>-14525</v>
      </c>
      <c r="N16" s="270">
        <v>0.2</v>
      </c>
    </row>
    <row r="17" spans="1:16" x14ac:dyDescent="0.15">
      <c r="A17" s="248"/>
      <c r="B17" s="244"/>
      <c r="C17" s="244"/>
      <c r="D17" s="244"/>
      <c r="E17" s="244"/>
      <c r="F17" s="244"/>
      <c r="G17" s="1166" t="s">
        <v>166</v>
      </c>
      <c r="H17" s="1167"/>
      <c r="I17" s="1167"/>
      <c r="J17" s="1168"/>
      <c r="K17" s="268">
        <v>1070645</v>
      </c>
      <c r="L17" s="268">
        <v>108640</v>
      </c>
      <c r="M17" s="269">
        <v>167785</v>
      </c>
      <c r="N17" s="270">
        <v>-35.299999999999997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60" t="s">
        <v>489</v>
      </c>
      <c r="H21" s="1161"/>
      <c r="I21" s="1161"/>
      <c r="J21" s="1162"/>
      <c r="K21" s="280">
        <v>10.45</v>
      </c>
      <c r="L21" s="281">
        <v>15.11</v>
      </c>
      <c r="M21" s="282">
        <v>-4.66</v>
      </c>
      <c r="N21" s="249"/>
      <c r="O21" s="283"/>
      <c r="P21" s="279"/>
    </row>
    <row r="22" spans="1:16" s="284" customFormat="1" x14ac:dyDescent="0.15">
      <c r="A22" s="279"/>
      <c r="B22" s="249"/>
      <c r="C22" s="249"/>
      <c r="D22" s="249"/>
      <c r="E22" s="249"/>
      <c r="F22" s="249"/>
      <c r="G22" s="1160" t="s">
        <v>490</v>
      </c>
      <c r="H22" s="1161"/>
      <c r="I22" s="1161"/>
      <c r="J22" s="1162"/>
      <c r="K22" s="285">
        <v>96.7</v>
      </c>
      <c r="L22" s="286">
        <v>96.1</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9" t="s">
        <v>471</v>
      </c>
      <c r="L30" s="254"/>
      <c r="M30" s="255" t="s">
        <v>472</v>
      </c>
      <c r="N30" s="256"/>
    </row>
    <row r="31" spans="1:16" x14ac:dyDescent="0.15">
      <c r="A31" s="248"/>
      <c r="B31" s="244"/>
      <c r="C31" s="244"/>
      <c r="D31" s="244"/>
      <c r="E31" s="244"/>
      <c r="F31" s="244"/>
      <c r="G31" s="257"/>
      <c r="H31" s="258"/>
      <c r="I31" s="258"/>
      <c r="J31" s="259"/>
      <c r="K31" s="1150"/>
      <c r="L31" s="260" t="s">
        <v>473</v>
      </c>
      <c r="M31" s="261" t="s">
        <v>474</v>
      </c>
      <c r="N31" s="262" t="s">
        <v>475</v>
      </c>
    </row>
    <row r="32" spans="1:16" ht="27" customHeight="1" x14ac:dyDescent="0.15">
      <c r="A32" s="248"/>
      <c r="B32" s="244"/>
      <c r="C32" s="244"/>
      <c r="D32" s="244"/>
      <c r="E32" s="244"/>
      <c r="F32" s="244"/>
      <c r="G32" s="1151" t="s">
        <v>494</v>
      </c>
      <c r="H32" s="1152"/>
      <c r="I32" s="1152"/>
      <c r="J32" s="1153"/>
      <c r="K32" s="294">
        <v>714657</v>
      </c>
      <c r="L32" s="294">
        <v>72517</v>
      </c>
      <c r="M32" s="295">
        <v>102348</v>
      </c>
      <c r="N32" s="296">
        <v>-29.1</v>
      </c>
    </row>
    <row r="33" spans="1:16" ht="13.5" customHeight="1" x14ac:dyDescent="0.15">
      <c r="A33" s="248"/>
      <c r="B33" s="244"/>
      <c r="C33" s="244"/>
      <c r="D33" s="244"/>
      <c r="E33" s="244"/>
      <c r="F33" s="244"/>
      <c r="G33" s="1151" t="s">
        <v>495</v>
      </c>
      <c r="H33" s="1152"/>
      <c r="I33" s="1152"/>
      <c r="J33" s="1153"/>
      <c r="K33" s="294" t="s">
        <v>480</v>
      </c>
      <c r="L33" s="294" t="s">
        <v>480</v>
      </c>
      <c r="M33" s="295" t="s">
        <v>480</v>
      </c>
      <c r="N33" s="296" t="s">
        <v>480</v>
      </c>
    </row>
    <row r="34" spans="1:16" ht="27" customHeight="1" x14ac:dyDescent="0.15">
      <c r="A34" s="248"/>
      <c r="B34" s="244"/>
      <c r="C34" s="244"/>
      <c r="D34" s="244"/>
      <c r="E34" s="244"/>
      <c r="F34" s="244"/>
      <c r="G34" s="1151" t="s">
        <v>496</v>
      </c>
      <c r="H34" s="1152"/>
      <c r="I34" s="1152"/>
      <c r="J34" s="1153"/>
      <c r="K34" s="294" t="s">
        <v>480</v>
      </c>
      <c r="L34" s="294" t="s">
        <v>480</v>
      </c>
      <c r="M34" s="295">
        <v>242</v>
      </c>
      <c r="N34" s="296" t="s">
        <v>480</v>
      </c>
    </row>
    <row r="35" spans="1:16" ht="27" customHeight="1" x14ac:dyDescent="0.15">
      <c r="A35" s="248"/>
      <c r="B35" s="244"/>
      <c r="C35" s="244"/>
      <c r="D35" s="244"/>
      <c r="E35" s="244"/>
      <c r="F35" s="244"/>
      <c r="G35" s="1151" t="s">
        <v>497</v>
      </c>
      <c r="H35" s="1152"/>
      <c r="I35" s="1152"/>
      <c r="J35" s="1153"/>
      <c r="K35" s="294">
        <v>70343</v>
      </c>
      <c r="L35" s="294">
        <v>7138</v>
      </c>
      <c r="M35" s="295">
        <v>23122</v>
      </c>
      <c r="N35" s="296">
        <v>-69.099999999999994</v>
      </c>
    </row>
    <row r="36" spans="1:16" ht="27" customHeight="1" x14ac:dyDescent="0.15">
      <c r="A36" s="248"/>
      <c r="B36" s="244"/>
      <c r="C36" s="244"/>
      <c r="D36" s="244"/>
      <c r="E36" s="244"/>
      <c r="F36" s="244"/>
      <c r="G36" s="1151" t="s">
        <v>498</v>
      </c>
      <c r="H36" s="1152"/>
      <c r="I36" s="1152"/>
      <c r="J36" s="1153"/>
      <c r="K36" s="294">
        <v>48882</v>
      </c>
      <c r="L36" s="294">
        <v>4960</v>
      </c>
      <c r="M36" s="295">
        <v>5214</v>
      </c>
      <c r="N36" s="296">
        <v>-4.9000000000000004</v>
      </c>
    </row>
    <row r="37" spans="1:16" ht="13.5" customHeight="1" x14ac:dyDescent="0.15">
      <c r="A37" s="248"/>
      <c r="B37" s="244"/>
      <c r="C37" s="244"/>
      <c r="D37" s="244"/>
      <c r="E37" s="244"/>
      <c r="F37" s="244"/>
      <c r="G37" s="1151" t="s">
        <v>499</v>
      </c>
      <c r="H37" s="1152"/>
      <c r="I37" s="1152"/>
      <c r="J37" s="1153"/>
      <c r="K37" s="294" t="s">
        <v>480</v>
      </c>
      <c r="L37" s="294" t="s">
        <v>480</v>
      </c>
      <c r="M37" s="295">
        <v>1563</v>
      </c>
      <c r="N37" s="296" t="s">
        <v>480</v>
      </c>
    </row>
    <row r="38" spans="1:16" ht="27" customHeight="1" x14ac:dyDescent="0.15">
      <c r="A38" s="248"/>
      <c r="B38" s="244"/>
      <c r="C38" s="244"/>
      <c r="D38" s="244"/>
      <c r="E38" s="244"/>
      <c r="F38" s="244"/>
      <c r="G38" s="1154" t="s">
        <v>500</v>
      </c>
      <c r="H38" s="1155"/>
      <c r="I38" s="1155"/>
      <c r="J38" s="1156"/>
      <c r="K38" s="297" t="s">
        <v>480</v>
      </c>
      <c r="L38" s="297" t="s">
        <v>480</v>
      </c>
      <c r="M38" s="298">
        <v>19</v>
      </c>
      <c r="N38" s="299" t="s">
        <v>480</v>
      </c>
      <c r="O38" s="293"/>
    </row>
    <row r="39" spans="1:16" x14ac:dyDescent="0.15">
      <c r="A39" s="248"/>
      <c r="B39" s="244"/>
      <c r="C39" s="244"/>
      <c r="D39" s="244"/>
      <c r="E39" s="244"/>
      <c r="F39" s="244"/>
      <c r="G39" s="1154" t="s">
        <v>501</v>
      </c>
      <c r="H39" s="1155"/>
      <c r="I39" s="1155"/>
      <c r="J39" s="1156"/>
      <c r="K39" s="300">
        <v>-25381</v>
      </c>
      <c r="L39" s="300">
        <v>-2575</v>
      </c>
      <c r="M39" s="301">
        <v>-4672</v>
      </c>
      <c r="N39" s="302">
        <v>-44.9</v>
      </c>
      <c r="O39" s="293"/>
    </row>
    <row r="40" spans="1:16" ht="27" customHeight="1" x14ac:dyDescent="0.15">
      <c r="A40" s="248"/>
      <c r="B40" s="244"/>
      <c r="C40" s="244"/>
      <c r="D40" s="244"/>
      <c r="E40" s="244"/>
      <c r="F40" s="244"/>
      <c r="G40" s="1151" t="s">
        <v>502</v>
      </c>
      <c r="H40" s="1152"/>
      <c r="I40" s="1152"/>
      <c r="J40" s="1153"/>
      <c r="K40" s="300">
        <v>-571775</v>
      </c>
      <c r="L40" s="300">
        <v>-58019</v>
      </c>
      <c r="M40" s="301">
        <v>-92903</v>
      </c>
      <c r="N40" s="302">
        <v>-37.5</v>
      </c>
      <c r="O40" s="293"/>
    </row>
    <row r="41" spans="1:16" x14ac:dyDescent="0.15">
      <c r="A41" s="248"/>
      <c r="B41" s="244"/>
      <c r="C41" s="244"/>
      <c r="D41" s="244"/>
      <c r="E41" s="244"/>
      <c r="F41" s="244"/>
      <c r="G41" s="1157" t="s">
        <v>277</v>
      </c>
      <c r="H41" s="1158"/>
      <c r="I41" s="1158"/>
      <c r="J41" s="1159"/>
      <c r="K41" s="294">
        <v>236726</v>
      </c>
      <c r="L41" s="300">
        <v>24021</v>
      </c>
      <c r="M41" s="301">
        <v>34934</v>
      </c>
      <c r="N41" s="302">
        <v>-31.2</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44" t="s">
        <v>471</v>
      </c>
      <c r="J49" s="1146" t="s">
        <v>506</v>
      </c>
      <c r="K49" s="1147"/>
      <c r="L49" s="1147"/>
      <c r="M49" s="1147"/>
      <c r="N49" s="1148"/>
    </row>
    <row r="50" spans="1:14" x14ac:dyDescent="0.15">
      <c r="A50" s="248"/>
      <c r="B50" s="244"/>
      <c r="C50" s="244"/>
      <c r="D50" s="244"/>
      <c r="E50" s="244"/>
      <c r="F50" s="244"/>
      <c r="G50" s="312"/>
      <c r="H50" s="313"/>
      <c r="I50" s="1145"/>
      <c r="J50" s="314" t="s">
        <v>507</v>
      </c>
      <c r="K50" s="315" t="s">
        <v>508</v>
      </c>
      <c r="L50" s="316" t="s">
        <v>509</v>
      </c>
      <c r="M50" s="317" t="s">
        <v>510</v>
      </c>
      <c r="N50" s="318" t="s">
        <v>511</v>
      </c>
    </row>
    <row r="51" spans="1:14" x14ac:dyDescent="0.15">
      <c r="A51" s="248"/>
      <c r="B51" s="244"/>
      <c r="C51" s="244"/>
      <c r="D51" s="244"/>
      <c r="E51" s="244"/>
      <c r="F51" s="244"/>
      <c r="G51" s="310" t="s">
        <v>512</v>
      </c>
      <c r="H51" s="311"/>
      <c r="I51" s="319">
        <v>951431</v>
      </c>
      <c r="J51" s="320">
        <v>92006</v>
      </c>
      <c r="K51" s="321">
        <v>112.9</v>
      </c>
      <c r="L51" s="322">
        <v>117242</v>
      </c>
      <c r="M51" s="323">
        <v>-20.7</v>
      </c>
      <c r="N51" s="324">
        <v>133.6</v>
      </c>
    </row>
    <row r="52" spans="1:14" x14ac:dyDescent="0.15">
      <c r="A52" s="248"/>
      <c r="B52" s="244"/>
      <c r="C52" s="244"/>
      <c r="D52" s="244"/>
      <c r="E52" s="244"/>
      <c r="F52" s="244"/>
      <c r="G52" s="325"/>
      <c r="H52" s="326" t="s">
        <v>513</v>
      </c>
      <c r="I52" s="327">
        <v>344828</v>
      </c>
      <c r="J52" s="328">
        <v>33346</v>
      </c>
      <c r="K52" s="329">
        <v>-10.8</v>
      </c>
      <c r="L52" s="330">
        <v>59388</v>
      </c>
      <c r="M52" s="331">
        <v>-6.1</v>
      </c>
      <c r="N52" s="332">
        <v>-4.7</v>
      </c>
    </row>
    <row r="53" spans="1:14" x14ac:dyDescent="0.15">
      <c r="A53" s="248"/>
      <c r="B53" s="244"/>
      <c r="C53" s="244"/>
      <c r="D53" s="244"/>
      <c r="E53" s="244"/>
      <c r="F53" s="244"/>
      <c r="G53" s="310" t="s">
        <v>514</v>
      </c>
      <c r="H53" s="311"/>
      <c r="I53" s="319">
        <v>757794</v>
      </c>
      <c r="J53" s="320">
        <v>74192</v>
      </c>
      <c r="K53" s="321">
        <v>-19.399999999999999</v>
      </c>
      <c r="L53" s="322">
        <v>114097</v>
      </c>
      <c r="M53" s="323">
        <v>-2.7</v>
      </c>
      <c r="N53" s="324">
        <v>-16.7</v>
      </c>
    </row>
    <row r="54" spans="1:14" x14ac:dyDescent="0.15">
      <c r="A54" s="248"/>
      <c r="B54" s="244"/>
      <c r="C54" s="244"/>
      <c r="D54" s="244"/>
      <c r="E54" s="244"/>
      <c r="F54" s="244"/>
      <c r="G54" s="325"/>
      <c r="H54" s="326" t="s">
        <v>513</v>
      </c>
      <c r="I54" s="327">
        <v>301091</v>
      </c>
      <c r="J54" s="328">
        <v>29478</v>
      </c>
      <c r="K54" s="329">
        <v>-11.6</v>
      </c>
      <c r="L54" s="330">
        <v>61630</v>
      </c>
      <c r="M54" s="331">
        <v>3.8</v>
      </c>
      <c r="N54" s="332">
        <v>-15.4</v>
      </c>
    </row>
    <row r="55" spans="1:14" x14ac:dyDescent="0.15">
      <c r="A55" s="248"/>
      <c r="B55" s="244"/>
      <c r="C55" s="244"/>
      <c r="D55" s="244"/>
      <c r="E55" s="244"/>
      <c r="F55" s="244"/>
      <c r="G55" s="310" t="s">
        <v>515</v>
      </c>
      <c r="H55" s="311"/>
      <c r="I55" s="319">
        <v>698893</v>
      </c>
      <c r="J55" s="320">
        <v>68365</v>
      </c>
      <c r="K55" s="321">
        <v>-7.9</v>
      </c>
      <c r="L55" s="322">
        <v>136577</v>
      </c>
      <c r="M55" s="323">
        <v>19.7</v>
      </c>
      <c r="N55" s="324">
        <v>-27.6</v>
      </c>
    </row>
    <row r="56" spans="1:14" x14ac:dyDescent="0.15">
      <c r="A56" s="248"/>
      <c r="B56" s="244"/>
      <c r="C56" s="244"/>
      <c r="D56" s="244"/>
      <c r="E56" s="244"/>
      <c r="F56" s="244"/>
      <c r="G56" s="325"/>
      <c r="H56" s="326" t="s">
        <v>513</v>
      </c>
      <c r="I56" s="327">
        <v>300672</v>
      </c>
      <c r="J56" s="328">
        <v>29411</v>
      </c>
      <c r="K56" s="329">
        <v>-0.2</v>
      </c>
      <c r="L56" s="330">
        <v>59645</v>
      </c>
      <c r="M56" s="331">
        <v>-3.2</v>
      </c>
      <c r="N56" s="332">
        <v>3</v>
      </c>
    </row>
    <row r="57" spans="1:14" x14ac:dyDescent="0.15">
      <c r="A57" s="248"/>
      <c r="B57" s="244"/>
      <c r="C57" s="244"/>
      <c r="D57" s="244"/>
      <c r="E57" s="244"/>
      <c r="F57" s="244"/>
      <c r="G57" s="310" t="s">
        <v>516</v>
      </c>
      <c r="H57" s="311"/>
      <c r="I57" s="319">
        <v>643111</v>
      </c>
      <c r="J57" s="320">
        <v>64151</v>
      </c>
      <c r="K57" s="321">
        <v>-6.2</v>
      </c>
      <c r="L57" s="322">
        <v>132212</v>
      </c>
      <c r="M57" s="323">
        <v>-3.2</v>
      </c>
      <c r="N57" s="324">
        <v>-3</v>
      </c>
    </row>
    <row r="58" spans="1:14" x14ac:dyDescent="0.15">
      <c r="A58" s="248"/>
      <c r="B58" s="244"/>
      <c r="C58" s="244"/>
      <c r="D58" s="244"/>
      <c r="E58" s="244"/>
      <c r="F58" s="244"/>
      <c r="G58" s="325"/>
      <c r="H58" s="326" t="s">
        <v>513</v>
      </c>
      <c r="I58" s="327">
        <v>428900</v>
      </c>
      <c r="J58" s="328">
        <v>42783</v>
      </c>
      <c r="K58" s="329">
        <v>45.5</v>
      </c>
      <c r="L58" s="330">
        <v>67114</v>
      </c>
      <c r="M58" s="331">
        <v>12.5</v>
      </c>
      <c r="N58" s="332">
        <v>33</v>
      </c>
    </row>
    <row r="59" spans="1:14" x14ac:dyDescent="0.15">
      <c r="A59" s="248"/>
      <c r="B59" s="244"/>
      <c r="C59" s="244"/>
      <c r="D59" s="244"/>
      <c r="E59" s="244"/>
      <c r="F59" s="244"/>
      <c r="G59" s="310" t="s">
        <v>517</v>
      </c>
      <c r="H59" s="311"/>
      <c r="I59" s="319">
        <v>770401</v>
      </c>
      <c r="J59" s="320">
        <v>78174</v>
      </c>
      <c r="K59" s="321">
        <v>21.9</v>
      </c>
      <c r="L59" s="322">
        <v>162193</v>
      </c>
      <c r="M59" s="323">
        <v>22.7</v>
      </c>
      <c r="N59" s="324">
        <v>-0.8</v>
      </c>
    </row>
    <row r="60" spans="1:14" x14ac:dyDescent="0.15">
      <c r="A60" s="248"/>
      <c r="B60" s="244"/>
      <c r="C60" s="244"/>
      <c r="D60" s="244"/>
      <c r="E60" s="244"/>
      <c r="F60" s="244"/>
      <c r="G60" s="325"/>
      <c r="H60" s="326" t="s">
        <v>513</v>
      </c>
      <c r="I60" s="333">
        <v>362587</v>
      </c>
      <c r="J60" s="328">
        <v>36792</v>
      </c>
      <c r="K60" s="329">
        <v>-14</v>
      </c>
      <c r="L60" s="330">
        <v>79985</v>
      </c>
      <c r="M60" s="331">
        <v>19.2</v>
      </c>
      <c r="N60" s="332">
        <v>-33.200000000000003</v>
      </c>
    </row>
    <row r="61" spans="1:14" x14ac:dyDescent="0.15">
      <c r="A61" s="248"/>
      <c r="B61" s="244"/>
      <c r="C61" s="244"/>
      <c r="D61" s="244"/>
      <c r="E61" s="244"/>
      <c r="F61" s="244"/>
      <c r="G61" s="310" t="s">
        <v>518</v>
      </c>
      <c r="H61" s="334"/>
      <c r="I61" s="335">
        <v>764326</v>
      </c>
      <c r="J61" s="336">
        <v>75378</v>
      </c>
      <c r="K61" s="337">
        <v>20.3</v>
      </c>
      <c r="L61" s="338">
        <v>132464</v>
      </c>
      <c r="M61" s="339">
        <v>3.2</v>
      </c>
      <c r="N61" s="324">
        <v>17.100000000000001</v>
      </c>
    </row>
    <row r="62" spans="1:14" x14ac:dyDescent="0.15">
      <c r="A62" s="248"/>
      <c r="B62" s="244"/>
      <c r="C62" s="244"/>
      <c r="D62" s="244"/>
      <c r="E62" s="244"/>
      <c r="F62" s="244"/>
      <c r="G62" s="325"/>
      <c r="H62" s="326" t="s">
        <v>513</v>
      </c>
      <c r="I62" s="327">
        <v>347616</v>
      </c>
      <c r="J62" s="328">
        <v>34362</v>
      </c>
      <c r="K62" s="329">
        <v>1.8</v>
      </c>
      <c r="L62" s="330">
        <v>65552</v>
      </c>
      <c r="M62" s="331">
        <v>5.2</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33.770000000000003</v>
      </c>
      <c r="G47" s="12">
        <v>32.979999999999997</v>
      </c>
      <c r="H47" s="12">
        <v>35.72</v>
      </c>
      <c r="I47" s="12">
        <v>32.58</v>
      </c>
      <c r="J47" s="13">
        <v>31.34</v>
      </c>
    </row>
    <row r="48" spans="2:10" ht="57.75" customHeight="1" x14ac:dyDescent="0.15">
      <c r="B48" s="14"/>
      <c r="C48" s="1171" t="s">
        <v>4</v>
      </c>
      <c r="D48" s="1171"/>
      <c r="E48" s="1172"/>
      <c r="F48" s="15">
        <v>2.48</v>
      </c>
      <c r="G48" s="16">
        <v>2.73</v>
      </c>
      <c r="H48" s="16">
        <v>2.4</v>
      </c>
      <c r="I48" s="16">
        <v>3.12</v>
      </c>
      <c r="J48" s="17">
        <v>2.36</v>
      </c>
    </row>
    <row r="49" spans="2:10" ht="57.75" customHeight="1" thickBot="1" x14ac:dyDescent="0.2">
      <c r="B49" s="18"/>
      <c r="C49" s="1173" t="s">
        <v>5</v>
      </c>
      <c r="D49" s="1173"/>
      <c r="E49" s="1174"/>
      <c r="F49" s="19">
        <v>2.61</v>
      </c>
      <c r="G49" s="20" t="s">
        <v>525</v>
      </c>
      <c r="H49" s="20">
        <v>0.64</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2017-03-29T00:57:17Z</cp:lastPrinted>
  <dcterms:created xsi:type="dcterms:W3CDTF">2017-02-15T23:22:19Z</dcterms:created>
  <dcterms:modified xsi:type="dcterms:W3CDTF">2017-03-29T00:59:10Z</dcterms:modified>
  <cp:category/>
</cp:coreProperties>
</file>