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BE36" i="9"/>
  <c r="AM36" i="9"/>
  <c r="C36" i="9"/>
  <c r="CO35" i="9"/>
  <c r="CO36" i="9" s="1"/>
  <c r="AM35" i="9"/>
  <c r="C35" i="9"/>
  <c r="BW34" i="9"/>
  <c r="AM34" i="9"/>
  <c r="U34" i="9"/>
  <c r="U35" i="9" s="1"/>
  <c r="U36" i="9" s="1"/>
  <c r="U37" i="9" s="1"/>
  <c r="C34" i="9"/>
  <c r="BE34" i="9" s="1"/>
  <c r="BE35" i="9" s="1"/>
  <c r="BW35" i="9" l="1"/>
  <c r="BW36" i="9" s="1"/>
  <c r="BW37" i="9" s="1"/>
  <c r="BW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<sst xmlns="http://schemas.openxmlformats.org/spreadsheetml/2006/main" count="1071" uniqueCount="559">
  <si>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</si>
  <si>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</si>
  <si>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</si>
  <si>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</si>
  <si>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</si>
  <si>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</si>
  <si>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</si>
  <si>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</si>
  <si>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</si>
  <si>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</si>
  <si>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</si>
  <si>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</si>
  <si>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</si>
  <si>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</si>
  <si>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</si>
  <si>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</si>
  <si>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</si>
  <si>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</si>
  <si>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</si>
  <si>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</si>
  <si>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</si>
  <si>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</si>
  <si>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</si>
  <si>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</si>
  <si>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</si>
  <si>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</si>
  <si>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</si>
  <si>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</si>
  <si>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</si>
  <si>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</si>
  <si>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</si>
  <si>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</si>
  <si>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</si>
  <si>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</si>
  <si>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</si>
  <si>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</si>
  <si>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</si>
  <si>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</si>
  <si>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</si>
  <si>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</si>
  <si>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</si>
  <si>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</si>
  <si>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</si>
  <si>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</si>
  <si>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</si>
  <si>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</si>
  <si>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</si>
  <si>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</si>
  <si>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</si>
  <si>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</si>
  <si>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</si>
  <si>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</si>
  <si>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</si>
  <si>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</si>
  <si>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</si>
  <si>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</si>
  <si>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</si>
  <si>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</si>
  <si>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</si>
  <si>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</si>
  <si>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</si>
  <si>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</si>
  <si>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</si>
  <si>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</si>
  <si>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</si>
  <si>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</si>
  <si>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</si>
  <si>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</si>
  <si>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</si>
  <si>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</si>
  <si>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</si>
  <si>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</si>
  <si>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</si>
  <si>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</si>
  <si>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</si>
  <si>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</si>
  <si>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</si>
  <si>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</si>
  <si>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</si>
  <si>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</si>
  <si>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</si>
  <si>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</si>
  <si>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</si>
  <si>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</si>
  <si>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</si>
  <si>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</si>
  <si>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</si>
  <si>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</si>
  <si>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</si>
  <si>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</si>
  <si>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</si>
  <si>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</si>
  <si>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</si>
  <si>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</si>
  <si>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</si>
  <si>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</si>
  <si>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</si>
  <si>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</si>
  <si>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</si>
  <si>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</si>
  <si>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</si>
  <si>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</si>
  <si>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</si>
  <si>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</si>
  <si>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</si>
  <si>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</si>
  <si>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</si>
  <si>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</si>
  <si>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</si>
  <si>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</si>
  <si>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</si>
  <si>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</si>
  <si>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</si>
  <si>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</si>
  <si>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</si>
  <si>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</si>
  <si>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</si>
  <si>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</si>
  <si>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</si>
  <si>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</si>
  <si>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</si>
  <si>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</si>
  <si>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</si>
  <si>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</si>
  <si>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</si>
  <si>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</si>
  <si>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</si>
  <si>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</si>
  <si>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</si>
  <si>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</si>
  <si>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</si>
  <si>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</si>
  <si>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</si>
  <si>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</si>
  <si>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</si>
  <si>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</si>
  <si>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</si>
  <si>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</si>
  <si>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</si>
  <si>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</si>
  <si>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</si>
  <si>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</si>
  <si>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</si>
  <si>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</si>
  <si>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</si>
  <si>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</si>
  <si>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</si>
  <si>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</si>
  <si>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</si>
  <si>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</si>
  <si>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</si>
  <si>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</si>
  <si>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</si>
  <si>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</si>
  <si>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</si>
  <si>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</si>
  <si>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</si>
  <si>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</si>
  <si>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</si>
  <si>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</si>
  <si>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</si>
  <si>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</si>
  <si>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</si>
  <si>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</si>
  <si>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</si>
  <si>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</si>
  <si>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</si>
  <si>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</si>
  <si>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</si>
  <si>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</si>
  <si>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</si>
  <si>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</si>
  <si>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</si>
  <si>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</si>
  <si>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</si>
  <si>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</si>
  <si>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</si>
  <si>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</si>
  <si>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</si>
  <si>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</si>
  <si>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</si>
  <si>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</si>
  <si>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</si>
  <si>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</si>
  <si>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</si>
  <si>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</si>
  <si>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</si>
  <si>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</si>
  <si>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</si>
  <si>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</si>
  <si>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</si>
  <si>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</si>
  <si>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</si>
  <si>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</si>
  <si>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宮崎県西米良村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</si>
  <si>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</si>
  <si>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</si>
  <si>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</si>
  <si>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</si>
  <si>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</si>
  <si>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</si>
  <si>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</si>
  <si>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</si>
  <si>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</si>
  <si>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</si>
  <si>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</si>
  <si>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</si>
  <si>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</si>
  <si>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</si>
  <si>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</si>
  <si>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</si>
  <si>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</si>
  <si>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</si>
  <si>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</si>
  <si>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</si>
  <si>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</si>
  <si>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</si>
  <si>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</si>
  <si>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</si>
  <si>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</si>
  <si>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</si>
  <si>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</si>
  <si>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</si>
  <si>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</si>
  <si>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</si>
  <si>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</si>
  <si>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</si>
  <si>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</si>
  <si>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</si>
  <si>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</si>
  <si>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</si>
  <si>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</si>
  <si>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</si>
  <si>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</si>
  <si>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</si>
  <si>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</si>
  <si>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</si>
  <si>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</si>
  <si>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</si>
  <si>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</si>
  <si>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</si>
  <si>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</si>
  <si>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</si>
  <si>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</si>
  <si>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</si>
  <si>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</si>
  <si>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</si>
  <si>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</si>
  <si>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</si>
  <si>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</si>
  <si>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</si>
  <si>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</si>
  <si>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</si>
  <si>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</si>
  <si>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</si>
  <si>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</si>
  <si>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</si>
  <si>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</si>
  <si>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</si>
  <si>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</si>
  <si>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</si>
  <si>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</si>
  <si>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</si>
  <si>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</si>
  <si>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</si>
  <si>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</si>
  <si>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</si>
  <si>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</si>
  <si>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</si>
  <si>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</si>
  <si>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</si>
  <si>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</si>
  <si>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</si>
  <si>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</si>
  <si>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</si>
  <si>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</si>
  <si>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</si>
  <si>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</si>
  <si>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</si>
  <si>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</si>
  <si>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</si>
  <si>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</si>
  <si>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</si>
  <si>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</si>
  <si>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</si>
  <si>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</si>
  <si>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</si>
  <si>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</si>
  <si>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</si>
  <si>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</si>
  <si>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</si>
  <si>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</si>
  <si>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</si>
  <si>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</si>
  <si>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</si>
  <si>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</si>
  <si>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</si>
  <si>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</si>
  <si>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</si>
  <si>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</si>
  <si>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</si>
  <si>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</si>
  <si>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</si>
  <si>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</si>
  <si>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</si>
  <si>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</si>
  <si>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</si>
  <si>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</si>
  <si>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</si>
  <si>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</si>
  <si>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</si>
  <si>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</si>
  <si>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</si>
  <si>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</si>
  <si>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</si>
  <si>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</si>
  <si>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</si>
  <si>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</si>
  <si>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</si>
  <si>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</si>
  <si>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</si>
  <si>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</si>
  <si>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</si>
  <si>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</si>
  <si>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</si>
  <si>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</si>
  <si>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</si>
  <si>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</si>
  <si>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</si>
  <si>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</si>
  <si>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</si>
  <si>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</si>
  <si>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</si>
  <si>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</si>
  <si>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</si>
  <si>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</si>
  <si>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</si>
  <si>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</si>
  <si>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</si>
  <si>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</si>
  <si>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</si>
  <si>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</si>
  <si>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</si>
  <si>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宮崎県西米良村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</si>
  <si>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</si>
  <si>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</si>
  <si>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</si>
  <si>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</si>
  <si>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</si>
  <si>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</si>
  <si>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</si>
  <si>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</si>
  <si>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</si>
  <si>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</si>
  <si>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</si>
  <si>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</si>
  <si>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</si>
  <si>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</si>
  <si>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</si>
  <si>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</si>
  <si>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</si>
  <si>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</si>
  <si>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</si>
  <si>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</si>
  <si>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</si>
  <si>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</si>
  <si>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</si>
  <si>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</si>
  <si>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</si>
  <si>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</si>
  <si>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</si>
  <si>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</si>
  <si>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</si>
  <si>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</si>
  <si>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</si>
  <si>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</si>
  <si>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</si>
  <si>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</si>
  <si>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</si>
  <si>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</si>
  <si>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</si>
  <si>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</si>
  <si>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</si>
  <si>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</si>
  <si>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</si>
  <si>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</si>
  <si>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</si>
  <si>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</si>
  <si>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</si>
  <si>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</si>
  <si>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</si>
  <si>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</si>
  <si>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</si>
  <si>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</si>
  <si>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</si>
  <si>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</si>
  <si>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</si>
  <si>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</si>
  <si>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</si>
  <si>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</si>
  <si>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</si>
  <si>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</si>
  <si>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</si>
  <si>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</si>
  <si>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</si>
  <si>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</si>
  <si>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</si>
  <si>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</si>
  <si>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</si>
  <si>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</si>
  <si>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</si>
  <si>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</si>
  <si>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</si>
  <si>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</si>
  <si>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</si>
  <si>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</si>
  <si>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</si>
  <si>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</si>
  <si>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</si>
  <si>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</si>
  <si>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</si>
  <si>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</si>
  <si>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</si>
  <si>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</si>
  <si>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</si>
  <si>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</si>
  <si>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</si>
  <si>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</si>
  <si>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</si>
  <si>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</si>
  <si>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</si>
  <si>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</si>
  <si>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</si>
  <si>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</si>
  <si>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</si>
  <si>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</si>
  <si>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</si>
  <si>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</si>
  <si>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</si>
  <si>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</si>
  <si>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</si>
  <si>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</si>
  <si>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</si>
  <si>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</si>
  <si>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</si>
  <si>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</si>
  <si>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</si>
  <si>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</si>
  <si>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</si>
  <si>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</si>
  <si>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</si>
  <si>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</si>
  <si>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</si>
  <si>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</si>
  <si>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</si>
  <si>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</si>
  <si>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</si>
  <si>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</si>
  <si>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</si>
  <si>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</si>
  <si>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</si>
  <si>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</si>
  <si>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</si>
  <si>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</si>
  <si>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</si>
  <si>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</si>
  <si>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</si>
  <si>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</si>
  <si>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</si>
  <si>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</si>
  <si>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</si>
  <si>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</si>
  <si>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</si>
  <si>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</si>
  <si>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</si>
  <si>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</si>
  <si>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</si>
  <si>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</si>
  <si>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</si>
  <si>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</si>
  <si>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</si>
  <si>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</si>
  <si>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</si>
  <si>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</si>
  <si>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</si>
  <si>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</si>
  <si>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</si>
  <si>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</si>
  <si>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</si>
  <si>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</si>
  <si>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</si>
  <si>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</si>
  <si>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</si>
  <si>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</si>
  <si>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</si>
  <si>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</si>
  <si>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</si>
  <si>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</si>
  <si>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</si>
  <si>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</si>
  <si>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</si>
  <si>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</si>
  <si>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</si>
  <si>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</si>
  <si>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</si>
  <si>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</si>
  <si>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</si>
  <si>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</si>
  <si>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</si>
  <si>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</si>
  <si>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</si>
  <si>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</si>
  <si>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</si>
  <si>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</si>
  <si>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</si>
  <si>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</si>
  <si>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</si>
  <si>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1.36</t>
  </si>
  <si>
    <t>▲ 0.23</t>
  </si>
  <si>
    <t>一般会計</t>
  </si>
  <si>
    <t>国民健康保険事業勘定会計</t>
  </si>
  <si>
    <t>介護保険事業勘定会計</t>
  </si>
  <si>
    <t>国民健康保険診療施設勘定会計</t>
  </si>
  <si>
    <t>簡易水道事業</t>
  </si>
  <si>
    <t>下水道事業</t>
  </si>
  <si>
    <t>後期高齢者医療事業</t>
  </si>
  <si>
    <t>その他会計（赤字）</t>
  </si>
  <si>
    <t>その他会計（黒字）</t>
  </si>
  <si>
    <t>-</t>
    <phoneticPr fontId="2"/>
  </si>
  <si>
    <t>米良の庄</t>
    <rPh sb="0" eb="2">
      <t>メラ</t>
    </rPh>
    <rPh sb="3" eb="4">
      <t>ショウ</t>
    </rPh>
    <phoneticPr fontId="2"/>
  </si>
  <si>
    <t>-</t>
    <phoneticPr fontId="2"/>
  </si>
  <si>
    <t>西都児湯環境整備事務組合</t>
    <rPh sb="0" eb="2">
      <t>サイト</t>
    </rPh>
    <rPh sb="2" eb="4">
      <t>コユ</t>
    </rPh>
    <rPh sb="4" eb="6">
      <t>カンキョウ</t>
    </rPh>
    <rPh sb="6" eb="8">
      <t>セイビ</t>
    </rPh>
    <rPh sb="8" eb="10">
      <t>ジム</t>
    </rPh>
    <rPh sb="10" eb="12">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</si>
  <si>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</si>
  <si>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宮崎県後期高齢者医療広域連合(事業会計)</t>
    <rPh sb="15" eb="17">
      <t>ジギョウ</t>
    </rPh>
    <phoneticPr fontId="30"/>
  </si>
  <si>
    <t>宮崎県市町村総合事務組合</t>
    <rPh sb="0" eb="3">
      <t>ミヤザキケン</t>
    </rPh>
    <rPh sb="3" eb="6">
      <t>シチョウソン</t>
    </rPh>
    <rPh sb="6" eb="8">
      <t>ソウゴウ</t>
    </rPh>
    <rPh sb="8" eb="10">
      <t>ジム</t>
    </rPh>
    <rPh sb="10" eb="12">
      <t>クミアイ</t>
    </rPh>
    <phoneticPr fontId="5"/>
  </si>
  <si>
    <t>宮崎県自治会館管理組合</t>
    <rPh sb="3" eb="5">
      <t>ジチ</t>
    </rPh>
    <rPh sb="5" eb="7">
      <t>カイカン</t>
    </rPh>
    <rPh sb="7" eb="9">
      <t>カンリ</t>
    </rPh>
    <rPh sb="9" eb="11">
      <t>クミアイ</t>
    </rPh>
    <phoneticPr fontId="30"/>
  </si>
  <si>
    <t>―</t>
    <phoneticPr fontId="2"/>
  </si>
  <si>
    <t>宮崎県環境整備公社</t>
    <rPh sb="0" eb="3">
      <t>ミヤザキケン</t>
    </rPh>
    <rPh sb="3" eb="5">
      <t>カンキョウ</t>
    </rPh>
    <rPh sb="5" eb="7">
      <t>セイビ</t>
    </rPh>
    <rPh sb="7" eb="9">
      <t>コウシャ</t>
    </rPh>
    <phoneticPr fontId="2"/>
  </si>
  <si>
    <t>宮崎県林業公社</t>
    <rPh sb="0" eb="3">
      <t>ミヤザキケン</t>
    </rPh>
    <rPh sb="3" eb="5">
      <t>リンギョウ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</si>
  <si>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</si>
  <si>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</si>
  <si>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</si>
  <si>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</si>
  <si>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</si>
  <si>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</si>
  <si>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</si>
  <si>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</si>
  <si>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</si>
  <si>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</si>
  <si>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</si>
  <si>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</si>
  <si>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</si>
  <si>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</si>
  <si>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</si>
  <si>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</si>
  <si>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</si>
  <si>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</si>
  <si>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</si>
  <si>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実質公債費比率は、公債残高が年々減少しており、基金等も増加していることから比率は低下している。現在のところ将来負担比率は発生していないため今後も健全な財政運営に努めていく。</t>
    <rPh sb="0" eb="2">
      <t>ジッシツ</t>
    </rPh>
    <rPh sb="2" eb="5">
      <t>コウサイヒ</t>
    </rPh>
    <rPh sb="5" eb="7">
      <t>ヒリツ</t>
    </rPh>
    <rPh sb="9" eb="11">
      <t>コウサイ</t>
    </rPh>
    <rPh sb="11" eb="13">
      <t>ザンダカ</t>
    </rPh>
    <rPh sb="14" eb="16">
      <t>ネンネン</t>
    </rPh>
    <rPh sb="16" eb="18">
      <t>ゲンショウ</t>
    </rPh>
    <rPh sb="23" eb="25">
      <t>キキン</t>
    </rPh>
    <rPh sb="25" eb="26">
      <t>トウ</t>
    </rPh>
    <rPh sb="27" eb="28">
      <t>ゾウ</t>
    </rPh>
    <rPh sb="28" eb="29">
      <t>カ</t>
    </rPh>
    <rPh sb="37" eb="39">
      <t>ヒリツ</t>
    </rPh>
    <rPh sb="40" eb="42">
      <t>テイカ</t>
    </rPh>
    <rPh sb="47" eb="49">
      <t>ゲンザイ</t>
    </rPh>
    <rPh sb="53" eb="55">
      <t>ショウライ</t>
    </rPh>
    <rPh sb="55" eb="57">
      <t>フタン</t>
    </rPh>
    <rPh sb="57" eb="59">
      <t>ヒリツ</t>
    </rPh>
    <rPh sb="60" eb="62">
      <t>ハッセイ</t>
    </rPh>
    <rPh sb="69" eb="71">
      <t>コンゴ</t>
    </rPh>
    <rPh sb="72" eb="74">
      <t>ケンゼン</t>
    </rPh>
    <rPh sb="75" eb="77">
      <t>ザイセイ</t>
    </rPh>
    <rPh sb="77" eb="79">
      <t>ウンエイ</t>
    </rPh>
    <rPh sb="80" eb="8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</si>
</sst>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394613</c:v>
                </c:pt>
                <c:pt idx="1">
                  <c:v>658545</c:v>
                </c:pt>
                <c:pt idx="2">
                  <c:v>605153</c:v>
                </c:pt>
                <c:pt idx="3">
                  <c:v>424428</c:v>
                </c:pt>
                <c:pt idx="4">
                  <c:v>481334</c:v>
                </c:pt>
              </c:numCache>
            </c:numRef>
          </c:val>
          <c:smooth val="0"/>
        </c:ser>
        <c:dLbls>
          <c:showLegendKey val="0"/>
          <c:showVal val="0"/>
          <c:showCatName val="0"/>
          <c:showSerName val="0"/>
          <c:showPercent val="0"/>
          <c:showBubbleSize val="0"/>
        </c:dLbls>
        <c:marker val="1"/>
        <c:smooth val="0"/>
        <c:axId val="128590592"/>
        <c:axId val="128592128"/>
      </c:lineChart>
      <c:catAx>
        <c:axId val="128590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92128"/>
        <c:crosses val="autoZero"/>
        <c:auto val="1"/>
        <c:lblAlgn val="ctr"/>
        <c:lblOffset val="100"/>
        <c:tickLblSkip val="1"/>
        <c:tickMarkSkip val="1"/>
        <c:noMultiLvlLbl val="0"/>
      </c:catAx>
      <c:valAx>
        <c:axId val="12859212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9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4.83</c:v>
                </c:pt>
                <c:pt idx="1">
                  <c:v>3.84</c:v>
                </c:pt>
                <c:pt idx="2">
                  <c:v>5.74</c:v>
                </c:pt>
                <c:pt idx="3">
                  <c:v>5.75</c:v>
                </c:pt>
                <c:pt idx="4">
                  <c:v>7.19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36.83</c:v>
                </c:pt>
                <c:pt idx="1">
                  <c:v>31.04</c:v>
                </c:pt>
                <c:pt idx="2">
                  <c:v>35.53</c:v>
                </c:pt>
                <c:pt idx="3">
                  <c:v>43.96</c:v>
                </c:pt>
                <c:pt idx="4">
                  <c:v>42.49</c:v>
                </c:pt>
              </c:numCache>
            </c:numRef>
          </c:val>
        </c:ser>
        <c:dLbls>
          <c:showLegendKey val="0"/>
          <c:showVal val="0"/>
          <c:showCatName val="0"/>
          <c:showSerName val="0"/>
          <c:showPercent val="0"/>
          <c:showBubbleSize val="0"/>
        </c:dLbls>
        <c:gapWidth val="250"/>
        <c:overlap val="100"/>
        <c:axId val="166786560"/>
        <c:axId val="16678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-1.36</c:v>
                </c:pt>
                <c:pt idx="1">
                  <c:v>-0.23</c:v>
                </c:pt>
                <c:pt idx="2">
                  <c:v>4.97</c:v>
                </c:pt>
                <c:pt idx="3">
                  <c:v>2.91</c:v>
                </c:pt>
                <c:pt idx="4">
                  <c:v>1.63</c:v>
                </c:pt>
              </c:numCache>
            </c:numRef>
          </c:val>
          <c:smooth val="0"/>
        </c:ser>
        <c:dLbls>
          <c:showLegendKey val="0"/>
          <c:showVal val="0"/>
          <c:showCatName val="0"/>
          <c:showSerName val="0"/>
          <c:showPercent val="0"/>
          <c:showBubbleSize val="0"/>
        </c:dLbls>
        <c:marker val="1"/>
        <c:smooth val="0"/>
        <c:axId val="166786560"/>
        <c:axId val="166788096"/>
      </c:lineChart>
      <c:catAx>
        <c:axId val="16678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788096"/>
        <c:crosses val="autoZero"/>
        <c:auto val="1"/>
        <c:lblAlgn val="ctr"/>
        <c:lblOffset val="100"/>
        <c:tickLblSkip val="1"/>
        <c:tickMarkSkip val="1"/>
        <c:noMultiLvlLbl val="0"/>
      </c:catAx>
      <c:valAx>
        <c:axId val="16678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8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0.01</c:v>
                </c:pt>
                <c:pt idx="4">
                  <c:v>#N/A</c:v>
                </c:pt>
                <c:pt idx="5">
                  <c:v>0.03</c:v>
                </c:pt>
                <c:pt idx="6">
                  <c:v>#N/A</c:v>
                </c:pt>
                <c:pt idx="7">
                  <c:v>0.02</c:v>
                </c:pt>
                <c:pt idx="8">
                  <c:v>#N/A</c:v>
                </c:pt>
                <c:pt idx="9">
                  <c:v>7.0000000000000007E-2</c:v>
                </c:pt>
              </c:numCache>
            </c:numRef>
          </c:val>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0.11</c:v>
                </c:pt>
                <c:pt idx="4">
                  <c:v>#N/A</c:v>
                </c:pt>
                <c:pt idx="5">
                  <c:v>0.13</c:v>
                </c:pt>
                <c:pt idx="6">
                  <c:v>#N/A</c:v>
                </c:pt>
                <c:pt idx="7">
                  <c:v>0.24</c:v>
                </c:pt>
                <c:pt idx="8">
                  <c:v>#N/A</c:v>
                </c:pt>
                <c:pt idx="9">
                  <c:v>0.14000000000000001</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0.08</c:v>
                </c:pt>
                <c:pt idx="4">
                  <c:v>#N/A</c:v>
                </c:pt>
                <c:pt idx="5">
                  <c:v>0.33</c:v>
                </c:pt>
                <c:pt idx="6">
                  <c:v>#N/A</c:v>
                </c:pt>
                <c:pt idx="7">
                  <c:v>0.26</c:v>
                </c:pt>
                <c:pt idx="8">
                  <c:v>#N/A</c:v>
                </c:pt>
                <c:pt idx="9">
                  <c:v>0.16</c:v>
                </c:pt>
              </c:numCache>
            </c:numRef>
          </c:val>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1.1000000000000001</c:v>
                </c:pt>
                <c:pt idx="2">
                  <c:v>#N/A</c:v>
                </c:pt>
                <c:pt idx="3">
                  <c:v>1.23</c:v>
                </c:pt>
                <c:pt idx="4">
                  <c:v>#N/A</c:v>
                </c:pt>
                <c:pt idx="5">
                  <c:v>1.54</c:v>
                </c:pt>
                <c:pt idx="6">
                  <c:v>#N/A</c:v>
                </c:pt>
                <c:pt idx="7">
                  <c:v>0.42</c:v>
                </c:pt>
                <c:pt idx="8">
                  <c:v>#N/A</c:v>
                </c:pt>
                <c:pt idx="9">
                  <c:v>1.07</c:v>
                </c:pt>
              </c:numCache>
            </c:numRef>
          </c:val>
        </c:ser>
        <c:ser>
          <c:idx val="7"/>
          <c:order val="7"/>
          <c:tx>
            <c:strRef>
              <c:f>データシート!$A$34</c:f>
              <c:strCache>
                <c:ptCount val="1"/>
                <c:pt idx="0">
                  <c:v>介護保険事業勘定会計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c:v>
                </c:pt>
                <c:pt idx="2">
                  <c:v>#N/A</c:v>
                </c:pt>
                <c:pt idx="3">
                  <c:v>0.89</c:v>
                </c:pt>
                <c:pt idx="4">
                  <c:v>#N/A</c:v>
                </c:pt>
                <c:pt idx="5">
                  <c:v>0.73</c:v>
                </c:pt>
                <c:pt idx="6">
                  <c:v>#N/A</c:v>
                </c:pt>
                <c:pt idx="7">
                  <c:v>1.1000000000000001</c:v>
                </c:pt>
                <c:pt idx="8">
                  <c:v>#N/A</c:v>
                </c:pt>
                <c:pt idx="9">
                  <c:v>1.75</c:v>
                </c:pt>
              </c:numCache>
            </c:numRef>
          </c:val>
        </c:ser>
        <c:ser>
          <c:idx val="8"/>
          <c:order val="8"/>
          <c:tx>
            <c:strRef>
              <c:f>データシート!$A$35</c:f>
              <c:strCache>
                <c:ptCount val="1"/>
                <c:pt idx="0">
                  <c:v>国民健康保険事業勘定会計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1.77</c:v>
                </c:pt>
                <c:pt idx="2">
                  <c:v>#N/A</c:v>
                </c:pt>
                <c:pt idx="3">
                  <c:v>2.02</c:v>
                </c:pt>
                <c:pt idx="4">
                  <c:v>#N/A</c:v>
                </c:pt>
                <c:pt idx="5">
                  <c:v>2.39</c:v>
                </c:pt>
                <c:pt idx="6">
                  <c:v>#N/A</c:v>
                </c:pt>
                <c:pt idx="7">
                  <c:v>1.51</c:v>
                </c:pt>
                <c:pt idx="8">
                  <c:v>#N/A</c:v>
                </c:pt>
                <c:pt idx="9">
                  <c:v>1.94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4.83</c:v>
                </c:pt>
                <c:pt idx="2">
                  <c:v>#N/A</c:v>
                </c:pt>
                <c:pt idx="3">
                  <c:v>3.84</c:v>
                </c:pt>
                <c:pt idx="4">
                  <c:v>#N/A</c:v>
                </c:pt>
                <c:pt idx="5">
                  <c:v>5.73</c:v>
                </c:pt>
                <c:pt idx="6">
                  <c:v>#N/A</c:v>
                </c:pt>
                <c:pt idx="7">
                  <c:v>5.75</c:v>
                </c:pt>
                <c:pt idx="8">
                  <c:v>#N/A</c:v>
                </c:pt>
                <c:pt idx="9">
                  <c:v>7.18</c:v>
                </c:pt>
              </c:numCache>
            </c:numRef>
          </c:val>
        </c:ser>
        <c:dLbls>
          <c:showLegendKey val="0"/>
          <c:showVal val="0"/>
          <c:showCatName val="0"/>
          <c:showSerName val="0"/>
          <c:showPercent val="0"/>
          <c:showBubbleSize val="0"/>
        </c:dLbls>
        <c:gapWidth val="150"/>
        <c:overlap val="100"/>
        <c:axId val="167150720"/>
        <c:axId val="167152256"/>
      </c:barChart>
      <c:catAx>
        <c:axId val="1671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52256"/>
        <c:crosses val="autoZero"/>
        <c:auto val="1"/>
        <c:lblAlgn val="ctr"/>
        <c:lblOffset val="100"/>
        <c:tickLblSkip val="1"/>
        <c:tickMarkSkip val="1"/>
        <c:noMultiLvlLbl val="0"/>
      </c:catAx>
      <c:valAx>
        <c:axId val="16715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5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271</c:v>
                </c:pt>
                <c:pt idx="5">
                  <c:v>262</c:v>
                </c:pt>
                <c:pt idx="8">
                  <c:v>264</c:v>
                </c:pt>
                <c:pt idx="11">
                  <c:v>249</c:v>
                </c:pt>
                <c:pt idx="14">
                  <c:v>222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9</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c:v>
                </c:pt>
                <c:pt idx="3">
                  <c:v>46</c:v>
                </c:pt>
                <c:pt idx="6">
                  <c:v>43</c:v>
                </c:pt>
                <c:pt idx="9">
                  <c:v>36</c:v>
                </c:pt>
                <c:pt idx="12">
                  <c:v>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268</c:v>
                </c:pt>
                <c:pt idx="3">
                  <c:v>256</c:v>
                </c:pt>
                <c:pt idx="6">
                  <c:v>256</c:v>
                </c:pt>
                <c:pt idx="9">
                  <c:v>244</c:v>
                </c:pt>
                <c:pt idx="12">
                  <c:v>208</c:v>
                </c:pt>
              </c:numCache>
            </c:numRef>
          </c:val>
        </c:ser>
        <c:dLbls>
          <c:showLegendKey val="0"/>
          <c:showVal val="0"/>
          <c:showCatName val="0"/>
          <c:showSerName val="0"/>
          <c:showPercent val="0"/>
          <c:showBubbleSize val="0"/>
        </c:dLbls>
        <c:gapWidth val="100"/>
        <c:overlap val="100"/>
        <c:axId val="166978304"/>
        <c:axId val="16698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c:v>
                </c:pt>
                <c:pt idx="2">
                  <c:v>#N/A</c:v>
                </c:pt>
                <c:pt idx="3">
                  <c:v>#N/A</c:v>
                </c:pt>
                <c:pt idx="4">
                  <c:v>52</c:v>
                </c:pt>
                <c:pt idx="5">
                  <c:v>#N/A</c:v>
                </c:pt>
                <c:pt idx="6">
                  <c:v>#N/A</c:v>
                </c:pt>
                <c:pt idx="7">
                  <c:v>48</c:v>
                </c:pt>
                <c:pt idx="8">
                  <c:v>#N/A</c:v>
                </c:pt>
                <c:pt idx="9">
                  <c:v>#N/A</c:v>
                </c:pt>
                <c:pt idx="10">
                  <c:v>44</c:v>
                </c:pt>
                <c:pt idx="11">
                  <c:v>#N/A</c:v>
                </c:pt>
                <c:pt idx="12">
                  <c:v>#N/A</c:v>
                </c:pt>
                <c:pt idx="13">
                  <c:v>37</c:v>
                </c:pt>
                <c:pt idx="14">
                  <c:v>#N/A</c:v>
                </c:pt>
              </c:numCache>
            </c:numRef>
          </c:val>
          <c:smooth val="0"/>
        </c:ser>
        <c:dLbls>
          <c:showLegendKey val="0"/>
          <c:showVal val="0"/>
          <c:showCatName val="0"/>
          <c:showSerName val="0"/>
          <c:showPercent val="0"/>
          <c:showBubbleSize val="0"/>
        </c:dLbls>
        <c:marker val="1"/>
        <c:smooth val="0"/>
        <c:axId val="166978304"/>
        <c:axId val="166980224"/>
      </c:lineChart>
      <c:catAx>
        <c:axId val="1669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80224"/>
        <c:crosses val="autoZero"/>
        <c:auto val="1"/>
        <c:lblAlgn val="ctr"/>
        <c:lblOffset val="100"/>
        <c:tickLblSkip val="1"/>
        <c:tickMarkSkip val="1"/>
        <c:noMultiLvlLbl val="0"/>
      </c:catAx>
      <c:valAx>
        <c:axId val="16698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7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1844</c:v>
                </c:pt>
                <c:pt idx="5">
                  <c:v>1877</c:v>
                </c:pt>
                <c:pt idx="8">
                  <c:v>1867</c:v>
                </c:pt>
                <c:pt idx="11">
                  <c:v>1801</c:v>
                </c:pt>
                <c:pt idx="14">
                  <c:v>2005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2900</c:v>
                </c:pt>
                <c:pt idx="5">
                  <c:v>3062</c:v>
                </c:pt>
                <c:pt idx="8">
                  <c:v>3303</c:v>
                </c:pt>
                <c:pt idx="11">
                  <c:v>3417</c:v>
                </c:pt>
                <c:pt idx="14">
                  <c:v>3698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385</c:v>
                </c:pt>
                <c:pt idx="3">
                  <c:v>362</c:v>
                </c:pt>
                <c:pt idx="6">
                  <c:v>418</c:v>
                </c:pt>
                <c:pt idx="9">
                  <c:v>310</c:v>
                </c:pt>
                <c:pt idx="12">
                  <c:v>328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c:v>
                </c:pt>
                <c:pt idx="3">
                  <c:v>59</c:v>
                </c:pt>
                <c:pt idx="6">
                  <c:v>50</c:v>
                </c:pt>
                <c:pt idx="9">
                  <c:v>48</c:v>
                </c:pt>
                <c:pt idx="12">
                  <c:v>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317</c:v>
                </c:pt>
                <c:pt idx="3">
                  <c:v>290</c:v>
                </c:pt>
                <c:pt idx="6">
                  <c:v>317</c:v>
                </c:pt>
                <c:pt idx="9">
                  <c:v>359</c:v>
                </c:pt>
                <c:pt idx="12">
                  <c:v>390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c:v>
                </c:pt>
                <c:pt idx="3">
                  <c:v>46</c:v>
                </c:pt>
                <c:pt idx="6">
                  <c:v>41</c:v>
                </c:pt>
                <c:pt idx="9">
                  <c:v>38</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2071</c:v>
                </c:pt>
                <c:pt idx="3">
                  <c:v>2126</c:v>
                </c:pt>
                <c:pt idx="6">
                  <c:v>2114</c:v>
                </c:pt>
                <c:pt idx="9">
                  <c:v>2047</c:v>
                </c:pt>
                <c:pt idx="12">
                  <c:v>2154</c:v>
                </c:pt>
              </c:numCache>
            </c:numRef>
          </c:val>
        </c:ser>
        <c:dLbls>
          <c:showLegendKey val="0"/>
          <c:showVal val="0"/>
          <c:showCatName val="0"/>
          <c:showSerName val="0"/>
          <c:showPercent val="0"/>
          <c:showBubbleSize val="0"/>
        </c:dLbls>
        <c:gapWidth val="100"/>
        <c:overlap val="100"/>
        <c:axId val="166804096"/>
        <c:axId val="16681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6804096"/>
        <c:axId val="166818560"/>
      </c:lineChart>
      <c:catAx>
        <c:axId val="16680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8560"/>
        <c:crosses val="autoZero"/>
        <c:auto val="1"/>
        <c:lblAlgn val="ctr"/>
        <c:lblOffset val="100"/>
        <c:tickLblSkip val="1"/>
        <c:tickMarkSkip val="1"/>
        <c:noMultiLvlLbl val="0"/>
      </c:catAx>
      <c:valAx>
        <c:axId val="1668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0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8280832"/>
        <c:axId val="168282752"/>
      </c:scatterChart>
      <c:valAx>
        <c:axId val="168280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282752"/>
        <c:crosses val="autoZero"/>
        <c:crossBetween val="midCat"/>
      </c:valAx>
      <c:valAx>
        <c:axId val="168282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280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7.6</c:v>
                </c:pt>
                <c:pt idx="1">
                  <c:v>5.3</c:v>
                </c:pt>
                <c:pt idx="2">
                  <c:v>4.2</c:v>
                </c:pt>
                <c:pt idx="3">
                  <c:v>3.8</c:v>
                </c:pt>
                <c:pt idx="4">
                  <c:v>3.7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68091648"/>
        <c:axId val="168093568"/>
      </c:scatterChart>
      <c:valAx>
        <c:axId val="16809164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093568"/>
        <c:crosses val="autoZero"/>
        <c:crossBetween val="midCat"/>
      </c:valAx>
      <c:valAx>
        <c:axId val="168093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091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元利償還金は年々減少傾向にあり、引き続き適正な起債管理に努める。　　　　　　　　　　　　　　　　　　　　　　　減債基金積立不足算定額、満期一括償還地方債に係る年割相当額、一時借入金の利子については発生していない。　　　　　　　　　　　　　　　　　公営企業の元利償還金に対する繰入金については、償還額の増加により今後増加する見込み。その他の指標についても財政上改善傾向にある。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は、新規事業実施により借入額が増加したためで、今後公債費の増加が見込まれる。公営企業の繰入見込額も増加しているが、簡易水道事業の施設更新工事実施によるものであり今後も増加が見込まれる。　　　　　　　　　　　　　　　　　　　　　　　　充当可能基金は増加傾向にあるのは庁舎建替などの施設更新工事を控えているため、そのための基金積立であり、後年度は減少することが見込まれる。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将来負担額の大幅な増加を招かないため今後も適正な施設管理、財政運営に努める。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
1,206
271.51
2,781,075
2,652,874
101,511
1,412,240
2,154,004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
1,206
271.51
2,781,075
2,652,874
101,511
1,412,240
2,154,004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
1,206
271.51
2,781,075
2,652,874
101,511
1,412,240
2,154,004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
1,206
271.51
2,781,075
2,652,874
101,511
1,412,240
2,154,004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高齢化・少子化・過疎化などの社会環境により自主財源の確保が厳しく、類似団体を下回っている現状である。行政サービスを維持しながら、行政運営の更なる効率化、集約化など、事業の集約、選択を進め、自立自走にむけた村づくりをすす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たことにより、経常一般財源が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類似団体と比較すると低い数値となった。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62</xdr:row>
      <xdr:rowOff>100754</xdr:rowOff>
    </xdr:to>
    <xdr:cxnSp macro="">
      <xdr:nvCxnSpPr>
        <xdr:cNvPr id="132" name="直線コネクタ 131"/>
        <xdr:cNvCxnSpPr/>
      </xdr:nvCxnSpPr>
      <xdr:spPr>
        <a:xfrm flipV="1">
          <a:off x="4114800" y="10654242"/>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100754</xdr:rowOff>
    </xdr:to>
    <xdr:cxnSp macro="">
      <xdr:nvCxnSpPr>
        <xdr:cNvPr id="135" name="直線コネクタ 134"/>
        <xdr:cNvCxnSpPr/>
      </xdr:nvCxnSpPr>
      <xdr:spPr>
        <a:xfrm>
          <a:off x="3225800" y="1051348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61</xdr:row>
      <xdr:rowOff>55033</xdr:rowOff>
    </xdr:to>
    <xdr:cxnSp macro="">
      <xdr:nvCxnSpPr>
        <xdr:cNvPr id="138" name="直線コネクタ 137"/>
        <xdr:cNvCxnSpPr/>
      </xdr:nvCxnSpPr>
      <xdr:spPr>
        <a:xfrm>
          <a:off x="2336800" y="103687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91229</xdr:rowOff>
    </xdr:to>
    <xdr:cxnSp macro="">
      <xdr:nvCxnSpPr>
        <xdr:cNvPr id="141" name="直線コネクタ 140"/>
        <xdr:cNvCxnSpPr/>
      </xdr:nvCxnSpPr>
      <xdr:spPr>
        <a:xfrm flipV="1">
          <a:off x="1447800" y="1036870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51" name="円/楕円 150"/>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161519</xdr:rowOff>
    </xdr:from>
    <xdr:ext cx="762000" cy="259045"/>
    <xdr:sp macro="" textlink="">
      <xdr:nvSpPr>
        <xdr:cNvPr id="152" name="財政構造の弾力性該当値テキスト"/>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49954</xdr:rowOff>
    </xdr:from>
    <xdr:to>
      <xdr:col>6</xdr:col>
      <xdr:colOff>50800</xdr:colOff>
      <xdr:row>62</xdr:row>
      <xdr:rowOff>151554</xdr:rowOff>
    </xdr:to>
    <xdr:sp macro="" textlink="">
      <xdr:nvSpPr>
        <xdr:cNvPr id="153" name="円/楕円 152"/>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161731</xdr:rowOff>
    </xdr:from>
    <xdr:ext cx="736600" cy="259045"/>
    <xdr:sp macro="" textlink="">
      <xdr:nvSpPr>
        <xdr:cNvPr id="154" name="テキスト ボックス 153"/>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5" name="円/楕円 154"/>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56" name="テキスト ボックス 155"/>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7" name="円/楕円 156"/>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8" name="テキスト ボックス 157"/>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40429</xdr:rowOff>
    </xdr:from>
    <xdr:to>
      <xdr:col>2</xdr:col>
      <xdr:colOff>127000</xdr:colOff>
      <xdr:row>61</xdr:row>
      <xdr:rowOff>142029</xdr:rowOff>
    </xdr:to>
    <xdr:sp macro="" textlink="">
      <xdr:nvSpPr>
        <xdr:cNvPr id="159" name="円/楕円 158"/>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152206</xdr:rowOff>
    </xdr:from>
    <xdr:ext cx="762000" cy="259045"/>
    <xdr:sp macro="" textlink="">
      <xdr:nvSpPr>
        <xdr:cNvPr id="160" name="テキスト ボックス 159"/>
        <xdr:cNvSpPr txBox="1"/>
      </xdr:nvSpPr>
      <xdr:spPr>
        <a:xfrm>
          <a:off x="1066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[662,126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類似団体に比べ高くなって</a:t>
          </a:r>
          <a:r>
            <a:rPr kumimoji="1" lang="ja-JP" altLang="ja-JP" sz="1100">
              <a:solidFill>
                <a:sysClr val="windowText" lastClr="000000"/>
              </a:solidFill>
              <a:effectLst/>
              <a:latin typeface="+mn-lt"/>
              <a:ea typeface="+mn-ea"/>
              <a:cs typeface="+mn-cs"/>
            </a:rPr>
            <a:t>いるのは、</a:t>
          </a:r>
          <a:r>
            <a:rPr kumimoji="1" lang="ja-JP" altLang="en-US" sz="1100">
              <a:solidFill>
                <a:sysClr val="windowText" lastClr="000000"/>
              </a:solidFill>
              <a:effectLst/>
              <a:latin typeface="+mn-lt"/>
              <a:ea typeface="+mn-ea"/>
              <a:cs typeface="+mn-cs"/>
            </a:rPr>
            <a:t>人口が類似単体と比較しても少ないためであり、人件費の決算額は高くなってはいるが、</a:t>
          </a:r>
          <a:r>
            <a:rPr kumimoji="1" lang="ja-JP" altLang="ja-JP" sz="1100">
              <a:solidFill>
                <a:sysClr val="windowText" lastClr="000000"/>
              </a:solidFill>
              <a:effectLst/>
              <a:latin typeface="+mn-lt"/>
              <a:ea typeface="+mn-ea"/>
              <a:cs typeface="+mn-cs"/>
            </a:rPr>
            <a:t>職員</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給与水準としては</a:t>
          </a:r>
          <a:r>
            <a:rPr kumimoji="1" lang="ja-JP" altLang="en-US" sz="1100">
              <a:solidFill>
                <a:sysClr val="windowText" lastClr="000000"/>
              </a:solidFill>
              <a:effectLst/>
              <a:latin typeface="+mn-lt"/>
              <a:ea typeface="+mn-ea"/>
              <a:cs typeface="+mn-cs"/>
            </a:rPr>
            <a:t>他市町村を</a:t>
          </a:r>
          <a:r>
            <a:rPr kumimoji="1" lang="ja-JP" altLang="ja-JP" sz="1100">
              <a:solidFill>
                <a:sysClr val="windowText" lastClr="000000"/>
              </a:solidFill>
              <a:effectLst/>
              <a:latin typeface="+mn-lt"/>
              <a:ea typeface="+mn-ea"/>
              <a:cs typeface="+mn-cs"/>
            </a:rPr>
            <a:t>下回って</a:t>
          </a:r>
          <a:r>
            <a:rPr kumimoji="1" lang="ja-JP" altLang="en-US" sz="1100">
              <a:solidFill>
                <a:sysClr val="windowText" lastClr="000000"/>
              </a:solidFill>
              <a:effectLst/>
              <a:latin typeface="+mn-lt"/>
              <a:ea typeface="+mn-ea"/>
              <a:cs typeface="+mn-cs"/>
            </a:rPr>
            <a:t>おり、適正な人件費の管理は実施出来ている。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業務区分の見直し等により適正な定員管理に努める。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69492</xdr:rowOff>
    </xdr:from>
    <xdr:to>
      <xdr:col>7</xdr:col>
      <xdr:colOff>152400</xdr:colOff>
      <xdr:row>84</xdr:row>
      <xdr:rowOff>102228</xdr:rowOff>
    </xdr:to>
    <xdr:cxnSp macro="">
      <xdr:nvCxnSpPr>
        <xdr:cNvPr id="196" name="直線コネクタ 195"/>
        <xdr:cNvCxnSpPr/>
      </xdr:nvCxnSpPr>
      <xdr:spPr>
        <a:xfrm>
          <a:off x="4114800" y="14471292"/>
          <a:ext cx="8382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41402</xdr:rowOff>
    </xdr:from>
    <xdr:to>
      <xdr:col>6</xdr:col>
      <xdr:colOff>0</xdr:colOff>
      <xdr:row>84</xdr:row>
      <xdr:rowOff>69492</xdr:rowOff>
    </xdr:to>
    <xdr:cxnSp macro="">
      <xdr:nvCxnSpPr>
        <xdr:cNvPr id="199" name="直線コネクタ 198"/>
        <xdr:cNvCxnSpPr/>
      </xdr:nvCxnSpPr>
      <xdr:spPr>
        <a:xfrm>
          <a:off x="3225800" y="14443202"/>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36948</xdr:rowOff>
    </xdr:from>
    <xdr:to>
      <xdr:col>4</xdr:col>
      <xdr:colOff>482600</xdr:colOff>
      <xdr:row>84</xdr:row>
      <xdr:rowOff>41402</xdr:rowOff>
    </xdr:to>
    <xdr:cxnSp macro="">
      <xdr:nvCxnSpPr>
        <xdr:cNvPr id="202" name="直線コネクタ 201"/>
        <xdr:cNvCxnSpPr/>
      </xdr:nvCxnSpPr>
      <xdr:spPr>
        <a:xfrm>
          <a:off x="2336800" y="14438748"/>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436</xdr:rowOff>
    </xdr:from>
    <xdr:to>
      <xdr:col>3</xdr:col>
      <xdr:colOff>279400</xdr:colOff>
      <xdr:row>84</xdr:row>
      <xdr:rowOff>36948</xdr:rowOff>
    </xdr:to>
    <xdr:cxnSp macro="">
      <xdr:nvCxnSpPr>
        <xdr:cNvPr id="205" name="直線コネクタ 204"/>
        <xdr:cNvCxnSpPr/>
      </xdr:nvCxnSpPr>
      <xdr:spPr>
        <a:xfrm>
          <a:off x="1447800" y="14402236"/>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51428</xdr:rowOff>
    </xdr:from>
    <xdr:to>
      <xdr:col>7</xdr:col>
      <xdr:colOff>203200</xdr:colOff>
      <xdr:row>84</xdr:row>
      <xdr:rowOff>153028</xdr:rowOff>
    </xdr:to>
    <xdr:sp macro="" textlink="">
      <xdr:nvSpPr>
        <xdr:cNvPr id="215" name="円/楕円 214"/>
        <xdr:cNvSpPr/>
      </xdr:nvSpPr>
      <xdr:spPr>
        <a:xfrm>
          <a:off x="4902200" y="144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23505</xdr:rowOff>
    </xdr:from>
    <xdr:ext cx="762000" cy="259045"/>
    <xdr:sp macro="" textlink="">
      <xdr:nvSpPr>
        <xdr:cNvPr id="216" name="人件費・物件費等の状況該当値テキスト"/>
        <xdr:cNvSpPr txBox="1"/>
      </xdr:nvSpPr>
      <xdr:spPr>
        <a:xfrm>
          <a:off x="5041900" y="1442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662,126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18692</xdr:rowOff>
    </xdr:from>
    <xdr:to>
      <xdr:col>6</xdr:col>
      <xdr:colOff>50800</xdr:colOff>
      <xdr:row>84</xdr:row>
      <xdr:rowOff>120292</xdr:rowOff>
    </xdr:to>
    <xdr:sp macro="" textlink="">
      <xdr:nvSpPr>
        <xdr:cNvPr id="217" name="円/楕円 216"/>
        <xdr:cNvSpPr/>
      </xdr:nvSpPr>
      <xdr:spPr>
        <a:xfrm>
          <a:off x="4064000" y="144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105069</xdr:rowOff>
    </xdr:from>
    <xdr:ext cx="736600" cy="259045"/>
    <xdr:sp macro="" textlink="">
      <xdr:nvSpPr>
        <xdr:cNvPr id="218" name="テキスト ボックス 217"/>
        <xdr:cNvSpPr txBox="1"/>
      </xdr:nvSpPr>
      <xdr:spPr>
        <a:xfrm>
          <a:off x="3733800" y="1450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633,636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162052</xdr:rowOff>
    </xdr:from>
    <xdr:to>
      <xdr:col>4</xdr:col>
      <xdr:colOff>533400</xdr:colOff>
      <xdr:row>84</xdr:row>
      <xdr:rowOff>92202</xdr:rowOff>
    </xdr:to>
    <xdr:sp macro="" textlink="">
      <xdr:nvSpPr>
        <xdr:cNvPr id="219" name="円/楕円 218"/>
        <xdr:cNvSpPr/>
      </xdr:nvSpPr>
      <xdr:spPr>
        <a:xfrm>
          <a:off x="3175000" y="143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76979</xdr:rowOff>
    </xdr:from>
    <xdr:ext cx="762000" cy="259045"/>
    <xdr:sp macro="" textlink="">
      <xdr:nvSpPr>
        <xdr:cNvPr id="220" name="テキスト ボックス 219"/>
        <xdr:cNvSpPr txBox="1"/>
      </xdr:nvSpPr>
      <xdr:spPr>
        <a:xfrm>
          <a:off x="2844800" y="1447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609,190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157598</xdr:rowOff>
    </xdr:from>
    <xdr:to>
      <xdr:col>3</xdr:col>
      <xdr:colOff>330200</xdr:colOff>
      <xdr:row>84</xdr:row>
      <xdr:rowOff>87748</xdr:rowOff>
    </xdr:to>
    <xdr:sp macro="" textlink="">
      <xdr:nvSpPr>
        <xdr:cNvPr id="221" name="円/楕円 220"/>
        <xdr:cNvSpPr/>
      </xdr:nvSpPr>
      <xdr:spPr>
        <a:xfrm>
          <a:off x="2286000" y="143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72525</xdr:rowOff>
    </xdr:from>
    <xdr:ext cx="762000" cy="259045"/>
    <xdr:sp macro="" textlink="">
      <xdr:nvSpPr>
        <xdr:cNvPr id="222" name="テキスト ボックス 221"/>
        <xdr:cNvSpPr txBox="1"/>
      </xdr:nvSpPr>
      <xdr:spPr>
        <a:xfrm>
          <a:off x="1955800" y="1447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605,313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121086</xdr:rowOff>
    </xdr:from>
    <xdr:to>
      <xdr:col>2</xdr:col>
      <xdr:colOff>127000</xdr:colOff>
      <xdr:row>84</xdr:row>
      <xdr:rowOff>51236</xdr:rowOff>
    </xdr:to>
    <xdr:sp macro="" textlink="">
      <xdr:nvSpPr>
        <xdr:cNvPr id="223" name="円/楕円 222"/>
        <xdr:cNvSpPr/>
      </xdr:nvSpPr>
      <xdr:spPr>
        <a:xfrm>
          <a:off x="1397000" y="1435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36013</xdr:rowOff>
    </xdr:from>
    <xdr:ext cx="762000" cy="259045"/>
    <xdr:sp macro="" textlink="">
      <xdr:nvSpPr>
        <xdr:cNvPr id="224" name="テキスト ボックス 223"/>
        <xdr:cNvSpPr txBox="1"/>
      </xdr:nvSpPr>
      <xdr:spPr>
        <a:xfrm>
          <a:off x="1066800" y="1443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573,537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が国家公務員給与が減少したことにより高い水準であったが、現在は適正な水準にあり、依然</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は下回っている。類似団体と比較しても低い水準にあり、引き続き適正な給与制度の運用を行い、給与水準の適正化に努める。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12192</xdr:rowOff>
    </xdr:from>
    <xdr:to>
      <xdr:col>24</xdr:col>
      <xdr:colOff>558800</xdr:colOff>
      <xdr:row>87</xdr:row>
      <xdr:rowOff>26670</xdr:rowOff>
    </xdr:to>
    <xdr:cxnSp macro="">
      <xdr:nvCxnSpPr>
        <xdr:cNvPr id="256" name="直線コネクタ 255"/>
        <xdr:cNvCxnSpPr/>
      </xdr:nvCxnSpPr>
      <xdr:spPr>
        <a:xfrm flipV="1">
          <a:off x="16179800" y="149283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169163</xdr:rowOff>
    </xdr:from>
    <xdr:to>
      <xdr:col>23</xdr:col>
      <xdr:colOff>406400</xdr:colOff>
      <xdr:row>87</xdr:row>
      <xdr:rowOff>26670</xdr:rowOff>
    </xdr:to>
    <xdr:cxnSp macro="">
      <xdr:nvCxnSpPr>
        <xdr:cNvPr id="259" name="直線コネクタ 258"/>
        <xdr:cNvCxnSpPr/>
      </xdr:nvCxnSpPr>
      <xdr:spPr>
        <a:xfrm>
          <a:off x="15290800" y="1491386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169163</xdr:rowOff>
    </xdr:from>
    <xdr:to>
      <xdr:col>22</xdr:col>
      <xdr:colOff>203200</xdr:colOff>
      <xdr:row>88</xdr:row>
      <xdr:rowOff>67563</xdr:rowOff>
    </xdr:to>
    <xdr:cxnSp macro="">
      <xdr:nvCxnSpPr>
        <xdr:cNvPr id="262" name="直線コネクタ 261"/>
        <xdr:cNvCxnSpPr/>
      </xdr:nvCxnSpPr>
      <xdr:spPr>
        <a:xfrm flipV="1">
          <a:off x="14401800" y="1491386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67563</xdr:rowOff>
    </xdr:to>
    <xdr:cxnSp macro="">
      <xdr:nvCxnSpPr>
        <xdr:cNvPr id="265" name="直線コネクタ 264"/>
        <xdr:cNvCxnSpPr/>
      </xdr:nvCxnSpPr>
      <xdr:spPr>
        <a:xfrm>
          <a:off x="13512800" y="151358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132842</xdr:rowOff>
    </xdr:from>
    <xdr:to>
      <xdr:col>24</xdr:col>
      <xdr:colOff>609600</xdr:colOff>
      <xdr:row>87</xdr:row>
      <xdr:rowOff>62992</xdr:rowOff>
    </xdr:to>
    <xdr:sp macro="" textlink="">
      <xdr:nvSpPr>
        <xdr:cNvPr id="275" name="円/楕円 274"/>
        <xdr:cNvSpPr/>
      </xdr:nvSpPr>
      <xdr:spPr>
        <a:xfrm>
          <a:off x="169672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149369</xdr:rowOff>
    </xdr:from>
    <xdr:ext cx="762000" cy="259045"/>
    <xdr:sp macro="" textlink="">
      <xdr:nvSpPr>
        <xdr:cNvPr id="276" name="給与水準   （国との比較）該当値テキスト"/>
        <xdr:cNvSpPr txBox="1"/>
      </xdr:nvSpPr>
      <xdr:spPr>
        <a:xfrm>
          <a:off x="171069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147320</xdr:rowOff>
    </xdr:from>
    <xdr:to>
      <xdr:col>23</xdr:col>
      <xdr:colOff>457200</xdr:colOff>
      <xdr:row>87</xdr:row>
      <xdr:rowOff>77470</xdr:rowOff>
    </xdr:to>
    <xdr:sp macro="" textlink="">
      <xdr:nvSpPr>
        <xdr:cNvPr id="277" name="円/楕円 276"/>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78" name="テキスト ボックス 277"/>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118363</xdr:rowOff>
    </xdr:from>
    <xdr:to>
      <xdr:col>22</xdr:col>
      <xdr:colOff>254000</xdr:colOff>
      <xdr:row>87</xdr:row>
      <xdr:rowOff>48513</xdr:rowOff>
    </xdr:to>
    <xdr:sp macro="" textlink="">
      <xdr:nvSpPr>
        <xdr:cNvPr id="279" name="円/楕円 278"/>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80" name="テキスト ボックス 279"/>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16763</xdr:rowOff>
    </xdr:from>
    <xdr:to>
      <xdr:col>21</xdr:col>
      <xdr:colOff>50800</xdr:colOff>
      <xdr:row>88</xdr:row>
      <xdr:rowOff>118363</xdr:rowOff>
    </xdr:to>
    <xdr:sp macro="" textlink="">
      <xdr:nvSpPr>
        <xdr:cNvPr id="281" name="円/楕円 280"/>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128540</xdr:rowOff>
    </xdr:from>
    <xdr:ext cx="762000" cy="259045"/>
    <xdr:sp macro="" textlink="">
      <xdr:nvSpPr>
        <xdr:cNvPr id="282" name="テキスト ボックス 281"/>
        <xdr:cNvSpPr txBox="1"/>
      </xdr:nvSpPr>
      <xdr:spPr>
        <a:xfrm>
          <a:off x="14020800" y="1487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4" name="テキスト ボックス 283"/>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上回るが、これは、本村の人口が他団体と比較しても小規模であるため、突出した数値となっている。年々人口が減少していることから数値は増加している形になっているが実人員は増加していない。定員管理の適正化を実施してきた結果、現在の職員数となっており、これ以上の職員削減については、業務の適切な遂行を行う上で支障があるため、今後も数値の大幅な改善は見込めない</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155194</xdr:rowOff>
    </xdr:from>
    <xdr:to>
      <xdr:col>24</xdr:col>
      <xdr:colOff>558800</xdr:colOff>
      <xdr:row>65</xdr:row>
      <xdr:rowOff>25489</xdr:rowOff>
    </xdr:to>
    <xdr:cxnSp macro="">
      <xdr:nvCxnSpPr>
        <xdr:cNvPr id="316" name="直線コネクタ 315"/>
        <xdr:cNvCxnSpPr/>
      </xdr:nvCxnSpPr>
      <xdr:spPr>
        <a:xfrm>
          <a:off x="16179800" y="11127994"/>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81115</xdr:rowOff>
    </xdr:from>
    <xdr:to>
      <xdr:col>23</xdr:col>
      <xdr:colOff>406400</xdr:colOff>
      <xdr:row>64</xdr:row>
      <xdr:rowOff>155194</xdr:rowOff>
    </xdr:to>
    <xdr:cxnSp macro="">
      <xdr:nvCxnSpPr>
        <xdr:cNvPr id="319" name="直線コネクタ 318"/>
        <xdr:cNvCxnSpPr/>
      </xdr:nvCxnSpPr>
      <xdr:spPr>
        <a:xfrm>
          <a:off x="15290800" y="11053915"/>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81115</xdr:rowOff>
    </xdr:from>
    <xdr:to>
      <xdr:col>22</xdr:col>
      <xdr:colOff>203200</xdr:colOff>
      <xdr:row>64</xdr:row>
      <xdr:rowOff>86664</xdr:rowOff>
    </xdr:to>
    <xdr:cxnSp macro="">
      <xdr:nvCxnSpPr>
        <xdr:cNvPr id="322" name="直線コネクタ 321"/>
        <xdr:cNvCxnSpPr/>
      </xdr:nvCxnSpPr>
      <xdr:spPr>
        <a:xfrm flipV="1">
          <a:off x="14401800" y="11053915"/>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82804</xdr:rowOff>
    </xdr:from>
    <xdr:to>
      <xdr:col>21</xdr:col>
      <xdr:colOff>0</xdr:colOff>
      <xdr:row>64</xdr:row>
      <xdr:rowOff>86664</xdr:rowOff>
    </xdr:to>
    <xdr:cxnSp macro="">
      <xdr:nvCxnSpPr>
        <xdr:cNvPr id="325" name="直線コネクタ 324"/>
        <xdr:cNvCxnSpPr/>
      </xdr:nvCxnSpPr>
      <xdr:spPr>
        <a:xfrm>
          <a:off x="13512800" y="1105560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146139</xdr:rowOff>
    </xdr:from>
    <xdr:to>
      <xdr:col>24</xdr:col>
      <xdr:colOff>609600</xdr:colOff>
      <xdr:row>65</xdr:row>
      <xdr:rowOff>76289</xdr:rowOff>
    </xdr:to>
    <xdr:sp macro="" textlink="">
      <xdr:nvSpPr>
        <xdr:cNvPr id="335" name="円/楕円 334"/>
        <xdr:cNvSpPr/>
      </xdr:nvSpPr>
      <xdr:spPr>
        <a:xfrm>
          <a:off x="16967200" y="111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118216</xdr:rowOff>
    </xdr:from>
    <xdr:ext cx="762000" cy="259045"/>
    <xdr:sp macro="" textlink="">
      <xdr:nvSpPr>
        <xdr:cNvPr id="336" name="定員管理の状況該当値テキスト"/>
        <xdr:cNvSpPr txBox="1"/>
      </xdr:nvSpPr>
      <xdr:spPr>
        <a:xfrm>
          <a:off x="17106900" y="1109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104394</xdr:rowOff>
    </xdr:from>
    <xdr:to>
      <xdr:col>23</xdr:col>
      <xdr:colOff>457200</xdr:colOff>
      <xdr:row>65</xdr:row>
      <xdr:rowOff>34544</xdr:rowOff>
    </xdr:to>
    <xdr:sp macro="" textlink="">
      <xdr:nvSpPr>
        <xdr:cNvPr id="337" name="円/楕円 336"/>
        <xdr:cNvSpPr/>
      </xdr:nvSpPr>
      <xdr:spPr>
        <a:xfrm>
          <a:off x="16129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38" name="テキスト ボックス 337"/>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30315</xdr:rowOff>
    </xdr:from>
    <xdr:to>
      <xdr:col>22</xdr:col>
      <xdr:colOff>254000</xdr:colOff>
      <xdr:row>64</xdr:row>
      <xdr:rowOff>131915</xdr:rowOff>
    </xdr:to>
    <xdr:sp macro="" textlink="">
      <xdr:nvSpPr>
        <xdr:cNvPr id="339" name="円/楕円 338"/>
        <xdr:cNvSpPr/>
      </xdr:nvSpPr>
      <xdr:spPr>
        <a:xfrm>
          <a:off x="15240000" y="110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116692</xdr:rowOff>
    </xdr:from>
    <xdr:ext cx="762000" cy="259045"/>
    <xdr:sp macro="" textlink="">
      <xdr:nvSpPr>
        <xdr:cNvPr id="340" name="テキスト ボックス 339"/>
        <xdr:cNvSpPr txBox="1"/>
      </xdr:nvSpPr>
      <xdr:spPr>
        <a:xfrm>
          <a:off x="14909800" y="110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35864</xdr:rowOff>
    </xdr:from>
    <xdr:to>
      <xdr:col>21</xdr:col>
      <xdr:colOff>50800</xdr:colOff>
      <xdr:row>64</xdr:row>
      <xdr:rowOff>137464</xdr:rowOff>
    </xdr:to>
    <xdr:sp macro="" textlink="">
      <xdr:nvSpPr>
        <xdr:cNvPr id="341" name="円/楕円 340"/>
        <xdr:cNvSpPr/>
      </xdr:nvSpPr>
      <xdr:spPr>
        <a:xfrm>
          <a:off x="14351000" y="110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122241</xdr:rowOff>
    </xdr:from>
    <xdr:ext cx="762000" cy="259045"/>
    <xdr:sp macro="" textlink="">
      <xdr:nvSpPr>
        <xdr:cNvPr id="342" name="テキスト ボックス 341"/>
        <xdr:cNvSpPr txBox="1"/>
      </xdr:nvSpPr>
      <xdr:spPr>
        <a:xfrm>
          <a:off x="14020800" y="1109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32004</xdr:rowOff>
    </xdr:from>
    <xdr:to>
      <xdr:col>19</xdr:col>
      <xdr:colOff>533400</xdr:colOff>
      <xdr:row>64</xdr:row>
      <xdr:rowOff>133604</xdr:rowOff>
    </xdr:to>
    <xdr:sp macro="" textlink="">
      <xdr:nvSpPr>
        <xdr:cNvPr id="343" name="円/楕円 342"/>
        <xdr:cNvSpPr/>
      </xdr:nvSpPr>
      <xdr:spPr>
        <a:xfrm>
          <a:off x="13462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118381</xdr:rowOff>
    </xdr:from>
    <xdr:ext cx="762000" cy="259045"/>
    <xdr:sp macro="" textlink="">
      <xdr:nvSpPr>
        <xdr:cNvPr id="344" name="テキスト ボックス 343"/>
        <xdr:cNvSpPr txBox="1"/>
      </xdr:nvSpPr>
      <xdr:spPr>
        <a:xfrm>
          <a:off x="13131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地方債の償還完了等により、</a:t>
          </a:r>
          <a:r>
            <a:rPr kumimoji="1" lang="ja-JP" altLang="ja-JP" sz="1100">
              <a:solidFill>
                <a:schemeClr val="dk1"/>
              </a:solidFill>
              <a:effectLst/>
              <a:latin typeface="+mn-lt"/>
              <a:ea typeface="+mn-ea"/>
              <a:cs typeface="+mn-cs"/>
            </a:rPr>
            <a:t>地方債等により元利償還金が減少していることから、年々改善されており、類似団体の指標を下回っている。今後も適正な地方債の管理につとめていく。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64262</xdr:rowOff>
    </xdr:from>
    <xdr:to>
      <xdr:col>24</xdr:col>
      <xdr:colOff>558800</xdr:colOff>
      <xdr:row>40</xdr:row>
      <xdr:rowOff>69088</xdr:rowOff>
    </xdr:to>
    <xdr:cxnSp macro="">
      <xdr:nvCxnSpPr>
        <xdr:cNvPr id="375" name="直線コネクタ 374"/>
        <xdr:cNvCxnSpPr/>
      </xdr:nvCxnSpPr>
      <xdr:spPr>
        <a:xfrm flipV="1">
          <a:off x="16179800" y="69222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88392</xdr:rowOff>
    </xdr:to>
    <xdr:cxnSp macro="">
      <xdr:nvCxnSpPr>
        <xdr:cNvPr id="378" name="直線コネクタ 377"/>
        <xdr:cNvCxnSpPr/>
      </xdr:nvCxnSpPr>
      <xdr:spPr>
        <a:xfrm flipV="1">
          <a:off x="15290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40</xdr:row>
      <xdr:rowOff>141478</xdr:rowOff>
    </xdr:to>
    <xdr:cxnSp macro="">
      <xdr:nvCxnSpPr>
        <xdr:cNvPr id="381" name="直線コネクタ 380"/>
        <xdr:cNvCxnSpPr/>
      </xdr:nvCxnSpPr>
      <xdr:spPr>
        <a:xfrm flipV="1">
          <a:off x="14401800" y="69463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141478</xdr:rowOff>
    </xdr:from>
    <xdr:to>
      <xdr:col>21</xdr:col>
      <xdr:colOff>0</xdr:colOff>
      <xdr:row>41</xdr:row>
      <xdr:rowOff>81026</xdr:rowOff>
    </xdr:to>
    <xdr:cxnSp macro="">
      <xdr:nvCxnSpPr>
        <xdr:cNvPr id="384" name="直線コネクタ 383"/>
        <xdr:cNvCxnSpPr/>
      </xdr:nvCxnSpPr>
      <xdr:spPr>
        <a:xfrm flipV="1">
          <a:off x="13512800" y="699947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13462</xdr:rowOff>
    </xdr:from>
    <xdr:to>
      <xdr:col>24</xdr:col>
      <xdr:colOff>609600</xdr:colOff>
      <xdr:row>40</xdr:row>
      <xdr:rowOff>115062</xdr:rowOff>
    </xdr:to>
    <xdr:sp macro="" textlink="">
      <xdr:nvSpPr>
        <xdr:cNvPr id="394" name="円/楕円 393"/>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29989</xdr:rowOff>
    </xdr:from>
    <xdr:ext cx="762000" cy="259045"/>
    <xdr:sp macro="" textlink="">
      <xdr:nvSpPr>
        <xdr:cNvPr id="395" name="公債費負担の状況該当値テキスト"/>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396" name="円/楕円 395"/>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130065</xdr:rowOff>
    </xdr:from>
    <xdr:ext cx="736600" cy="259045"/>
    <xdr:sp macro="" textlink="">
      <xdr:nvSpPr>
        <xdr:cNvPr id="397" name="テキスト ボックス 396"/>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398" name="円/楕円 397"/>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99" name="テキスト ボックス 398"/>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90678</xdr:rowOff>
    </xdr:from>
    <xdr:to>
      <xdr:col>21</xdr:col>
      <xdr:colOff>50800</xdr:colOff>
      <xdr:row>41</xdr:row>
      <xdr:rowOff>20828</xdr:rowOff>
    </xdr:to>
    <xdr:sp macro="" textlink="">
      <xdr:nvSpPr>
        <xdr:cNvPr id="400" name="円/楕円 399"/>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31005</xdr:rowOff>
    </xdr:from>
    <xdr:ext cx="762000" cy="259045"/>
    <xdr:sp macro="" textlink="">
      <xdr:nvSpPr>
        <xdr:cNvPr id="401" name="テキスト ボックス 400"/>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2" name="円/楕円 401"/>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3" name="テキスト ボックス 40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地方債償還等に充当可能な基金による財源の確保など、将来負担額を充当可能財源が上回っているため、将来負担比率</a:t>
          </a:r>
          <a:r>
            <a:rPr kumimoji="1" lang="ja-JP" altLang="en-US" sz="1100">
              <a:solidFill>
                <a:schemeClr val="dk1"/>
              </a:solidFill>
              <a:effectLst/>
              <a:latin typeface="+mn-lt"/>
              <a:ea typeface="+mn-ea"/>
              <a:cs typeface="+mn-cs"/>
            </a:rPr>
            <a:t>は表示されない。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
1,206
271.51
2,781,075
2,652,874
101,511
1,412,240
2,154,004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定員管理、給与等については、従前より適正化に取り組んでおり、歳出予算規模</a:t>
          </a:r>
          <a:r>
            <a:rPr kumimoji="1" lang="ja-JP" altLang="en-US" sz="1100">
              <a:solidFill>
                <a:schemeClr val="dk1"/>
              </a:solidFill>
              <a:effectLst/>
              <a:latin typeface="+mn-lt"/>
              <a:ea typeface="+mn-ea"/>
              <a:cs typeface="+mn-cs"/>
            </a:rPr>
            <a:t>の増減による変動</a:t>
          </a:r>
          <a:r>
            <a:rPr kumimoji="1" lang="ja-JP" altLang="ja-JP" sz="1100">
              <a:solidFill>
                <a:schemeClr val="dk1"/>
              </a:solidFill>
              <a:effectLst/>
              <a:latin typeface="+mn-lt"/>
              <a:ea typeface="+mn-ea"/>
              <a:cs typeface="+mn-cs"/>
            </a:rPr>
            <a:t>であり、本村としては、大幅な変化はない。</a:t>
          </a:r>
          <a:endParaRPr lang="ja-JP" altLang="ja-JP" sz="1400">
            <a:effectLst/>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37</xdr:row>
      <xdr:rowOff>170434</xdr:rowOff>
    </xdr:to>
    <xdr:cxnSp macro="">
      <xdr:nvCxnSpPr>
        <xdr:cNvPr id="64" name="直線コネクタ 63"/>
        <xdr:cNvCxnSpPr/>
      </xdr:nvCxnSpPr>
      <xdr:spPr>
        <a:xfrm flipV="1">
          <a:off x="3987800" y="6491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170434</xdr:rowOff>
    </xdr:to>
    <xdr:cxnSp macro="">
      <xdr:nvCxnSpPr>
        <xdr:cNvPr id="67" name="直線コネクタ 66"/>
        <xdr:cNvCxnSpPr/>
      </xdr:nvCxnSpPr>
      <xdr:spPr>
        <a:xfrm>
          <a:off x="3098800" y="63494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37</xdr:row>
      <xdr:rowOff>5842</xdr:rowOff>
    </xdr:to>
    <xdr:cxnSp macro="">
      <xdr:nvCxnSpPr>
        <xdr:cNvPr id="70" name="直線コネクタ 69"/>
        <xdr:cNvCxnSpPr/>
      </xdr:nvCxnSpPr>
      <xdr:spPr>
        <a:xfrm>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133858</xdr:rowOff>
    </xdr:to>
    <xdr:cxnSp macro="">
      <xdr:nvCxnSpPr>
        <xdr:cNvPr id="73" name="直線コネクタ 72"/>
        <xdr:cNvCxnSpPr/>
      </xdr:nvCxnSpPr>
      <xdr:spPr>
        <a:xfrm flipV="1">
          <a:off x="1320800" y="63083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96774</xdr:rowOff>
    </xdr:from>
    <xdr:to>
      <xdr:col>7</xdr:col>
      <xdr:colOff>66675</xdr:colOff>
      <xdr:row>38</xdr:row>
      <xdr:rowOff>26924</xdr:rowOff>
    </xdr:to>
    <xdr:sp macro="" textlink="">
      <xdr:nvSpPr>
        <xdr:cNvPr id="83" name="円/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119634</xdr:rowOff>
    </xdr:from>
    <xdr:to>
      <xdr:col>5</xdr:col>
      <xdr:colOff>600075</xdr:colOff>
      <xdr:row>38</xdr:row>
      <xdr:rowOff>49785</xdr:rowOff>
    </xdr:to>
    <xdr:sp macro="" textlink="">
      <xdr:nvSpPr>
        <xdr:cNvPr id="85" name="円/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9" name="円/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1" name="円/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各種事業の委託料やシステム改修に対する委託料など支出額は近年増加傾向にあ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一巡したこともあり、減少に転じたが、</a:t>
          </a:r>
          <a:r>
            <a:rPr kumimoji="1" lang="ja-JP" altLang="ja-JP" sz="1100">
              <a:solidFill>
                <a:schemeClr val="dk1"/>
              </a:solidFill>
              <a:effectLst/>
              <a:latin typeface="+mn-lt"/>
              <a:ea typeface="+mn-ea"/>
              <a:cs typeface="+mn-cs"/>
            </a:rPr>
            <a:t>今後も継続的に歳出抑制を図り、財政運営の健全化に努める。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111760</xdr:rowOff>
    </xdr:to>
    <xdr:cxnSp macro="">
      <xdr:nvCxnSpPr>
        <xdr:cNvPr id="125" name="直線コネクタ 124"/>
        <xdr:cNvCxnSpPr/>
      </xdr:nvCxnSpPr>
      <xdr:spPr>
        <a:xfrm flipV="1">
          <a:off x="15671800" y="2801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111760</xdr:rowOff>
    </xdr:to>
    <xdr:cxnSp macro="">
      <xdr:nvCxnSpPr>
        <xdr:cNvPr id="128" name="直線コネクタ 127"/>
        <xdr:cNvCxnSpPr/>
      </xdr:nvCxnSpPr>
      <xdr:spPr>
        <a:xfrm>
          <a:off x="14782800" y="2778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35560</xdr:rowOff>
    </xdr:to>
    <xdr:cxnSp macro="">
      <xdr:nvCxnSpPr>
        <xdr:cNvPr id="131" name="直線コネクタ 130"/>
        <xdr:cNvCxnSpPr/>
      </xdr:nvCxnSpPr>
      <xdr:spPr>
        <a:xfrm>
          <a:off x="13893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27940</xdr:rowOff>
    </xdr:to>
    <xdr:cxnSp macro="">
      <xdr:nvCxnSpPr>
        <xdr:cNvPr id="134" name="直線コネクタ 133"/>
        <xdr:cNvCxnSpPr/>
      </xdr:nvCxnSpPr>
      <xdr:spPr>
        <a:xfrm flipV="1">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6" name="円/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47" name="テキスト ボックス 146"/>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3" name="テキスト ボックス 152"/>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数値上は</a:t>
          </a:r>
          <a:r>
            <a:rPr kumimoji="1" lang="ja-JP" altLang="en-US" sz="1100">
              <a:solidFill>
                <a:schemeClr val="dk1"/>
              </a:solidFill>
              <a:effectLst/>
              <a:latin typeface="+mn-lt"/>
              <a:ea typeface="+mn-ea"/>
              <a:cs typeface="+mn-cs"/>
            </a:rPr>
            <a:t>年々改善傾向にある。</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の要因としては、介護予防運動教室などの</a:t>
          </a:r>
          <a:r>
            <a:rPr kumimoji="1" lang="ja-JP" altLang="ja-JP" sz="1100">
              <a:solidFill>
                <a:sysClr val="windowText" lastClr="000000"/>
              </a:solidFill>
              <a:effectLst/>
              <a:latin typeface="+mn-lt"/>
              <a:ea typeface="+mn-ea"/>
              <a:cs typeface="+mn-cs"/>
            </a:rPr>
            <a:t>予防事業</a:t>
          </a:r>
          <a:r>
            <a:rPr kumimoji="1" lang="ja-JP" altLang="ja-JP" sz="1100">
              <a:solidFill>
                <a:schemeClr val="dk1"/>
              </a:solidFill>
              <a:effectLst/>
              <a:latin typeface="+mn-lt"/>
              <a:ea typeface="+mn-ea"/>
              <a:cs typeface="+mn-cs"/>
            </a:rPr>
            <a:t>を積極的に進め医療費の抑制を図る等</a:t>
          </a:r>
          <a:r>
            <a:rPr kumimoji="1" lang="ja-JP" altLang="en-US" sz="1100">
              <a:solidFill>
                <a:schemeClr val="dk1"/>
              </a:solidFill>
              <a:effectLst/>
              <a:latin typeface="+mn-lt"/>
              <a:ea typeface="+mn-ea"/>
              <a:cs typeface="+mn-cs"/>
            </a:rPr>
            <a:t>の対策を実施した結果、扶助費支給の</a:t>
          </a:r>
          <a:r>
            <a:rPr kumimoji="1" lang="ja-JP" altLang="ja-JP" sz="1100">
              <a:solidFill>
                <a:schemeClr val="dk1"/>
              </a:solidFill>
              <a:effectLst/>
              <a:latin typeface="+mn-lt"/>
              <a:ea typeface="+mn-ea"/>
              <a:cs typeface="+mn-cs"/>
            </a:rPr>
            <a:t>対象者が減少</a:t>
          </a:r>
          <a:r>
            <a:rPr kumimoji="1" lang="ja-JP" altLang="en-US" sz="1100">
              <a:solidFill>
                <a:schemeClr val="dk1"/>
              </a:solidFill>
              <a:effectLst/>
              <a:latin typeface="+mn-lt"/>
              <a:ea typeface="+mn-ea"/>
              <a:cs typeface="+mn-cs"/>
            </a:rPr>
            <a:t>した。今後も対策を進め、</a:t>
          </a:r>
          <a:r>
            <a:rPr kumimoji="1" lang="ja-JP" altLang="ja-JP" sz="1100">
              <a:solidFill>
                <a:schemeClr val="dk1"/>
              </a:solidFill>
              <a:effectLst/>
              <a:latin typeface="+mn-lt"/>
              <a:ea typeface="+mn-ea"/>
              <a:cs typeface="+mn-cs"/>
            </a:rPr>
            <a:t>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78015</xdr:rowOff>
    </xdr:to>
    <xdr:cxnSp macro="">
      <xdr:nvCxnSpPr>
        <xdr:cNvPr id="187" name="直線コネクタ 186"/>
        <xdr:cNvCxnSpPr/>
      </xdr:nvCxnSpPr>
      <xdr:spPr>
        <a:xfrm flipV="1">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4535</xdr:rowOff>
    </xdr:to>
    <xdr:cxnSp macro="">
      <xdr:nvCxnSpPr>
        <xdr:cNvPr id="190" name="直線コネクタ 189"/>
        <xdr:cNvCxnSpPr/>
      </xdr:nvCxnSpPr>
      <xdr:spPr>
        <a:xfrm flipV="1">
          <a:off x="3098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3" name="直線コネクタ 192"/>
        <xdr:cNvCxnSpPr/>
      </xdr:nvCxnSpPr>
      <xdr:spPr>
        <a:xfrm>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159657</xdr:rowOff>
    </xdr:to>
    <xdr:cxnSp macro="">
      <xdr:nvCxnSpPr>
        <xdr:cNvPr id="196" name="直線コネクタ 195"/>
        <xdr:cNvCxnSpPr/>
      </xdr:nvCxnSpPr>
      <xdr:spPr>
        <a:xfrm>
          <a:off x="1320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6" name="円/楕円 205"/>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7"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211" name="テキスト ボックス 210"/>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類似団体よりもやや下回っている。今後も繰出金等の適正化により健全な財政運営に努める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67564</xdr:rowOff>
    </xdr:to>
    <xdr:cxnSp macro="">
      <xdr:nvCxnSpPr>
        <xdr:cNvPr id="245" name="直線コネクタ 244"/>
        <xdr:cNvCxnSpPr/>
      </xdr:nvCxnSpPr>
      <xdr:spPr>
        <a:xfrm flipV="1">
          <a:off x="15671800" y="9636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67564</xdr:rowOff>
    </xdr:to>
    <xdr:cxnSp macro="">
      <xdr:nvCxnSpPr>
        <xdr:cNvPr id="248" name="直線コネクタ 247"/>
        <xdr:cNvCxnSpPr/>
      </xdr:nvCxnSpPr>
      <xdr:spPr>
        <a:xfrm>
          <a:off x="14782800" y="95773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129286</xdr:rowOff>
    </xdr:from>
    <xdr:to>
      <xdr:col>21</xdr:col>
      <xdr:colOff>361950</xdr:colOff>
      <xdr:row>55</xdr:row>
      <xdr:rowOff>147574</xdr:rowOff>
    </xdr:to>
    <xdr:cxnSp macro="">
      <xdr:nvCxnSpPr>
        <xdr:cNvPr id="251" name="直線コネクタ 250"/>
        <xdr:cNvCxnSpPr/>
      </xdr:nvCxnSpPr>
      <xdr:spPr>
        <a:xfrm>
          <a:off x="13893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129286</xdr:rowOff>
    </xdr:from>
    <xdr:to>
      <xdr:col>20</xdr:col>
      <xdr:colOff>158750</xdr:colOff>
      <xdr:row>55</xdr:row>
      <xdr:rowOff>152146</xdr:rowOff>
    </xdr:to>
    <xdr:cxnSp macro="">
      <xdr:nvCxnSpPr>
        <xdr:cNvPr id="254" name="直線コネクタ 253"/>
        <xdr:cNvCxnSpPr/>
      </xdr:nvCxnSpPr>
      <xdr:spPr>
        <a:xfrm flipV="1">
          <a:off x="13004800" y="9559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4" name="円/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6" name="円/楕円 265"/>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7" name="テキスト ボックス 266"/>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68" name="円/楕円 267"/>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69" name="テキスト ボックス 268"/>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78486</xdr:rowOff>
    </xdr:from>
    <xdr:to>
      <xdr:col>20</xdr:col>
      <xdr:colOff>209550</xdr:colOff>
      <xdr:row>56</xdr:row>
      <xdr:rowOff>8636</xdr:rowOff>
    </xdr:to>
    <xdr:sp macro="" textlink="">
      <xdr:nvSpPr>
        <xdr:cNvPr id="270" name="円/楕円 269"/>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18813</xdr:rowOff>
    </xdr:from>
    <xdr:ext cx="762000" cy="259045"/>
    <xdr:sp macro="" textlink="">
      <xdr:nvSpPr>
        <xdr:cNvPr id="271" name="テキスト ボックス 270"/>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類似団体平均を下回ってはいるが、新規事業</a:t>
          </a:r>
          <a:r>
            <a:rPr kumimoji="1" lang="ja-JP" altLang="en-US" sz="1100">
              <a:solidFill>
                <a:schemeClr val="dk1"/>
              </a:solidFill>
              <a:effectLst/>
              <a:latin typeface="+mn-lt"/>
              <a:ea typeface="+mn-ea"/>
              <a:cs typeface="+mn-cs"/>
            </a:rPr>
            <a:t>の発生により大幅に増加した。</a:t>
          </a:r>
          <a:r>
            <a:rPr kumimoji="1" lang="ja-JP" altLang="ja-JP" sz="1100">
              <a:solidFill>
                <a:schemeClr val="dk1"/>
              </a:solidFill>
              <a:effectLst/>
              <a:latin typeface="+mn-lt"/>
              <a:ea typeface="+mn-ea"/>
              <a:cs typeface="+mn-cs"/>
            </a:rPr>
            <a:t>適宜、分析･再点検を行い、財政運営の健全化に努める。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36</xdr:row>
      <xdr:rowOff>26416</xdr:rowOff>
    </xdr:to>
    <xdr:cxnSp macro="">
      <xdr:nvCxnSpPr>
        <xdr:cNvPr id="303" name="直線コネクタ 302"/>
        <xdr:cNvCxnSpPr/>
      </xdr:nvCxnSpPr>
      <xdr:spPr>
        <a:xfrm>
          <a:off x="15671800" y="605231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133858</xdr:rowOff>
    </xdr:to>
    <xdr:cxnSp macro="">
      <xdr:nvCxnSpPr>
        <xdr:cNvPr id="306" name="直線コネクタ 305"/>
        <xdr:cNvCxnSpPr/>
      </xdr:nvCxnSpPr>
      <xdr:spPr>
        <a:xfrm flipV="1">
          <a:off x="14782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133858</xdr:rowOff>
    </xdr:to>
    <xdr:cxnSp macro="">
      <xdr:nvCxnSpPr>
        <xdr:cNvPr id="309" name="直線コネクタ 308"/>
        <xdr:cNvCxnSpPr/>
      </xdr:nvCxnSpPr>
      <xdr:spPr>
        <a:xfrm>
          <a:off x="13893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35</xdr:row>
      <xdr:rowOff>97282</xdr:rowOff>
    </xdr:to>
    <xdr:cxnSp macro="">
      <xdr:nvCxnSpPr>
        <xdr:cNvPr id="312" name="直線コネクタ 311"/>
        <xdr:cNvCxnSpPr/>
      </xdr:nvCxnSpPr>
      <xdr:spPr>
        <a:xfrm>
          <a:off x="13004800" y="59563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2" name="円/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24" name="円/楕円 323"/>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25" name="テキスト ボックス 324"/>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6" name="円/楕円 325"/>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7" name="テキスト ボックス 32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8" name="円/楕円 327"/>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9" name="テキスト ボックス 328"/>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0" name="円/楕円 329"/>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1" name="テキスト ボックス 330"/>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昨年度から数値は</a:t>
          </a:r>
          <a:r>
            <a:rPr kumimoji="1" lang="ja-JP" altLang="en-US" sz="1100">
              <a:solidFill>
                <a:schemeClr val="dk1"/>
              </a:solidFill>
              <a:effectLst/>
              <a:latin typeface="+mn-lt"/>
              <a:ea typeface="+mn-ea"/>
              <a:cs typeface="+mn-cs"/>
            </a:rPr>
            <a:t>改善した要因は借入額を抑制していることに</a:t>
          </a:r>
          <a:r>
            <a:rPr kumimoji="1" lang="ja-JP" altLang="ja-JP" sz="1100">
              <a:solidFill>
                <a:schemeClr val="dk1"/>
              </a:solidFill>
              <a:effectLst/>
              <a:latin typeface="+mn-lt"/>
              <a:ea typeface="+mn-ea"/>
              <a:cs typeface="+mn-cs"/>
            </a:rPr>
            <a:t>によるもので、地方債の償還ピークは越えており、年々改善傾向にある。今後も自立自走に向けた「第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次長期総合計画」のもと、地域振興対策事業が計画されていることから、現状に近いかたちで推移することが予想される。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153670</xdr:rowOff>
    </xdr:to>
    <xdr:cxnSp macro="">
      <xdr:nvCxnSpPr>
        <xdr:cNvPr id="363" name="直線コネクタ 362"/>
        <xdr:cNvCxnSpPr/>
      </xdr:nvCxnSpPr>
      <xdr:spPr>
        <a:xfrm flipV="1">
          <a:off x="3987800" y="1306576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107950</xdr:rowOff>
    </xdr:from>
    <xdr:to>
      <xdr:col>5</xdr:col>
      <xdr:colOff>549275</xdr:colOff>
      <xdr:row>76</xdr:row>
      <xdr:rowOff>153670</xdr:rowOff>
    </xdr:to>
    <xdr:cxnSp macro="">
      <xdr:nvCxnSpPr>
        <xdr:cNvPr id="366" name="直線コネクタ 365"/>
        <xdr:cNvCxnSpPr/>
      </xdr:nvCxnSpPr>
      <xdr:spPr>
        <a:xfrm>
          <a:off x="3098800" y="13138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107950</xdr:rowOff>
    </xdr:to>
    <xdr:cxnSp macro="">
      <xdr:nvCxnSpPr>
        <xdr:cNvPr id="369" name="直線コネクタ 368"/>
        <xdr:cNvCxnSpPr/>
      </xdr:nvCxnSpPr>
      <xdr:spPr>
        <a:xfrm>
          <a:off x="2209800" y="13111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77</xdr:row>
      <xdr:rowOff>43180</xdr:rowOff>
    </xdr:to>
    <xdr:cxnSp macro="">
      <xdr:nvCxnSpPr>
        <xdr:cNvPr id="372" name="直線コネクタ 371"/>
        <xdr:cNvCxnSpPr/>
      </xdr:nvCxnSpPr>
      <xdr:spPr>
        <a:xfrm flipV="1">
          <a:off x="1320800" y="131114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2" name="円/楕円 38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102870</xdr:rowOff>
    </xdr:from>
    <xdr:to>
      <xdr:col>5</xdr:col>
      <xdr:colOff>600075</xdr:colOff>
      <xdr:row>77</xdr:row>
      <xdr:rowOff>33020</xdr:rowOff>
    </xdr:to>
    <xdr:sp macro="" textlink="">
      <xdr:nvSpPr>
        <xdr:cNvPr id="384" name="円/楕円 383"/>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85" name="テキスト ボックス 384"/>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57150</xdr:rowOff>
    </xdr:from>
    <xdr:to>
      <xdr:col>4</xdr:col>
      <xdr:colOff>396875</xdr:colOff>
      <xdr:row>76</xdr:row>
      <xdr:rowOff>158750</xdr:rowOff>
    </xdr:to>
    <xdr:sp macro="" textlink="">
      <xdr:nvSpPr>
        <xdr:cNvPr id="386" name="円/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168927</xdr:rowOff>
    </xdr:from>
    <xdr:ext cx="762000" cy="259045"/>
    <xdr:sp macro="" textlink="">
      <xdr:nvSpPr>
        <xdr:cNvPr id="387" name="テキスト ボックス 386"/>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8" name="円/楕円 38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9" name="テキスト ボックス 38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90" name="円/楕円 389"/>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104157</xdr:rowOff>
    </xdr:from>
    <xdr:ext cx="762000" cy="259045"/>
    <xdr:sp macro="" textlink="">
      <xdr:nvSpPr>
        <xdr:cNvPr id="391" name="テキスト ボックス 390"/>
        <xdr:cNvSpPr txBox="1"/>
      </xdr:nvSpPr>
      <xdr:spPr>
        <a:xfrm>
          <a:off x="939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平均な数値となっており</a:t>
          </a:r>
          <a:r>
            <a:rPr kumimoji="1" lang="ja-JP" altLang="ja-JP" sz="1100">
              <a:solidFill>
                <a:schemeClr val="dk1"/>
              </a:solidFill>
              <a:effectLst/>
              <a:latin typeface="+mn-lt"/>
              <a:ea typeface="+mn-ea"/>
              <a:cs typeface="+mn-cs"/>
            </a:rPr>
            <a:t>、引き続き健全な財政運営に努める。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142239</xdr:rowOff>
    </xdr:to>
    <xdr:cxnSp macro="">
      <xdr:nvCxnSpPr>
        <xdr:cNvPr id="424" name="直線コネクタ 423"/>
        <xdr:cNvCxnSpPr/>
      </xdr:nvCxnSpPr>
      <xdr:spPr>
        <a:xfrm>
          <a:off x="15671800" y="132981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96520</xdr:rowOff>
    </xdr:to>
    <xdr:cxnSp macro="">
      <xdr:nvCxnSpPr>
        <xdr:cNvPr id="427" name="直線コネクタ 426"/>
        <xdr:cNvCxnSpPr/>
      </xdr:nvCxnSpPr>
      <xdr:spPr>
        <a:xfrm>
          <a:off x="14782800" y="131381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107950</xdr:rowOff>
    </xdr:to>
    <xdr:cxnSp macro="">
      <xdr:nvCxnSpPr>
        <xdr:cNvPr id="430" name="直線コネクタ 429"/>
        <xdr:cNvCxnSpPr/>
      </xdr:nvCxnSpPr>
      <xdr:spPr>
        <a:xfrm>
          <a:off x="13893800" y="130276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35561</xdr:rowOff>
    </xdr:to>
    <xdr:cxnSp macro="">
      <xdr:nvCxnSpPr>
        <xdr:cNvPr id="433" name="直線コネクタ 432"/>
        <xdr:cNvCxnSpPr/>
      </xdr:nvCxnSpPr>
      <xdr:spPr>
        <a:xfrm flipV="1">
          <a:off x="13004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3" name="円/楕円 442"/>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4"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45" name="円/楕円 444"/>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46" name="テキスト ボックス 44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47" name="円/楕円 446"/>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168927</xdr:rowOff>
    </xdr:from>
    <xdr:ext cx="762000" cy="259045"/>
    <xdr:sp macro="" textlink="">
      <xdr:nvSpPr>
        <xdr:cNvPr id="448" name="テキスト ボックス 447"/>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49" name="円/楕円 448"/>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50" name="テキスト ボックス 449"/>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1" name="円/楕円 450"/>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2" name="テキスト ボックス 451"/>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宮崎県西米良村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40877</xdr:rowOff>
    </xdr:from>
    <xdr:to>
      <xdr:col>4</xdr:col>
      <xdr:colOff>1117600</xdr:colOff>
      <xdr:row>16</xdr:row>
      <xdr:rowOff>74030</xdr:rowOff>
    </xdr:to>
    <xdr:cxnSp macro="">
      <xdr:nvCxnSpPr>
        <xdr:cNvPr id="49" name="直線コネクタ 48"/>
        <xdr:cNvCxnSpPr/>
      </xdr:nvCxnSpPr>
      <xdr:spPr bwMode="auto">
        <a:xfrm flipV="1">
          <a:off x="5003800" y="2831702"/>
          <a:ext cx="647700" cy="3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74030</xdr:rowOff>
    </xdr:from>
    <xdr:to>
      <xdr:col>4</xdr:col>
      <xdr:colOff>469900</xdr:colOff>
      <xdr:row>16</xdr:row>
      <xdr:rowOff>84303</xdr:rowOff>
    </xdr:to>
    <xdr:cxnSp macro="">
      <xdr:nvCxnSpPr>
        <xdr:cNvPr id="52" name="直線コネクタ 51"/>
        <xdr:cNvCxnSpPr/>
      </xdr:nvCxnSpPr>
      <xdr:spPr bwMode="auto">
        <a:xfrm flipV="1">
          <a:off x="4305300" y="2864855"/>
          <a:ext cx="698500" cy="1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84303</xdr:rowOff>
    </xdr:from>
    <xdr:to>
      <xdr:col>3</xdr:col>
      <xdr:colOff>904875</xdr:colOff>
      <xdr:row>16</xdr:row>
      <xdr:rowOff>98499</xdr:rowOff>
    </xdr:to>
    <xdr:cxnSp macro="">
      <xdr:nvCxnSpPr>
        <xdr:cNvPr id="55" name="直線コネクタ 54"/>
        <xdr:cNvCxnSpPr/>
      </xdr:nvCxnSpPr>
      <xdr:spPr bwMode="auto">
        <a:xfrm flipV="1">
          <a:off x="3606800" y="2875128"/>
          <a:ext cx="698500" cy="1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98499</xdr:rowOff>
    </xdr:from>
    <xdr:to>
      <xdr:col>3</xdr:col>
      <xdr:colOff>206375</xdr:colOff>
      <xdr:row>16</xdr:row>
      <xdr:rowOff>112088</xdr:rowOff>
    </xdr:to>
    <xdr:cxnSp macro="">
      <xdr:nvCxnSpPr>
        <xdr:cNvPr id="58" name="直線コネクタ 57"/>
        <xdr:cNvCxnSpPr/>
      </xdr:nvCxnSpPr>
      <xdr:spPr bwMode="auto">
        <a:xfrm flipV="1">
          <a:off x="2908300" y="2889324"/>
          <a:ext cx="698500" cy="1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161527</xdr:rowOff>
    </xdr:from>
    <xdr:to>
      <xdr:col>5</xdr:col>
      <xdr:colOff>34925</xdr:colOff>
      <xdr:row>16</xdr:row>
      <xdr:rowOff>91677</xdr:rowOff>
    </xdr:to>
    <xdr:sp macro="" textlink="">
      <xdr:nvSpPr>
        <xdr:cNvPr id="68" name="円/楕円 67"/>
        <xdr:cNvSpPr/>
      </xdr:nvSpPr>
      <xdr:spPr bwMode="auto">
        <a:xfrm>
          <a:off x="5600700" y="278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6604</xdr:rowOff>
    </xdr:from>
    <xdr:ext cx="762000" cy="259045"/>
    <xdr:sp macro="" textlink="">
      <xdr:nvSpPr>
        <xdr:cNvPr id="69" name="人口1人当たり決算額の推移該当値テキスト130"/>
        <xdr:cNvSpPr txBox="1"/>
      </xdr:nvSpPr>
      <xdr:spPr>
        <a:xfrm>
          <a:off x="5740400" y="262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380,209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23230</xdr:rowOff>
    </xdr:from>
    <xdr:to>
      <xdr:col>4</xdr:col>
      <xdr:colOff>520700</xdr:colOff>
      <xdr:row>16</xdr:row>
      <xdr:rowOff>124830</xdr:rowOff>
    </xdr:to>
    <xdr:sp macro="" textlink="">
      <xdr:nvSpPr>
        <xdr:cNvPr id="70" name="円/楕円 69"/>
        <xdr:cNvSpPr/>
      </xdr:nvSpPr>
      <xdr:spPr bwMode="auto">
        <a:xfrm>
          <a:off x="4953000" y="281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135007</xdr:rowOff>
    </xdr:from>
    <xdr:ext cx="736600" cy="259045"/>
    <xdr:sp macro="" textlink="">
      <xdr:nvSpPr>
        <xdr:cNvPr id="71" name="テキスト ボックス 70"/>
        <xdr:cNvSpPr txBox="1"/>
      </xdr:nvSpPr>
      <xdr:spPr>
        <a:xfrm>
          <a:off x="4622800" y="258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362,806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33503</xdr:rowOff>
    </xdr:from>
    <xdr:to>
      <xdr:col>3</xdr:col>
      <xdr:colOff>955675</xdr:colOff>
      <xdr:row>16</xdr:row>
      <xdr:rowOff>135103</xdr:rowOff>
    </xdr:to>
    <xdr:sp macro="" textlink="">
      <xdr:nvSpPr>
        <xdr:cNvPr id="72" name="円/楕円 71"/>
        <xdr:cNvSpPr/>
      </xdr:nvSpPr>
      <xdr:spPr bwMode="auto">
        <a:xfrm>
          <a:off x="4254500" y="282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145280</xdr:rowOff>
    </xdr:from>
    <xdr:ext cx="762000" cy="259045"/>
    <xdr:sp macro="" textlink="">
      <xdr:nvSpPr>
        <xdr:cNvPr id="73" name="テキスト ボックス 72"/>
        <xdr:cNvSpPr txBox="1"/>
      </xdr:nvSpPr>
      <xdr:spPr>
        <a:xfrm>
          <a:off x="3924300" y="259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357,413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47699</xdr:rowOff>
    </xdr:from>
    <xdr:to>
      <xdr:col>3</xdr:col>
      <xdr:colOff>257175</xdr:colOff>
      <xdr:row>16</xdr:row>
      <xdr:rowOff>149299</xdr:rowOff>
    </xdr:to>
    <xdr:sp macro="" textlink="">
      <xdr:nvSpPr>
        <xdr:cNvPr id="74" name="円/楕円 73"/>
        <xdr:cNvSpPr/>
      </xdr:nvSpPr>
      <xdr:spPr bwMode="auto">
        <a:xfrm>
          <a:off x="3556000" y="283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159476</xdr:rowOff>
    </xdr:from>
    <xdr:ext cx="762000" cy="259045"/>
    <xdr:sp macro="" textlink="">
      <xdr:nvSpPr>
        <xdr:cNvPr id="75" name="テキスト ボックス 74"/>
        <xdr:cNvSpPr txBox="1"/>
      </xdr:nvSpPr>
      <xdr:spPr>
        <a:xfrm>
          <a:off x="3225800" y="260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61288</xdr:rowOff>
    </xdr:from>
    <xdr:to>
      <xdr:col>2</xdr:col>
      <xdr:colOff>692150</xdr:colOff>
      <xdr:row>16</xdr:row>
      <xdr:rowOff>162888</xdr:rowOff>
    </xdr:to>
    <xdr:sp macro="" textlink="">
      <xdr:nvSpPr>
        <xdr:cNvPr id="76" name="円/楕円 75"/>
        <xdr:cNvSpPr/>
      </xdr:nvSpPr>
      <xdr:spPr bwMode="auto">
        <a:xfrm>
          <a:off x="2857500" y="285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1615</xdr:rowOff>
    </xdr:from>
    <xdr:ext cx="762000" cy="259045"/>
    <xdr:sp macro="" textlink="">
      <xdr:nvSpPr>
        <xdr:cNvPr id="77" name="テキスト ボックス 76"/>
        <xdr:cNvSpPr txBox="1"/>
      </xdr:nvSpPr>
      <xdr:spPr>
        <a:xfrm>
          <a:off x="2527300" y="26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342,828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291074</xdr:rowOff>
    </xdr:from>
    <xdr:to>
      <xdr:col>4</xdr:col>
      <xdr:colOff>1117600</xdr:colOff>
      <xdr:row>35</xdr:row>
      <xdr:rowOff>332977</xdr:rowOff>
    </xdr:to>
    <xdr:cxnSp macro="">
      <xdr:nvCxnSpPr>
        <xdr:cNvPr id="110" name="直線コネクタ 109"/>
        <xdr:cNvCxnSpPr/>
      </xdr:nvCxnSpPr>
      <xdr:spPr bwMode="auto">
        <a:xfrm>
          <a:off x="5003800" y="6901424"/>
          <a:ext cx="647700" cy="41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273700</xdr:rowOff>
    </xdr:from>
    <xdr:to>
      <xdr:col>4</xdr:col>
      <xdr:colOff>469900</xdr:colOff>
      <xdr:row>35</xdr:row>
      <xdr:rowOff>291074</xdr:rowOff>
    </xdr:to>
    <xdr:cxnSp macro="">
      <xdr:nvCxnSpPr>
        <xdr:cNvPr id="113" name="直線コネクタ 112"/>
        <xdr:cNvCxnSpPr/>
      </xdr:nvCxnSpPr>
      <xdr:spPr bwMode="auto">
        <a:xfrm>
          <a:off x="4305300" y="6884050"/>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245766</xdr:rowOff>
    </xdr:from>
    <xdr:to>
      <xdr:col>3</xdr:col>
      <xdr:colOff>904875</xdr:colOff>
      <xdr:row>35</xdr:row>
      <xdr:rowOff>273700</xdr:rowOff>
    </xdr:to>
    <xdr:cxnSp macro="">
      <xdr:nvCxnSpPr>
        <xdr:cNvPr id="116" name="直線コネクタ 115"/>
        <xdr:cNvCxnSpPr/>
      </xdr:nvCxnSpPr>
      <xdr:spPr bwMode="auto">
        <a:xfrm>
          <a:off x="3606800" y="6856116"/>
          <a:ext cx="698500" cy="27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219301</xdr:rowOff>
    </xdr:from>
    <xdr:to>
      <xdr:col>3</xdr:col>
      <xdr:colOff>206375</xdr:colOff>
      <xdr:row>35</xdr:row>
      <xdr:rowOff>245766</xdr:rowOff>
    </xdr:to>
    <xdr:cxnSp macro="">
      <xdr:nvCxnSpPr>
        <xdr:cNvPr id="119" name="直線コネクタ 118"/>
        <xdr:cNvCxnSpPr/>
      </xdr:nvCxnSpPr>
      <xdr:spPr bwMode="auto">
        <a:xfrm>
          <a:off x="2908300" y="6829651"/>
          <a:ext cx="698500" cy="2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282177</xdr:rowOff>
    </xdr:from>
    <xdr:to>
      <xdr:col>5</xdr:col>
      <xdr:colOff>34925</xdr:colOff>
      <xdr:row>36</xdr:row>
      <xdr:rowOff>40877</xdr:rowOff>
    </xdr:to>
    <xdr:sp macro="" textlink="">
      <xdr:nvSpPr>
        <xdr:cNvPr id="129" name="円/楕円 128"/>
        <xdr:cNvSpPr/>
      </xdr:nvSpPr>
      <xdr:spPr bwMode="auto">
        <a:xfrm>
          <a:off x="5600700" y="689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254254</xdr:rowOff>
    </xdr:from>
    <xdr:ext cx="762000" cy="259045"/>
    <xdr:sp macro="" textlink="">
      <xdr:nvSpPr>
        <xdr:cNvPr id="130" name="人口1人当たり決算額の推移該当値テキスト445"/>
        <xdr:cNvSpPr txBox="1"/>
      </xdr:nvSpPr>
      <xdr:spPr>
        <a:xfrm>
          <a:off x="5740400" y="686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240274</xdr:rowOff>
    </xdr:from>
    <xdr:to>
      <xdr:col>4</xdr:col>
      <xdr:colOff>520700</xdr:colOff>
      <xdr:row>35</xdr:row>
      <xdr:rowOff>341874</xdr:rowOff>
    </xdr:to>
    <xdr:sp macro="" textlink="">
      <xdr:nvSpPr>
        <xdr:cNvPr id="131" name="円/楕円 130"/>
        <xdr:cNvSpPr/>
      </xdr:nvSpPr>
      <xdr:spPr bwMode="auto">
        <a:xfrm>
          <a:off x="4953000" y="685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326651</xdr:rowOff>
    </xdr:from>
    <xdr:ext cx="736600" cy="259045"/>
    <xdr:sp macro="" textlink="">
      <xdr:nvSpPr>
        <xdr:cNvPr id="132" name="テキスト ボックス 131"/>
        <xdr:cNvSpPr txBox="1"/>
      </xdr:nvSpPr>
      <xdr:spPr>
        <a:xfrm>
          <a:off x="4622800" y="693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222900</xdr:rowOff>
    </xdr:from>
    <xdr:to>
      <xdr:col>3</xdr:col>
      <xdr:colOff>955675</xdr:colOff>
      <xdr:row>35</xdr:row>
      <xdr:rowOff>324500</xdr:rowOff>
    </xdr:to>
    <xdr:sp macro="" textlink="">
      <xdr:nvSpPr>
        <xdr:cNvPr id="133" name="円/楕円 132"/>
        <xdr:cNvSpPr/>
      </xdr:nvSpPr>
      <xdr:spPr bwMode="auto">
        <a:xfrm>
          <a:off x="4254500" y="683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309277</xdr:rowOff>
    </xdr:from>
    <xdr:ext cx="762000" cy="259045"/>
    <xdr:sp macro="" textlink="">
      <xdr:nvSpPr>
        <xdr:cNvPr id="134" name="テキスト ボックス 133"/>
        <xdr:cNvSpPr txBox="1"/>
      </xdr:nvSpPr>
      <xdr:spPr>
        <a:xfrm>
          <a:off x="3924300" y="691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194966</xdr:rowOff>
    </xdr:from>
    <xdr:to>
      <xdr:col>3</xdr:col>
      <xdr:colOff>257175</xdr:colOff>
      <xdr:row>35</xdr:row>
      <xdr:rowOff>296566</xdr:rowOff>
    </xdr:to>
    <xdr:sp macro="" textlink="">
      <xdr:nvSpPr>
        <xdr:cNvPr id="135" name="円/楕円 134"/>
        <xdr:cNvSpPr/>
      </xdr:nvSpPr>
      <xdr:spPr bwMode="auto">
        <a:xfrm>
          <a:off x="3556000" y="680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281343</xdr:rowOff>
    </xdr:from>
    <xdr:ext cx="762000" cy="259045"/>
    <xdr:sp macro="" textlink="">
      <xdr:nvSpPr>
        <xdr:cNvPr id="136" name="テキスト ボックス 135"/>
        <xdr:cNvSpPr txBox="1"/>
      </xdr:nvSpPr>
      <xdr:spPr>
        <a:xfrm>
          <a:off x="3225800" y="68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168501</xdr:rowOff>
    </xdr:from>
    <xdr:to>
      <xdr:col>2</xdr:col>
      <xdr:colOff>692150</xdr:colOff>
      <xdr:row>35</xdr:row>
      <xdr:rowOff>270101</xdr:rowOff>
    </xdr:to>
    <xdr:sp macro="" textlink="">
      <xdr:nvSpPr>
        <xdr:cNvPr id="137" name="円/楕円 136"/>
        <xdr:cNvSpPr/>
      </xdr:nvSpPr>
      <xdr:spPr bwMode="auto">
        <a:xfrm>
          <a:off x="2857500" y="677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254878</xdr:rowOff>
    </xdr:from>
    <xdr:ext cx="762000" cy="259045"/>
    <xdr:sp macro="" textlink="">
      <xdr:nvSpPr>
        <xdr:cNvPr id="138" name="テキスト ボックス 137"/>
        <xdr:cNvSpPr txBox="1"/>
      </xdr:nvSpPr>
      <xdr:spPr>
        <a:xfrm>
          <a:off x="2527300" y="686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
1,206
27,151.00
2,781,075
2,652,874
101,511
1,412,240
2,154,004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147306</xdr:rowOff>
    </xdr:from>
    <xdr:to>
      <xdr:col>6</xdr:col>
      <xdr:colOff>511175</xdr:colOff>
      <xdr:row>35</xdr:row>
      <xdr:rowOff>31915</xdr:rowOff>
    </xdr:to>
    <xdr:cxnSp macro="">
      <xdr:nvCxnSpPr>
        <xdr:cNvPr id="63" name="直線コネクタ 62"/>
        <xdr:cNvCxnSpPr/>
      </xdr:nvCxnSpPr>
      <xdr:spPr>
        <a:xfrm flipV="1">
          <a:off x="3797300" y="5976606"/>
          <a:ext cx="838200" cy="5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31915</xdr:rowOff>
    </xdr:from>
    <xdr:to>
      <xdr:col>5</xdr:col>
      <xdr:colOff>358775</xdr:colOff>
      <xdr:row>35</xdr:row>
      <xdr:rowOff>52120</xdr:rowOff>
    </xdr:to>
    <xdr:cxnSp macro="">
      <xdr:nvCxnSpPr>
        <xdr:cNvPr id="66" name="直線コネクタ 65"/>
        <xdr:cNvCxnSpPr/>
      </xdr:nvCxnSpPr>
      <xdr:spPr>
        <a:xfrm flipV="1">
          <a:off x="2908300" y="6032665"/>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52120</xdr:rowOff>
    </xdr:from>
    <xdr:to>
      <xdr:col>4</xdr:col>
      <xdr:colOff>155575</xdr:colOff>
      <xdr:row>35</xdr:row>
      <xdr:rowOff>72586</xdr:rowOff>
    </xdr:to>
    <xdr:cxnSp macro="">
      <xdr:nvCxnSpPr>
        <xdr:cNvPr id="69" name="直線コネクタ 68"/>
        <xdr:cNvCxnSpPr/>
      </xdr:nvCxnSpPr>
      <xdr:spPr>
        <a:xfrm flipV="1">
          <a:off x="2019300" y="6052870"/>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72586</xdr:rowOff>
    </xdr:from>
    <xdr:to>
      <xdr:col>2</xdr:col>
      <xdr:colOff>638175</xdr:colOff>
      <xdr:row>35</xdr:row>
      <xdr:rowOff>98101</xdr:rowOff>
    </xdr:to>
    <xdr:cxnSp macro="">
      <xdr:nvCxnSpPr>
        <xdr:cNvPr id="72" name="直線コネクタ 71"/>
        <xdr:cNvCxnSpPr/>
      </xdr:nvCxnSpPr>
      <xdr:spPr>
        <a:xfrm flipV="1">
          <a:off x="1130300" y="6073336"/>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96506</xdr:rowOff>
    </xdr:from>
    <xdr:to>
      <xdr:col>6</xdr:col>
      <xdr:colOff>561975</xdr:colOff>
      <xdr:row>35</xdr:row>
      <xdr:rowOff>26656</xdr:rowOff>
    </xdr:to>
    <xdr:sp macro="" textlink="">
      <xdr:nvSpPr>
        <xdr:cNvPr id="82" name="円/楕円 81"/>
        <xdr:cNvSpPr/>
      </xdr:nvSpPr>
      <xdr:spPr>
        <a:xfrm>
          <a:off x="4584700" y="5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119383</xdr:rowOff>
    </xdr:from>
    <xdr:ext cx="599010" cy="259045"/>
    <xdr:sp macro="" textlink="">
      <xdr:nvSpPr>
        <xdr:cNvPr id="83" name="人件費該当値テキスト"/>
        <xdr:cNvSpPr txBox="1"/>
      </xdr:nvSpPr>
      <xdr:spPr>
        <a:xfrm>
          <a:off x="4686300" y="577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152565</xdr:rowOff>
    </xdr:from>
    <xdr:to>
      <xdr:col>5</xdr:col>
      <xdr:colOff>409575</xdr:colOff>
      <xdr:row>35</xdr:row>
      <xdr:rowOff>82715</xdr:rowOff>
    </xdr:to>
    <xdr:sp macro="" textlink="">
      <xdr:nvSpPr>
        <xdr:cNvPr id="84" name="円/楕円 83"/>
        <xdr:cNvSpPr/>
      </xdr:nvSpPr>
      <xdr:spPr>
        <a:xfrm>
          <a:off x="3746500" y="59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99242</xdr:rowOff>
    </xdr:from>
    <xdr:ext cx="599010" cy="259045"/>
    <xdr:sp macro="" textlink="">
      <xdr:nvSpPr>
        <xdr:cNvPr id="85" name="テキスト ボックス 84"/>
        <xdr:cNvSpPr txBox="1"/>
      </xdr:nvSpPr>
      <xdr:spPr>
        <a:xfrm>
          <a:off x="3497794" y="575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330,505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1320</xdr:rowOff>
    </xdr:from>
    <xdr:to>
      <xdr:col>4</xdr:col>
      <xdr:colOff>206375</xdr:colOff>
      <xdr:row>35</xdr:row>
      <xdr:rowOff>102920</xdr:rowOff>
    </xdr:to>
    <xdr:sp macro="" textlink="">
      <xdr:nvSpPr>
        <xdr:cNvPr id="86" name="円/楕円 85"/>
        <xdr:cNvSpPr/>
      </xdr:nvSpPr>
      <xdr:spPr>
        <a:xfrm>
          <a:off x="2857500" y="60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119447</xdr:rowOff>
    </xdr:from>
    <xdr:ext cx="599010" cy="259045"/>
    <xdr:sp macro="" textlink="">
      <xdr:nvSpPr>
        <xdr:cNvPr id="87" name="テキスト ボックス 86"/>
        <xdr:cNvSpPr txBox="1"/>
      </xdr:nvSpPr>
      <xdr:spPr>
        <a:xfrm>
          <a:off x="2608794" y="57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21786</xdr:rowOff>
    </xdr:from>
    <xdr:to>
      <xdr:col>3</xdr:col>
      <xdr:colOff>3175</xdr:colOff>
      <xdr:row>35</xdr:row>
      <xdr:rowOff>123386</xdr:rowOff>
    </xdr:to>
    <xdr:sp macro="" textlink="">
      <xdr:nvSpPr>
        <xdr:cNvPr id="88" name="円/楕円 87"/>
        <xdr:cNvSpPr/>
      </xdr:nvSpPr>
      <xdr:spPr>
        <a:xfrm>
          <a:off x="1968500" y="60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139913</xdr:rowOff>
    </xdr:from>
    <xdr:ext cx="599010" cy="259045"/>
    <xdr:sp macro="" textlink="">
      <xdr:nvSpPr>
        <xdr:cNvPr id="89" name="テキスト ボックス 88"/>
        <xdr:cNvSpPr txBox="1"/>
      </xdr:nvSpPr>
      <xdr:spPr>
        <a:xfrm>
          <a:off x="1719794" y="579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318,051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47301</xdr:rowOff>
    </xdr:from>
    <xdr:to>
      <xdr:col>1</xdr:col>
      <xdr:colOff>485775</xdr:colOff>
      <xdr:row>35</xdr:row>
      <xdr:rowOff>148901</xdr:rowOff>
    </xdr:to>
    <xdr:sp macro="" textlink="">
      <xdr:nvSpPr>
        <xdr:cNvPr id="90" name="円/楕円 89"/>
        <xdr:cNvSpPr/>
      </xdr:nvSpPr>
      <xdr:spPr>
        <a:xfrm>
          <a:off x="1079500" y="60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165428</xdr:rowOff>
    </xdr:from>
    <xdr:ext cx="599010" cy="259045"/>
    <xdr:sp macro="" textlink="">
      <xdr:nvSpPr>
        <xdr:cNvPr id="91" name="テキスト ボックス 90"/>
        <xdr:cNvSpPr txBox="1"/>
      </xdr:nvSpPr>
      <xdr:spPr>
        <a:xfrm>
          <a:off x="830794" y="582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108401</xdr:rowOff>
    </xdr:from>
    <xdr:to>
      <xdr:col>6</xdr:col>
      <xdr:colOff>511175</xdr:colOff>
      <xdr:row>56</xdr:row>
      <xdr:rowOff>131777</xdr:rowOff>
    </xdr:to>
    <xdr:cxnSp macro="">
      <xdr:nvCxnSpPr>
        <xdr:cNvPr id="122" name="直線コネクタ 121"/>
        <xdr:cNvCxnSpPr/>
      </xdr:nvCxnSpPr>
      <xdr:spPr>
        <a:xfrm flipV="1">
          <a:off x="3797300" y="9709601"/>
          <a:ext cx="8382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131777</xdr:rowOff>
    </xdr:from>
    <xdr:to>
      <xdr:col>5</xdr:col>
      <xdr:colOff>358775</xdr:colOff>
      <xdr:row>56</xdr:row>
      <xdr:rowOff>156543</xdr:rowOff>
    </xdr:to>
    <xdr:cxnSp macro="">
      <xdr:nvCxnSpPr>
        <xdr:cNvPr id="125" name="直線コネクタ 124"/>
        <xdr:cNvCxnSpPr/>
      </xdr:nvCxnSpPr>
      <xdr:spPr>
        <a:xfrm flipV="1">
          <a:off x="2908300" y="9732977"/>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156543</xdr:rowOff>
    </xdr:from>
    <xdr:to>
      <xdr:col>4</xdr:col>
      <xdr:colOff>155575</xdr:colOff>
      <xdr:row>56</xdr:row>
      <xdr:rowOff>161683</xdr:rowOff>
    </xdr:to>
    <xdr:cxnSp macro="">
      <xdr:nvCxnSpPr>
        <xdr:cNvPr id="128" name="直線コネクタ 127"/>
        <xdr:cNvCxnSpPr/>
      </xdr:nvCxnSpPr>
      <xdr:spPr>
        <a:xfrm flipV="1">
          <a:off x="2019300" y="9757743"/>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161683</xdr:rowOff>
    </xdr:from>
    <xdr:to>
      <xdr:col>2</xdr:col>
      <xdr:colOff>638175</xdr:colOff>
      <xdr:row>57</xdr:row>
      <xdr:rowOff>27101</xdr:rowOff>
    </xdr:to>
    <xdr:cxnSp macro="">
      <xdr:nvCxnSpPr>
        <xdr:cNvPr id="131" name="直線コネクタ 130"/>
        <xdr:cNvCxnSpPr/>
      </xdr:nvCxnSpPr>
      <xdr:spPr>
        <a:xfrm flipV="1">
          <a:off x="1130300" y="9762883"/>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57601</xdr:rowOff>
    </xdr:from>
    <xdr:to>
      <xdr:col>6</xdr:col>
      <xdr:colOff>561975</xdr:colOff>
      <xdr:row>56</xdr:row>
      <xdr:rowOff>159201</xdr:rowOff>
    </xdr:to>
    <xdr:sp macro="" textlink="">
      <xdr:nvSpPr>
        <xdr:cNvPr id="141" name="円/楕円 140"/>
        <xdr:cNvSpPr/>
      </xdr:nvSpPr>
      <xdr:spPr>
        <a:xfrm>
          <a:off x="4584700" y="9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80478</xdr:rowOff>
    </xdr:from>
    <xdr:ext cx="599010" cy="259045"/>
    <xdr:sp macro="" textlink="">
      <xdr:nvSpPr>
        <xdr:cNvPr id="142" name="物件費該当値テキスト"/>
        <xdr:cNvSpPr txBox="1"/>
      </xdr:nvSpPr>
      <xdr:spPr>
        <a:xfrm>
          <a:off x="4686300" y="951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309,168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80977</xdr:rowOff>
    </xdr:from>
    <xdr:to>
      <xdr:col>5</xdr:col>
      <xdr:colOff>409575</xdr:colOff>
      <xdr:row>57</xdr:row>
      <xdr:rowOff>11127</xdr:rowOff>
    </xdr:to>
    <xdr:sp macro="" textlink="">
      <xdr:nvSpPr>
        <xdr:cNvPr id="143" name="円/楕円 142"/>
        <xdr:cNvSpPr/>
      </xdr:nvSpPr>
      <xdr:spPr>
        <a:xfrm>
          <a:off x="3746500" y="96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27654</xdr:rowOff>
    </xdr:from>
    <xdr:ext cx="599010" cy="259045"/>
    <xdr:sp macro="" textlink="">
      <xdr:nvSpPr>
        <xdr:cNvPr id="144" name="テキスト ボックス 143"/>
        <xdr:cNvSpPr txBox="1"/>
      </xdr:nvSpPr>
      <xdr:spPr>
        <a:xfrm>
          <a:off x="3497794" y="94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105743</xdr:rowOff>
    </xdr:from>
    <xdr:to>
      <xdr:col>4</xdr:col>
      <xdr:colOff>206375</xdr:colOff>
      <xdr:row>57</xdr:row>
      <xdr:rowOff>35893</xdr:rowOff>
    </xdr:to>
    <xdr:sp macro="" textlink="">
      <xdr:nvSpPr>
        <xdr:cNvPr id="145" name="円/楕円 144"/>
        <xdr:cNvSpPr/>
      </xdr:nvSpPr>
      <xdr:spPr>
        <a:xfrm>
          <a:off x="2857500" y="97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52420</xdr:rowOff>
    </xdr:from>
    <xdr:ext cx="599010" cy="259045"/>
    <xdr:sp macro="" textlink="">
      <xdr:nvSpPr>
        <xdr:cNvPr id="146" name="テキスト ボックス 145"/>
        <xdr:cNvSpPr txBox="1"/>
      </xdr:nvSpPr>
      <xdr:spPr>
        <a:xfrm>
          <a:off x="2608794" y="948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110883</xdr:rowOff>
    </xdr:from>
    <xdr:to>
      <xdr:col>3</xdr:col>
      <xdr:colOff>3175</xdr:colOff>
      <xdr:row>57</xdr:row>
      <xdr:rowOff>41033</xdr:rowOff>
    </xdr:to>
    <xdr:sp macro="" textlink="">
      <xdr:nvSpPr>
        <xdr:cNvPr id="147" name="円/楕円 146"/>
        <xdr:cNvSpPr/>
      </xdr:nvSpPr>
      <xdr:spPr>
        <a:xfrm>
          <a:off x="1968500" y="97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57560</xdr:rowOff>
    </xdr:from>
    <xdr:ext cx="599010" cy="259045"/>
    <xdr:sp macro="" textlink="">
      <xdr:nvSpPr>
        <xdr:cNvPr id="148" name="テキスト ボックス 147"/>
        <xdr:cNvSpPr txBox="1"/>
      </xdr:nvSpPr>
      <xdr:spPr>
        <a:xfrm>
          <a:off x="1719794" y="948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147751</xdr:rowOff>
    </xdr:from>
    <xdr:to>
      <xdr:col>1</xdr:col>
      <xdr:colOff>485775</xdr:colOff>
      <xdr:row>57</xdr:row>
      <xdr:rowOff>77901</xdr:rowOff>
    </xdr:to>
    <xdr:sp macro="" textlink="">
      <xdr:nvSpPr>
        <xdr:cNvPr id="149" name="円/楕円 148"/>
        <xdr:cNvSpPr/>
      </xdr:nvSpPr>
      <xdr:spPr>
        <a:xfrm>
          <a:off x="1079500" y="97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94428</xdr:rowOff>
    </xdr:from>
    <xdr:ext cx="599010" cy="259045"/>
    <xdr:sp macro="" textlink="">
      <xdr:nvSpPr>
        <xdr:cNvPr id="150" name="テキスト ボックス 149"/>
        <xdr:cNvSpPr txBox="1"/>
      </xdr:nvSpPr>
      <xdr:spPr>
        <a:xfrm>
          <a:off x="830794" y="952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161061</xdr:rowOff>
    </xdr:from>
    <xdr:to>
      <xdr:col>6</xdr:col>
      <xdr:colOff>511175</xdr:colOff>
      <xdr:row>77</xdr:row>
      <xdr:rowOff>166472</xdr:rowOff>
    </xdr:to>
    <xdr:cxnSp macro="">
      <xdr:nvCxnSpPr>
        <xdr:cNvPr id="179" name="直線コネクタ 178"/>
        <xdr:cNvCxnSpPr/>
      </xdr:nvCxnSpPr>
      <xdr:spPr>
        <a:xfrm>
          <a:off x="3797300" y="13362711"/>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161061</xdr:rowOff>
    </xdr:from>
    <xdr:to>
      <xdr:col>5</xdr:col>
      <xdr:colOff>358775</xdr:colOff>
      <xdr:row>78</xdr:row>
      <xdr:rowOff>26518</xdr:rowOff>
    </xdr:to>
    <xdr:cxnSp macro="">
      <xdr:nvCxnSpPr>
        <xdr:cNvPr id="182" name="直線コネクタ 181"/>
        <xdr:cNvCxnSpPr/>
      </xdr:nvCxnSpPr>
      <xdr:spPr>
        <a:xfrm flipV="1">
          <a:off x="2908300" y="13362711"/>
          <a:ext cx="889000" cy="3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128105</xdr:rowOff>
    </xdr:from>
    <xdr:to>
      <xdr:col>4</xdr:col>
      <xdr:colOff>155575</xdr:colOff>
      <xdr:row>78</xdr:row>
      <xdr:rowOff>26518</xdr:rowOff>
    </xdr:to>
    <xdr:cxnSp macro="">
      <xdr:nvCxnSpPr>
        <xdr:cNvPr id="185" name="直線コネクタ 184"/>
        <xdr:cNvCxnSpPr/>
      </xdr:nvCxnSpPr>
      <xdr:spPr>
        <a:xfrm>
          <a:off x="2019300" y="13329755"/>
          <a:ext cx="889000" cy="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128105</xdr:rowOff>
    </xdr:from>
    <xdr:to>
      <xdr:col>2</xdr:col>
      <xdr:colOff>638175</xdr:colOff>
      <xdr:row>77</xdr:row>
      <xdr:rowOff>133629</xdr:rowOff>
    </xdr:to>
    <xdr:cxnSp macro="">
      <xdr:nvCxnSpPr>
        <xdr:cNvPr id="188" name="直線コネクタ 187"/>
        <xdr:cNvCxnSpPr/>
      </xdr:nvCxnSpPr>
      <xdr:spPr>
        <a:xfrm flipV="1">
          <a:off x="1130300" y="1332975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115672</xdr:rowOff>
    </xdr:from>
    <xdr:to>
      <xdr:col>6</xdr:col>
      <xdr:colOff>561975</xdr:colOff>
      <xdr:row>78</xdr:row>
      <xdr:rowOff>45822</xdr:rowOff>
    </xdr:to>
    <xdr:sp macro="" textlink="">
      <xdr:nvSpPr>
        <xdr:cNvPr id="198" name="円/楕円 197"/>
        <xdr:cNvSpPr/>
      </xdr:nvSpPr>
      <xdr:spPr>
        <a:xfrm>
          <a:off x="4584700" y="133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94099</xdr:rowOff>
    </xdr:from>
    <xdr:ext cx="534377" cy="259045"/>
    <xdr:sp macro="" textlink="">
      <xdr:nvSpPr>
        <xdr:cNvPr id="199" name="維持補修費該当値テキスト"/>
        <xdr:cNvSpPr txBox="1"/>
      </xdr:nvSpPr>
      <xdr:spPr>
        <a:xfrm>
          <a:off x="4686300" y="132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110261</xdr:rowOff>
    </xdr:from>
    <xdr:to>
      <xdr:col>5</xdr:col>
      <xdr:colOff>409575</xdr:colOff>
      <xdr:row>78</xdr:row>
      <xdr:rowOff>40411</xdr:rowOff>
    </xdr:to>
    <xdr:sp macro="" textlink="">
      <xdr:nvSpPr>
        <xdr:cNvPr id="200" name="円/楕円 199"/>
        <xdr:cNvSpPr/>
      </xdr:nvSpPr>
      <xdr:spPr>
        <a:xfrm>
          <a:off x="3746500" y="133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31538</xdr:rowOff>
    </xdr:from>
    <xdr:ext cx="534377" cy="259045"/>
    <xdr:sp macro="" textlink="">
      <xdr:nvSpPr>
        <xdr:cNvPr id="201" name="テキスト ボックス 200"/>
        <xdr:cNvSpPr txBox="1"/>
      </xdr:nvSpPr>
      <xdr:spPr>
        <a:xfrm>
          <a:off x="3530111" y="1340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147168</xdr:rowOff>
    </xdr:from>
    <xdr:to>
      <xdr:col>4</xdr:col>
      <xdr:colOff>206375</xdr:colOff>
      <xdr:row>78</xdr:row>
      <xdr:rowOff>77318</xdr:rowOff>
    </xdr:to>
    <xdr:sp macro="" textlink="">
      <xdr:nvSpPr>
        <xdr:cNvPr id="202" name="円/楕円 201"/>
        <xdr:cNvSpPr/>
      </xdr:nvSpPr>
      <xdr:spPr>
        <a:xfrm>
          <a:off x="2857500" y="13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68445</xdr:rowOff>
    </xdr:from>
    <xdr:ext cx="534377" cy="259045"/>
    <xdr:sp macro="" textlink="">
      <xdr:nvSpPr>
        <xdr:cNvPr id="203" name="テキスト ボックス 202"/>
        <xdr:cNvSpPr txBox="1"/>
      </xdr:nvSpPr>
      <xdr:spPr>
        <a:xfrm>
          <a:off x="2641111" y="134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77305</xdr:rowOff>
    </xdr:from>
    <xdr:to>
      <xdr:col>3</xdr:col>
      <xdr:colOff>3175</xdr:colOff>
      <xdr:row>78</xdr:row>
      <xdr:rowOff>7455</xdr:rowOff>
    </xdr:to>
    <xdr:sp macro="" textlink="">
      <xdr:nvSpPr>
        <xdr:cNvPr id="204" name="円/楕円 203"/>
        <xdr:cNvSpPr/>
      </xdr:nvSpPr>
      <xdr:spPr>
        <a:xfrm>
          <a:off x="1968500" y="132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170032</xdr:rowOff>
    </xdr:from>
    <xdr:ext cx="534377" cy="259045"/>
    <xdr:sp macro="" textlink="">
      <xdr:nvSpPr>
        <xdr:cNvPr id="205" name="テキスト ボックス 204"/>
        <xdr:cNvSpPr txBox="1"/>
      </xdr:nvSpPr>
      <xdr:spPr>
        <a:xfrm>
          <a:off x="1752111" y="133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82829</xdr:rowOff>
    </xdr:from>
    <xdr:to>
      <xdr:col>1</xdr:col>
      <xdr:colOff>485775</xdr:colOff>
      <xdr:row>78</xdr:row>
      <xdr:rowOff>12979</xdr:rowOff>
    </xdr:to>
    <xdr:sp macro="" textlink="">
      <xdr:nvSpPr>
        <xdr:cNvPr id="206" name="円/楕円 205"/>
        <xdr:cNvSpPr/>
      </xdr:nvSpPr>
      <xdr:spPr>
        <a:xfrm>
          <a:off x="1079500" y="132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29506</xdr:rowOff>
    </xdr:from>
    <xdr:ext cx="534377" cy="259045"/>
    <xdr:sp macro="" textlink="">
      <xdr:nvSpPr>
        <xdr:cNvPr id="207" name="テキスト ボックス 206"/>
        <xdr:cNvSpPr txBox="1"/>
      </xdr:nvSpPr>
      <xdr:spPr>
        <a:xfrm>
          <a:off x="863111" y="130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138049</xdr:rowOff>
    </xdr:from>
    <xdr:to>
      <xdr:col>6</xdr:col>
      <xdr:colOff>511175</xdr:colOff>
      <xdr:row>96</xdr:row>
      <xdr:rowOff>5690</xdr:rowOff>
    </xdr:to>
    <xdr:cxnSp macro="">
      <xdr:nvCxnSpPr>
        <xdr:cNvPr id="237" name="直線コネクタ 236"/>
        <xdr:cNvCxnSpPr/>
      </xdr:nvCxnSpPr>
      <xdr:spPr>
        <a:xfrm>
          <a:off x="3797300" y="16425799"/>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138049</xdr:rowOff>
    </xdr:from>
    <xdr:to>
      <xdr:col>5</xdr:col>
      <xdr:colOff>358775</xdr:colOff>
      <xdr:row>96</xdr:row>
      <xdr:rowOff>23825</xdr:rowOff>
    </xdr:to>
    <xdr:cxnSp macro="">
      <xdr:nvCxnSpPr>
        <xdr:cNvPr id="240" name="直線コネクタ 239"/>
        <xdr:cNvCxnSpPr/>
      </xdr:nvCxnSpPr>
      <xdr:spPr>
        <a:xfrm flipV="1">
          <a:off x="2908300" y="16425799"/>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155969</xdr:rowOff>
    </xdr:from>
    <xdr:to>
      <xdr:col>4</xdr:col>
      <xdr:colOff>155575</xdr:colOff>
      <xdr:row>96</xdr:row>
      <xdr:rowOff>23825</xdr:rowOff>
    </xdr:to>
    <xdr:cxnSp macro="">
      <xdr:nvCxnSpPr>
        <xdr:cNvPr id="243" name="直線コネクタ 242"/>
        <xdr:cNvCxnSpPr/>
      </xdr:nvCxnSpPr>
      <xdr:spPr>
        <a:xfrm>
          <a:off x="2019300" y="16443719"/>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155969</xdr:rowOff>
    </xdr:from>
    <xdr:to>
      <xdr:col>2</xdr:col>
      <xdr:colOff>638175</xdr:colOff>
      <xdr:row>96</xdr:row>
      <xdr:rowOff>4190</xdr:rowOff>
    </xdr:to>
    <xdr:cxnSp macro="">
      <xdr:nvCxnSpPr>
        <xdr:cNvPr id="246" name="直線コネクタ 245"/>
        <xdr:cNvCxnSpPr/>
      </xdr:nvCxnSpPr>
      <xdr:spPr>
        <a:xfrm flipV="1">
          <a:off x="1130300" y="16443719"/>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126340</xdr:rowOff>
    </xdr:from>
    <xdr:to>
      <xdr:col>6</xdr:col>
      <xdr:colOff>561975</xdr:colOff>
      <xdr:row>96</xdr:row>
      <xdr:rowOff>56490</xdr:rowOff>
    </xdr:to>
    <xdr:sp macro="" textlink="">
      <xdr:nvSpPr>
        <xdr:cNvPr id="256" name="円/楕円 255"/>
        <xdr:cNvSpPr/>
      </xdr:nvSpPr>
      <xdr:spPr>
        <a:xfrm>
          <a:off x="4584700" y="164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149217</xdr:rowOff>
    </xdr:from>
    <xdr:ext cx="534377" cy="259045"/>
    <xdr:sp macro="" textlink="">
      <xdr:nvSpPr>
        <xdr:cNvPr id="257" name="扶助費該当値テキスト"/>
        <xdr:cNvSpPr txBox="1"/>
      </xdr:nvSpPr>
      <xdr:spPr>
        <a:xfrm>
          <a:off x="4686300" y="162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87249</xdr:rowOff>
    </xdr:from>
    <xdr:to>
      <xdr:col>5</xdr:col>
      <xdr:colOff>409575</xdr:colOff>
      <xdr:row>96</xdr:row>
      <xdr:rowOff>17399</xdr:rowOff>
    </xdr:to>
    <xdr:sp macro="" textlink="">
      <xdr:nvSpPr>
        <xdr:cNvPr id="258" name="円/楕円 257"/>
        <xdr:cNvSpPr/>
      </xdr:nvSpPr>
      <xdr:spPr>
        <a:xfrm>
          <a:off x="3746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33926</xdr:rowOff>
    </xdr:from>
    <xdr:ext cx="534377" cy="259045"/>
    <xdr:sp macro="" textlink="">
      <xdr:nvSpPr>
        <xdr:cNvPr id="259" name="テキスト ボックス 258"/>
        <xdr:cNvSpPr txBox="1"/>
      </xdr:nvSpPr>
      <xdr:spPr>
        <a:xfrm>
          <a:off x="3530111" y="161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144475</xdr:rowOff>
    </xdr:from>
    <xdr:to>
      <xdr:col>4</xdr:col>
      <xdr:colOff>206375</xdr:colOff>
      <xdr:row>96</xdr:row>
      <xdr:rowOff>74625</xdr:rowOff>
    </xdr:to>
    <xdr:sp macro="" textlink="">
      <xdr:nvSpPr>
        <xdr:cNvPr id="260" name="円/楕円 259"/>
        <xdr:cNvSpPr/>
      </xdr:nvSpPr>
      <xdr:spPr>
        <a:xfrm>
          <a:off x="2857500" y="164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91152</xdr:rowOff>
    </xdr:from>
    <xdr:ext cx="534377" cy="259045"/>
    <xdr:sp macro="" textlink="">
      <xdr:nvSpPr>
        <xdr:cNvPr id="261" name="テキスト ボックス 260"/>
        <xdr:cNvSpPr txBox="1"/>
      </xdr:nvSpPr>
      <xdr:spPr>
        <a:xfrm>
          <a:off x="2641111" y="162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105169</xdr:rowOff>
    </xdr:from>
    <xdr:to>
      <xdr:col>3</xdr:col>
      <xdr:colOff>3175</xdr:colOff>
      <xdr:row>96</xdr:row>
      <xdr:rowOff>35319</xdr:rowOff>
    </xdr:to>
    <xdr:sp macro="" textlink="">
      <xdr:nvSpPr>
        <xdr:cNvPr id="262" name="円/楕円 261"/>
        <xdr:cNvSpPr/>
      </xdr:nvSpPr>
      <xdr:spPr>
        <a:xfrm>
          <a:off x="1968500" y="163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51846</xdr:rowOff>
    </xdr:from>
    <xdr:ext cx="534377" cy="259045"/>
    <xdr:sp macro="" textlink="">
      <xdr:nvSpPr>
        <xdr:cNvPr id="263" name="テキスト ボックス 262"/>
        <xdr:cNvSpPr txBox="1"/>
      </xdr:nvSpPr>
      <xdr:spPr>
        <a:xfrm>
          <a:off x="1752111" y="1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124840</xdr:rowOff>
    </xdr:from>
    <xdr:to>
      <xdr:col>1</xdr:col>
      <xdr:colOff>485775</xdr:colOff>
      <xdr:row>96</xdr:row>
      <xdr:rowOff>54990</xdr:rowOff>
    </xdr:to>
    <xdr:sp macro="" textlink="">
      <xdr:nvSpPr>
        <xdr:cNvPr id="264" name="円/楕円 263"/>
        <xdr:cNvSpPr/>
      </xdr:nvSpPr>
      <xdr:spPr>
        <a:xfrm>
          <a:off x="1079500" y="164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71517</xdr:rowOff>
    </xdr:from>
    <xdr:ext cx="534377" cy="259045"/>
    <xdr:sp macro="" textlink="">
      <xdr:nvSpPr>
        <xdr:cNvPr id="265" name="テキスト ボックス 264"/>
        <xdr:cNvSpPr txBox="1"/>
      </xdr:nvSpPr>
      <xdr:spPr>
        <a:xfrm>
          <a:off x="863111" y="161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62784</xdr:rowOff>
    </xdr:from>
    <xdr:to>
      <xdr:col>15</xdr:col>
      <xdr:colOff>180975</xdr:colOff>
      <xdr:row>37</xdr:row>
      <xdr:rowOff>73347</xdr:rowOff>
    </xdr:to>
    <xdr:cxnSp macro="">
      <xdr:nvCxnSpPr>
        <xdr:cNvPr id="294" name="直線コネクタ 293"/>
        <xdr:cNvCxnSpPr/>
      </xdr:nvCxnSpPr>
      <xdr:spPr>
        <a:xfrm flipV="1">
          <a:off x="9639300" y="6406434"/>
          <a:ext cx="8382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73347</xdr:rowOff>
    </xdr:from>
    <xdr:to>
      <xdr:col>14</xdr:col>
      <xdr:colOff>28575</xdr:colOff>
      <xdr:row>37</xdr:row>
      <xdr:rowOff>93980</xdr:rowOff>
    </xdr:to>
    <xdr:cxnSp macro="">
      <xdr:nvCxnSpPr>
        <xdr:cNvPr id="297" name="直線コネクタ 296"/>
        <xdr:cNvCxnSpPr/>
      </xdr:nvCxnSpPr>
      <xdr:spPr>
        <a:xfrm flipV="1">
          <a:off x="8750300" y="6416997"/>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79763</xdr:rowOff>
    </xdr:from>
    <xdr:to>
      <xdr:col>12</xdr:col>
      <xdr:colOff>511175</xdr:colOff>
      <xdr:row>37</xdr:row>
      <xdr:rowOff>93980</xdr:rowOff>
    </xdr:to>
    <xdr:cxnSp macro="">
      <xdr:nvCxnSpPr>
        <xdr:cNvPr id="300" name="直線コネクタ 299"/>
        <xdr:cNvCxnSpPr/>
      </xdr:nvCxnSpPr>
      <xdr:spPr>
        <a:xfrm>
          <a:off x="7861300" y="6423413"/>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79763</xdr:rowOff>
    </xdr:from>
    <xdr:to>
      <xdr:col>11</xdr:col>
      <xdr:colOff>307975</xdr:colOff>
      <xdr:row>37</xdr:row>
      <xdr:rowOff>95721</xdr:rowOff>
    </xdr:to>
    <xdr:cxnSp macro="">
      <xdr:nvCxnSpPr>
        <xdr:cNvPr id="303" name="直線コネクタ 302"/>
        <xdr:cNvCxnSpPr/>
      </xdr:nvCxnSpPr>
      <xdr:spPr>
        <a:xfrm flipV="1">
          <a:off x="6972300" y="6423413"/>
          <a:ext cx="8890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11984</xdr:rowOff>
    </xdr:from>
    <xdr:to>
      <xdr:col>15</xdr:col>
      <xdr:colOff>231775</xdr:colOff>
      <xdr:row>37</xdr:row>
      <xdr:rowOff>113584</xdr:rowOff>
    </xdr:to>
    <xdr:sp macro="" textlink="">
      <xdr:nvSpPr>
        <xdr:cNvPr id="313" name="円/楕円 312"/>
        <xdr:cNvSpPr/>
      </xdr:nvSpPr>
      <xdr:spPr>
        <a:xfrm>
          <a:off x="10426700" y="63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161861</xdr:rowOff>
    </xdr:from>
    <xdr:ext cx="599010" cy="259045"/>
    <xdr:sp macro="" textlink="">
      <xdr:nvSpPr>
        <xdr:cNvPr id="314" name="補助費等該当値テキスト"/>
        <xdr:cNvSpPr txBox="1"/>
      </xdr:nvSpPr>
      <xdr:spPr>
        <a:xfrm>
          <a:off x="10528300" y="633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22547</xdr:rowOff>
    </xdr:from>
    <xdr:to>
      <xdr:col>14</xdr:col>
      <xdr:colOff>79375</xdr:colOff>
      <xdr:row>37</xdr:row>
      <xdr:rowOff>124147</xdr:rowOff>
    </xdr:to>
    <xdr:sp macro="" textlink="">
      <xdr:nvSpPr>
        <xdr:cNvPr id="315" name="円/楕円 314"/>
        <xdr:cNvSpPr/>
      </xdr:nvSpPr>
      <xdr:spPr>
        <a:xfrm>
          <a:off x="9588500" y="63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115274</xdr:rowOff>
    </xdr:from>
    <xdr:ext cx="599010" cy="259045"/>
    <xdr:sp macro="" textlink="">
      <xdr:nvSpPr>
        <xdr:cNvPr id="316" name="テキスト ボックス 315"/>
        <xdr:cNvSpPr txBox="1"/>
      </xdr:nvSpPr>
      <xdr:spPr>
        <a:xfrm>
          <a:off x="9339794" y="645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43180</xdr:rowOff>
    </xdr:from>
    <xdr:to>
      <xdr:col>12</xdr:col>
      <xdr:colOff>561975</xdr:colOff>
      <xdr:row>37</xdr:row>
      <xdr:rowOff>144780</xdr:rowOff>
    </xdr:to>
    <xdr:sp macro="" textlink="">
      <xdr:nvSpPr>
        <xdr:cNvPr id="317" name="円/楕円 316"/>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135907</xdr:rowOff>
    </xdr:from>
    <xdr:ext cx="599010" cy="259045"/>
    <xdr:sp macro="" textlink="">
      <xdr:nvSpPr>
        <xdr:cNvPr id="318" name="テキスト ボックス 317"/>
        <xdr:cNvSpPr txBox="1"/>
      </xdr:nvSpPr>
      <xdr:spPr>
        <a:xfrm>
          <a:off x="8450794" y="647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28963</xdr:rowOff>
    </xdr:from>
    <xdr:to>
      <xdr:col>11</xdr:col>
      <xdr:colOff>358775</xdr:colOff>
      <xdr:row>37</xdr:row>
      <xdr:rowOff>130563</xdr:rowOff>
    </xdr:to>
    <xdr:sp macro="" textlink="">
      <xdr:nvSpPr>
        <xdr:cNvPr id="319" name="円/楕円 318"/>
        <xdr:cNvSpPr/>
      </xdr:nvSpPr>
      <xdr:spPr>
        <a:xfrm>
          <a:off x="7810500" y="63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147090</xdr:rowOff>
    </xdr:from>
    <xdr:ext cx="599010" cy="259045"/>
    <xdr:sp macro="" textlink="">
      <xdr:nvSpPr>
        <xdr:cNvPr id="320" name="テキスト ボックス 319"/>
        <xdr:cNvSpPr txBox="1"/>
      </xdr:nvSpPr>
      <xdr:spPr>
        <a:xfrm>
          <a:off x="7561794" y="614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44921</xdr:rowOff>
    </xdr:from>
    <xdr:to>
      <xdr:col>10</xdr:col>
      <xdr:colOff>155575</xdr:colOff>
      <xdr:row>37</xdr:row>
      <xdr:rowOff>146521</xdr:rowOff>
    </xdr:to>
    <xdr:sp macro="" textlink="">
      <xdr:nvSpPr>
        <xdr:cNvPr id="321" name="円/楕円 320"/>
        <xdr:cNvSpPr/>
      </xdr:nvSpPr>
      <xdr:spPr>
        <a:xfrm>
          <a:off x="6921500" y="63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163048</xdr:rowOff>
    </xdr:from>
    <xdr:ext cx="599010" cy="259045"/>
    <xdr:sp macro="" textlink="">
      <xdr:nvSpPr>
        <xdr:cNvPr id="322" name="テキスト ボックス 321"/>
        <xdr:cNvSpPr txBox="1"/>
      </xdr:nvSpPr>
      <xdr:spPr>
        <a:xfrm>
          <a:off x="6672794" y="616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20573</xdr:rowOff>
    </xdr:from>
    <xdr:to>
      <xdr:col>15</xdr:col>
      <xdr:colOff>180975</xdr:colOff>
      <xdr:row>57</xdr:row>
      <xdr:rowOff>63936</xdr:rowOff>
    </xdr:to>
    <xdr:cxnSp macro="">
      <xdr:nvCxnSpPr>
        <xdr:cNvPr id="351" name="直線コネクタ 350"/>
        <xdr:cNvCxnSpPr/>
      </xdr:nvCxnSpPr>
      <xdr:spPr>
        <a:xfrm flipV="1">
          <a:off x="9639300" y="9793223"/>
          <a:ext cx="838200" cy="4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97673</xdr:rowOff>
    </xdr:from>
    <xdr:to>
      <xdr:col>14</xdr:col>
      <xdr:colOff>28575</xdr:colOff>
      <xdr:row>57</xdr:row>
      <xdr:rowOff>63936</xdr:rowOff>
    </xdr:to>
    <xdr:cxnSp macro="">
      <xdr:nvCxnSpPr>
        <xdr:cNvPr id="354" name="直線コネクタ 353"/>
        <xdr:cNvCxnSpPr/>
      </xdr:nvCxnSpPr>
      <xdr:spPr>
        <a:xfrm>
          <a:off x="8750300" y="9698873"/>
          <a:ext cx="889000" cy="13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56989</xdr:rowOff>
    </xdr:from>
    <xdr:to>
      <xdr:col>12</xdr:col>
      <xdr:colOff>511175</xdr:colOff>
      <xdr:row>56</xdr:row>
      <xdr:rowOff>97673</xdr:rowOff>
    </xdr:to>
    <xdr:cxnSp macro="">
      <xdr:nvCxnSpPr>
        <xdr:cNvPr id="357" name="直線コネクタ 356"/>
        <xdr:cNvCxnSpPr/>
      </xdr:nvCxnSpPr>
      <xdr:spPr>
        <a:xfrm>
          <a:off x="7861300" y="9658189"/>
          <a:ext cx="889000" cy="4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56989</xdr:rowOff>
    </xdr:from>
    <xdr:to>
      <xdr:col>11</xdr:col>
      <xdr:colOff>307975</xdr:colOff>
      <xdr:row>57</xdr:row>
      <xdr:rowOff>86655</xdr:rowOff>
    </xdr:to>
    <xdr:cxnSp macro="">
      <xdr:nvCxnSpPr>
        <xdr:cNvPr id="360" name="直線コネクタ 359"/>
        <xdr:cNvCxnSpPr/>
      </xdr:nvCxnSpPr>
      <xdr:spPr>
        <a:xfrm flipV="1">
          <a:off x="6972300" y="9658189"/>
          <a:ext cx="889000" cy="2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141223</xdr:rowOff>
    </xdr:from>
    <xdr:to>
      <xdr:col>15</xdr:col>
      <xdr:colOff>231775</xdr:colOff>
      <xdr:row>57</xdr:row>
      <xdr:rowOff>71373</xdr:rowOff>
    </xdr:to>
    <xdr:sp macro="" textlink="">
      <xdr:nvSpPr>
        <xdr:cNvPr id="370" name="円/楕円 369"/>
        <xdr:cNvSpPr/>
      </xdr:nvSpPr>
      <xdr:spPr>
        <a:xfrm>
          <a:off x="10426700" y="97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164100</xdr:rowOff>
    </xdr:from>
    <xdr:ext cx="599010" cy="259045"/>
    <xdr:sp macro="" textlink="">
      <xdr:nvSpPr>
        <xdr:cNvPr id="371" name="普通建設事業費該当値テキスト"/>
        <xdr:cNvSpPr txBox="1"/>
      </xdr:nvSpPr>
      <xdr:spPr>
        <a:xfrm>
          <a:off x="10528300" y="95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13136</xdr:rowOff>
    </xdr:from>
    <xdr:to>
      <xdr:col>14</xdr:col>
      <xdr:colOff>79375</xdr:colOff>
      <xdr:row>57</xdr:row>
      <xdr:rowOff>114736</xdr:rowOff>
    </xdr:to>
    <xdr:sp macro="" textlink="">
      <xdr:nvSpPr>
        <xdr:cNvPr id="372" name="円/楕円 371"/>
        <xdr:cNvSpPr/>
      </xdr:nvSpPr>
      <xdr:spPr>
        <a:xfrm>
          <a:off x="9588500" y="97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131263</xdr:rowOff>
    </xdr:from>
    <xdr:ext cx="599010" cy="259045"/>
    <xdr:sp macro="" textlink="">
      <xdr:nvSpPr>
        <xdr:cNvPr id="373" name="テキスト ボックス 372"/>
        <xdr:cNvSpPr txBox="1"/>
      </xdr:nvSpPr>
      <xdr:spPr>
        <a:xfrm>
          <a:off x="9339794" y="956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46873</xdr:rowOff>
    </xdr:from>
    <xdr:to>
      <xdr:col>12</xdr:col>
      <xdr:colOff>561975</xdr:colOff>
      <xdr:row>56</xdr:row>
      <xdr:rowOff>148473</xdr:rowOff>
    </xdr:to>
    <xdr:sp macro="" textlink="">
      <xdr:nvSpPr>
        <xdr:cNvPr id="374" name="円/楕円 373"/>
        <xdr:cNvSpPr/>
      </xdr:nvSpPr>
      <xdr:spPr>
        <a:xfrm>
          <a:off x="8699500" y="96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165000</xdr:rowOff>
    </xdr:from>
    <xdr:ext cx="599010" cy="259045"/>
    <xdr:sp macro="" textlink="">
      <xdr:nvSpPr>
        <xdr:cNvPr id="375" name="テキスト ボックス 374"/>
        <xdr:cNvSpPr txBox="1"/>
      </xdr:nvSpPr>
      <xdr:spPr>
        <a:xfrm>
          <a:off x="8450794" y="942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605,153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6189</xdr:rowOff>
    </xdr:from>
    <xdr:to>
      <xdr:col>11</xdr:col>
      <xdr:colOff>358775</xdr:colOff>
      <xdr:row>56</xdr:row>
      <xdr:rowOff>107789</xdr:rowOff>
    </xdr:to>
    <xdr:sp macro="" textlink="">
      <xdr:nvSpPr>
        <xdr:cNvPr id="376" name="円/楕円 375"/>
        <xdr:cNvSpPr/>
      </xdr:nvSpPr>
      <xdr:spPr>
        <a:xfrm>
          <a:off x="7810500" y="96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124316</xdr:rowOff>
    </xdr:from>
    <xdr:ext cx="599010" cy="259045"/>
    <xdr:sp macro="" textlink="">
      <xdr:nvSpPr>
        <xdr:cNvPr id="377" name="テキスト ボックス 376"/>
        <xdr:cNvSpPr txBox="1"/>
      </xdr:nvSpPr>
      <xdr:spPr>
        <a:xfrm>
          <a:off x="7561794" y="938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35855</xdr:rowOff>
    </xdr:from>
    <xdr:to>
      <xdr:col>10</xdr:col>
      <xdr:colOff>155575</xdr:colOff>
      <xdr:row>57</xdr:row>
      <xdr:rowOff>137455</xdr:rowOff>
    </xdr:to>
    <xdr:sp macro="" textlink="">
      <xdr:nvSpPr>
        <xdr:cNvPr id="378" name="円/楕円 377"/>
        <xdr:cNvSpPr/>
      </xdr:nvSpPr>
      <xdr:spPr>
        <a:xfrm>
          <a:off x="6921500" y="98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153982</xdr:rowOff>
    </xdr:from>
    <xdr:ext cx="599010" cy="259045"/>
    <xdr:sp macro="" textlink="">
      <xdr:nvSpPr>
        <xdr:cNvPr id="379" name="テキスト ボックス 378"/>
        <xdr:cNvSpPr txBox="1"/>
      </xdr:nvSpPr>
      <xdr:spPr>
        <a:xfrm>
          <a:off x="6672794" y="958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70358</xdr:rowOff>
    </xdr:from>
    <xdr:to>
      <xdr:col>15</xdr:col>
      <xdr:colOff>180975</xdr:colOff>
      <xdr:row>78</xdr:row>
      <xdr:rowOff>140912</xdr:rowOff>
    </xdr:to>
    <xdr:cxnSp macro="">
      <xdr:nvCxnSpPr>
        <xdr:cNvPr id="408" name="直線コネクタ 407"/>
        <xdr:cNvCxnSpPr/>
      </xdr:nvCxnSpPr>
      <xdr:spPr>
        <a:xfrm flipV="1">
          <a:off x="9639300" y="13443458"/>
          <a:ext cx="838200" cy="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19558</xdr:rowOff>
    </xdr:from>
    <xdr:to>
      <xdr:col>15</xdr:col>
      <xdr:colOff>231775</xdr:colOff>
      <xdr:row>78</xdr:row>
      <xdr:rowOff>121158</xdr:rowOff>
    </xdr:to>
    <xdr:sp macro="" textlink="">
      <xdr:nvSpPr>
        <xdr:cNvPr id="418" name="円/楕円 417"/>
        <xdr:cNvSpPr/>
      </xdr:nvSpPr>
      <xdr:spPr>
        <a:xfrm>
          <a:off x="104267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169435</xdr:rowOff>
    </xdr:from>
    <xdr:ext cx="599010" cy="259045"/>
    <xdr:sp macro="" textlink="">
      <xdr:nvSpPr>
        <xdr:cNvPr id="419" name="普通建設事業費 （ うち新規整備　）該当値テキスト"/>
        <xdr:cNvSpPr txBox="1"/>
      </xdr:nvSpPr>
      <xdr:spPr>
        <a:xfrm>
          <a:off x="10528300" y="1337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90112</xdr:rowOff>
    </xdr:from>
    <xdr:to>
      <xdr:col>14</xdr:col>
      <xdr:colOff>79375</xdr:colOff>
      <xdr:row>79</xdr:row>
      <xdr:rowOff>20262</xdr:rowOff>
    </xdr:to>
    <xdr:sp macro="" textlink="">
      <xdr:nvSpPr>
        <xdr:cNvPr id="420" name="円/楕円 419"/>
        <xdr:cNvSpPr/>
      </xdr:nvSpPr>
      <xdr:spPr>
        <a:xfrm>
          <a:off x="9588500" y="134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11389</xdr:rowOff>
    </xdr:from>
    <xdr:ext cx="534377" cy="259045"/>
    <xdr:sp macro="" textlink="">
      <xdr:nvSpPr>
        <xdr:cNvPr id="421" name="テキスト ボックス 420"/>
        <xdr:cNvSpPr txBox="1"/>
      </xdr:nvSpPr>
      <xdr:spPr>
        <a:xfrm>
          <a:off x="9372111" y="135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52811</xdr:rowOff>
    </xdr:from>
    <xdr:to>
      <xdr:col>15</xdr:col>
      <xdr:colOff>180975</xdr:colOff>
      <xdr:row>97</xdr:row>
      <xdr:rowOff>57541</xdr:rowOff>
    </xdr:to>
    <xdr:cxnSp macro="">
      <xdr:nvCxnSpPr>
        <xdr:cNvPr id="448" name="直線コネクタ 447"/>
        <xdr:cNvCxnSpPr/>
      </xdr:nvCxnSpPr>
      <xdr:spPr>
        <a:xfrm flipV="1">
          <a:off x="9639300" y="16683461"/>
          <a:ext cx="8382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2011</xdr:rowOff>
    </xdr:from>
    <xdr:to>
      <xdr:col>15</xdr:col>
      <xdr:colOff>231775</xdr:colOff>
      <xdr:row>97</xdr:row>
      <xdr:rowOff>103611</xdr:rowOff>
    </xdr:to>
    <xdr:sp macro="" textlink="">
      <xdr:nvSpPr>
        <xdr:cNvPr id="458" name="円/楕円 457"/>
        <xdr:cNvSpPr/>
      </xdr:nvSpPr>
      <xdr:spPr>
        <a:xfrm>
          <a:off x="10426700" y="166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24888</xdr:rowOff>
    </xdr:from>
    <xdr:ext cx="599010" cy="259045"/>
    <xdr:sp macro="" textlink="">
      <xdr:nvSpPr>
        <xdr:cNvPr id="459" name="普通建設事業費 （ うち更新整備　）該当値テキスト"/>
        <xdr:cNvSpPr txBox="1"/>
      </xdr:nvSpPr>
      <xdr:spPr>
        <a:xfrm>
          <a:off x="10528300" y="164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282,523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6741</xdr:rowOff>
    </xdr:from>
    <xdr:to>
      <xdr:col>14</xdr:col>
      <xdr:colOff>79375</xdr:colOff>
      <xdr:row>97</xdr:row>
      <xdr:rowOff>108341</xdr:rowOff>
    </xdr:to>
    <xdr:sp macro="" textlink="">
      <xdr:nvSpPr>
        <xdr:cNvPr id="460" name="円/楕円 459"/>
        <xdr:cNvSpPr/>
      </xdr:nvSpPr>
      <xdr:spPr>
        <a:xfrm>
          <a:off x="9588500" y="166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124868</xdr:rowOff>
    </xdr:from>
    <xdr:ext cx="599010" cy="259045"/>
    <xdr:sp macro="" textlink="">
      <xdr:nvSpPr>
        <xdr:cNvPr id="461" name="テキスト ボックス 460"/>
        <xdr:cNvSpPr txBox="1"/>
      </xdr:nvSpPr>
      <xdr:spPr>
        <a:xfrm>
          <a:off x="9339794" y="1641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34853</xdr:rowOff>
    </xdr:from>
    <xdr:to>
      <xdr:col>23</xdr:col>
      <xdr:colOff>517525</xdr:colOff>
      <xdr:row>38</xdr:row>
      <xdr:rowOff>45000</xdr:rowOff>
    </xdr:to>
    <xdr:cxnSp macro="">
      <xdr:nvCxnSpPr>
        <xdr:cNvPr id="488" name="直線コネクタ 487"/>
        <xdr:cNvCxnSpPr/>
      </xdr:nvCxnSpPr>
      <xdr:spPr>
        <a:xfrm flipV="1">
          <a:off x="15481300" y="6549953"/>
          <a:ext cx="8382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45000</xdr:rowOff>
    </xdr:from>
    <xdr:to>
      <xdr:col>22</xdr:col>
      <xdr:colOff>365125</xdr:colOff>
      <xdr:row>38</xdr:row>
      <xdr:rowOff>92457</xdr:rowOff>
    </xdr:to>
    <xdr:cxnSp macro="">
      <xdr:nvCxnSpPr>
        <xdr:cNvPr id="491" name="直線コネクタ 490"/>
        <xdr:cNvCxnSpPr/>
      </xdr:nvCxnSpPr>
      <xdr:spPr>
        <a:xfrm flipV="1">
          <a:off x="14592300" y="6560100"/>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102918</xdr:rowOff>
    </xdr:from>
    <xdr:to>
      <xdr:col>21</xdr:col>
      <xdr:colOff>161925</xdr:colOff>
      <xdr:row>38</xdr:row>
      <xdr:rowOff>92457</xdr:rowOff>
    </xdr:to>
    <xdr:cxnSp macro="">
      <xdr:nvCxnSpPr>
        <xdr:cNvPr id="494" name="直線コネクタ 493"/>
        <xdr:cNvCxnSpPr/>
      </xdr:nvCxnSpPr>
      <xdr:spPr>
        <a:xfrm>
          <a:off x="13703300" y="6446568"/>
          <a:ext cx="889000" cy="16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102918</xdr:rowOff>
    </xdr:from>
    <xdr:to>
      <xdr:col>19</xdr:col>
      <xdr:colOff>644525</xdr:colOff>
      <xdr:row>37</xdr:row>
      <xdr:rowOff>126601</xdr:rowOff>
    </xdr:to>
    <xdr:cxnSp macro="">
      <xdr:nvCxnSpPr>
        <xdr:cNvPr id="497" name="直線コネクタ 496"/>
        <xdr:cNvCxnSpPr/>
      </xdr:nvCxnSpPr>
      <xdr:spPr>
        <a:xfrm flipV="1">
          <a:off x="12814300" y="6446568"/>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155503</xdr:rowOff>
    </xdr:from>
    <xdr:to>
      <xdr:col>23</xdr:col>
      <xdr:colOff>568325</xdr:colOff>
      <xdr:row>38</xdr:row>
      <xdr:rowOff>85652</xdr:rowOff>
    </xdr:to>
    <xdr:sp macro="" textlink="">
      <xdr:nvSpPr>
        <xdr:cNvPr id="507" name="円/楕円 506"/>
        <xdr:cNvSpPr/>
      </xdr:nvSpPr>
      <xdr:spPr>
        <a:xfrm>
          <a:off x="16268700" y="6499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114880</xdr:rowOff>
    </xdr:from>
    <xdr:ext cx="534377" cy="259045"/>
    <xdr:sp macro="" textlink="">
      <xdr:nvSpPr>
        <xdr:cNvPr id="508" name="災害復旧事業費該当値テキスト"/>
        <xdr:cNvSpPr txBox="1"/>
      </xdr:nvSpPr>
      <xdr:spPr>
        <a:xfrm>
          <a:off x="16370300" y="62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165650</xdr:rowOff>
    </xdr:from>
    <xdr:to>
      <xdr:col>22</xdr:col>
      <xdr:colOff>415925</xdr:colOff>
      <xdr:row>38</xdr:row>
      <xdr:rowOff>95800</xdr:rowOff>
    </xdr:to>
    <xdr:sp macro="" textlink="">
      <xdr:nvSpPr>
        <xdr:cNvPr id="509" name="円/楕円 508"/>
        <xdr:cNvSpPr/>
      </xdr:nvSpPr>
      <xdr:spPr>
        <a:xfrm>
          <a:off x="15430500" y="65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112327</xdr:rowOff>
    </xdr:from>
    <xdr:ext cx="534377" cy="259045"/>
    <xdr:sp macro="" textlink="">
      <xdr:nvSpPr>
        <xdr:cNvPr id="510" name="テキスト ボックス 509"/>
        <xdr:cNvSpPr txBox="1"/>
      </xdr:nvSpPr>
      <xdr:spPr>
        <a:xfrm>
          <a:off x="15214111" y="628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41657</xdr:rowOff>
    </xdr:from>
    <xdr:to>
      <xdr:col>21</xdr:col>
      <xdr:colOff>212725</xdr:colOff>
      <xdr:row>38</xdr:row>
      <xdr:rowOff>143257</xdr:rowOff>
    </xdr:to>
    <xdr:sp macro="" textlink="">
      <xdr:nvSpPr>
        <xdr:cNvPr id="511" name="円/楕円 510"/>
        <xdr:cNvSpPr/>
      </xdr:nvSpPr>
      <xdr:spPr>
        <a:xfrm>
          <a:off x="14541500" y="65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134384</xdr:rowOff>
    </xdr:from>
    <xdr:ext cx="534377" cy="259045"/>
    <xdr:sp macro="" textlink="">
      <xdr:nvSpPr>
        <xdr:cNvPr id="512" name="テキスト ボックス 511"/>
        <xdr:cNvSpPr txBox="1"/>
      </xdr:nvSpPr>
      <xdr:spPr>
        <a:xfrm>
          <a:off x="14325111" y="66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52118</xdr:rowOff>
    </xdr:from>
    <xdr:to>
      <xdr:col>20</xdr:col>
      <xdr:colOff>9525</xdr:colOff>
      <xdr:row>37</xdr:row>
      <xdr:rowOff>153718</xdr:rowOff>
    </xdr:to>
    <xdr:sp macro="" textlink="">
      <xdr:nvSpPr>
        <xdr:cNvPr id="513" name="円/楕円 512"/>
        <xdr:cNvSpPr/>
      </xdr:nvSpPr>
      <xdr:spPr>
        <a:xfrm>
          <a:off x="13652500" y="63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170245</xdr:rowOff>
    </xdr:from>
    <xdr:ext cx="534377" cy="259045"/>
    <xdr:sp macro="" textlink="">
      <xdr:nvSpPr>
        <xdr:cNvPr id="514" name="テキスト ボックス 513"/>
        <xdr:cNvSpPr txBox="1"/>
      </xdr:nvSpPr>
      <xdr:spPr>
        <a:xfrm>
          <a:off x="13436111" y="617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75801</xdr:rowOff>
    </xdr:from>
    <xdr:to>
      <xdr:col>18</xdr:col>
      <xdr:colOff>492125</xdr:colOff>
      <xdr:row>38</xdr:row>
      <xdr:rowOff>5952</xdr:rowOff>
    </xdr:to>
    <xdr:sp macro="" textlink="">
      <xdr:nvSpPr>
        <xdr:cNvPr id="515" name="円/楕円 514"/>
        <xdr:cNvSpPr/>
      </xdr:nvSpPr>
      <xdr:spPr>
        <a:xfrm>
          <a:off x="12763500" y="6419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22478</xdr:rowOff>
    </xdr:from>
    <xdr:ext cx="534377" cy="259045"/>
    <xdr:sp macro="" textlink="">
      <xdr:nvSpPr>
        <xdr:cNvPr id="516" name="テキスト ボックス 515"/>
        <xdr:cNvSpPr txBox="1"/>
      </xdr:nvSpPr>
      <xdr:spPr>
        <a:xfrm>
          <a:off x="12547111" y="61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10638</xdr:rowOff>
    </xdr:from>
    <xdr:to>
      <xdr:col>23</xdr:col>
      <xdr:colOff>517525</xdr:colOff>
      <xdr:row>77</xdr:row>
      <xdr:rowOff>59452</xdr:rowOff>
    </xdr:to>
    <xdr:cxnSp macro="">
      <xdr:nvCxnSpPr>
        <xdr:cNvPr id="600" name="直線コネクタ 599"/>
        <xdr:cNvCxnSpPr/>
      </xdr:nvCxnSpPr>
      <xdr:spPr>
        <a:xfrm>
          <a:off x="15481300" y="13212288"/>
          <a:ext cx="8382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168647</xdr:rowOff>
    </xdr:from>
    <xdr:to>
      <xdr:col>22</xdr:col>
      <xdr:colOff>365125</xdr:colOff>
      <xdr:row>77</xdr:row>
      <xdr:rowOff>10638</xdr:rowOff>
    </xdr:to>
    <xdr:cxnSp macro="">
      <xdr:nvCxnSpPr>
        <xdr:cNvPr id="603" name="直線コネクタ 602"/>
        <xdr:cNvCxnSpPr/>
      </xdr:nvCxnSpPr>
      <xdr:spPr>
        <a:xfrm>
          <a:off x="14592300" y="1319884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167819</xdr:rowOff>
    </xdr:from>
    <xdr:to>
      <xdr:col>21</xdr:col>
      <xdr:colOff>161925</xdr:colOff>
      <xdr:row>76</xdr:row>
      <xdr:rowOff>168647</xdr:rowOff>
    </xdr:to>
    <xdr:cxnSp macro="">
      <xdr:nvCxnSpPr>
        <xdr:cNvPr id="606" name="直線コネクタ 605"/>
        <xdr:cNvCxnSpPr/>
      </xdr:nvCxnSpPr>
      <xdr:spPr>
        <a:xfrm>
          <a:off x="13703300" y="13198019"/>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150552</xdr:rowOff>
    </xdr:from>
    <xdr:to>
      <xdr:col>19</xdr:col>
      <xdr:colOff>644525</xdr:colOff>
      <xdr:row>76</xdr:row>
      <xdr:rowOff>167819</xdr:rowOff>
    </xdr:to>
    <xdr:cxnSp macro="">
      <xdr:nvCxnSpPr>
        <xdr:cNvPr id="609" name="直線コネクタ 608"/>
        <xdr:cNvCxnSpPr/>
      </xdr:nvCxnSpPr>
      <xdr:spPr>
        <a:xfrm>
          <a:off x="12814300" y="13180752"/>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8652</xdr:rowOff>
    </xdr:from>
    <xdr:to>
      <xdr:col>23</xdr:col>
      <xdr:colOff>568325</xdr:colOff>
      <xdr:row>77</xdr:row>
      <xdr:rowOff>110252</xdr:rowOff>
    </xdr:to>
    <xdr:sp macro="" textlink="">
      <xdr:nvSpPr>
        <xdr:cNvPr id="619" name="円/楕円 618"/>
        <xdr:cNvSpPr/>
      </xdr:nvSpPr>
      <xdr:spPr>
        <a:xfrm>
          <a:off x="16268700" y="13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31529</xdr:rowOff>
    </xdr:from>
    <xdr:ext cx="599010" cy="259045"/>
    <xdr:sp macro="" textlink="">
      <xdr:nvSpPr>
        <xdr:cNvPr id="620" name="公債費該当値テキスト"/>
        <xdr:cNvSpPr txBox="1"/>
      </xdr:nvSpPr>
      <xdr:spPr>
        <a:xfrm>
          <a:off x="16370300" y="1306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131288</xdr:rowOff>
    </xdr:from>
    <xdr:to>
      <xdr:col>22</xdr:col>
      <xdr:colOff>415925</xdr:colOff>
      <xdr:row>77</xdr:row>
      <xdr:rowOff>61438</xdr:rowOff>
    </xdr:to>
    <xdr:sp macro="" textlink="">
      <xdr:nvSpPr>
        <xdr:cNvPr id="621" name="円/楕円 620"/>
        <xdr:cNvSpPr/>
      </xdr:nvSpPr>
      <xdr:spPr>
        <a:xfrm>
          <a:off x="15430500" y="131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77965</xdr:rowOff>
    </xdr:from>
    <xdr:ext cx="599010" cy="259045"/>
    <xdr:sp macro="" textlink="">
      <xdr:nvSpPr>
        <xdr:cNvPr id="622" name="テキスト ボックス 621"/>
        <xdr:cNvSpPr txBox="1"/>
      </xdr:nvSpPr>
      <xdr:spPr>
        <a:xfrm>
          <a:off x="15181794" y="1293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117847</xdr:rowOff>
    </xdr:from>
    <xdr:to>
      <xdr:col>21</xdr:col>
      <xdr:colOff>212725</xdr:colOff>
      <xdr:row>77</xdr:row>
      <xdr:rowOff>47997</xdr:rowOff>
    </xdr:to>
    <xdr:sp macro="" textlink="">
      <xdr:nvSpPr>
        <xdr:cNvPr id="623" name="円/楕円 622"/>
        <xdr:cNvSpPr/>
      </xdr:nvSpPr>
      <xdr:spPr>
        <a:xfrm>
          <a:off x="14541500" y="131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64523</xdr:rowOff>
    </xdr:from>
    <xdr:ext cx="599010" cy="259045"/>
    <xdr:sp macro="" textlink="">
      <xdr:nvSpPr>
        <xdr:cNvPr id="624" name="テキスト ボックス 623"/>
        <xdr:cNvSpPr txBox="1"/>
      </xdr:nvSpPr>
      <xdr:spPr>
        <a:xfrm>
          <a:off x="14292794" y="1292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117019</xdr:rowOff>
    </xdr:from>
    <xdr:to>
      <xdr:col>20</xdr:col>
      <xdr:colOff>9525</xdr:colOff>
      <xdr:row>77</xdr:row>
      <xdr:rowOff>47169</xdr:rowOff>
    </xdr:to>
    <xdr:sp macro="" textlink="">
      <xdr:nvSpPr>
        <xdr:cNvPr id="625" name="円/楕円 624"/>
        <xdr:cNvSpPr/>
      </xdr:nvSpPr>
      <xdr:spPr>
        <a:xfrm>
          <a:off x="13652500" y="131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63697</xdr:rowOff>
    </xdr:from>
    <xdr:ext cx="599010" cy="259045"/>
    <xdr:sp macro="" textlink="">
      <xdr:nvSpPr>
        <xdr:cNvPr id="626" name="テキスト ボックス 625"/>
        <xdr:cNvSpPr txBox="1"/>
      </xdr:nvSpPr>
      <xdr:spPr>
        <a:xfrm>
          <a:off x="13403794" y="1292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205,239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99752</xdr:rowOff>
    </xdr:from>
    <xdr:to>
      <xdr:col>18</xdr:col>
      <xdr:colOff>492125</xdr:colOff>
      <xdr:row>77</xdr:row>
      <xdr:rowOff>29902</xdr:rowOff>
    </xdr:to>
    <xdr:sp macro="" textlink="">
      <xdr:nvSpPr>
        <xdr:cNvPr id="627" name="円/楕円 626"/>
        <xdr:cNvSpPr/>
      </xdr:nvSpPr>
      <xdr:spPr>
        <a:xfrm>
          <a:off x="12763500" y="131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46430</xdr:rowOff>
    </xdr:from>
    <xdr:ext cx="599010" cy="259045"/>
    <xdr:sp macro="" textlink="">
      <xdr:nvSpPr>
        <xdr:cNvPr id="628" name="テキスト ボックス 627"/>
        <xdr:cNvSpPr txBox="1"/>
      </xdr:nvSpPr>
      <xdr:spPr>
        <a:xfrm>
          <a:off x="12514794" y="129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38333</xdr:rowOff>
    </xdr:from>
    <xdr:to>
      <xdr:col>23</xdr:col>
      <xdr:colOff>517525</xdr:colOff>
      <xdr:row>96</xdr:row>
      <xdr:rowOff>105832</xdr:rowOff>
    </xdr:to>
    <xdr:cxnSp macro="">
      <xdr:nvCxnSpPr>
        <xdr:cNvPr id="657" name="直線コネクタ 656"/>
        <xdr:cNvCxnSpPr/>
      </xdr:nvCxnSpPr>
      <xdr:spPr>
        <a:xfrm>
          <a:off x="15481300" y="16497533"/>
          <a:ext cx="838200" cy="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38333</xdr:rowOff>
    </xdr:from>
    <xdr:to>
      <xdr:col>22</xdr:col>
      <xdr:colOff>365125</xdr:colOff>
      <xdr:row>97</xdr:row>
      <xdr:rowOff>558</xdr:rowOff>
    </xdr:to>
    <xdr:cxnSp macro="">
      <xdr:nvCxnSpPr>
        <xdr:cNvPr id="660" name="直線コネクタ 659"/>
        <xdr:cNvCxnSpPr/>
      </xdr:nvCxnSpPr>
      <xdr:spPr>
        <a:xfrm flipV="1">
          <a:off x="14592300" y="16497533"/>
          <a:ext cx="889000" cy="13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28349</xdr:rowOff>
    </xdr:from>
    <xdr:to>
      <xdr:col>21</xdr:col>
      <xdr:colOff>161925</xdr:colOff>
      <xdr:row>97</xdr:row>
      <xdr:rowOff>558</xdr:rowOff>
    </xdr:to>
    <xdr:cxnSp macro="">
      <xdr:nvCxnSpPr>
        <xdr:cNvPr id="663" name="直線コネクタ 662"/>
        <xdr:cNvCxnSpPr/>
      </xdr:nvCxnSpPr>
      <xdr:spPr>
        <a:xfrm>
          <a:off x="13703300" y="16487549"/>
          <a:ext cx="889000" cy="1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28349</xdr:rowOff>
    </xdr:from>
    <xdr:to>
      <xdr:col>19</xdr:col>
      <xdr:colOff>644525</xdr:colOff>
      <xdr:row>96</xdr:row>
      <xdr:rowOff>124597</xdr:rowOff>
    </xdr:to>
    <xdr:cxnSp macro="">
      <xdr:nvCxnSpPr>
        <xdr:cNvPr id="666" name="直線コネクタ 665"/>
        <xdr:cNvCxnSpPr/>
      </xdr:nvCxnSpPr>
      <xdr:spPr>
        <a:xfrm flipV="1">
          <a:off x="12814300" y="16487549"/>
          <a:ext cx="889000" cy="9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55032</xdr:rowOff>
    </xdr:from>
    <xdr:to>
      <xdr:col>23</xdr:col>
      <xdr:colOff>568325</xdr:colOff>
      <xdr:row>96</xdr:row>
      <xdr:rowOff>156632</xdr:rowOff>
    </xdr:to>
    <xdr:sp macro="" textlink="">
      <xdr:nvSpPr>
        <xdr:cNvPr id="676" name="円/楕円 675"/>
        <xdr:cNvSpPr/>
      </xdr:nvSpPr>
      <xdr:spPr>
        <a:xfrm>
          <a:off x="16268700" y="165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77909</xdr:rowOff>
    </xdr:from>
    <xdr:ext cx="599010" cy="259045"/>
    <xdr:sp macro="" textlink="">
      <xdr:nvSpPr>
        <xdr:cNvPr id="677" name="積立金該当値テキスト"/>
        <xdr:cNvSpPr txBox="1"/>
      </xdr:nvSpPr>
      <xdr:spPr>
        <a:xfrm>
          <a:off x="16370300" y="1636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356,668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158983</xdr:rowOff>
    </xdr:from>
    <xdr:to>
      <xdr:col>22</xdr:col>
      <xdr:colOff>415925</xdr:colOff>
      <xdr:row>96</xdr:row>
      <xdr:rowOff>89133</xdr:rowOff>
    </xdr:to>
    <xdr:sp macro="" textlink="">
      <xdr:nvSpPr>
        <xdr:cNvPr id="678" name="円/楕円 677"/>
        <xdr:cNvSpPr/>
      </xdr:nvSpPr>
      <xdr:spPr>
        <a:xfrm>
          <a:off x="15430500" y="164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105660</xdr:rowOff>
    </xdr:from>
    <xdr:ext cx="599010" cy="259045"/>
    <xdr:sp macro="" textlink="">
      <xdr:nvSpPr>
        <xdr:cNvPr id="679" name="テキスト ボックス 678"/>
        <xdr:cNvSpPr txBox="1"/>
      </xdr:nvSpPr>
      <xdr:spPr>
        <a:xfrm>
          <a:off x="15181794" y="1622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121208</xdr:rowOff>
    </xdr:from>
    <xdr:to>
      <xdr:col>21</xdr:col>
      <xdr:colOff>212725</xdr:colOff>
      <xdr:row>97</xdr:row>
      <xdr:rowOff>51358</xdr:rowOff>
    </xdr:to>
    <xdr:sp macro="" textlink="">
      <xdr:nvSpPr>
        <xdr:cNvPr id="680" name="円/楕円 679"/>
        <xdr:cNvSpPr/>
      </xdr:nvSpPr>
      <xdr:spPr>
        <a:xfrm>
          <a:off x="145415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67885</xdr:rowOff>
    </xdr:from>
    <xdr:ext cx="599010" cy="259045"/>
    <xdr:sp macro="" textlink="">
      <xdr:nvSpPr>
        <xdr:cNvPr id="681" name="テキスト ボックス 680"/>
        <xdr:cNvSpPr txBox="1"/>
      </xdr:nvSpPr>
      <xdr:spPr>
        <a:xfrm>
          <a:off x="14292794" y="1635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304,560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148999</xdr:rowOff>
    </xdr:from>
    <xdr:to>
      <xdr:col>20</xdr:col>
      <xdr:colOff>9525</xdr:colOff>
      <xdr:row>96</xdr:row>
      <xdr:rowOff>79149</xdr:rowOff>
    </xdr:to>
    <xdr:sp macro="" textlink="">
      <xdr:nvSpPr>
        <xdr:cNvPr id="682" name="円/楕円 681"/>
        <xdr:cNvSpPr/>
      </xdr:nvSpPr>
      <xdr:spPr>
        <a:xfrm>
          <a:off x="13652500" y="164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95676</xdr:rowOff>
    </xdr:from>
    <xdr:ext cx="599010" cy="259045"/>
    <xdr:sp macro="" textlink="">
      <xdr:nvSpPr>
        <xdr:cNvPr id="683" name="テキスト ボックス 682"/>
        <xdr:cNvSpPr txBox="1"/>
      </xdr:nvSpPr>
      <xdr:spPr>
        <a:xfrm>
          <a:off x="13403794" y="162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73797</xdr:rowOff>
    </xdr:from>
    <xdr:to>
      <xdr:col>18</xdr:col>
      <xdr:colOff>492125</xdr:colOff>
      <xdr:row>97</xdr:row>
      <xdr:rowOff>3947</xdr:rowOff>
    </xdr:to>
    <xdr:sp macro="" textlink="">
      <xdr:nvSpPr>
        <xdr:cNvPr id="684" name="円/楕円 683"/>
        <xdr:cNvSpPr/>
      </xdr:nvSpPr>
      <xdr:spPr>
        <a:xfrm>
          <a:off x="12763500" y="165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20474</xdr:rowOff>
    </xdr:from>
    <xdr:ext cx="599010" cy="259045"/>
    <xdr:sp macro="" textlink="">
      <xdr:nvSpPr>
        <xdr:cNvPr id="685" name="テキスト ボックス 684"/>
        <xdr:cNvSpPr txBox="1"/>
      </xdr:nvSpPr>
      <xdr:spPr>
        <a:xfrm>
          <a:off x="12514794" y="1630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29210</xdr:rowOff>
    </xdr:from>
    <xdr:to>
      <xdr:col>28</xdr:col>
      <xdr:colOff>314325</xdr:colOff>
      <xdr:row>39</xdr:row>
      <xdr:rowOff>44450</xdr:rowOff>
    </xdr:to>
    <xdr:cxnSp macro="">
      <xdr:nvCxnSpPr>
        <xdr:cNvPr id="723" name="直線コネクタ 722"/>
        <xdr:cNvCxnSpPr/>
      </xdr:nvCxnSpPr>
      <xdr:spPr>
        <a:xfrm>
          <a:off x="18656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149860</xdr:rowOff>
    </xdr:from>
    <xdr:to>
      <xdr:col>27</xdr:col>
      <xdr:colOff>161925</xdr:colOff>
      <xdr:row>39</xdr:row>
      <xdr:rowOff>80010</xdr:rowOff>
    </xdr:to>
    <xdr:sp macro="" textlink="">
      <xdr:nvSpPr>
        <xdr:cNvPr id="741" name="円/楕円 740"/>
        <xdr:cNvSpPr/>
      </xdr:nvSpPr>
      <xdr:spPr>
        <a:xfrm>
          <a:off x="18605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71137</xdr:rowOff>
    </xdr:from>
    <xdr:ext cx="378565" cy="259045"/>
    <xdr:sp macro="" textlink="">
      <xdr:nvSpPr>
        <xdr:cNvPr id="742" name="テキスト ボックス 741"/>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146314</xdr:rowOff>
    </xdr:from>
    <xdr:to>
      <xdr:col>32</xdr:col>
      <xdr:colOff>187325</xdr:colOff>
      <xdr:row>58</xdr:row>
      <xdr:rowOff>159794</xdr:rowOff>
    </xdr:to>
    <xdr:cxnSp macro="">
      <xdr:nvCxnSpPr>
        <xdr:cNvPr id="771" name="直線コネクタ 770"/>
        <xdr:cNvCxnSpPr/>
      </xdr:nvCxnSpPr>
      <xdr:spPr>
        <a:xfrm flipV="1">
          <a:off x="21323300" y="10090414"/>
          <a:ext cx="8382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159794</xdr:rowOff>
    </xdr:from>
    <xdr:to>
      <xdr:col>31</xdr:col>
      <xdr:colOff>34925</xdr:colOff>
      <xdr:row>58</xdr:row>
      <xdr:rowOff>160937</xdr:rowOff>
    </xdr:to>
    <xdr:cxnSp macro="">
      <xdr:nvCxnSpPr>
        <xdr:cNvPr id="774" name="直線コネクタ 773"/>
        <xdr:cNvCxnSpPr/>
      </xdr:nvCxnSpPr>
      <xdr:spPr>
        <a:xfrm flipV="1">
          <a:off x="20434300" y="1010389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160937</xdr:rowOff>
    </xdr:from>
    <xdr:to>
      <xdr:col>29</xdr:col>
      <xdr:colOff>517525</xdr:colOff>
      <xdr:row>59</xdr:row>
      <xdr:rowOff>1420</xdr:rowOff>
    </xdr:to>
    <xdr:cxnSp macro="">
      <xdr:nvCxnSpPr>
        <xdr:cNvPr id="777" name="直線コネクタ 776"/>
        <xdr:cNvCxnSpPr/>
      </xdr:nvCxnSpPr>
      <xdr:spPr>
        <a:xfrm flipV="1">
          <a:off x="19545300" y="1010503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1420</xdr:rowOff>
    </xdr:from>
    <xdr:to>
      <xdr:col>28</xdr:col>
      <xdr:colOff>314325</xdr:colOff>
      <xdr:row>59</xdr:row>
      <xdr:rowOff>38681</xdr:rowOff>
    </xdr:to>
    <xdr:cxnSp macro="">
      <xdr:nvCxnSpPr>
        <xdr:cNvPr id="780" name="直線コネクタ 779"/>
        <xdr:cNvCxnSpPr/>
      </xdr:nvCxnSpPr>
      <xdr:spPr>
        <a:xfrm flipV="1">
          <a:off x="18656300" y="10116970"/>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95514</xdr:rowOff>
    </xdr:from>
    <xdr:to>
      <xdr:col>32</xdr:col>
      <xdr:colOff>238125</xdr:colOff>
      <xdr:row>59</xdr:row>
      <xdr:rowOff>25664</xdr:rowOff>
    </xdr:to>
    <xdr:sp macro="" textlink="">
      <xdr:nvSpPr>
        <xdr:cNvPr id="790" name="円/楕円 789"/>
        <xdr:cNvSpPr/>
      </xdr:nvSpPr>
      <xdr:spPr>
        <a:xfrm>
          <a:off x="22110700" y="100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54891</xdr:rowOff>
    </xdr:from>
    <xdr:ext cx="469744" cy="259045"/>
    <xdr:sp macro="" textlink="">
      <xdr:nvSpPr>
        <xdr:cNvPr id="791" name="貸付金該当値テキスト"/>
        <xdr:cNvSpPr txBox="1"/>
      </xdr:nvSpPr>
      <xdr:spPr>
        <a:xfrm>
          <a:off x="22212300" y="982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108994</xdr:rowOff>
    </xdr:from>
    <xdr:to>
      <xdr:col>31</xdr:col>
      <xdr:colOff>85725</xdr:colOff>
      <xdr:row>59</xdr:row>
      <xdr:rowOff>39144</xdr:rowOff>
    </xdr:to>
    <xdr:sp macro="" textlink="">
      <xdr:nvSpPr>
        <xdr:cNvPr id="792" name="円/楕円 791"/>
        <xdr:cNvSpPr/>
      </xdr:nvSpPr>
      <xdr:spPr>
        <a:xfrm>
          <a:off x="21272500" y="100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30271</xdr:rowOff>
    </xdr:from>
    <xdr:ext cx="469744" cy="259045"/>
    <xdr:sp macro="" textlink="">
      <xdr:nvSpPr>
        <xdr:cNvPr id="793" name="テキスト ボックス 792"/>
        <xdr:cNvSpPr txBox="1"/>
      </xdr:nvSpPr>
      <xdr:spPr>
        <a:xfrm>
          <a:off x="21088427" y="1014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110137</xdr:rowOff>
    </xdr:from>
    <xdr:to>
      <xdr:col>29</xdr:col>
      <xdr:colOff>568325</xdr:colOff>
      <xdr:row>59</xdr:row>
      <xdr:rowOff>40287</xdr:rowOff>
    </xdr:to>
    <xdr:sp macro="" textlink="">
      <xdr:nvSpPr>
        <xdr:cNvPr id="794" name="円/楕円 793"/>
        <xdr:cNvSpPr/>
      </xdr:nvSpPr>
      <xdr:spPr>
        <a:xfrm>
          <a:off x="20383500" y="100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31414</xdr:rowOff>
    </xdr:from>
    <xdr:ext cx="469744" cy="259045"/>
    <xdr:sp macro="" textlink="">
      <xdr:nvSpPr>
        <xdr:cNvPr id="795" name="テキスト ボックス 794"/>
        <xdr:cNvSpPr txBox="1"/>
      </xdr:nvSpPr>
      <xdr:spPr>
        <a:xfrm>
          <a:off x="20199427" y="101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122070</xdr:rowOff>
    </xdr:from>
    <xdr:to>
      <xdr:col>28</xdr:col>
      <xdr:colOff>365125</xdr:colOff>
      <xdr:row>59</xdr:row>
      <xdr:rowOff>52220</xdr:rowOff>
    </xdr:to>
    <xdr:sp macro="" textlink="">
      <xdr:nvSpPr>
        <xdr:cNvPr id="796" name="円/楕円 795"/>
        <xdr:cNvSpPr/>
      </xdr:nvSpPr>
      <xdr:spPr>
        <a:xfrm>
          <a:off x="19494500" y="100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43347</xdr:rowOff>
    </xdr:from>
    <xdr:ext cx="469744" cy="259045"/>
    <xdr:sp macro="" textlink="">
      <xdr:nvSpPr>
        <xdr:cNvPr id="797" name="テキスト ボックス 796"/>
        <xdr:cNvSpPr txBox="1"/>
      </xdr:nvSpPr>
      <xdr:spPr>
        <a:xfrm>
          <a:off x="19310427" y="1015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159331</xdr:rowOff>
    </xdr:from>
    <xdr:to>
      <xdr:col>27</xdr:col>
      <xdr:colOff>161925</xdr:colOff>
      <xdr:row>59</xdr:row>
      <xdr:rowOff>89481</xdr:rowOff>
    </xdr:to>
    <xdr:sp macro="" textlink="">
      <xdr:nvSpPr>
        <xdr:cNvPr id="798" name="円/楕円 797"/>
        <xdr:cNvSpPr/>
      </xdr:nvSpPr>
      <xdr:spPr>
        <a:xfrm>
          <a:off x="18605500" y="101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80608</xdr:rowOff>
    </xdr:from>
    <xdr:ext cx="378565" cy="259045"/>
    <xdr:sp macro="" textlink="">
      <xdr:nvSpPr>
        <xdr:cNvPr id="799" name="テキスト ボックス 798"/>
        <xdr:cNvSpPr txBox="1"/>
      </xdr:nvSpPr>
      <xdr:spPr>
        <a:xfrm>
          <a:off x="18467017" y="1019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90913</xdr:rowOff>
    </xdr:from>
    <xdr:to>
      <xdr:col>32</xdr:col>
      <xdr:colOff>187325</xdr:colOff>
      <xdr:row>74</xdr:row>
      <xdr:rowOff>124155</xdr:rowOff>
    </xdr:to>
    <xdr:cxnSp macro="">
      <xdr:nvCxnSpPr>
        <xdr:cNvPr id="828" name="直線コネクタ 827"/>
        <xdr:cNvCxnSpPr/>
      </xdr:nvCxnSpPr>
      <xdr:spPr>
        <a:xfrm flipV="1">
          <a:off x="21323300" y="12778213"/>
          <a:ext cx="8382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124155</xdr:rowOff>
    </xdr:from>
    <xdr:to>
      <xdr:col>31</xdr:col>
      <xdr:colOff>34925</xdr:colOff>
      <xdr:row>75</xdr:row>
      <xdr:rowOff>7569</xdr:rowOff>
    </xdr:to>
    <xdr:cxnSp macro="">
      <xdr:nvCxnSpPr>
        <xdr:cNvPr id="831" name="直線コネクタ 830"/>
        <xdr:cNvCxnSpPr/>
      </xdr:nvCxnSpPr>
      <xdr:spPr>
        <a:xfrm flipV="1">
          <a:off x="20434300" y="1281145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7569</xdr:rowOff>
    </xdr:from>
    <xdr:to>
      <xdr:col>29</xdr:col>
      <xdr:colOff>517525</xdr:colOff>
      <xdr:row>75</xdr:row>
      <xdr:rowOff>59728</xdr:rowOff>
    </xdr:to>
    <xdr:cxnSp macro="">
      <xdr:nvCxnSpPr>
        <xdr:cNvPr id="834" name="直線コネクタ 833"/>
        <xdr:cNvCxnSpPr/>
      </xdr:nvCxnSpPr>
      <xdr:spPr>
        <a:xfrm flipV="1">
          <a:off x="19545300" y="12866319"/>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49109</xdr:rowOff>
    </xdr:from>
    <xdr:to>
      <xdr:col>28</xdr:col>
      <xdr:colOff>314325</xdr:colOff>
      <xdr:row>75</xdr:row>
      <xdr:rowOff>59728</xdr:rowOff>
    </xdr:to>
    <xdr:cxnSp macro="">
      <xdr:nvCxnSpPr>
        <xdr:cNvPr id="837" name="直線コネクタ 836"/>
        <xdr:cNvCxnSpPr/>
      </xdr:nvCxnSpPr>
      <xdr:spPr>
        <a:xfrm>
          <a:off x="18656300" y="12907859"/>
          <a:ext cx="889000" cy="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40113</xdr:rowOff>
    </xdr:from>
    <xdr:to>
      <xdr:col>32</xdr:col>
      <xdr:colOff>238125</xdr:colOff>
      <xdr:row>74</xdr:row>
      <xdr:rowOff>141713</xdr:rowOff>
    </xdr:to>
    <xdr:sp macro="" textlink="">
      <xdr:nvSpPr>
        <xdr:cNvPr id="847" name="円/楕円 846"/>
        <xdr:cNvSpPr/>
      </xdr:nvSpPr>
      <xdr:spPr>
        <a:xfrm>
          <a:off x="22110700" y="12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62990</xdr:rowOff>
    </xdr:from>
    <xdr:ext cx="599010" cy="259045"/>
    <xdr:sp macro="" textlink="">
      <xdr:nvSpPr>
        <xdr:cNvPr id="848" name="繰出金該当値テキスト"/>
        <xdr:cNvSpPr txBox="1"/>
      </xdr:nvSpPr>
      <xdr:spPr>
        <a:xfrm>
          <a:off x="22212300" y="125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212,805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73355</xdr:rowOff>
    </xdr:from>
    <xdr:to>
      <xdr:col>31</xdr:col>
      <xdr:colOff>85725</xdr:colOff>
      <xdr:row>75</xdr:row>
      <xdr:rowOff>3505</xdr:rowOff>
    </xdr:to>
    <xdr:sp macro="" textlink="">
      <xdr:nvSpPr>
        <xdr:cNvPr id="849" name="円/楕円 848"/>
        <xdr:cNvSpPr/>
      </xdr:nvSpPr>
      <xdr:spPr>
        <a:xfrm>
          <a:off x="21272500" y="127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20032</xdr:rowOff>
    </xdr:from>
    <xdr:ext cx="599010" cy="259045"/>
    <xdr:sp macro="" textlink="">
      <xdr:nvSpPr>
        <xdr:cNvPr id="850" name="テキスト ボックス 849"/>
        <xdr:cNvSpPr txBox="1"/>
      </xdr:nvSpPr>
      <xdr:spPr>
        <a:xfrm>
          <a:off x="21023794" y="125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204,080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128219</xdr:rowOff>
    </xdr:from>
    <xdr:to>
      <xdr:col>29</xdr:col>
      <xdr:colOff>568325</xdr:colOff>
      <xdr:row>75</xdr:row>
      <xdr:rowOff>58369</xdr:rowOff>
    </xdr:to>
    <xdr:sp macro="" textlink="">
      <xdr:nvSpPr>
        <xdr:cNvPr id="851" name="円/楕円 850"/>
        <xdr:cNvSpPr/>
      </xdr:nvSpPr>
      <xdr:spPr>
        <a:xfrm>
          <a:off x="20383500" y="128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74896</xdr:rowOff>
    </xdr:from>
    <xdr:ext cx="599010" cy="259045"/>
    <xdr:sp macro="" textlink="">
      <xdr:nvSpPr>
        <xdr:cNvPr id="852" name="テキスト ボックス 851"/>
        <xdr:cNvSpPr txBox="1"/>
      </xdr:nvSpPr>
      <xdr:spPr>
        <a:xfrm>
          <a:off x="20134794" y="125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8928</xdr:rowOff>
    </xdr:from>
    <xdr:to>
      <xdr:col>28</xdr:col>
      <xdr:colOff>365125</xdr:colOff>
      <xdr:row>75</xdr:row>
      <xdr:rowOff>110528</xdr:rowOff>
    </xdr:to>
    <xdr:sp macro="" textlink="">
      <xdr:nvSpPr>
        <xdr:cNvPr id="853" name="円/楕円 852"/>
        <xdr:cNvSpPr/>
      </xdr:nvSpPr>
      <xdr:spPr>
        <a:xfrm>
          <a:off x="19494500" y="128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127055</xdr:rowOff>
    </xdr:from>
    <xdr:ext cx="599010" cy="259045"/>
    <xdr:sp macro="" textlink="">
      <xdr:nvSpPr>
        <xdr:cNvPr id="854" name="テキスト ボックス 853"/>
        <xdr:cNvSpPr txBox="1"/>
      </xdr:nvSpPr>
      <xdr:spPr>
        <a:xfrm>
          <a:off x="19245794" y="1264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175,990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169759</xdr:rowOff>
    </xdr:from>
    <xdr:to>
      <xdr:col>27</xdr:col>
      <xdr:colOff>161925</xdr:colOff>
      <xdr:row>75</xdr:row>
      <xdr:rowOff>99909</xdr:rowOff>
    </xdr:to>
    <xdr:sp macro="" textlink="">
      <xdr:nvSpPr>
        <xdr:cNvPr id="855" name="円/楕円 854"/>
        <xdr:cNvSpPr/>
      </xdr:nvSpPr>
      <xdr:spPr>
        <a:xfrm>
          <a:off x="18605500" y="128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116436</xdr:rowOff>
    </xdr:from>
    <xdr:ext cx="599010" cy="259045"/>
    <xdr:sp macro="" textlink="">
      <xdr:nvSpPr>
        <xdr:cNvPr id="856" name="テキスト ボックス 855"/>
        <xdr:cNvSpPr txBox="1"/>
      </xdr:nvSpPr>
      <xdr:spPr>
        <a:xfrm>
          <a:off x="18356794" y="1263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な事項として、本村は類似団体と比較して、人口が低いため、人口１人あたりのコストは高くなる傾向にある。類似団体と比較し、高い傾向にあるのは人件費、普通建設事業費、災害復旧事業費などであり、必要最低限コストで最大限の効果を得られるようコスト削減に努めていく。また積立金については、後年度に庁舎建設を控えているため、その積立などもあり高い数値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1,208
1,206
27,151.00
2,781,075
2,652,874
101,511
1,412,240
2,154,004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89343</xdr:rowOff>
    </xdr:from>
    <xdr:to>
      <xdr:col>6</xdr:col>
      <xdr:colOff>511175</xdr:colOff>
      <xdr:row>35</xdr:row>
      <xdr:rowOff>144468</xdr:rowOff>
    </xdr:to>
    <xdr:cxnSp macro="">
      <xdr:nvCxnSpPr>
        <xdr:cNvPr id="62" name="直線コネクタ 61"/>
        <xdr:cNvCxnSpPr/>
      </xdr:nvCxnSpPr>
      <xdr:spPr>
        <a:xfrm flipV="1">
          <a:off x="3797300" y="6090093"/>
          <a:ext cx="8382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122261</xdr:rowOff>
    </xdr:from>
    <xdr:to>
      <xdr:col>5</xdr:col>
      <xdr:colOff>358775</xdr:colOff>
      <xdr:row>35</xdr:row>
      <xdr:rowOff>144468</xdr:rowOff>
    </xdr:to>
    <xdr:cxnSp macro="">
      <xdr:nvCxnSpPr>
        <xdr:cNvPr id="65" name="直線コネクタ 64"/>
        <xdr:cNvCxnSpPr/>
      </xdr:nvCxnSpPr>
      <xdr:spPr>
        <a:xfrm>
          <a:off x="2908300" y="612301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111615</xdr:rowOff>
    </xdr:from>
    <xdr:to>
      <xdr:col>4</xdr:col>
      <xdr:colOff>155575</xdr:colOff>
      <xdr:row>35</xdr:row>
      <xdr:rowOff>122261</xdr:rowOff>
    </xdr:to>
    <xdr:cxnSp macro="">
      <xdr:nvCxnSpPr>
        <xdr:cNvPr id="68" name="直線コネクタ 67"/>
        <xdr:cNvCxnSpPr/>
      </xdr:nvCxnSpPr>
      <xdr:spPr>
        <a:xfrm>
          <a:off x="2019300" y="6112365"/>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49811</xdr:rowOff>
    </xdr:from>
    <xdr:to>
      <xdr:col>2</xdr:col>
      <xdr:colOff>638175</xdr:colOff>
      <xdr:row>35</xdr:row>
      <xdr:rowOff>111615</xdr:rowOff>
    </xdr:to>
    <xdr:cxnSp macro="">
      <xdr:nvCxnSpPr>
        <xdr:cNvPr id="71" name="直線コネクタ 70"/>
        <xdr:cNvCxnSpPr/>
      </xdr:nvCxnSpPr>
      <xdr:spPr>
        <a:xfrm>
          <a:off x="1130300" y="6050561"/>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38543</xdr:rowOff>
    </xdr:from>
    <xdr:to>
      <xdr:col>6</xdr:col>
      <xdr:colOff>561975</xdr:colOff>
      <xdr:row>35</xdr:row>
      <xdr:rowOff>140143</xdr:rowOff>
    </xdr:to>
    <xdr:sp macro="" textlink="">
      <xdr:nvSpPr>
        <xdr:cNvPr id="81" name="円/楕円 80"/>
        <xdr:cNvSpPr/>
      </xdr:nvSpPr>
      <xdr:spPr>
        <a:xfrm>
          <a:off x="4584700" y="60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61420</xdr:rowOff>
    </xdr:from>
    <xdr:ext cx="534377" cy="259045"/>
    <xdr:sp macro="" textlink="">
      <xdr:nvSpPr>
        <xdr:cNvPr id="82" name="議会費該当値テキスト"/>
        <xdr:cNvSpPr txBox="1"/>
      </xdr:nvSpPr>
      <xdr:spPr>
        <a:xfrm>
          <a:off x="4686300" y="58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93668</xdr:rowOff>
    </xdr:from>
    <xdr:to>
      <xdr:col>5</xdr:col>
      <xdr:colOff>409575</xdr:colOff>
      <xdr:row>36</xdr:row>
      <xdr:rowOff>23818</xdr:rowOff>
    </xdr:to>
    <xdr:sp macro="" textlink="">
      <xdr:nvSpPr>
        <xdr:cNvPr id="83" name="円/楕円 82"/>
        <xdr:cNvSpPr/>
      </xdr:nvSpPr>
      <xdr:spPr>
        <a:xfrm>
          <a:off x="3746500" y="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40345</xdr:rowOff>
    </xdr:from>
    <xdr:ext cx="534377" cy="259045"/>
    <xdr:sp macro="" textlink="">
      <xdr:nvSpPr>
        <xdr:cNvPr id="84" name="テキスト ボックス 83"/>
        <xdr:cNvSpPr txBox="1"/>
      </xdr:nvSpPr>
      <xdr:spPr>
        <a:xfrm>
          <a:off x="3530111" y="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71461</xdr:rowOff>
    </xdr:from>
    <xdr:to>
      <xdr:col>4</xdr:col>
      <xdr:colOff>206375</xdr:colOff>
      <xdr:row>36</xdr:row>
      <xdr:rowOff>1611</xdr:rowOff>
    </xdr:to>
    <xdr:sp macro="" textlink="">
      <xdr:nvSpPr>
        <xdr:cNvPr id="85" name="円/楕円 84"/>
        <xdr:cNvSpPr/>
      </xdr:nvSpPr>
      <xdr:spPr>
        <a:xfrm>
          <a:off x="2857500" y="60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18138</xdr:rowOff>
    </xdr:from>
    <xdr:ext cx="534377" cy="259045"/>
    <xdr:sp macro="" textlink="">
      <xdr:nvSpPr>
        <xdr:cNvPr id="86" name="テキスト ボックス 85"/>
        <xdr:cNvSpPr txBox="1"/>
      </xdr:nvSpPr>
      <xdr:spPr>
        <a:xfrm>
          <a:off x="2641111" y="58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60815</xdr:rowOff>
    </xdr:from>
    <xdr:to>
      <xdr:col>3</xdr:col>
      <xdr:colOff>3175</xdr:colOff>
      <xdr:row>35</xdr:row>
      <xdr:rowOff>162415</xdr:rowOff>
    </xdr:to>
    <xdr:sp macro="" textlink="">
      <xdr:nvSpPr>
        <xdr:cNvPr id="87" name="円/楕円 86"/>
        <xdr:cNvSpPr/>
      </xdr:nvSpPr>
      <xdr:spPr>
        <a:xfrm>
          <a:off x="1968500" y="60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7492</xdr:rowOff>
    </xdr:from>
    <xdr:ext cx="534377" cy="259045"/>
    <xdr:sp macro="" textlink="">
      <xdr:nvSpPr>
        <xdr:cNvPr id="88" name="テキスト ボックス 87"/>
        <xdr:cNvSpPr txBox="1"/>
      </xdr:nvSpPr>
      <xdr:spPr>
        <a:xfrm>
          <a:off x="1752111" y="58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170461</xdr:rowOff>
    </xdr:from>
    <xdr:to>
      <xdr:col>1</xdr:col>
      <xdr:colOff>485775</xdr:colOff>
      <xdr:row>35</xdr:row>
      <xdr:rowOff>100611</xdr:rowOff>
    </xdr:to>
    <xdr:sp macro="" textlink="">
      <xdr:nvSpPr>
        <xdr:cNvPr id="89" name="円/楕円 88"/>
        <xdr:cNvSpPr/>
      </xdr:nvSpPr>
      <xdr:spPr>
        <a:xfrm>
          <a:off x="1079500" y="59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117138</xdr:rowOff>
    </xdr:from>
    <xdr:ext cx="534377" cy="259045"/>
    <xdr:sp macro="" textlink="">
      <xdr:nvSpPr>
        <xdr:cNvPr id="90" name="テキスト ボックス 89"/>
        <xdr:cNvSpPr txBox="1"/>
      </xdr:nvSpPr>
      <xdr:spPr>
        <a:xfrm>
          <a:off x="863111" y="577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159441</xdr:rowOff>
    </xdr:from>
    <xdr:to>
      <xdr:col>6</xdr:col>
      <xdr:colOff>511175</xdr:colOff>
      <xdr:row>55</xdr:row>
      <xdr:rowOff>59063</xdr:rowOff>
    </xdr:to>
    <xdr:cxnSp macro="">
      <xdr:nvCxnSpPr>
        <xdr:cNvPr id="121" name="直線コネクタ 120"/>
        <xdr:cNvCxnSpPr/>
      </xdr:nvCxnSpPr>
      <xdr:spPr>
        <a:xfrm>
          <a:off x="3797300" y="9417741"/>
          <a:ext cx="8382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159441</xdr:rowOff>
    </xdr:from>
    <xdr:to>
      <xdr:col>5</xdr:col>
      <xdr:colOff>358775</xdr:colOff>
      <xdr:row>55</xdr:row>
      <xdr:rowOff>37219</xdr:rowOff>
    </xdr:to>
    <xdr:cxnSp macro="">
      <xdr:nvCxnSpPr>
        <xdr:cNvPr id="124" name="直線コネクタ 123"/>
        <xdr:cNvCxnSpPr/>
      </xdr:nvCxnSpPr>
      <xdr:spPr>
        <a:xfrm flipV="1">
          <a:off x="2908300" y="9417741"/>
          <a:ext cx="889000" cy="4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122096</xdr:rowOff>
    </xdr:from>
    <xdr:to>
      <xdr:col>4</xdr:col>
      <xdr:colOff>155575</xdr:colOff>
      <xdr:row>55</xdr:row>
      <xdr:rowOff>37219</xdr:rowOff>
    </xdr:to>
    <xdr:cxnSp macro="">
      <xdr:nvCxnSpPr>
        <xdr:cNvPr id="127" name="直線コネクタ 126"/>
        <xdr:cNvCxnSpPr/>
      </xdr:nvCxnSpPr>
      <xdr:spPr>
        <a:xfrm>
          <a:off x="2019300" y="9208946"/>
          <a:ext cx="889000" cy="25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122096</xdr:rowOff>
    </xdr:from>
    <xdr:to>
      <xdr:col>2</xdr:col>
      <xdr:colOff>638175</xdr:colOff>
      <xdr:row>55</xdr:row>
      <xdr:rowOff>112624</xdr:rowOff>
    </xdr:to>
    <xdr:cxnSp macro="">
      <xdr:nvCxnSpPr>
        <xdr:cNvPr id="130" name="直線コネクタ 129"/>
        <xdr:cNvCxnSpPr/>
      </xdr:nvCxnSpPr>
      <xdr:spPr>
        <a:xfrm flipV="1">
          <a:off x="1130300" y="9208946"/>
          <a:ext cx="889000" cy="3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8263</xdr:rowOff>
    </xdr:from>
    <xdr:to>
      <xdr:col>6</xdr:col>
      <xdr:colOff>561975</xdr:colOff>
      <xdr:row>55</xdr:row>
      <xdr:rowOff>109863</xdr:rowOff>
    </xdr:to>
    <xdr:sp macro="" textlink="">
      <xdr:nvSpPr>
        <xdr:cNvPr id="140" name="円/楕円 139"/>
        <xdr:cNvSpPr/>
      </xdr:nvSpPr>
      <xdr:spPr>
        <a:xfrm>
          <a:off x="4584700" y="94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31140</xdr:rowOff>
    </xdr:from>
    <xdr:ext cx="599010" cy="259045"/>
    <xdr:sp macro="" textlink="">
      <xdr:nvSpPr>
        <xdr:cNvPr id="141" name="総務費該当値テキスト"/>
        <xdr:cNvSpPr txBox="1"/>
      </xdr:nvSpPr>
      <xdr:spPr>
        <a:xfrm>
          <a:off x="4686300" y="928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666,576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108641</xdr:rowOff>
    </xdr:from>
    <xdr:to>
      <xdr:col>5</xdr:col>
      <xdr:colOff>409575</xdr:colOff>
      <xdr:row>55</xdr:row>
      <xdr:rowOff>38791</xdr:rowOff>
    </xdr:to>
    <xdr:sp macro="" textlink="">
      <xdr:nvSpPr>
        <xdr:cNvPr id="142" name="円/楕円 141"/>
        <xdr:cNvSpPr/>
      </xdr:nvSpPr>
      <xdr:spPr>
        <a:xfrm>
          <a:off x="3746500" y="9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55318</xdr:rowOff>
    </xdr:from>
    <xdr:ext cx="599010" cy="259045"/>
    <xdr:sp macro="" textlink="">
      <xdr:nvSpPr>
        <xdr:cNvPr id="143" name="テキスト ボックス 142"/>
        <xdr:cNvSpPr txBox="1"/>
      </xdr:nvSpPr>
      <xdr:spPr>
        <a:xfrm>
          <a:off x="3497794" y="91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157869</xdr:rowOff>
    </xdr:from>
    <xdr:to>
      <xdr:col>4</xdr:col>
      <xdr:colOff>206375</xdr:colOff>
      <xdr:row>55</xdr:row>
      <xdr:rowOff>88019</xdr:rowOff>
    </xdr:to>
    <xdr:sp macro="" textlink="">
      <xdr:nvSpPr>
        <xdr:cNvPr id="144" name="円/楕円 143"/>
        <xdr:cNvSpPr/>
      </xdr:nvSpPr>
      <xdr:spPr>
        <a:xfrm>
          <a:off x="2857500" y="941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104546</xdr:rowOff>
    </xdr:from>
    <xdr:ext cx="599010" cy="259045"/>
    <xdr:sp macro="" textlink="">
      <xdr:nvSpPr>
        <xdr:cNvPr id="145" name="テキスト ボックス 144"/>
        <xdr:cNvSpPr txBox="1"/>
      </xdr:nvSpPr>
      <xdr:spPr>
        <a:xfrm>
          <a:off x="2608794" y="919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686,642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71296</xdr:rowOff>
    </xdr:from>
    <xdr:to>
      <xdr:col>3</xdr:col>
      <xdr:colOff>3175</xdr:colOff>
      <xdr:row>54</xdr:row>
      <xdr:rowOff>1446</xdr:rowOff>
    </xdr:to>
    <xdr:sp macro="" textlink="">
      <xdr:nvSpPr>
        <xdr:cNvPr id="146" name="円/楕円 145"/>
        <xdr:cNvSpPr/>
      </xdr:nvSpPr>
      <xdr:spPr>
        <a:xfrm>
          <a:off x="1968500" y="91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17973</xdr:rowOff>
    </xdr:from>
    <xdr:ext cx="599010" cy="259045"/>
    <xdr:sp macro="" textlink="">
      <xdr:nvSpPr>
        <xdr:cNvPr id="147" name="テキスト ボックス 146"/>
        <xdr:cNvSpPr txBox="1"/>
      </xdr:nvSpPr>
      <xdr:spPr>
        <a:xfrm>
          <a:off x="1719794" y="893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923,671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61824</xdr:rowOff>
    </xdr:from>
    <xdr:to>
      <xdr:col>1</xdr:col>
      <xdr:colOff>485775</xdr:colOff>
      <xdr:row>55</xdr:row>
      <xdr:rowOff>163424</xdr:rowOff>
    </xdr:to>
    <xdr:sp macro="" textlink="">
      <xdr:nvSpPr>
        <xdr:cNvPr id="148" name="円/楕円 147"/>
        <xdr:cNvSpPr/>
      </xdr:nvSpPr>
      <xdr:spPr>
        <a:xfrm>
          <a:off x="1079500" y="94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8501</xdr:rowOff>
    </xdr:from>
    <xdr:ext cx="599010" cy="259045"/>
    <xdr:sp macro="" textlink="">
      <xdr:nvSpPr>
        <xdr:cNvPr id="149" name="テキスト ボックス 148"/>
        <xdr:cNvSpPr txBox="1"/>
      </xdr:nvSpPr>
      <xdr:spPr>
        <a:xfrm>
          <a:off x="830794" y="926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77967</xdr:rowOff>
    </xdr:from>
    <xdr:to>
      <xdr:col>6</xdr:col>
      <xdr:colOff>511175</xdr:colOff>
      <xdr:row>77</xdr:row>
      <xdr:rowOff>81584</xdr:rowOff>
    </xdr:to>
    <xdr:cxnSp macro="">
      <xdr:nvCxnSpPr>
        <xdr:cNvPr id="178" name="直線コネクタ 177"/>
        <xdr:cNvCxnSpPr/>
      </xdr:nvCxnSpPr>
      <xdr:spPr>
        <a:xfrm flipV="1">
          <a:off x="3797300" y="13279617"/>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81584</xdr:rowOff>
    </xdr:from>
    <xdr:to>
      <xdr:col>5</xdr:col>
      <xdr:colOff>358775</xdr:colOff>
      <xdr:row>77</xdr:row>
      <xdr:rowOff>106363</xdr:rowOff>
    </xdr:to>
    <xdr:cxnSp macro="">
      <xdr:nvCxnSpPr>
        <xdr:cNvPr id="181" name="直線コネクタ 180"/>
        <xdr:cNvCxnSpPr/>
      </xdr:nvCxnSpPr>
      <xdr:spPr>
        <a:xfrm flipV="1">
          <a:off x="2908300" y="13283234"/>
          <a:ext cx="8890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100597</xdr:rowOff>
    </xdr:from>
    <xdr:to>
      <xdr:col>4</xdr:col>
      <xdr:colOff>155575</xdr:colOff>
      <xdr:row>77</xdr:row>
      <xdr:rowOff>106363</xdr:rowOff>
    </xdr:to>
    <xdr:cxnSp macro="">
      <xdr:nvCxnSpPr>
        <xdr:cNvPr id="184" name="直線コネクタ 183"/>
        <xdr:cNvCxnSpPr/>
      </xdr:nvCxnSpPr>
      <xdr:spPr>
        <a:xfrm>
          <a:off x="2019300" y="13302247"/>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100597</xdr:rowOff>
    </xdr:from>
    <xdr:to>
      <xdr:col>2</xdr:col>
      <xdr:colOff>638175</xdr:colOff>
      <xdr:row>77</xdr:row>
      <xdr:rowOff>129829</xdr:rowOff>
    </xdr:to>
    <xdr:cxnSp macro="">
      <xdr:nvCxnSpPr>
        <xdr:cNvPr id="187" name="直線コネクタ 186"/>
        <xdr:cNvCxnSpPr/>
      </xdr:nvCxnSpPr>
      <xdr:spPr>
        <a:xfrm flipV="1">
          <a:off x="1130300" y="13302247"/>
          <a:ext cx="889000" cy="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27167</xdr:rowOff>
    </xdr:from>
    <xdr:to>
      <xdr:col>6</xdr:col>
      <xdr:colOff>561975</xdr:colOff>
      <xdr:row>77</xdr:row>
      <xdr:rowOff>128767</xdr:rowOff>
    </xdr:to>
    <xdr:sp macro="" textlink="">
      <xdr:nvSpPr>
        <xdr:cNvPr id="197" name="円/楕円 196"/>
        <xdr:cNvSpPr/>
      </xdr:nvSpPr>
      <xdr:spPr>
        <a:xfrm>
          <a:off x="4584700" y="132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50044</xdr:rowOff>
    </xdr:from>
    <xdr:ext cx="599010" cy="259045"/>
    <xdr:sp macro="" textlink="">
      <xdr:nvSpPr>
        <xdr:cNvPr id="198" name="民生費該当値テキスト"/>
        <xdr:cNvSpPr txBox="1"/>
      </xdr:nvSpPr>
      <xdr:spPr>
        <a:xfrm>
          <a:off x="4686300" y="1308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30784</xdr:rowOff>
    </xdr:from>
    <xdr:to>
      <xdr:col>5</xdr:col>
      <xdr:colOff>409575</xdr:colOff>
      <xdr:row>77</xdr:row>
      <xdr:rowOff>132384</xdr:rowOff>
    </xdr:to>
    <xdr:sp macro="" textlink="">
      <xdr:nvSpPr>
        <xdr:cNvPr id="199" name="円/楕円 198"/>
        <xdr:cNvSpPr/>
      </xdr:nvSpPr>
      <xdr:spPr>
        <a:xfrm>
          <a:off x="3746500" y="132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148911</xdr:rowOff>
    </xdr:from>
    <xdr:ext cx="599010" cy="259045"/>
    <xdr:sp macro="" textlink="">
      <xdr:nvSpPr>
        <xdr:cNvPr id="200" name="テキスト ボックス 199"/>
        <xdr:cNvSpPr txBox="1"/>
      </xdr:nvSpPr>
      <xdr:spPr>
        <a:xfrm>
          <a:off x="3497794" y="1300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55563</xdr:rowOff>
    </xdr:from>
    <xdr:to>
      <xdr:col>4</xdr:col>
      <xdr:colOff>206375</xdr:colOff>
      <xdr:row>77</xdr:row>
      <xdr:rowOff>157163</xdr:rowOff>
    </xdr:to>
    <xdr:sp macro="" textlink="">
      <xdr:nvSpPr>
        <xdr:cNvPr id="201" name="円/楕円 200"/>
        <xdr:cNvSpPr/>
      </xdr:nvSpPr>
      <xdr:spPr>
        <a:xfrm>
          <a:off x="2857500" y="132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2240</xdr:rowOff>
    </xdr:from>
    <xdr:ext cx="599010" cy="259045"/>
    <xdr:sp macro="" textlink="">
      <xdr:nvSpPr>
        <xdr:cNvPr id="202" name="テキスト ボックス 201"/>
        <xdr:cNvSpPr txBox="1"/>
      </xdr:nvSpPr>
      <xdr:spPr>
        <a:xfrm>
          <a:off x="2608794" y="1303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49797</xdr:rowOff>
    </xdr:from>
    <xdr:to>
      <xdr:col>3</xdr:col>
      <xdr:colOff>3175</xdr:colOff>
      <xdr:row>77</xdr:row>
      <xdr:rowOff>151397</xdr:rowOff>
    </xdr:to>
    <xdr:sp macro="" textlink="">
      <xdr:nvSpPr>
        <xdr:cNvPr id="203" name="円/楕円 202"/>
        <xdr:cNvSpPr/>
      </xdr:nvSpPr>
      <xdr:spPr>
        <a:xfrm>
          <a:off x="1968500" y="132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167924</xdr:rowOff>
    </xdr:from>
    <xdr:ext cx="599010" cy="259045"/>
    <xdr:sp macro="" textlink="">
      <xdr:nvSpPr>
        <xdr:cNvPr id="204" name="テキスト ボックス 203"/>
        <xdr:cNvSpPr txBox="1"/>
      </xdr:nvSpPr>
      <xdr:spPr>
        <a:xfrm>
          <a:off x="1719794" y="1302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79029</xdr:rowOff>
    </xdr:from>
    <xdr:to>
      <xdr:col>1</xdr:col>
      <xdr:colOff>485775</xdr:colOff>
      <xdr:row>78</xdr:row>
      <xdr:rowOff>9179</xdr:rowOff>
    </xdr:to>
    <xdr:sp macro="" textlink="">
      <xdr:nvSpPr>
        <xdr:cNvPr id="205" name="円/楕円 204"/>
        <xdr:cNvSpPr/>
      </xdr:nvSpPr>
      <xdr:spPr>
        <a:xfrm>
          <a:off x="1079500" y="13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25706</xdr:rowOff>
    </xdr:from>
    <xdr:ext cx="599010" cy="259045"/>
    <xdr:sp macro="" textlink="">
      <xdr:nvSpPr>
        <xdr:cNvPr id="206" name="テキスト ボックス 205"/>
        <xdr:cNvSpPr txBox="1"/>
      </xdr:nvSpPr>
      <xdr:spPr>
        <a:xfrm>
          <a:off x="830794" y="1305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160117</xdr:rowOff>
    </xdr:from>
    <xdr:to>
      <xdr:col>6</xdr:col>
      <xdr:colOff>511175</xdr:colOff>
      <xdr:row>94</xdr:row>
      <xdr:rowOff>166053</xdr:rowOff>
    </xdr:to>
    <xdr:cxnSp macro="">
      <xdr:nvCxnSpPr>
        <xdr:cNvPr id="235" name="直線コネクタ 234"/>
        <xdr:cNvCxnSpPr/>
      </xdr:nvCxnSpPr>
      <xdr:spPr>
        <a:xfrm>
          <a:off x="3797300" y="16276417"/>
          <a:ext cx="8382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114523</xdr:rowOff>
    </xdr:from>
    <xdr:to>
      <xdr:col>5</xdr:col>
      <xdr:colOff>358775</xdr:colOff>
      <xdr:row>94</xdr:row>
      <xdr:rowOff>160117</xdr:rowOff>
    </xdr:to>
    <xdr:cxnSp macro="">
      <xdr:nvCxnSpPr>
        <xdr:cNvPr id="238" name="直線コネクタ 237"/>
        <xdr:cNvCxnSpPr/>
      </xdr:nvCxnSpPr>
      <xdr:spPr>
        <a:xfrm>
          <a:off x="2908300" y="16230823"/>
          <a:ext cx="8890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114523</xdr:rowOff>
    </xdr:from>
    <xdr:to>
      <xdr:col>4</xdr:col>
      <xdr:colOff>155575</xdr:colOff>
      <xdr:row>95</xdr:row>
      <xdr:rowOff>116036</xdr:rowOff>
    </xdr:to>
    <xdr:cxnSp macro="">
      <xdr:nvCxnSpPr>
        <xdr:cNvPr id="241" name="直線コネクタ 240"/>
        <xdr:cNvCxnSpPr/>
      </xdr:nvCxnSpPr>
      <xdr:spPr>
        <a:xfrm flipV="1">
          <a:off x="2019300" y="16230823"/>
          <a:ext cx="889000" cy="17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110111</xdr:rowOff>
    </xdr:from>
    <xdr:to>
      <xdr:col>2</xdr:col>
      <xdr:colOff>638175</xdr:colOff>
      <xdr:row>95</xdr:row>
      <xdr:rowOff>116036</xdr:rowOff>
    </xdr:to>
    <xdr:cxnSp macro="">
      <xdr:nvCxnSpPr>
        <xdr:cNvPr id="244" name="直線コネクタ 243"/>
        <xdr:cNvCxnSpPr/>
      </xdr:nvCxnSpPr>
      <xdr:spPr>
        <a:xfrm>
          <a:off x="1130300" y="16397861"/>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115253</xdr:rowOff>
    </xdr:from>
    <xdr:to>
      <xdr:col>6</xdr:col>
      <xdr:colOff>561975</xdr:colOff>
      <xdr:row>95</xdr:row>
      <xdr:rowOff>45403</xdr:rowOff>
    </xdr:to>
    <xdr:sp macro="" textlink="">
      <xdr:nvSpPr>
        <xdr:cNvPr id="254" name="円/楕円 253"/>
        <xdr:cNvSpPr/>
      </xdr:nvSpPr>
      <xdr:spPr>
        <a:xfrm>
          <a:off x="4584700" y="162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138130</xdr:rowOff>
    </xdr:from>
    <xdr:ext cx="599010" cy="259045"/>
    <xdr:sp macro="" textlink="">
      <xdr:nvSpPr>
        <xdr:cNvPr id="255" name="衛生費該当値テキスト"/>
        <xdr:cNvSpPr txBox="1"/>
      </xdr:nvSpPr>
      <xdr:spPr>
        <a:xfrm>
          <a:off x="4686300" y="16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193,083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109317</xdr:rowOff>
    </xdr:from>
    <xdr:to>
      <xdr:col>5</xdr:col>
      <xdr:colOff>409575</xdr:colOff>
      <xdr:row>95</xdr:row>
      <xdr:rowOff>39467</xdr:rowOff>
    </xdr:to>
    <xdr:sp macro="" textlink="">
      <xdr:nvSpPr>
        <xdr:cNvPr id="256" name="円/楕円 255"/>
        <xdr:cNvSpPr/>
      </xdr:nvSpPr>
      <xdr:spPr>
        <a:xfrm>
          <a:off x="3746500" y="162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55994</xdr:rowOff>
    </xdr:from>
    <xdr:ext cx="599010" cy="259045"/>
    <xdr:sp macro="" textlink="">
      <xdr:nvSpPr>
        <xdr:cNvPr id="257" name="テキスト ボックス 256"/>
        <xdr:cNvSpPr txBox="1"/>
      </xdr:nvSpPr>
      <xdr:spPr>
        <a:xfrm>
          <a:off x="3497794" y="1600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63723</xdr:rowOff>
    </xdr:from>
    <xdr:to>
      <xdr:col>4</xdr:col>
      <xdr:colOff>206375</xdr:colOff>
      <xdr:row>94</xdr:row>
      <xdr:rowOff>165323</xdr:rowOff>
    </xdr:to>
    <xdr:sp macro="" textlink="">
      <xdr:nvSpPr>
        <xdr:cNvPr id="258" name="円/楕円 257"/>
        <xdr:cNvSpPr/>
      </xdr:nvSpPr>
      <xdr:spPr>
        <a:xfrm>
          <a:off x="2857500" y="161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10400</xdr:rowOff>
    </xdr:from>
    <xdr:ext cx="599010" cy="259045"/>
    <xdr:sp macro="" textlink="">
      <xdr:nvSpPr>
        <xdr:cNvPr id="259" name="テキスト ボックス 258"/>
        <xdr:cNvSpPr txBox="1"/>
      </xdr:nvSpPr>
      <xdr:spPr>
        <a:xfrm>
          <a:off x="2608794" y="159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206,608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65236</xdr:rowOff>
    </xdr:from>
    <xdr:to>
      <xdr:col>3</xdr:col>
      <xdr:colOff>3175</xdr:colOff>
      <xdr:row>95</xdr:row>
      <xdr:rowOff>166836</xdr:rowOff>
    </xdr:to>
    <xdr:sp macro="" textlink="">
      <xdr:nvSpPr>
        <xdr:cNvPr id="260" name="円/楕円 259"/>
        <xdr:cNvSpPr/>
      </xdr:nvSpPr>
      <xdr:spPr>
        <a:xfrm>
          <a:off x="1968500" y="1635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11913</xdr:rowOff>
    </xdr:from>
    <xdr:ext cx="599010" cy="259045"/>
    <xdr:sp macro="" textlink="">
      <xdr:nvSpPr>
        <xdr:cNvPr id="261" name="テキスト ボックス 260"/>
        <xdr:cNvSpPr txBox="1"/>
      </xdr:nvSpPr>
      <xdr:spPr>
        <a:xfrm>
          <a:off x="1719794" y="161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161,211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59311</xdr:rowOff>
    </xdr:from>
    <xdr:to>
      <xdr:col>1</xdr:col>
      <xdr:colOff>485775</xdr:colOff>
      <xdr:row>95</xdr:row>
      <xdr:rowOff>160911</xdr:rowOff>
    </xdr:to>
    <xdr:sp macro="" textlink="">
      <xdr:nvSpPr>
        <xdr:cNvPr id="262" name="円/楕円 261"/>
        <xdr:cNvSpPr/>
      </xdr:nvSpPr>
      <xdr:spPr>
        <a:xfrm>
          <a:off x="1079500" y="163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5988</xdr:rowOff>
    </xdr:from>
    <xdr:ext cx="599010" cy="259045"/>
    <xdr:sp macro="" textlink="">
      <xdr:nvSpPr>
        <xdr:cNvPr id="263" name="テキスト ボックス 262"/>
        <xdr:cNvSpPr txBox="1"/>
      </xdr:nvSpPr>
      <xdr:spPr>
        <a:xfrm>
          <a:off x="830794" y="1612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30233</xdr:rowOff>
    </xdr:from>
    <xdr:to>
      <xdr:col>14</xdr:col>
      <xdr:colOff>28575</xdr:colOff>
      <xdr:row>39</xdr:row>
      <xdr:rowOff>98878</xdr:rowOff>
    </xdr:to>
    <xdr:cxnSp macro="">
      <xdr:nvCxnSpPr>
        <xdr:cNvPr id="297" name="直線コネクタ 296"/>
        <xdr:cNvCxnSpPr/>
      </xdr:nvCxnSpPr>
      <xdr:spPr>
        <a:xfrm>
          <a:off x="8750300" y="6545333"/>
          <a:ext cx="889000" cy="2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68556</xdr:rowOff>
    </xdr:from>
    <xdr:to>
      <xdr:col>12</xdr:col>
      <xdr:colOff>511175</xdr:colOff>
      <xdr:row>38</xdr:row>
      <xdr:rowOff>30233</xdr:rowOff>
    </xdr:to>
    <xdr:cxnSp macro="">
      <xdr:nvCxnSpPr>
        <xdr:cNvPr id="300" name="直線コネクタ 299"/>
        <xdr:cNvCxnSpPr/>
      </xdr:nvCxnSpPr>
      <xdr:spPr>
        <a:xfrm>
          <a:off x="7861300" y="6240756"/>
          <a:ext cx="889000" cy="30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132091</xdr:rowOff>
    </xdr:from>
    <xdr:to>
      <xdr:col>11</xdr:col>
      <xdr:colOff>307975</xdr:colOff>
      <xdr:row>36</xdr:row>
      <xdr:rowOff>68556</xdr:rowOff>
    </xdr:to>
    <xdr:cxnSp macro="">
      <xdr:nvCxnSpPr>
        <xdr:cNvPr id="303" name="直線コネクタ 302"/>
        <xdr:cNvCxnSpPr/>
      </xdr:nvCxnSpPr>
      <xdr:spPr>
        <a:xfrm>
          <a:off x="6972300" y="6132841"/>
          <a:ext cx="889000" cy="10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150883</xdr:rowOff>
    </xdr:from>
    <xdr:to>
      <xdr:col>12</xdr:col>
      <xdr:colOff>561975</xdr:colOff>
      <xdr:row>38</xdr:row>
      <xdr:rowOff>81034</xdr:rowOff>
    </xdr:to>
    <xdr:sp macro="" textlink="">
      <xdr:nvSpPr>
        <xdr:cNvPr id="317" name="円/楕円 316"/>
        <xdr:cNvSpPr/>
      </xdr:nvSpPr>
      <xdr:spPr>
        <a:xfrm>
          <a:off x="8699500" y="6494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97560</xdr:rowOff>
    </xdr:from>
    <xdr:ext cx="534377" cy="259045"/>
    <xdr:sp macro="" textlink="">
      <xdr:nvSpPr>
        <xdr:cNvPr id="318" name="テキスト ボックス 317"/>
        <xdr:cNvSpPr txBox="1"/>
      </xdr:nvSpPr>
      <xdr:spPr>
        <a:xfrm>
          <a:off x="8483111" y="62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17756</xdr:rowOff>
    </xdr:from>
    <xdr:to>
      <xdr:col>11</xdr:col>
      <xdr:colOff>358775</xdr:colOff>
      <xdr:row>36</xdr:row>
      <xdr:rowOff>119356</xdr:rowOff>
    </xdr:to>
    <xdr:sp macro="" textlink="">
      <xdr:nvSpPr>
        <xdr:cNvPr id="319" name="円/楕円 318"/>
        <xdr:cNvSpPr/>
      </xdr:nvSpPr>
      <xdr:spPr>
        <a:xfrm>
          <a:off x="7810500" y="6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135883</xdr:rowOff>
    </xdr:from>
    <xdr:ext cx="534377" cy="259045"/>
    <xdr:sp macro="" textlink="">
      <xdr:nvSpPr>
        <xdr:cNvPr id="320" name="テキスト ボックス 319"/>
        <xdr:cNvSpPr txBox="1"/>
      </xdr:nvSpPr>
      <xdr:spPr>
        <a:xfrm>
          <a:off x="7594111" y="59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81291</xdr:rowOff>
    </xdr:from>
    <xdr:to>
      <xdr:col>10</xdr:col>
      <xdr:colOff>155575</xdr:colOff>
      <xdr:row>36</xdr:row>
      <xdr:rowOff>11441</xdr:rowOff>
    </xdr:to>
    <xdr:sp macro="" textlink="">
      <xdr:nvSpPr>
        <xdr:cNvPr id="321" name="円/楕円 320"/>
        <xdr:cNvSpPr/>
      </xdr:nvSpPr>
      <xdr:spPr>
        <a:xfrm>
          <a:off x="6921500" y="60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27968</xdr:rowOff>
    </xdr:from>
    <xdr:ext cx="534377" cy="259045"/>
    <xdr:sp macro="" textlink="">
      <xdr:nvSpPr>
        <xdr:cNvPr id="322" name="テキスト ボックス 321"/>
        <xdr:cNvSpPr txBox="1"/>
      </xdr:nvSpPr>
      <xdr:spPr>
        <a:xfrm>
          <a:off x="6705111" y="58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23761</xdr:rowOff>
    </xdr:from>
    <xdr:to>
      <xdr:col>15</xdr:col>
      <xdr:colOff>180975</xdr:colOff>
      <xdr:row>57</xdr:row>
      <xdr:rowOff>47540</xdr:rowOff>
    </xdr:to>
    <xdr:cxnSp macro="">
      <xdr:nvCxnSpPr>
        <xdr:cNvPr id="353" name="直線コネクタ 352"/>
        <xdr:cNvCxnSpPr/>
      </xdr:nvCxnSpPr>
      <xdr:spPr>
        <a:xfrm>
          <a:off x="9639300" y="9796411"/>
          <a:ext cx="838200" cy="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23761</xdr:rowOff>
    </xdr:from>
    <xdr:to>
      <xdr:col>14</xdr:col>
      <xdr:colOff>28575</xdr:colOff>
      <xdr:row>57</xdr:row>
      <xdr:rowOff>62305</xdr:rowOff>
    </xdr:to>
    <xdr:cxnSp macro="">
      <xdr:nvCxnSpPr>
        <xdr:cNvPr id="356" name="直線コネクタ 355"/>
        <xdr:cNvCxnSpPr/>
      </xdr:nvCxnSpPr>
      <xdr:spPr>
        <a:xfrm flipV="1">
          <a:off x="8750300" y="9796411"/>
          <a:ext cx="889000" cy="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62305</xdr:rowOff>
    </xdr:from>
    <xdr:to>
      <xdr:col>12</xdr:col>
      <xdr:colOff>511175</xdr:colOff>
      <xdr:row>57</xdr:row>
      <xdr:rowOff>92490</xdr:rowOff>
    </xdr:to>
    <xdr:cxnSp macro="">
      <xdr:nvCxnSpPr>
        <xdr:cNvPr id="359" name="直線コネクタ 358"/>
        <xdr:cNvCxnSpPr/>
      </xdr:nvCxnSpPr>
      <xdr:spPr>
        <a:xfrm flipV="1">
          <a:off x="7861300" y="9834955"/>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80593</xdr:rowOff>
    </xdr:from>
    <xdr:to>
      <xdr:col>11</xdr:col>
      <xdr:colOff>307975</xdr:colOff>
      <xdr:row>57</xdr:row>
      <xdr:rowOff>92490</xdr:rowOff>
    </xdr:to>
    <xdr:cxnSp macro="">
      <xdr:nvCxnSpPr>
        <xdr:cNvPr id="362" name="直線コネクタ 361"/>
        <xdr:cNvCxnSpPr/>
      </xdr:nvCxnSpPr>
      <xdr:spPr>
        <a:xfrm>
          <a:off x="6972300" y="9853243"/>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168190</xdr:rowOff>
    </xdr:from>
    <xdr:to>
      <xdr:col>15</xdr:col>
      <xdr:colOff>231775</xdr:colOff>
      <xdr:row>57</xdr:row>
      <xdr:rowOff>98340</xdr:rowOff>
    </xdr:to>
    <xdr:sp macro="" textlink="">
      <xdr:nvSpPr>
        <xdr:cNvPr id="372" name="円/楕円 371"/>
        <xdr:cNvSpPr/>
      </xdr:nvSpPr>
      <xdr:spPr>
        <a:xfrm>
          <a:off x="10426700" y="97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19617</xdr:rowOff>
    </xdr:from>
    <xdr:ext cx="599010" cy="259045"/>
    <xdr:sp macro="" textlink="">
      <xdr:nvSpPr>
        <xdr:cNvPr id="373" name="農林水産業費該当値テキスト"/>
        <xdr:cNvSpPr txBox="1"/>
      </xdr:nvSpPr>
      <xdr:spPr>
        <a:xfrm>
          <a:off x="10528300" y="962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144411</xdr:rowOff>
    </xdr:from>
    <xdr:to>
      <xdr:col>14</xdr:col>
      <xdr:colOff>79375</xdr:colOff>
      <xdr:row>57</xdr:row>
      <xdr:rowOff>74561</xdr:rowOff>
    </xdr:to>
    <xdr:sp macro="" textlink="">
      <xdr:nvSpPr>
        <xdr:cNvPr id="374" name="円/楕円 373"/>
        <xdr:cNvSpPr/>
      </xdr:nvSpPr>
      <xdr:spPr>
        <a:xfrm>
          <a:off x="9588500" y="97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91088</xdr:rowOff>
    </xdr:from>
    <xdr:ext cx="599010" cy="259045"/>
    <xdr:sp macro="" textlink="">
      <xdr:nvSpPr>
        <xdr:cNvPr id="375" name="テキスト ボックス 374"/>
        <xdr:cNvSpPr txBox="1"/>
      </xdr:nvSpPr>
      <xdr:spPr>
        <a:xfrm>
          <a:off x="9339794" y="952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11505</xdr:rowOff>
    </xdr:from>
    <xdr:to>
      <xdr:col>12</xdr:col>
      <xdr:colOff>561975</xdr:colOff>
      <xdr:row>57</xdr:row>
      <xdr:rowOff>113105</xdr:rowOff>
    </xdr:to>
    <xdr:sp macro="" textlink="">
      <xdr:nvSpPr>
        <xdr:cNvPr id="376" name="円/楕円 375"/>
        <xdr:cNvSpPr/>
      </xdr:nvSpPr>
      <xdr:spPr>
        <a:xfrm>
          <a:off x="8699500" y="9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129632</xdr:rowOff>
    </xdr:from>
    <xdr:ext cx="599010" cy="259045"/>
    <xdr:sp macro="" textlink="">
      <xdr:nvSpPr>
        <xdr:cNvPr id="377" name="テキスト ボックス 376"/>
        <xdr:cNvSpPr txBox="1"/>
      </xdr:nvSpPr>
      <xdr:spPr>
        <a:xfrm>
          <a:off x="8450794" y="955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41690</xdr:rowOff>
    </xdr:from>
    <xdr:to>
      <xdr:col>11</xdr:col>
      <xdr:colOff>358775</xdr:colOff>
      <xdr:row>57</xdr:row>
      <xdr:rowOff>143290</xdr:rowOff>
    </xdr:to>
    <xdr:sp macro="" textlink="">
      <xdr:nvSpPr>
        <xdr:cNvPr id="378" name="円/楕円 377"/>
        <xdr:cNvSpPr/>
      </xdr:nvSpPr>
      <xdr:spPr>
        <a:xfrm>
          <a:off x="7810500" y="98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159817</xdr:rowOff>
    </xdr:from>
    <xdr:ext cx="599010" cy="259045"/>
    <xdr:sp macro="" textlink="">
      <xdr:nvSpPr>
        <xdr:cNvPr id="379" name="テキスト ボックス 378"/>
        <xdr:cNvSpPr txBox="1"/>
      </xdr:nvSpPr>
      <xdr:spPr>
        <a:xfrm>
          <a:off x="7561794" y="958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29793</xdr:rowOff>
    </xdr:from>
    <xdr:to>
      <xdr:col>10</xdr:col>
      <xdr:colOff>155575</xdr:colOff>
      <xdr:row>57</xdr:row>
      <xdr:rowOff>131393</xdr:rowOff>
    </xdr:to>
    <xdr:sp macro="" textlink="">
      <xdr:nvSpPr>
        <xdr:cNvPr id="380" name="円/楕円 379"/>
        <xdr:cNvSpPr/>
      </xdr:nvSpPr>
      <xdr:spPr>
        <a:xfrm>
          <a:off x="6921500" y="98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147920</xdr:rowOff>
    </xdr:from>
    <xdr:ext cx="599010" cy="259045"/>
    <xdr:sp macro="" textlink="">
      <xdr:nvSpPr>
        <xdr:cNvPr id="381" name="テキスト ボックス 380"/>
        <xdr:cNvSpPr txBox="1"/>
      </xdr:nvSpPr>
      <xdr:spPr>
        <a:xfrm>
          <a:off x="6672794" y="957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120025</xdr:rowOff>
    </xdr:from>
    <xdr:to>
      <xdr:col>15</xdr:col>
      <xdr:colOff>180975</xdr:colOff>
      <xdr:row>78</xdr:row>
      <xdr:rowOff>76896</xdr:rowOff>
    </xdr:to>
    <xdr:cxnSp macro="">
      <xdr:nvCxnSpPr>
        <xdr:cNvPr id="410" name="直線コネクタ 409"/>
        <xdr:cNvCxnSpPr/>
      </xdr:nvCxnSpPr>
      <xdr:spPr>
        <a:xfrm flipV="1">
          <a:off x="9639300" y="13321675"/>
          <a:ext cx="8382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76896</xdr:rowOff>
    </xdr:from>
    <xdr:to>
      <xdr:col>14</xdr:col>
      <xdr:colOff>28575</xdr:colOff>
      <xdr:row>78</xdr:row>
      <xdr:rowOff>87919</xdr:rowOff>
    </xdr:to>
    <xdr:cxnSp macro="">
      <xdr:nvCxnSpPr>
        <xdr:cNvPr id="413" name="直線コネクタ 412"/>
        <xdr:cNvCxnSpPr/>
      </xdr:nvCxnSpPr>
      <xdr:spPr>
        <a:xfrm flipV="1">
          <a:off x="8750300" y="13449996"/>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87919</xdr:rowOff>
    </xdr:from>
    <xdr:to>
      <xdr:col>12</xdr:col>
      <xdr:colOff>511175</xdr:colOff>
      <xdr:row>78</xdr:row>
      <xdr:rowOff>114695</xdr:rowOff>
    </xdr:to>
    <xdr:cxnSp macro="">
      <xdr:nvCxnSpPr>
        <xdr:cNvPr id="416" name="直線コネクタ 415"/>
        <xdr:cNvCxnSpPr/>
      </xdr:nvCxnSpPr>
      <xdr:spPr>
        <a:xfrm flipV="1">
          <a:off x="7861300" y="13461019"/>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114695</xdr:rowOff>
    </xdr:from>
    <xdr:to>
      <xdr:col>11</xdr:col>
      <xdr:colOff>307975</xdr:colOff>
      <xdr:row>78</xdr:row>
      <xdr:rowOff>132049</xdr:rowOff>
    </xdr:to>
    <xdr:cxnSp macro="">
      <xdr:nvCxnSpPr>
        <xdr:cNvPr id="419" name="直線コネクタ 418"/>
        <xdr:cNvCxnSpPr/>
      </xdr:nvCxnSpPr>
      <xdr:spPr>
        <a:xfrm flipV="1">
          <a:off x="6972300" y="13487795"/>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69225</xdr:rowOff>
    </xdr:from>
    <xdr:to>
      <xdr:col>15</xdr:col>
      <xdr:colOff>231775</xdr:colOff>
      <xdr:row>77</xdr:row>
      <xdr:rowOff>170825</xdr:rowOff>
    </xdr:to>
    <xdr:sp macro="" textlink="">
      <xdr:nvSpPr>
        <xdr:cNvPr id="429" name="円/楕円 428"/>
        <xdr:cNvSpPr/>
      </xdr:nvSpPr>
      <xdr:spPr>
        <a:xfrm>
          <a:off x="10426700" y="132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92102</xdr:rowOff>
    </xdr:from>
    <xdr:ext cx="534377" cy="259045"/>
    <xdr:sp macro="" textlink="">
      <xdr:nvSpPr>
        <xdr:cNvPr id="430" name="商工費該当値テキスト"/>
        <xdr:cNvSpPr txBox="1"/>
      </xdr:nvSpPr>
      <xdr:spPr>
        <a:xfrm>
          <a:off x="10528300" y="131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26096</xdr:rowOff>
    </xdr:from>
    <xdr:to>
      <xdr:col>14</xdr:col>
      <xdr:colOff>79375</xdr:colOff>
      <xdr:row>78</xdr:row>
      <xdr:rowOff>127696</xdr:rowOff>
    </xdr:to>
    <xdr:sp macro="" textlink="">
      <xdr:nvSpPr>
        <xdr:cNvPr id="431" name="円/楕円 430"/>
        <xdr:cNvSpPr/>
      </xdr:nvSpPr>
      <xdr:spPr>
        <a:xfrm>
          <a:off x="9588500" y="133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118823</xdr:rowOff>
    </xdr:from>
    <xdr:ext cx="534377" cy="259045"/>
    <xdr:sp macro="" textlink="">
      <xdr:nvSpPr>
        <xdr:cNvPr id="432" name="テキスト ボックス 431"/>
        <xdr:cNvSpPr txBox="1"/>
      </xdr:nvSpPr>
      <xdr:spPr>
        <a:xfrm>
          <a:off x="9372111" y="1349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37119</xdr:rowOff>
    </xdr:from>
    <xdr:to>
      <xdr:col>12</xdr:col>
      <xdr:colOff>561975</xdr:colOff>
      <xdr:row>78</xdr:row>
      <xdr:rowOff>138719</xdr:rowOff>
    </xdr:to>
    <xdr:sp macro="" textlink="">
      <xdr:nvSpPr>
        <xdr:cNvPr id="433" name="円/楕円 432"/>
        <xdr:cNvSpPr/>
      </xdr:nvSpPr>
      <xdr:spPr>
        <a:xfrm>
          <a:off x="8699500" y="134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129846</xdr:rowOff>
    </xdr:from>
    <xdr:ext cx="534377" cy="259045"/>
    <xdr:sp macro="" textlink="">
      <xdr:nvSpPr>
        <xdr:cNvPr id="434" name="テキスト ボックス 433"/>
        <xdr:cNvSpPr txBox="1"/>
      </xdr:nvSpPr>
      <xdr:spPr>
        <a:xfrm>
          <a:off x="8483111" y="135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63895</xdr:rowOff>
    </xdr:from>
    <xdr:to>
      <xdr:col>11</xdr:col>
      <xdr:colOff>358775</xdr:colOff>
      <xdr:row>78</xdr:row>
      <xdr:rowOff>165495</xdr:rowOff>
    </xdr:to>
    <xdr:sp macro="" textlink="">
      <xdr:nvSpPr>
        <xdr:cNvPr id="435" name="円/楕円 434"/>
        <xdr:cNvSpPr/>
      </xdr:nvSpPr>
      <xdr:spPr>
        <a:xfrm>
          <a:off x="7810500" y="13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156622</xdr:rowOff>
    </xdr:from>
    <xdr:ext cx="534377" cy="259045"/>
    <xdr:sp macro="" textlink="">
      <xdr:nvSpPr>
        <xdr:cNvPr id="436" name="テキスト ボックス 435"/>
        <xdr:cNvSpPr txBox="1"/>
      </xdr:nvSpPr>
      <xdr:spPr>
        <a:xfrm>
          <a:off x="7594111" y="135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81249</xdr:rowOff>
    </xdr:from>
    <xdr:to>
      <xdr:col>10</xdr:col>
      <xdr:colOff>155575</xdr:colOff>
      <xdr:row>79</xdr:row>
      <xdr:rowOff>11399</xdr:rowOff>
    </xdr:to>
    <xdr:sp macro="" textlink="">
      <xdr:nvSpPr>
        <xdr:cNvPr id="437" name="円/楕円 436"/>
        <xdr:cNvSpPr/>
      </xdr:nvSpPr>
      <xdr:spPr>
        <a:xfrm>
          <a:off x="6921500" y="134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2526</xdr:rowOff>
    </xdr:from>
    <xdr:ext cx="534377" cy="259045"/>
    <xdr:sp macro="" textlink="">
      <xdr:nvSpPr>
        <xdr:cNvPr id="438" name="テキスト ボックス 437"/>
        <xdr:cNvSpPr txBox="1"/>
      </xdr:nvSpPr>
      <xdr:spPr>
        <a:xfrm>
          <a:off x="6705111" y="135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13934</xdr:rowOff>
    </xdr:from>
    <xdr:to>
      <xdr:col>15</xdr:col>
      <xdr:colOff>180975</xdr:colOff>
      <xdr:row>98</xdr:row>
      <xdr:rowOff>77660</xdr:rowOff>
    </xdr:to>
    <xdr:cxnSp macro="">
      <xdr:nvCxnSpPr>
        <xdr:cNvPr id="467" name="直線コネクタ 466"/>
        <xdr:cNvCxnSpPr/>
      </xdr:nvCxnSpPr>
      <xdr:spPr>
        <a:xfrm flipV="1">
          <a:off x="9639300" y="16816034"/>
          <a:ext cx="838200" cy="6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77660</xdr:rowOff>
    </xdr:from>
    <xdr:to>
      <xdr:col>14</xdr:col>
      <xdr:colOff>28575</xdr:colOff>
      <xdr:row>98</xdr:row>
      <xdr:rowOff>82913</xdr:rowOff>
    </xdr:to>
    <xdr:cxnSp macro="">
      <xdr:nvCxnSpPr>
        <xdr:cNvPr id="470" name="直線コネクタ 469"/>
        <xdr:cNvCxnSpPr/>
      </xdr:nvCxnSpPr>
      <xdr:spPr>
        <a:xfrm flipV="1">
          <a:off x="8750300" y="16879760"/>
          <a:ext cx="8890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28014</xdr:rowOff>
    </xdr:from>
    <xdr:to>
      <xdr:col>12</xdr:col>
      <xdr:colOff>511175</xdr:colOff>
      <xdr:row>98</xdr:row>
      <xdr:rowOff>82913</xdr:rowOff>
    </xdr:to>
    <xdr:cxnSp macro="">
      <xdr:nvCxnSpPr>
        <xdr:cNvPr id="473" name="直線コネクタ 472"/>
        <xdr:cNvCxnSpPr/>
      </xdr:nvCxnSpPr>
      <xdr:spPr>
        <a:xfrm>
          <a:off x="7861300" y="16830114"/>
          <a:ext cx="889000" cy="5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28014</xdr:rowOff>
    </xdr:from>
    <xdr:to>
      <xdr:col>11</xdr:col>
      <xdr:colOff>307975</xdr:colOff>
      <xdr:row>98</xdr:row>
      <xdr:rowOff>68616</xdr:rowOff>
    </xdr:to>
    <xdr:cxnSp macro="">
      <xdr:nvCxnSpPr>
        <xdr:cNvPr id="476" name="直線コネクタ 475"/>
        <xdr:cNvCxnSpPr/>
      </xdr:nvCxnSpPr>
      <xdr:spPr>
        <a:xfrm flipV="1">
          <a:off x="6972300" y="16830114"/>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134584</xdr:rowOff>
    </xdr:from>
    <xdr:to>
      <xdr:col>15</xdr:col>
      <xdr:colOff>231775</xdr:colOff>
      <xdr:row>98</xdr:row>
      <xdr:rowOff>64734</xdr:rowOff>
    </xdr:to>
    <xdr:sp macro="" textlink="">
      <xdr:nvSpPr>
        <xdr:cNvPr id="486" name="円/楕円 485"/>
        <xdr:cNvSpPr/>
      </xdr:nvSpPr>
      <xdr:spPr>
        <a:xfrm>
          <a:off x="10426700" y="167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157461</xdr:rowOff>
    </xdr:from>
    <xdr:ext cx="599010" cy="259045"/>
    <xdr:sp macro="" textlink="">
      <xdr:nvSpPr>
        <xdr:cNvPr id="487" name="土木費該当値テキスト"/>
        <xdr:cNvSpPr txBox="1"/>
      </xdr:nvSpPr>
      <xdr:spPr>
        <a:xfrm>
          <a:off x="10528300" y="1661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265,047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26860</xdr:rowOff>
    </xdr:from>
    <xdr:to>
      <xdr:col>14</xdr:col>
      <xdr:colOff>79375</xdr:colOff>
      <xdr:row>98</xdr:row>
      <xdr:rowOff>128460</xdr:rowOff>
    </xdr:to>
    <xdr:sp macro="" textlink="">
      <xdr:nvSpPr>
        <xdr:cNvPr id="488" name="円/楕円 487"/>
        <xdr:cNvSpPr/>
      </xdr:nvSpPr>
      <xdr:spPr>
        <a:xfrm>
          <a:off x="9588500" y="168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144987</xdr:rowOff>
    </xdr:from>
    <xdr:ext cx="599010" cy="259045"/>
    <xdr:sp macro="" textlink="">
      <xdr:nvSpPr>
        <xdr:cNvPr id="489" name="テキスト ボックス 488"/>
        <xdr:cNvSpPr txBox="1"/>
      </xdr:nvSpPr>
      <xdr:spPr>
        <a:xfrm>
          <a:off x="9339794" y="1660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32113</xdr:rowOff>
    </xdr:from>
    <xdr:to>
      <xdr:col>12</xdr:col>
      <xdr:colOff>561975</xdr:colOff>
      <xdr:row>98</xdr:row>
      <xdr:rowOff>133713</xdr:rowOff>
    </xdr:to>
    <xdr:sp macro="" textlink="">
      <xdr:nvSpPr>
        <xdr:cNvPr id="490" name="円/楕円 489"/>
        <xdr:cNvSpPr/>
      </xdr:nvSpPr>
      <xdr:spPr>
        <a:xfrm>
          <a:off x="8699500" y="168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150240</xdr:rowOff>
    </xdr:from>
    <xdr:ext cx="599010" cy="259045"/>
    <xdr:sp macro="" textlink="">
      <xdr:nvSpPr>
        <xdr:cNvPr id="491" name="テキスト ボックス 490"/>
        <xdr:cNvSpPr txBox="1"/>
      </xdr:nvSpPr>
      <xdr:spPr>
        <a:xfrm>
          <a:off x="8450794" y="1660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148664</xdr:rowOff>
    </xdr:from>
    <xdr:to>
      <xdr:col>11</xdr:col>
      <xdr:colOff>358775</xdr:colOff>
      <xdr:row>98</xdr:row>
      <xdr:rowOff>78814</xdr:rowOff>
    </xdr:to>
    <xdr:sp macro="" textlink="">
      <xdr:nvSpPr>
        <xdr:cNvPr id="492" name="円/楕円 491"/>
        <xdr:cNvSpPr/>
      </xdr:nvSpPr>
      <xdr:spPr>
        <a:xfrm>
          <a:off x="7810500" y="167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95341</xdr:rowOff>
    </xdr:from>
    <xdr:ext cx="599010" cy="259045"/>
    <xdr:sp macro="" textlink="">
      <xdr:nvSpPr>
        <xdr:cNvPr id="493" name="テキスト ボックス 492"/>
        <xdr:cNvSpPr txBox="1"/>
      </xdr:nvSpPr>
      <xdr:spPr>
        <a:xfrm>
          <a:off x="7561794" y="1655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17816</xdr:rowOff>
    </xdr:from>
    <xdr:to>
      <xdr:col>10</xdr:col>
      <xdr:colOff>155575</xdr:colOff>
      <xdr:row>98</xdr:row>
      <xdr:rowOff>119416</xdr:rowOff>
    </xdr:to>
    <xdr:sp macro="" textlink="">
      <xdr:nvSpPr>
        <xdr:cNvPr id="494" name="円/楕円 493"/>
        <xdr:cNvSpPr/>
      </xdr:nvSpPr>
      <xdr:spPr>
        <a:xfrm>
          <a:off x="6921500" y="168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135943</xdr:rowOff>
    </xdr:from>
    <xdr:ext cx="599010" cy="259045"/>
    <xdr:sp macro="" textlink="">
      <xdr:nvSpPr>
        <xdr:cNvPr id="495" name="テキスト ボックス 494"/>
        <xdr:cNvSpPr txBox="1"/>
      </xdr:nvSpPr>
      <xdr:spPr>
        <a:xfrm>
          <a:off x="6672794" y="1659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69195</xdr:rowOff>
    </xdr:from>
    <xdr:to>
      <xdr:col>23</xdr:col>
      <xdr:colOff>517525</xdr:colOff>
      <xdr:row>38</xdr:row>
      <xdr:rowOff>90524</xdr:rowOff>
    </xdr:to>
    <xdr:cxnSp macro="">
      <xdr:nvCxnSpPr>
        <xdr:cNvPr id="522" name="直線コネクタ 521"/>
        <xdr:cNvCxnSpPr/>
      </xdr:nvCxnSpPr>
      <xdr:spPr>
        <a:xfrm flipV="1">
          <a:off x="15481300" y="6584295"/>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90524</xdr:rowOff>
    </xdr:from>
    <xdr:to>
      <xdr:col>22</xdr:col>
      <xdr:colOff>365125</xdr:colOff>
      <xdr:row>38</xdr:row>
      <xdr:rowOff>92353</xdr:rowOff>
    </xdr:to>
    <xdr:cxnSp macro="">
      <xdr:nvCxnSpPr>
        <xdr:cNvPr id="525" name="直線コネクタ 524"/>
        <xdr:cNvCxnSpPr/>
      </xdr:nvCxnSpPr>
      <xdr:spPr>
        <a:xfrm flipV="1">
          <a:off x="14592300" y="660562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89744</xdr:rowOff>
    </xdr:from>
    <xdr:to>
      <xdr:col>21</xdr:col>
      <xdr:colOff>161925</xdr:colOff>
      <xdr:row>38</xdr:row>
      <xdr:rowOff>92353</xdr:rowOff>
    </xdr:to>
    <xdr:cxnSp macro="">
      <xdr:nvCxnSpPr>
        <xdr:cNvPr id="528" name="直線コネクタ 527"/>
        <xdr:cNvCxnSpPr/>
      </xdr:nvCxnSpPr>
      <xdr:spPr>
        <a:xfrm>
          <a:off x="13703300" y="6604844"/>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86980</xdr:rowOff>
    </xdr:from>
    <xdr:to>
      <xdr:col>19</xdr:col>
      <xdr:colOff>644525</xdr:colOff>
      <xdr:row>38</xdr:row>
      <xdr:rowOff>89744</xdr:rowOff>
    </xdr:to>
    <xdr:cxnSp macro="">
      <xdr:nvCxnSpPr>
        <xdr:cNvPr id="531" name="直線コネクタ 530"/>
        <xdr:cNvCxnSpPr/>
      </xdr:nvCxnSpPr>
      <xdr:spPr>
        <a:xfrm>
          <a:off x="12814300" y="6602080"/>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18395</xdr:rowOff>
    </xdr:from>
    <xdr:to>
      <xdr:col>23</xdr:col>
      <xdr:colOff>568325</xdr:colOff>
      <xdr:row>38</xdr:row>
      <xdr:rowOff>119995</xdr:rowOff>
    </xdr:to>
    <xdr:sp macro="" textlink="">
      <xdr:nvSpPr>
        <xdr:cNvPr id="541" name="円/楕円 540"/>
        <xdr:cNvSpPr/>
      </xdr:nvSpPr>
      <xdr:spPr>
        <a:xfrm>
          <a:off x="16268700" y="65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39724</xdr:rowOff>
    </xdr:from>
    <xdr:to>
      <xdr:col>22</xdr:col>
      <xdr:colOff>415925</xdr:colOff>
      <xdr:row>38</xdr:row>
      <xdr:rowOff>141324</xdr:rowOff>
    </xdr:to>
    <xdr:sp macro="" textlink="">
      <xdr:nvSpPr>
        <xdr:cNvPr id="543" name="円/楕円 542"/>
        <xdr:cNvSpPr/>
      </xdr:nvSpPr>
      <xdr:spPr>
        <a:xfrm>
          <a:off x="15430500" y="655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132451</xdr:rowOff>
    </xdr:from>
    <xdr:ext cx="534377" cy="259045"/>
    <xdr:sp macro="" textlink="">
      <xdr:nvSpPr>
        <xdr:cNvPr id="544" name="テキスト ボックス 543"/>
        <xdr:cNvSpPr txBox="1"/>
      </xdr:nvSpPr>
      <xdr:spPr>
        <a:xfrm>
          <a:off x="15214111" y="66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41553</xdr:rowOff>
    </xdr:from>
    <xdr:to>
      <xdr:col>21</xdr:col>
      <xdr:colOff>212725</xdr:colOff>
      <xdr:row>38</xdr:row>
      <xdr:rowOff>143153</xdr:rowOff>
    </xdr:to>
    <xdr:sp macro="" textlink="">
      <xdr:nvSpPr>
        <xdr:cNvPr id="545" name="円/楕円 544"/>
        <xdr:cNvSpPr/>
      </xdr:nvSpPr>
      <xdr:spPr>
        <a:xfrm>
          <a:off x="14541500" y="65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134280</xdr:rowOff>
    </xdr:from>
    <xdr:ext cx="534377" cy="259045"/>
    <xdr:sp macro="" textlink="">
      <xdr:nvSpPr>
        <xdr:cNvPr id="546" name="テキスト ボックス 545"/>
        <xdr:cNvSpPr txBox="1"/>
      </xdr:nvSpPr>
      <xdr:spPr>
        <a:xfrm>
          <a:off x="14325111" y="66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38944</xdr:rowOff>
    </xdr:from>
    <xdr:to>
      <xdr:col>20</xdr:col>
      <xdr:colOff>9525</xdr:colOff>
      <xdr:row>38</xdr:row>
      <xdr:rowOff>140544</xdr:rowOff>
    </xdr:to>
    <xdr:sp macro="" textlink="">
      <xdr:nvSpPr>
        <xdr:cNvPr id="547" name="円/楕円 546"/>
        <xdr:cNvSpPr/>
      </xdr:nvSpPr>
      <xdr:spPr>
        <a:xfrm>
          <a:off x="13652500" y="65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131671</xdr:rowOff>
    </xdr:from>
    <xdr:ext cx="534377" cy="259045"/>
    <xdr:sp macro="" textlink="">
      <xdr:nvSpPr>
        <xdr:cNvPr id="548" name="テキスト ボックス 547"/>
        <xdr:cNvSpPr txBox="1"/>
      </xdr:nvSpPr>
      <xdr:spPr>
        <a:xfrm>
          <a:off x="13436111" y="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36180</xdr:rowOff>
    </xdr:from>
    <xdr:to>
      <xdr:col>18</xdr:col>
      <xdr:colOff>492125</xdr:colOff>
      <xdr:row>38</xdr:row>
      <xdr:rowOff>137780</xdr:rowOff>
    </xdr:to>
    <xdr:sp macro="" textlink="">
      <xdr:nvSpPr>
        <xdr:cNvPr id="549" name="円/楕円 548"/>
        <xdr:cNvSpPr/>
      </xdr:nvSpPr>
      <xdr:spPr>
        <a:xfrm>
          <a:off x="12763500" y="65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128907</xdr:rowOff>
    </xdr:from>
    <xdr:ext cx="534377" cy="259045"/>
    <xdr:sp macro="" textlink="">
      <xdr:nvSpPr>
        <xdr:cNvPr id="550" name="テキスト ボックス 549"/>
        <xdr:cNvSpPr txBox="1"/>
      </xdr:nvSpPr>
      <xdr:spPr>
        <a:xfrm>
          <a:off x="12547111" y="664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17721</xdr:rowOff>
    </xdr:from>
    <xdr:to>
      <xdr:col>23</xdr:col>
      <xdr:colOff>517525</xdr:colOff>
      <xdr:row>58</xdr:row>
      <xdr:rowOff>24573</xdr:rowOff>
    </xdr:to>
    <xdr:cxnSp macro="">
      <xdr:nvCxnSpPr>
        <xdr:cNvPr id="579" name="直線コネクタ 578"/>
        <xdr:cNvCxnSpPr/>
      </xdr:nvCxnSpPr>
      <xdr:spPr>
        <a:xfrm flipV="1">
          <a:off x="15481300" y="9961821"/>
          <a:ext cx="8382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169325</xdr:rowOff>
    </xdr:from>
    <xdr:to>
      <xdr:col>22</xdr:col>
      <xdr:colOff>365125</xdr:colOff>
      <xdr:row>58</xdr:row>
      <xdr:rowOff>24573</xdr:rowOff>
    </xdr:to>
    <xdr:cxnSp macro="">
      <xdr:nvCxnSpPr>
        <xdr:cNvPr id="582" name="直線コネクタ 581"/>
        <xdr:cNvCxnSpPr/>
      </xdr:nvCxnSpPr>
      <xdr:spPr>
        <a:xfrm>
          <a:off x="14592300" y="9770525"/>
          <a:ext cx="889000" cy="19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169325</xdr:rowOff>
    </xdr:from>
    <xdr:to>
      <xdr:col>21</xdr:col>
      <xdr:colOff>161925</xdr:colOff>
      <xdr:row>58</xdr:row>
      <xdr:rowOff>13269</xdr:rowOff>
    </xdr:to>
    <xdr:cxnSp macro="">
      <xdr:nvCxnSpPr>
        <xdr:cNvPr id="585" name="直線コネクタ 584"/>
        <xdr:cNvCxnSpPr/>
      </xdr:nvCxnSpPr>
      <xdr:spPr>
        <a:xfrm flipV="1">
          <a:off x="13703300" y="9770525"/>
          <a:ext cx="889000" cy="18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13269</xdr:rowOff>
    </xdr:from>
    <xdr:to>
      <xdr:col>19</xdr:col>
      <xdr:colOff>644525</xdr:colOff>
      <xdr:row>58</xdr:row>
      <xdr:rowOff>54383</xdr:rowOff>
    </xdr:to>
    <xdr:cxnSp macro="">
      <xdr:nvCxnSpPr>
        <xdr:cNvPr id="588" name="直線コネクタ 587"/>
        <xdr:cNvCxnSpPr/>
      </xdr:nvCxnSpPr>
      <xdr:spPr>
        <a:xfrm flipV="1">
          <a:off x="12814300" y="9957369"/>
          <a:ext cx="889000" cy="4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138371</xdr:rowOff>
    </xdr:from>
    <xdr:to>
      <xdr:col>23</xdr:col>
      <xdr:colOff>568325</xdr:colOff>
      <xdr:row>58</xdr:row>
      <xdr:rowOff>68521</xdr:rowOff>
    </xdr:to>
    <xdr:sp macro="" textlink="">
      <xdr:nvSpPr>
        <xdr:cNvPr id="598" name="円/楕円 597"/>
        <xdr:cNvSpPr/>
      </xdr:nvSpPr>
      <xdr:spPr>
        <a:xfrm>
          <a:off x="16268700" y="99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62999</xdr:rowOff>
    </xdr:from>
    <xdr:ext cx="599010" cy="259045"/>
    <xdr:sp macro="" textlink="">
      <xdr:nvSpPr>
        <xdr:cNvPr id="599" name="教育費該当値テキスト"/>
        <xdr:cNvSpPr txBox="1"/>
      </xdr:nvSpPr>
      <xdr:spPr>
        <a:xfrm>
          <a:off x="16370300" y="98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104,031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145223</xdr:rowOff>
    </xdr:from>
    <xdr:to>
      <xdr:col>22</xdr:col>
      <xdr:colOff>415925</xdr:colOff>
      <xdr:row>58</xdr:row>
      <xdr:rowOff>75373</xdr:rowOff>
    </xdr:to>
    <xdr:sp macro="" textlink="">
      <xdr:nvSpPr>
        <xdr:cNvPr id="600" name="円/楕円 599"/>
        <xdr:cNvSpPr/>
      </xdr:nvSpPr>
      <xdr:spPr>
        <a:xfrm>
          <a:off x="15430500" y="9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66500</xdr:rowOff>
    </xdr:from>
    <xdr:ext cx="599010" cy="259045"/>
    <xdr:sp macro="" textlink="">
      <xdr:nvSpPr>
        <xdr:cNvPr id="601" name="テキスト ボックス 600"/>
        <xdr:cNvSpPr txBox="1"/>
      </xdr:nvSpPr>
      <xdr:spPr>
        <a:xfrm>
          <a:off x="15181794" y="1001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118525</xdr:rowOff>
    </xdr:from>
    <xdr:to>
      <xdr:col>21</xdr:col>
      <xdr:colOff>212725</xdr:colOff>
      <xdr:row>57</xdr:row>
      <xdr:rowOff>48675</xdr:rowOff>
    </xdr:to>
    <xdr:sp macro="" textlink="">
      <xdr:nvSpPr>
        <xdr:cNvPr id="602" name="円/楕円 601"/>
        <xdr:cNvSpPr/>
      </xdr:nvSpPr>
      <xdr:spPr>
        <a:xfrm>
          <a:off x="14541500" y="97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65202</xdr:rowOff>
    </xdr:from>
    <xdr:ext cx="599010" cy="259045"/>
    <xdr:sp macro="" textlink="">
      <xdr:nvSpPr>
        <xdr:cNvPr id="603" name="テキスト ボックス 602"/>
        <xdr:cNvSpPr txBox="1"/>
      </xdr:nvSpPr>
      <xdr:spPr>
        <a:xfrm>
          <a:off x="14292794" y="94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133919</xdr:rowOff>
    </xdr:from>
    <xdr:to>
      <xdr:col>20</xdr:col>
      <xdr:colOff>9525</xdr:colOff>
      <xdr:row>58</xdr:row>
      <xdr:rowOff>64069</xdr:rowOff>
    </xdr:to>
    <xdr:sp macro="" textlink="">
      <xdr:nvSpPr>
        <xdr:cNvPr id="604" name="円/楕円 603"/>
        <xdr:cNvSpPr/>
      </xdr:nvSpPr>
      <xdr:spPr>
        <a:xfrm>
          <a:off x="13652500" y="99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55196</xdr:rowOff>
    </xdr:from>
    <xdr:ext cx="599010" cy="259045"/>
    <xdr:sp macro="" textlink="">
      <xdr:nvSpPr>
        <xdr:cNvPr id="605" name="テキスト ボックス 604"/>
        <xdr:cNvSpPr txBox="1"/>
      </xdr:nvSpPr>
      <xdr:spPr>
        <a:xfrm>
          <a:off x="13403794" y="999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3583</xdr:rowOff>
    </xdr:from>
    <xdr:to>
      <xdr:col>18</xdr:col>
      <xdr:colOff>492125</xdr:colOff>
      <xdr:row>58</xdr:row>
      <xdr:rowOff>105183</xdr:rowOff>
    </xdr:to>
    <xdr:sp macro="" textlink="">
      <xdr:nvSpPr>
        <xdr:cNvPr id="606" name="円/楕円 605"/>
        <xdr:cNvSpPr/>
      </xdr:nvSpPr>
      <xdr:spPr>
        <a:xfrm>
          <a:off x="12763500" y="99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96310</xdr:rowOff>
    </xdr:from>
    <xdr:ext cx="534377" cy="259045"/>
    <xdr:sp macro="" textlink="">
      <xdr:nvSpPr>
        <xdr:cNvPr id="607" name="テキスト ボックス 606"/>
        <xdr:cNvSpPr txBox="1"/>
      </xdr:nvSpPr>
      <xdr:spPr>
        <a:xfrm>
          <a:off x="12547111" y="100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34852</xdr:rowOff>
    </xdr:from>
    <xdr:to>
      <xdr:col>23</xdr:col>
      <xdr:colOff>517525</xdr:colOff>
      <xdr:row>78</xdr:row>
      <xdr:rowOff>45000</xdr:rowOff>
    </xdr:to>
    <xdr:cxnSp macro="">
      <xdr:nvCxnSpPr>
        <xdr:cNvPr id="634" name="直線コネクタ 633"/>
        <xdr:cNvCxnSpPr/>
      </xdr:nvCxnSpPr>
      <xdr:spPr>
        <a:xfrm flipV="1">
          <a:off x="15481300" y="13407952"/>
          <a:ext cx="8382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45000</xdr:rowOff>
    </xdr:from>
    <xdr:to>
      <xdr:col>22</xdr:col>
      <xdr:colOff>365125</xdr:colOff>
      <xdr:row>78</xdr:row>
      <xdr:rowOff>92458</xdr:rowOff>
    </xdr:to>
    <xdr:cxnSp macro="">
      <xdr:nvCxnSpPr>
        <xdr:cNvPr id="637" name="直線コネクタ 636"/>
        <xdr:cNvCxnSpPr/>
      </xdr:nvCxnSpPr>
      <xdr:spPr>
        <a:xfrm flipV="1">
          <a:off x="14592300" y="13418100"/>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102918</xdr:rowOff>
    </xdr:from>
    <xdr:to>
      <xdr:col>21</xdr:col>
      <xdr:colOff>161925</xdr:colOff>
      <xdr:row>78</xdr:row>
      <xdr:rowOff>92458</xdr:rowOff>
    </xdr:to>
    <xdr:cxnSp macro="">
      <xdr:nvCxnSpPr>
        <xdr:cNvPr id="640" name="直線コネクタ 639"/>
        <xdr:cNvCxnSpPr/>
      </xdr:nvCxnSpPr>
      <xdr:spPr>
        <a:xfrm>
          <a:off x="13703300" y="13304568"/>
          <a:ext cx="889000" cy="1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102918</xdr:rowOff>
    </xdr:from>
    <xdr:to>
      <xdr:col>19</xdr:col>
      <xdr:colOff>644525</xdr:colOff>
      <xdr:row>77</xdr:row>
      <xdr:rowOff>126602</xdr:rowOff>
    </xdr:to>
    <xdr:cxnSp macro="">
      <xdr:nvCxnSpPr>
        <xdr:cNvPr id="643" name="直線コネクタ 642"/>
        <xdr:cNvCxnSpPr/>
      </xdr:nvCxnSpPr>
      <xdr:spPr>
        <a:xfrm flipV="1">
          <a:off x="12814300" y="13304568"/>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155502</xdr:rowOff>
    </xdr:from>
    <xdr:to>
      <xdr:col>23</xdr:col>
      <xdr:colOff>568325</xdr:colOff>
      <xdr:row>78</xdr:row>
      <xdr:rowOff>85652</xdr:rowOff>
    </xdr:to>
    <xdr:sp macro="" textlink="">
      <xdr:nvSpPr>
        <xdr:cNvPr id="653" name="円/楕円 652"/>
        <xdr:cNvSpPr/>
      </xdr:nvSpPr>
      <xdr:spPr>
        <a:xfrm>
          <a:off x="16268700" y="133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114879</xdr:rowOff>
    </xdr:from>
    <xdr:ext cx="534377" cy="259045"/>
    <xdr:sp macro="" textlink="">
      <xdr:nvSpPr>
        <xdr:cNvPr id="654" name="災害復旧費該当値テキスト"/>
        <xdr:cNvSpPr txBox="1"/>
      </xdr:nvSpPr>
      <xdr:spPr>
        <a:xfrm>
          <a:off x="16370300" y="131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165650</xdr:rowOff>
    </xdr:from>
    <xdr:to>
      <xdr:col>22</xdr:col>
      <xdr:colOff>415925</xdr:colOff>
      <xdr:row>78</xdr:row>
      <xdr:rowOff>95800</xdr:rowOff>
    </xdr:to>
    <xdr:sp macro="" textlink="">
      <xdr:nvSpPr>
        <xdr:cNvPr id="655" name="円/楕円 654"/>
        <xdr:cNvSpPr/>
      </xdr:nvSpPr>
      <xdr:spPr>
        <a:xfrm>
          <a:off x="15430500" y="133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112327</xdr:rowOff>
    </xdr:from>
    <xdr:ext cx="534377" cy="259045"/>
    <xdr:sp macro="" textlink="">
      <xdr:nvSpPr>
        <xdr:cNvPr id="656" name="テキスト ボックス 655"/>
        <xdr:cNvSpPr txBox="1"/>
      </xdr:nvSpPr>
      <xdr:spPr>
        <a:xfrm>
          <a:off x="15214111" y="131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41658</xdr:rowOff>
    </xdr:from>
    <xdr:to>
      <xdr:col>21</xdr:col>
      <xdr:colOff>212725</xdr:colOff>
      <xdr:row>78</xdr:row>
      <xdr:rowOff>143258</xdr:rowOff>
    </xdr:to>
    <xdr:sp macro="" textlink="">
      <xdr:nvSpPr>
        <xdr:cNvPr id="657" name="円/楕円 656"/>
        <xdr:cNvSpPr/>
      </xdr:nvSpPr>
      <xdr:spPr>
        <a:xfrm>
          <a:off x="14541500" y="134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134385</xdr:rowOff>
    </xdr:from>
    <xdr:ext cx="534377" cy="259045"/>
    <xdr:sp macro="" textlink="">
      <xdr:nvSpPr>
        <xdr:cNvPr id="658" name="テキスト ボックス 657"/>
        <xdr:cNvSpPr txBox="1"/>
      </xdr:nvSpPr>
      <xdr:spPr>
        <a:xfrm>
          <a:off x="14325111" y="135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52118</xdr:rowOff>
    </xdr:from>
    <xdr:to>
      <xdr:col>20</xdr:col>
      <xdr:colOff>9525</xdr:colOff>
      <xdr:row>77</xdr:row>
      <xdr:rowOff>153718</xdr:rowOff>
    </xdr:to>
    <xdr:sp macro="" textlink="">
      <xdr:nvSpPr>
        <xdr:cNvPr id="659" name="円/楕円 658"/>
        <xdr:cNvSpPr/>
      </xdr:nvSpPr>
      <xdr:spPr>
        <a:xfrm>
          <a:off x="13652500" y="132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170245</xdr:rowOff>
    </xdr:from>
    <xdr:ext cx="534377" cy="259045"/>
    <xdr:sp macro="" textlink="">
      <xdr:nvSpPr>
        <xdr:cNvPr id="660" name="テキスト ボックス 659"/>
        <xdr:cNvSpPr txBox="1"/>
      </xdr:nvSpPr>
      <xdr:spPr>
        <a:xfrm>
          <a:off x="13436111" y="130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75802</xdr:rowOff>
    </xdr:from>
    <xdr:to>
      <xdr:col>18</xdr:col>
      <xdr:colOff>492125</xdr:colOff>
      <xdr:row>78</xdr:row>
      <xdr:rowOff>5952</xdr:rowOff>
    </xdr:to>
    <xdr:sp macro="" textlink="">
      <xdr:nvSpPr>
        <xdr:cNvPr id="661" name="円/楕円 660"/>
        <xdr:cNvSpPr/>
      </xdr:nvSpPr>
      <xdr:spPr>
        <a:xfrm>
          <a:off x="12763500" y="132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22479</xdr:rowOff>
    </xdr:from>
    <xdr:ext cx="534377" cy="259045"/>
    <xdr:sp macro="" textlink="">
      <xdr:nvSpPr>
        <xdr:cNvPr id="662" name="テキスト ボックス 661"/>
        <xdr:cNvSpPr txBox="1"/>
      </xdr:nvSpPr>
      <xdr:spPr>
        <a:xfrm>
          <a:off x="12547111" y="130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10638</xdr:rowOff>
    </xdr:from>
    <xdr:to>
      <xdr:col>23</xdr:col>
      <xdr:colOff>517525</xdr:colOff>
      <xdr:row>97</xdr:row>
      <xdr:rowOff>59452</xdr:rowOff>
    </xdr:to>
    <xdr:cxnSp macro="">
      <xdr:nvCxnSpPr>
        <xdr:cNvPr id="691" name="直線コネクタ 690"/>
        <xdr:cNvCxnSpPr/>
      </xdr:nvCxnSpPr>
      <xdr:spPr>
        <a:xfrm>
          <a:off x="15481300" y="16641288"/>
          <a:ext cx="8382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168647</xdr:rowOff>
    </xdr:from>
    <xdr:to>
      <xdr:col>22</xdr:col>
      <xdr:colOff>365125</xdr:colOff>
      <xdr:row>97</xdr:row>
      <xdr:rowOff>10638</xdr:rowOff>
    </xdr:to>
    <xdr:cxnSp macro="">
      <xdr:nvCxnSpPr>
        <xdr:cNvPr id="694" name="直線コネクタ 693"/>
        <xdr:cNvCxnSpPr/>
      </xdr:nvCxnSpPr>
      <xdr:spPr>
        <a:xfrm>
          <a:off x="14592300" y="16627847"/>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167819</xdr:rowOff>
    </xdr:from>
    <xdr:to>
      <xdr:col>21</xdr:col>
      <xdr:colOff>161925</xdr:colOff>
      <xdr:row>96</xdr:row>
      <xdr:rowOff>168647</xdr:rowOff>
    </xdr:to>
    <xdr:cxnSp macro="">
      <xdr:nvCxnSpPr>
        <xdr:cNvPr id="697" name="直線コネクタ 696"/>
        <xdr:cNvCxnSpPr/>
      </xdr:nvCxnSpPr>
      <xdr:spPr>
        <a:xfrm>
          <a:off x="13703300" y="16627019"/>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150552</xdr:rowOff>
    </xdr:from>
    <xdr:to>
      <xdr:col>19</xdr:col>
      <xdr:colOff>644525</xdr:colOff>
      <xdr:row>96</xdr:row>
      <xdr:rowOff>167819</xdr:rowOff>
    </xdr:to>
    <xdr:cxnSp macro="">
      <xdr:nvCxnSpPr>
        <xdr:cNvPr id="700" name="直線コネクタ 699"/>
        <xdr:cNvCxnSpPr/>
      </xdr:nvCxnSpPr>
      <xdr:spPr>
        <a:xfrm>
          <a:off x="12814300" y="16609752"/>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8652</xdr:rowOff>
    </xdr:from>
    <xdr:to>
      <xdr:col>23</xdr:col>
      <xdr:colOff>568325</xdr:colOff>
      <xdr:row>97</xdr:row>
      <xdr:rowOff>110252</xdr:rowOff>
    </xdr:to>
    <xdr:sp macro="" textlink="">
      <xdr:nvSpPr>
        <xdr:cNvPr id="710" name="円/楕円 709"/>
        <xdr:cNvSpPr/>
      </xdr:nvSpPr>
      <xdr:spPr>
        <a:xfrm>
          <a:off x="16268700" y="16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31529</xdr:rowOff>
    </xdr:from>
    <xdr:ext cx="599010" cy="259045"/>
    <xdr:sp macro="" textlink="">
      <xdr:nvSpPr>
        <xdr:cNvPr id="711" name="公債費該当値テキスト"/>
        <xdr:cNvSpPr txBox="1"/>
      </xdr:nvSpPr>
      <xdr:spPr>
        <a:xfrm>
          <a:off x="16370300" y="1649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131288</xdr:rowOff>
    </xdr:from>
    <xdr:to>
      <xdr:col>22</xdr:col>
      <xdr:colOff>415925</xdr:colOff>
      <xdr:row>97</xdr:row>
      <xdr:rowOff>61438</xdr:rowOff>
    </xdr:to>
    <xdr:sp macro="" textlink="">
      <xdr:nvSpPr>
        <xdr:cNvPr id="712" name="円/楕円 711"/>
        <xdr:cNvSpPr/>
      </xdr:nvSpPr>
      <xdr:spPr>
        <a:xfrm>
          <a:off x="15430500" y="165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77965</xdr:rowOff>
    </xdr:from>
    <xdr:ext cx="599010" cy="259045"/>
    <xdr:sp macro="" textlink="">
      <xdr:nvSpPr>
        <xdr:cNvPr id="713" name="テキスト ボックス 712"/>
        <xdr:cNvSpPr txBox="1"/>
      </xdr:nvSpPr>
      <xdr:spPr>
        <a:xfrm>
          <a:off x="15181794" y="163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117847</xdr:rowOff>
    </xdr:from>
    <xdr:to>
      <xdr:col>21</xdr:col>
      <xdr:colOff>212725</xdr:colOff>
      <xdr:row>97</xdr:row>
      <xdr:rowOff>47997</xdr:rowOff>
    </xdr:to>
    <xdr:sp macro="" textlink="">
      <xdr:nvSpPr>
        <xdr:cNvPr id="714" name="円/楕円 713"/>
        <xdr:cNvSpPr/>
      </xdr:nvSpPr>
      <xdr:spPr>
        <a:xfrm>
          <a:off x="14541500" y="165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64524</xdr:rowOff>
    </xdr:from>
    <xdr:ext cx="599010" cy="259045"/>
    <xdr:sp macro="" textlink="">
      <xdr:nvSpPr>
        <xdr:cNvPr id="715" name="テキスト ボックス 714"/>
        <xdr:cNvSpPr txBox="1"/>
      </xdr:nvSpPr>
      <xdr:spPr>
        <a:xfrm>
          <a:off x="14292794" y="1635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117019</xdr:rowOff>
    </xdr:from>
    <xdr:to>
      <xdr:col>20</xdr:col>
      <xdr:colOff>9525</xdr:colOff>
      <xdr:row>97</xdr:row>
      <xdr:rowOff>47169</xdr:rowOff>
    </xdr:to>
    <xdr:sp macro="" textlink="">
      <xdr:nvSpPr>
        <xdr:cNvPr id="716" name="円/楕円 715"/>
        <xdr:cNvSpPr/>
      </xdr:nvSpPr>
      <xdr:spPr>
        <a:xfrm>
          <a:off x="13652500" y="165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63696</xdr:rowOff>
    </xdr:from>
    <xdr:ext cx="599010" cy="259045"/>
    <xdr:sp macro="" textlink="">
      <xdr:nvSpPr>
        <xdr:cNvPr id="717" name="テキスト ボックス 716"/>
        <xdr:cNvSpPr txBox="1"/>
      </xdr:nvSpPr>
      <xdr:spPr>
        <a:xfrm>
          <a:off x="13403794" y="1635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205,239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99752</xdr:rowOff>
    </xdr:from>
    <xdr:to>
      <xdr:col>18</xdr:col>
      <xdr:colOff>492125</xdr:colOff>
      <xdr:row>97</xdr:row>
      <xdr:rowOff>29902</xdr:rowOff>
    </xdr:to>
    <xdr:sp macro="" textlink="">
      <xdr:nvSpPr>
        <xdr:cNvPr id="718" name="円/楕円 717"/>
        <xdr:cNvSpPr/>
      </xdr:nvSpPr>
      <xdr:spPr>
        <a:xfrm>
          <a:off x="12763500" y="165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46429</xdr:rowOff>
    </xdr:from>
    <xdr:ext cx="599010" cy="259045"/>
    <xdr:sp macro="" textlink="">
      <xdr:nvSpPr>
        <xdr:cNvPr id="719" name="テキスト ボックス 718"/>
        <xdr:cNvSpPr txBox="1"/>
      </xdr:nvSpPr>
      <xdr:spPr>
        <a:xfrm>
          <a:off x="12514794" y="1633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92334</xdr:rowOff>
    </xdr:from>
    <xdr:to>
      <xdr:col>29</xdr:col>
      <xdr:colOff>517525</xdr:colOff>
      <xdr:row>38</xdr:row>
      <xdr:rowOff>139700</xdr:rowOff>
    </xdr:to>
    <xdr:cxnSp macro="">
      <xdr:nvCxnSpPr>
        <xdr:cNvPr id="752" name="直線コネクタ 751"/>
        <xdr:cNvCxnSpPr/>
      </xdr:nvCxnSpPr>
      <xdr:spPr>
        <a:xfrm>
          <a:off x="19545300" y="6607434"/>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35778</xdr:rowOff>
    </xdr:from>
    <xdr:to>
      <xdr:col>28</xdr:col>
      <xdr:colOff>314325</xdr:colOff>
      <xdr:row>38</xdr:row>
      <xdr:rowOff>92334</xdr:rowOff>
    </xdr:to>
    <xdr:cxnSp macro="">
      <xdr:nvCxnSpPr>
        <xdr:cNvPr id="755" name="直線コネクタ 754"/>
        <xdr:cNvCxnSpPr/>
      </xdr:nvCxnSpPr>
      <xdr:spPr>
        <a:xfrm>
          <a:off x="18656300" y="6550878"/>
          <a:ext cx="8890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157418</xdr:rowOff>
    </xdr:from>
    <xdr:ext cx="469744" cy="259045"/>
    <xdr:sp macro="" textlink="">
      <xdr:nvSpPr>
        <xdr:cNvPr id="757" name="テキスト ボックス 756"/>
        <xdr:cNvSpPr txBox="1"/>
      </xdr:nvSpPr>
      <xdr:spPr>
        <a:xfrm>
          <a:off x="19310427" y="667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123540</xdr:rowOff>
    </xdr:from>
    <xdr:ext cx="469744" cy="259045"/>
    <xdr:sp macro="" textlink="">
      <xdr:nvSpPr>
        <xdr:cNvPr id="759" name="テキスト ボックス 758"/>
        <xdr:cNvSpPr txBox="1"/>
      </xdr:nvSpPr>
      <xdr:spPr>
        <a:xfrm>
          <a:off x="18421427" y="66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41534</xdr:rowOff>
    </xdr:from>
    <xdr:to>
      <xdr:col>28</xdr:col>
      <xdr:colOff>365125</xdr:colOff>
      <xdr:row>38</xdr:row>
      <xdr:rowOff>143134</xdr:rowOff>
    </xdr:to>
    <xdr:sp macro="" textlink="">
      <xdr:nvSpPr>
        <xdr:cNvPr id="771" name="円/楕円 770"/>
        <xdr:cNvSpPr/>
      </xdr:nvSpPr>
      <xdr:spPr>
        <a:xfrm>
          <a:off x="19494500" y="65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159661</xdr:rowOff>
    </xdr:from>
    <xdr:ext cx="469744" cy="259045"/>
    <xdr:sp macro="" textlink="">
      <xdr:nvSpPr>
        <xdr:cNvPr id="772" name="テキスト ボックス 771"/>
        <xdr:cNvSpPr txBox="1"/>
      </xdr:nvSpPr>
      <xdr:spPr>
        <a:xfrm>
          <a:off x="19310427"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156428</xdr:rowOff>
    </xdr:from>
    <xdr:to>
      <xdr:col>27</xdr:col>
      <xdr:colOff>161925</xdr:colOff>
      <xdr:row>38</xdr:row>
      <xdr:rowOff>86578</xdr:rowOff>
    </xdr:to>
    <xdr:sp macro="" textlink="">
      <xdr:nvSpPr>
        <xdr:cNvPr id="773" name="円/楕円 772"/>
        <xdr:cNvSpPr/>
      </xdr:nvSpPr>
      <xdr:spPr>
        <a:xfrm>
          <a:off x="18605500" y="6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103105</xdr:rowOff>
    </xdr:from>
    <xdr:ext cx="469744" cy="259045"/>
    <xdr:sp macro="" textlink="">
      <xdr:nvSpPr>
        <xdr:cNvPr id="774" name="テキスト ボックス 773"/>
        <xdr:cNvSpPr txBox="1"/>
      </xdr:nvSpPr>
      <xdr:spPr>
        <a:xfrm>
          <a:off x="18421427" y="627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数値の高い傾向にあるのは本村の人口が類似他団体と比較しても少ないためである。高い数値になっているのは総務費、衛生費、農林水産業費などであるが、総務費については、積立金などの予算が増加したためであり、衛生費は普通建設事業費によるものや僻地であるため診療所等の繰出金が大きいためである。住民の生活に関わる分野のためコストがかかっているが、投資的経費の抑制などによりコスト縮減に努めていく。農林水産業費については、補助費等の見直しを行い今後縮減に努め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比率が増加した要因は、普通交付税の額が減少したことにより、分母である標準財政規模が増大したためである。財政調整基金は</a:t>
          </a:r>
          <a:r>
            <a:rPr kumimoji="1" lang="ja-JP" altLang="en-US" sz="1100">
              <a:solidFill>
                <a:schemeClr val="dk1"/>
              </a:solidFill>
              <a:effectLst/>
              <a:latin typeface="+mn-lt"/>
              <a:ea typeface="+mn-ea"/>
              <a:cs typeface="+mn-cs"/>
            </a:rPr>
            <a:t>残高の</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末で</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億円を</a:t>
          </a:r>
          <a:r>
            <a:rPr kumimoji="1" lang="ja-JP" altLang="ja-JP" sz="1100">
              <a:solidFill>
                <a:schemeClr val="dk1"/>
              </a:solidFill>
              <a:effectLst/>
              <a:latin typeface="+mn-lt"/>
              <a:ea typeface="+mn-ea"/>
              <a:cs typeface="+mn-cs"/>
            </a:rPr>
            <a:t>積立てており、必要に応じて繰り入れを行いながらも、今後も同水準を維持するよう努める。</a:t>
          </a:r>
          <a:endParaRPr lang="ja-JP" altLang="ja-JP" sz="1400">
            <a:effectLst/>
          </a:endParaRPr>
        </a:p>
        <a:p>
          <a:r>
            <a:rPr kumimoji="1" lang="ja-JP" altLang="ja-JP" sz="1100">
              <a:solidFill>
                <a:schemeClr val="dk1"/>
              </a:solidFill>
              <a:effectLst/>
              <a:latin typeface="+mn-lt"/>
              <a:ea typeface="+mn-ea"/>
              <a:cs typeface="+mn-cs"/>
            </a:rPr>
            <a:t>単年収支については、前年度</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全体的には各会計において、</a:t>
          </a:r>
          <a:r>
            <a:rPr kumimoji="1" lang="ja-JP" altLang="en-US" sz="1400">
              <a:solidFill>
                <a:schemeClr val="dk1"/>
              </a:solidFill>
              <a:effectLst/>
              <a:latin typeface="+mn-lt"/>
              <a:ea typeface="+mn-ea"/>
              <a:cs typeface="+mn-cs"/>
            </a:rPr>
            <a:t>赤字は発生しておらず、黒字額で決算</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一般会計の黒字額が増加した要因は、</a:t>
          </a:r>
          <a:r>
            <a:rPr kumimoji="1" lang="ja-JP" altLang="en-US" sz="1400">
              <a:solidFill>
                <a:schemeClr val="dk1"/>
              </a:solidFill>
              <a:effectLst/>
              <a:latin typeface="+mn-lt"/>
              <a:ea typeface="+mn-ea"/>
              <a:cs typeface="+mn-cs"/>
            </a:rPr>
            <a:t>執行残が増加し</a:t>
          </a:r>
          <a:r>
            <a:rPr kumimoji="1" lang="ja-JP" altLang="ja-JP" sz="1400">
              <a:solidFill>
                <a:schemeClr val="dk1"/>
              </a:solidFill>
              <a:effectLst/>
              <a:latin typeface="+mn-lt"/>
              <a:ea typeface="+mn-ea"/>
              <a:cs typeface="+mn-cs"/>
            </a:rPr>
            <a:t>たことが要因としてあげられ、</a:t>
          </a:r>
          <a:r>
            <a:rPr kumimoji="1" lang="ja-JP" altLang="en-US" sz="1400">
              <a:solidFill>
                <a:schemeClr val="dk1"/>
              </a:solidFill>
              <a:effectLst/>
              <a:latin typeface="+mn-lt"/>
              <a:ea typeface="+mn-ea"/>
              <a:cs typeface="+mn-cs"/>
            </a:rPr>
            <a:t>他会計については適正な管理ができており、引き続き適正な財政運営につとめる</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4892;&#25919;&#36001;&#25919;G/Desktop/&#12304;&#36001;&#25919;&#29366;&#27841;&#36039;&#26009;&#38598;&#12305;_454036_&#35199;&#31859;&#33391;&#26449;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7.6</v>
          </cell>
          <cell r="L75">
            <v>5.3</v>
          </cell>
          <cell r="M75">
            <v>4.2</v>
          </cell>
          <cell r="N75">
            <v>3.8</v>
          </cell>
          <cell r="O75">
            <v>3.7</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2781075</v>
      </c>
      <c r="BO4" s="379"/>
      <c r="BP4" s="379"/>
      <c r="BQ4" s="379"/>
      <c r="BR4" s="379"/>
      <c r="BS4" s="379"/>
      <c r="BT4" s="379"/>
      <c r="BU4" s="380"/>
      <c r="BV4" s="378">
        <v>2778985</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7.2</v>
      </c>
      <c r="CU4" s="556"/>
      <c r="CV4" s="556"/>
      <c r="CW4" s="556"/>
      <c r="CX4" s="556"/>
      <c r="CY4" s="556"/>
      <c r="CZ4" s="556"/>
      <c r="DA4" s="557"/>
      <c r="DB4" s="555">
        <v>5.8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2652874</v>
      </c>
      <c r="BO5" s="384"/>
      <c r="BP5" s="384"/>
      <c r="BQ5" s="384"/>
      <c r="BR5" s="384"/>
      <c r="BS5" s="384"/>
      <c r="BT5" s="384"/>
      <c r="BU5" s="385"/>
      <c r="BV5" s="383">
        <v>2674994</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76.5</v>
      </c>
      <c r="CU5" s="354"/>
      <c r="CV5" s="354"/>
      <c r="CW5" s="354"/>
      <c r="CX5" s="354"/>
      <c r="CY5" s="354"/>
      <c r="CZ5" s="354"/>
      <c r="DA5" s="355"/>
      <c r="DB5" s="353">
        <v>78.400000000000006</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128201</v>
      </c>
      <c r="BO6" s="384"/>
      <c r="BP6" s="384"/>
      <c r="BQ6" s="384"/>
      <c r="BR6" s="384"/>
      <c r="BS6" s="384"/>
      <c r="BT6" s="384"/>
      <c r="BU6" s="385"/>
      <c r="BV6" s="383">
        <v>103991</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80.2</v>
      </c>
      <c r="CU6" s="530"/>
      <c r="CV6" s="530"/>
      <c r="CW6" s="530"/>
      <c r="CX6" s="530"/>
      <c r="CY6" s="530"/>
      <c r="CZ6" s="530"/>
      <c r="DA6" s="531"/>
      <c r="DB6" s="529">
        <v>82.4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26690</v>
      </c>
      <c r="BO7" s="384"/>
      <c r="BP7" s="384"/>
      <c r="BQ7" s="384"/>
      <c r="BR7" s="384"/>
      <c r="BS7" s="384"/>
      <c r="BT7" s="384"/>
      <c r="BU7" s="385"/>
      <c r="BV7" s="383">
        <v>25446</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1412240</v>
      </c>
      <c r="CU7" s="384"/>
      <c r="CV7" s="384"/>
      <c r="CW7" s="384"/>
      <c r="CX7" s="384"/>
      <c r="CY7" s="384"/>
      <c r="CZ7" s="384"/>
      <c r="DA7" s="385"/>
      <c r="DB7" s="383">
        <v>1364984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101511</v>
      </c>
      <c r="BO8" s="384"/>
      <c r="BP8" s="384"/>
      <c r="BQ8" s="384"/>
      <c r="BR8" s="384"/>
      <c r="BS8" s="384"/>
      <c r="BT8" s="384"/>
      <c r="BU8" s="385"/>
      <c r="BV8" s="383">
        <v>78545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0.11</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1089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22966</v>
      </c>
      <c r="BO9" s="384"/>
      <c r="BP9" s="384"/>
      <c r="BQ9" s="384"/>
      <c r="BR9" s="384"/>
      <c r="BS9" s="384"/>
      <c r="BT9" s="384"/>
      <c r="BU9" s="385"/>
      <c r="BV9" s="383">
        <v>-10280</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10</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1241</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50000</v>
      </c>
      <c r="BO10" s="384"/>
      <c r="BP10" s="384"/>
      <c r="BQ10" s="384"/>
      <c r="BR10" s="384"/>
      <c r="BS10" s="384"/>
      <c r="BT10" s="384"/>
      <c r="BU10" s="385"/>
      <c r="BV10" s="383">
        <v>146315</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108</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1208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50000</v>
      </c>
      <c r="BO12" s="384"/>
      <c r="BP12" s="384"/>
      <c r="BQ12" s="384"/>
      <c r="BR12" s="384"/>
      <c r="BS12" s="384"/>
      <c r="BT12" s="384"/>
      <c r="BU12" s="385"/>
      <c r="BV12" s="383">
        <v>96315</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1206</v>
      </c>
      <c r="S13" s="485"/>
      <c r="T13" s="485"/>
      <c r="U13" s="485"/>
      <c r="V13" s="486"/>
      <c r="W13" s="472" t="s">
        <v>122</v>
      </c>
      <c r="X13" s="396"/>
      <c r="Y13" s="396"/>
      <c r="Z13" s="396"/>
      <c r="AA13" s="396"/>
      <c r="AB13" s="397"/>
      <c r="AC13" s="359">
        <v>153</v>
      </c>
      <c r="AD13" s="360"/>
      <c r="AE13" s="360"/>
      <c r="AF13" s="360"/>
      <c r="AG13" s="361"/>
      <c r="AH13" s="359">
        <v>203</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22966</v>
      </c>
      <c r="BO13" s="384"/>
      <c r="BP13" s="384"/>
      <c r="BQ13" s="384"/>
      <c r="BR13" s="384"/>
      <c r="BS13" s="384"/>
      <c r="BT13" s="384"/>
      <c r="BU13" s="385"/>
      <c r="BV13" s="383">
        <v>39720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3.7</v>
      </c>
      <c r="CU13" s="354"/>
      <c r="CV13" s="354"/>
      <c r="CW13" s="354"/>
      <c r="CX13" s="354"/>
      <c r="CY13" s="354"/>
      <c r="CZ13" s="354"/>
      <c r="DA13" s="355"/>
      <c r="DB13" s="353">
        <v>3.8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1233</v>
      </c>
      <c r="S14" s="485"/>
      <c r="T14" s="485"/>
      <c r="U14" s="485"/>
      <c r="V14" s="486"/>
      <c r="W14" s="487"/>
      <c r="X14" s="399"/>
      <c r="Y14" s="399"/>
      <c r="Z14" s="399"/>
      <c r="AA14" s="399"/>
      <c r="AB14" s="400"/>
      <c r="AC14" s="477">
        <v>24</v>
      </c>
      <c r="AD14" s="478"/>
      <c r="AE14" s="478"/>
      <c r="AF14" s="478"/>
      <c r="AG14" s="479"/>
      <c r="AH14" s="477">
        <v>27.4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1231</v>
      </c>
      <c r="S15" s="485"/>
      <c r="T15" s="485"/>
      <c r="U15" s="485"/>
      <c r="V15" s="486"/>
      <c r="W15" s="472" t="s">
        <v>129</v>
      </c>
      <c r="X15" s="396"/>
      <c r="Y15" s="396"/>
      <c r="Z15" s="396"/>
      <c r="AA15" s="396"/>
      <c r="AB15" s="397"/>
      <c r="AC15" s="359">
        <v>128</v>
      </c>
      <c r="AD15" s="360"/>
      <c r="AE15" s="360"/>
      <c r="AF15" s="360"/>
      <c r="AG15" s="361"/>
      <c r="AH15" s="359">
        <v>123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153165</v>
      </c>
      <c r="BO15" s="379"/>
      <c r="BP15" s="379"/>
      <c r="BQ15" s="379"/>
      <c r="BR15" s="379"/>
      <c r="BS15" s="379"/>
      <c r="BT15" s="379"/>
      <c r="BU15" s="380"/>
      <c r="BV15" s="378">
        <v>147373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20.100000000000001</v>
      </c>
      <c r="AD16" s="478"/>
      <c r="AE16" s="478"/>
      <c r="AF16" s="478"/>
      <c r="AG16" s="479"/>
      <c r="AH16" s="477">
        <v>16.600000000000001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1308114</v>
      </c>
      <c r="BO16" s="384"/>
      <c r="BP16" s="384"/>
      <c r="BQ16" s="384"/>
      <c r="BR16" s="384"/>
      <c r="BS16" s="384"/>
      <c r="BT16" s="384"/>
      <c r="BU16" s="385"/>
      <c r="BV16" s="383">
        <v>1261574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357</v>
      </c>
      <c r="AD17" s="360"/>
      <c r="AE17" s="360"/>
      <c r="AF17" s="360"/>
      <c r="AG17" s="361"/>
      <c r="AH17" s="359">
        <v>414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189551</v>
      </c>
      <c r="BO17" s="384"/>
      <c r="BP17" s="384"/>
      <c r="BQ17" s="384"/>
      <c r="BR17" s="384"/>
      <c r="BS17" s="384"/>
      <c r="BT17" s="384"/>
      <c r="BU17" s="385"/>
      <c r="BV17" s="383">
        <v>183696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271.51</v>
      </c>
      <c r="M18" s="448"/>
      <c r="N18" s="448"/>
      <c r="O18" s="448"/>
      <c r="P18" s="448"/>
      <c r="Q18" s="448"/>
      <c r="R18" s="449"/>
      <c r="S18" s="449"/>
      <c r="T18" s="449"/>
      <c r="U18" s="449"/>
      <c r="V18" s="450"/>
      <c r="W18" s="464"/>
      <c r="X18" s="465"/>
      <c r="Y18" s="465"/>
      <c r="Z18" s="465"/>
      <c r="AA18" s="465"/>
      <c r="AB18" s="473"/>
      <c r="AC18" s="347">
        <v>56</v>
      </c>
      <c r="AD18" s="348"/>
      <c r="AE18" s="348"/>
      <c r="AF18" s="348"/>
      <c r="AG18" s="451"/>
      <c r="AH18" s="347">
        <v>55.9</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1090066</v>
      </c>
      <c r="BO18" s="384"/>
      <c r="BP18" s="384"/>
      <c r="BQ18" s="384"/>
      <c r="BR18" s="384"/>
      <c r="BS18" s="384"/>
      <c r="BT18" s="384"/>
      <c r="BU18" s="385"/>
      <c r="BV18" s="383">
        <v>1078168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2088439</v>
      </c>
      <c r="BO19" s="384"/>
      <c r="BP19" s="384"/>
      <c r="BQ19" s="384"/>
      <c r="BR19" s="384"/>
      <c r="BS19" s="384"/>
      <c r="BT19" s="384"/>
      <c r="BU19" s="385"/>
      <c r="BV19" s="383">
        <v>2116542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509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2154004</v>
      </c>
      <c r="BO23" s="384"/>
      <c r="BP23" s="384"/>
      <c r="BQ23" s="384"/>
      <c r="BR23" s="384"/>
      <c r="BS23" s="384"/>
      <c r="BT23" s="384"/>
      <c r="BU23" s="385"/>
      <c r="BV23" s="383">
        <v>2046674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6650</v>
      </c>
      <c r="R24" s="360"/>
      <c r="S24" s="360"/>
      <c r="T24" s="360"/>
      <c r="U24" s="360"/>
      <c r="V24" s="361"/>
      <c r="W24" s="425"/>
      <c r="X24" s="416"/>
      <c r="Y24" s="417"/>
      <c r="Z24" s="356" t="s">
        <v>152</v>
      </c>
      <c r="AA24" s="357"/>
      <c r="AB24" s="357"/>
      <c r="AC24" s="357"/>
      <c r="AD24" s="357"/>
      <c r="AE24" s="357"/>
      <c r="AF24" s="357"/>
      <c r="AG24" s="358"/>
      <c r="AH24" s="359">
        <v>55</v>
      </c>
      <c r="AI24" s="360"/>
      <c r="AJ24" s="360"/>
      <c r="AK24" s="360"/>
      <c r="AL24" s="361"/>
      <c r="AM24" s="359">
        <v>146465</v>
      </c>
      <c r="AN24" s="360"/>
      <c r="AO24" s="360"/>
      <c r="AP24" s="360"/>
      <c r="AQ24" s="360"/>
      <c r="AR24" s="361"/>
      <c r="AS24" s="359">
        <v>2663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1157075</v>
      </c>
      <c r="BO24" s="384"/>
      <c r="BP24" s="384"/>
      <c r="BQ24" s="384"/>
      <c r="BR24" s="384"/>
      <c r="BS24" s="384"/>
      <c r="BT24" s="384"/>
      <c r="BU24" s="385"/>
      <c r="BV24" s="383">
        <v>1054993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5400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62667</v>
      </c>
      <c r="BO25" s="379"/>
      <c r="BP25" s="379"/>
      <c r="BQ25" s="379"/>
      <c r="BR25" s="379"/>
      <c r="BS25" s="379"/>
      <c r="BT25" s="379"/>
      <c r="BU25" s="380"/>
      <c r="BV25" s="378">
        <v>70065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5200</v>
      </c>
      <c r="R26" s="360"/>
      <c r="S26" s="360"/>
      <c r="T26" s="360"/>
      <c r="U26" s="360"/>
      <c r="V26" s="361"/>
      <c r="W26" s="425"/>
      <c r="X26" s="416"/>
      <c r="Y26" s="417"/>
      <c r="Z26" s="356" t="s">
        <v>158</v>
      </c>
      <c r="AA26" s="438"/>
      <c r="AB26" s="438"/>
      <c r="AC26" s="438"/>
      <c r="AD26" s="438"/>
      <c r="AE26" s="438"/>
      <c r="AF26" s="438"/>
      <c r="AG26" s="439"/>
      <c r="AH26" s="359">
        <v>4</v>
      </c>
      <c r="AI26" s="360"/>
      <c r="AJ26" s="360"/>
      <c r="AK26" s="360"/>
      <c r="AL26" s="361"/>
      <c r="AM26" s="359">
        <v>10220</v>
      </c>
      <c r="AN26" s="360"/>
      <c r="AO26" s="360"/>
      <c r="AP26" s="360"/>
      <c r="AQ26" s="360"/>
      <c r="AR26" s="361"/>
      <c r="AS26" s="359">
        <v>2555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2620</v>
      </c>
      <c r="R27" s="360"/>
      <c r="S27" s="360"/>
      <c r="T27" s="360"/>
      <c r="U27" s="360"/>
      <c r="V27" s="361"/>
      <c r="W27" s="425"/>
      <c r="X27" s="416"/>
      <c r="Y27" s="417"/>
      <c r="Z27" s="356" t="s">
        <v>161</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1850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600000</v>
      </c>
      <c r="BO28" s="379"/>
      <c r="BP28" s="379"/>
      <c r="BQ28" s="379"/>
      <c r="BR28" s="379"/>
      <c r="BS28" s="379"/>
      <c r="BT28" s="379"/>
      <c r="BU28" s="380"/>
      <c r="BV28" s="378">
        <v>600000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6</v>
      </c>
      <c r="M29" s="360"/>
      <c r="N29" s="360"/>
      <c r="O29" s="360"/>
      <c r="P29" s="361"/>
      <c r="Q29" s="359">
        <v>1760</v>
      </c>
      <c r="R29" s="360"/>
      <c r="S29" s="360"/>
      <c r="T29" s="360"/>
      <c r="U29" s="360"/>
      <c r="V29" s="361"/>
      <c r="W29" s="426"/>
      <c r="X29" s="427"/>
      <c r="Y29" s="428"/>
      <c r="Z29" s="356" t="s">
        <v>168</v>
      </c>
      <c r="AA29" s="357"/>
      <c r="AB29" s="357"/>
      <c r="AC29" s="357"/>
      <c r="AD29" s="357"/>
      <c r="AE29" s="357"/>
      <c r="AF29" s="357"/>
      <c r="AG29" s="358"/>
      <c r="AH29" s="359">
        <v>55</v>
      </c>
      <c r="AI29" s="360"/>
      <c r="AJ29" s="360"/>
      <c r="AK29" s="360"/>
      <c r="AL29" s="361"/>
      <c r="AM29" s="359">
        <v>146465</v>
      </c>
      <c r="AN29" s="360"/>
      <c r="AO29" s="360"/>
      <c r="AP29" s="360"/>
      <c r="AQ29" s="360"/>
      <c r="AR29" s="361"/>
      <c r="AS29" s="359">
        <v>2663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400000</v>
      </c>
      <c r="BO29" s="384"/>
      <c r="BP29" s="384"/>
      <c r="BQ29" s="384"/>
      <c r="BR29" s="384"/>
      <c r="BS29" s="384"/>
      <c r="BT29" s="384"/>
      <c r="BU29" s="385"/>
      <c r="BV29" s="383">
        <v>400000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2454458</v>
      </c>
      <c r="BO30" s="387"/>
      <c r="BP30" s="387"/>
      <c r="BQ30" s="387"/>
      <c r="BR30" s="387"/>
      <c r="BS30" s="387"/>
      <c r="BT30" s="387"/>
      <c r="BU30" s="388"/>
      <c r="BV30" s="386">
        <v>2173603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西都児湯環境整備事務組合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米良の庄</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国民健康保険診療施設勘定会計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宮崎県環境整備公社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介護保険事業勘定会計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宮崎県後期高齢者医療広域連合(事業会計)</v>
      </c>
      <c r="BZ36" s="342"/>
      <c r="CA36" s="342"/>
      <c r="CB36" s="342"/>
      <c r="CC36" s="342"/>
      <c r="CD36" s="342"/>
      <c r="CE36" s="342"/>
      <c r="CF36" s="342"/>
      <c r="CG36" s="342"/>
      <c r="CH36" s="342"/>
      <c r="CI36" s="342"/>
      <c r="CJ36" s="342"/>
      <c r="CK36" s="342"/>
      <c r="CL36" s="342"/>
      <c r="CM36" s="342"/>
      <c r="CN36" s="165"/>
      <c r="CO36" s="343">
        <f t="shared" si="3"/>
        <v>15</v>
      </c>
      <c r="CP36" s="343"/>
      <c r="CQ36" s="342" t="str">
        <f>IF('各会計、関係団体の財政状況及び健全化判断比率'!BS9="","",'各会計、関係団体の財政状況及び健全化判断比率'!BS9)</f>
        <v>宮崎県林業公社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宮崎県自治会館管理組合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0" t="s">
        <v>519</v>
      </c>
      <c r="D34" s="1150"/>
      <c r="E34" s="1151"/>
      <c r="F34" s="32">
        <v>4.83</v>
      </c>
      <c r="G34" s="33">
        <v>3.84</v>
      </c>
      <c r="H34" s="33">
        <v>5.73</v>
      </c>
      <c r="I34" s="33">
        <v>5.75</v>
      </c>
      <c r="J34" s="34">
        <v>7.18</v>
      </c>
      <c r="K34" s="22"/>
      <c r="L34" s="22"/>
      <c r="M34" s="22"/>
      <c r="N34" s="22"/>
      <c r="O34" s="22"/>
      <c r="P34" s="22"/>
    </row>
    <row r="35" spans="1:16" ht="39" customHeight="1" x14ac:dyDescent="0.15">
      <c r="A35" s="22"/>
      <c r="B35" s="35"/>
      <c r="C35" s="1144" t="s">
        <v>520</v>
      </c>
      <c r="D35" s="1145"/>
      <c r="E35" s="1146"/>
      <c r="F35" s="36">
        <v>1.77</v>
      </c>
      <c r="G35" s="37">
        <v>2.02</v>
      </c>
      <c r="H35" s="37">
        <v>2.39</v>
      </c>
      <c r="I35" s="37">
        <v>1.51</v>
      </c>
      <c r="J35" s="38">
        <v>1.94</v>
      </c>
      <c r="K35" s="22"/>
      <c r="L35" s="22"/>
      <c r="M35" s="22"/>
      <c r="N35" s="22"/>
      <c r="O35" s="22"/>
      <c r="P35" s="22"/>
    </row>
    <row r="36" spans="1:16" ht="39" customHeight="1" x14ac:dyDescent="0.15">
      <c r="A36" s="22"/>
      <c r="B36" s="35"/>
      <c r="C36" s="1144" t="s">
        <v>521</v>
      </c>
      <c r="D36" s="1145"/>
      <c r="E36" s="1146"/>
      <c r="F36" s="36">
        <v>1.2</v>
      </c>
      <c r="G36" s="37">
        <v>0.89</v>
      </c>
      <c r="H36" s="37">
        <v>0.73</v>
      </c>
      <c r="I36" s="37">
        <v>1.1000000000000001</v>
      </c>
      <c r="J36" s="38">
        <v>1.75</v>
      </c>
      <c r="K36" s="22"/>
      <c r="L36" s="22"/>
      <c r="M36" s="22"/>
      <c r="N36" s="22"/>
      <c r="O36" s="22"/>
      <c r="P36" s="22"/>
    </row>
    <row r="37" spans="1:16" ht="39" customHeight="1" x14ac:dyDescent="0.15">
      <c r="A37" s="22"/>
      <c r="B37" s="35"/>
      <c r="C37" s="1144" t="s">
        <v>522</v>
      </c>
      <c r="D37" s="1145"/>
      <c r="E37" s="1146"/>
      <c r="F37" s="36">
        <v>1.1000000000000001</v>
      </c>
      <c r="G37" s="37">
        <v>1.23</v>
      </c>
      <c r="H37" s="37">
        <v>1.54</v>
      </c>
      <c r="I37" s="37">
        <v>0.42</v>
      </c>
      <c r="J37" s="38">
        <v>1.07</v>
      </c>
      <c r="K37" s="22"/>
      <c r="L37" s="22"/>
      <c r="M37" s="22"/>
      <c r="N37" s="22"/>
      <c r="O37" s="22"/>
      <c r="P37" s="22"/>
    </row>
    <row r="38" spans="1:16" ht="39" customHeight="1" x14ac:dyDescent="0.15">
      <c r="A38" s="22"/>
      <c r="B38" s="35"/>
      <c r="C38" s="1144" t="s">
        <v>523</v>
      </c>
      <c r="D38" s="1145"/>
      <c r="E38" s="1146"/>
      <c r="F38" s="36">
        <v>0.08</v>
      </c>
      <c r="G38" s="37">
        <v>0.08</v>
      </c>
      <c r="H38" s="37">
        <v>0.33</v>
      </c>
      <c r="I38" s="37">
        <v>0.26</v>
      </c>
      <c r="J38" s="38">
        <v>0.16</v>
      </c>
      <c r="K38" s="22"/>
      <c r="L38" s="22"/>
      <c r="M38" s="22"/>
      <c r="N38" s="22"/>
      <c r="O38" s="22"/>
      <c r="P38" s="22"/>
    </row>
    <row r="39" spans="1:16" ht="39" customHeight="1" x14ac:dyDescent="0.15">
      <c r="A39" s="22"/>
      <c r="B39" s="35"/>
      <c r="C39" s="1144" t="s">
        <v>524</v>
      </c>
      <c r="D39" s="1145"/>
      <c r="E39" s="1146"/>
      <c r="F39" s="36">
        <v>0.15</v>
      </c>
      <c r="G39" s="37">
        <v>0.11</v>
      </c>
      <c r="H39" s="37">
        <v>0.13</v>
      </c>
      <c r="I39" s="37">
        <v>0.24</v>
      </c>
      <c r="J39" s="38">
        <v>0.14000000000000001</v>
      </c>
      <c r="K39" s="22"/>
      <c r="L39" s="22"/>
      <c r="M39" s="22"/>
      <c r="N39" s="22"/>
      <c r="O39" s="22"/>
      <c r="P39" s="22"/>
    </row>
    <row r="40" spans="1:16" ht="39" customHeight="1" x14ac:dyDescent="0.15">
      <c r="A40" s="22"/>
      <c r="B40" s="35"/>
      <c r="C40" s="1144" t="s">
        <v>525</v>
      </c>
      <c r="D40" s="1145"/>
      <c r="E40" s="1146"/>
      <c r="F40" s="36">
        <v>0.04</v>
      </c>
      <c r="G40" s="37">
        <v>0.01</v>
      </c>
      <c r="H40" s="37">
        <v>0.03</v>
      </c>
      <c r="I40" s="37">
        <v>0.02</v>
      </c>
      <c r="J40" s="38">
        <v>7.0000000000000007E-2</v>
      </c>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526</v>
      </c>
      <c r="D42" s="1145"/>
      <c r="E42" s="1146"/>
      <c r="F42" s="36" t="s">
        <v>472</v>
      </c>
      <c r="G42" s="37" t="s">
        <v>472</v>
      </c>
      <c r="H42" s="37" t="s">
        <v>472</v>
      </c>
      <c r="I42" s="37" t="s">
        <v>472</v>
      </c>
      <c r="J42" s="38" t="s">
        <v>472</v>
      </c>
      <c r="K42" s="22"/>
      <c r="L42" s="22"/>
      <c r="M42" s="22"/>
      <c r="N42" s="22"/>
      <c r="O42" s="22"/>
      <c r="P42" s="22"/>
    </row>
    <row r="43" spans="1:16" ht="39" customHeight="1" thickBot="1" x14ac:dyDescent="0.2">
      <c r="A43" s="22"/>
      <c r="B43" s="40"/>
      <c r="C43" s="1147" t="s">
        <v>527</v>
      </c>
      <c r="D43" s="1148"/>
      <c r="E43" s="1149"/>
      <c r="F43" s="41" t="s">
        <v>472</v>
      </c>
      <c r="G43" s="42" t="s">
        <v>472</v>
      </c>
      <c r="H43" s="42" t="s">
        <v>472</v>
      </c>
      <c r="I43" s="42" t="s">
        <v>472</v>
      </c>
      <c r="J43" s="43" t="s">
        <v>472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0" t="s">
        <v>10</v>
      </c>
      <c r="C45" s="1161"/>
      <c r="D45" s="58"/>
      <c r="E45" s="1166" t="s">
        <v>11</v>
      </c>
      <c r="F45" s="1166"/>
      <c r="G45" s="1166"/>
      <c r="H45" s="1166"/>
      <c r="I45" s="1166"/>
      <c r="J45" s="1167"/>
      <c r="K45" s="59">
        <v>268</v>
      </c>
      <c r="L45" s="60">
        <v>256</v>
      </c>
      <c r="M45" s="60">
        <v>256</v>
      </c>
      <c r="N45" s="60">
        <v>244</v>
      </c>
      <c r="O45" s="61">
        <v>208</v>
      </c>
      <c r="P45" s="48"/>
      <c r="Q45" s="48"/>
      <c r="R45" s="48"/>
      <c r="S45" s="48"/>
      <c r="T45" s="48"/>
      <c r="U45" s="48"/>
    </row>
    <row r="46" spans="1:21" ht="30.75" customHeight="1" x14ac:dyDescent="0.15">
      <c r="A46" s="48"/>
      <c r="B46" s="1162"/>
      <c r="C46" s="1163"/>
      <c r="D46" s="62"/>
      <c r="E46" s="1154" t="s">
        <v>12</v>
      </c>
      <c r="F46" s="1154"/>
      <c r="G46" s="1154"/>
      <c r="H46" s="1154"/>
      <c r="I46" s="1154"/>
      <c r="J46" s="1155"/>
      <c r="K46" s="63" t="s">
        <v>472</v>
      </c>
      <c r="L46" s="64" t="s">
        <v>472</v>
      </c>
      <c r="M46" s="64" t="s">
        <v>472</v>
      </c>
      <c r="N46" s="64" t="s">
        <v>472</v>
      </c>
      <c r="O46" s="65" t="s">
        <v>472</v>
      </c>
      <c r="P46" s="48"/>
      <c r="Q46" s="48"/>
      <c r="R46" s="48"/>
      <c r="S46" s="48"/>
      <c r="T46" s="48"/>
      <c r="U46" s="48"/>
    </row>
    <row r="47" spans="1:21" ht="30.75" customHeight="1" x14ac:dyDescent="0.15">
      <c r="A47" s="48"/>
      <c r="B47" s="1162"/>
      <c r="C47" s="1163"/>
      <c r="D47" s="62"/>
      <c r="E47" s="1154" t="s">
        <v>13</v>
      </c>
      <c r="F47" s="1154"/>
      <c r="G47" s="1154"/>
      <c r="H47" s="1154"/>
      <c r="I47" s="1154"/>
      <c r="J47" s="1155"/>
      <c r="K47" s="63" t="s">
        <v>472</v>
      </c>
      <c r="L47" s="64" t="s">
        <v>472</v>
      </c>
      <c r="M47" s="64" t="s">
        <v>472</v>
      </c>
      <c r="N47" s="64" t="s">
        <v>472</v>
      </c>
      <c r="O47" s="65" t="s">
        <v>472</v>
      </c>
      <c r="P47" s="48"/>
      <c r="Q47" s="48"/>
      <c r="R47" s="48"/>
      <c r="S47" s="48"/>
      <c r="T47" s="48"/>
      <c r="U47" s="48"/>
    </row>
    <row r="48" spans="1:21" ht="30.75" customHeight="1" x14ac:dyDescent="0.15">
      <c r="A48" s="48"/>
      <c r="B48" s="1162"/>
      <c r="C48" s="1163"/>
      <c r="D48" s="62"/>
      <c r="E48" s="1154" t="s">
        <v>14</v>
      </c>
      <c r="F48" s="1154"/>
      <c r="G48" s="1154"/>
      <c r="H48" s="1154"/>
      <c r="I48" s="1154"/>
      <c r="J48" s="1155"/>
      <c r="K48" s="63">
        <v>46</v>
      </c>
      <c r="L48" s="64">
        <v>46</v>
      </c>
      <c r="M48" s="64">
        <v>43</v>
      </c>
      <c r="N48" s="64">
        <v>36</v>
      </c>
      <c r="O48" s="65">
        <v>38</v>
      </c>
      <c r="P48" s="48"/>
      <c r="Q48" s="48"/>
      <c r="R48" s="48"/>
      <c r="S48" s="48"/>
      <c r="T48" s="48"/>
      <c r="U48" s="48"/>
    </row>
    <row r="49" spans="1:21" ht="30.75" customHeight="1" x14ac:dyDescent="0.15">
      <c r="A49" s="48"/>
      <c r="B49" s="1162"/>
      <c r="C49" s="1163"/>
      <c r="D49" s="62"/>
      <c r="E49" s="1154" t="s">
        <v>15</v>
      </c>
      <c r="F49" s="1154"/>
      <c r="G49" s="1154"/>
      <c r="H49" s="1154"/>
      <c r="I49" s="1154"/>
      <c r="J49" s="1155"/>
      <c r="K49" s="63">
        <v>9</v>
      </c>
      <c r="L49" s="64">
        <v>9</v>
      </c>
      <c r="M49" s="64">
        <v>10</v>
      </c>
      <c r="N49" s="64">
        <v>10</v>
      </c>
      <c r="O49" s="65">
        <v>10</v>
      </c>
      <c r="P49" s="48"/>
      <c r="Q49" s="48"/>
      <c r="R49" s="48"/>
      <c r="S49" s="48"/>
      <c r="T49" s="48"/>
      <c r="U49" s="48"/>
    </row>
    <row r="50" spans="1:21" ht="30.75" customHeight="1" x14ac:dyDescent="0.15">
      <c r="A50" s="48"/>
      <c r="B50" s="1162"/>
      <c r="C50" s="1163"/>
      <c r="D50" s="62"/>
      <c r="E50" s="1154" t="s">
        <v>16</v>
      </c>
      <c r="F50" s="1154"/>
      <c r="G50" s="1154"/>
      <c r="H50" s="1154"/>
      <c r="I50" s="1154"/>
      <c r="J50" s="1155"/>
      <c r="K50" s="63">
        <v>5</v>
      </c>
      <c r="L50" s="64">
        <v>3</v>
      </c>
      <c r="M50" s="64">
        <v>3</v>
      </c>
      <c r="N50" s="64">
        <v>3</v>
      </c>
      <c r="O50" s="65">
        <v>3</v>
      </c>
      <c r="P50" s="48"/>
      <c r="Q50" s="48"/>
      <c r="R50" s="48"/>
      <c r="S50" s="48"/>
      <c r="T50" s="48"/>
      <c r="U50" s="48"/>
    </row>
    <row r="51" spans="1:21" ht="30.75" customHeight="1" x14ac:dyDescent="0.15">
      <c r="A51" s="48"/>
      <c r="B51" s="1164"/>
      <c r="C51" s="1165"/>
      <c r="D51" s="66"/>
      <c r="E51" s="1154" t="s">
        <v>17</v>
      </c>
      <c r="F51" s="1154"/>
      <c r="G51" s="1154"/>
      <c r="H51" s="1154"/>
      <c r="I51" s="1154"/>
      <c r="J51" s="1155"/>
      <c r="K51" s="63" t="s">
        <v>472</v>
      </c>
      <c r="L51" s="64" t="s">
        <v>472</v>
      </c>
      <c r="M51" s="64" t="s">
        <v>472</v>
      </c>
      <c r="N51" s="64" t="s">
        <v>472</v>
      </c>
      <c r="O51" s="65" t="s">
        <v>472</v>
      </c>
      <c r="P51" s="48"/>
      <c r="Q51" s="48"/>
      <c r="R51" s="48"/>
      <c r="S51" s="48"/>
      <c r="T51" s="48"/>
      <c r="U51" s="48"/>
    </row>
    <row r="52" spans="1:21" ht="30.75" customHeight="1" x14ac:dyDescent="0.15">
      <c r="A52" s="48"/>
      <c r="B52" s="1152" t="s">
        <v>18</v>
      </c>
      <c r="C52" s="1153"/>
      <c r="D52" s="66"/>
      <c r="E52" s="1154" t="s">
        <v>19</v>
      </c>
      <c r="F52" s="1154"/>
      <c r="G52" s="1154"/>
      <c r="H52" s="1154"/>
      <c r="I52" s="1154"/>
      <c r="J52" s="1155"/>
      <c r="K52" s="63">
        <v>271</v>
      </c>
      <c r="L52" s="64">
        <v>262</v>
      </c>
      <c r="M52" s="64">
        <v>264</v>
      </c>
      <c r="N52" s="64">
        <v>249</v>
      </c>
      <c r="O52" s="65">
        <v>222</v>
      </c>
      <c r="P52" s="48"/>
      <c r="Q52" s="48"/>
      <c r="R52" s="48"/>
      <c r="S52" s="48"/>
      <c r="T52" s="48"/>
      <c r="U52" s="48"/>
    </row>
    <row r="53" spans="1:21" ht="30.75" customHeight="1" thickBot="1" x14ac:dyDescent="0.2">
      <c r="A53" s="48"/>
      <c r="B53" s="1156" t="s">
        <v>20</v>
      </c>
      <c r="C53" s="1157"/>
      <c r="D53" s="67"/>
      <c r="E53" s="1158" t="s">
        <v>21</v>
      </c>
      <c r="F53" s="1158"/>
      <c r="G53" s="1158"/>
      <c r="H53" s="1158"/>
      <c r="I53" s="1158"/>
      <c r="J53" s="1159"/>
      <c r="K53" s="68">
        <v>57</v>
      </c>
      <c r="L53" s="69">
        <v>52</v>
      </c>
      <c r="M53" s="69">
        <v>48</v>
      </c>
      <c r="N53" s="69">
        <v>44</v>
      </c>
      <c r="O53" s="70">
        <v>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80" t="s">
        <v>23</v>
      </c>
      <c r="C41" s="1181"/>
      <c r="D41" s="81"/>
      <c r="E41" s="1182" t="s">
        <v>24</v>
      </c>
      <c r="F41" s="1182"/>
      <c r="G41" s="1182"/>
      <c r="H41" s="1183"/>
      <c r="I41" s="82">
        <v>2071</v>
      </c>
      <c r="J41" s="83">
        <v>2126</v>
      </c>
      <c r="K41" s="83">
        <v>2114</v>
      </c>
      <c r="L41" s="83">
        <v>2047</v>
      </c>
      <c r="M41" s="84">
        <v>2154</v>
      </c>
    </row>
    <row r="42" spans="2:13" ht="27.75" customHeight="1" x14ac:dyDescent="0.15">
      <c r="B42" s="1170"/>
      <c r="C42" s="1171"/>
      <c r="D42" s="85"/>
      <c r="E42" s="1174" t="s">
        <v>25</v>
      </c>
      <c r="F42" s="1174"/>
      <c r="G42" s="1174"/>
      <c r="H42" s="1175"/>
      <c r="I42" s="86">
        <v>47</v>
      </c>
      <c r="J42" s="87">
        <v>46</v>
      </c>
      <c r="K42" s="87">
        <v>41</v>
      </c>
      <c r="L42" s="87">
        <v>38</v>
      </c>
      <c r="M42" s="88">
        <v>35</v>
      </c>
    </row>
    <row r="43" spans="2:13" ht="27.75" customHeight="1" x14ac:dyDescent="0.15">
      <c r="B43" s="1170"/>
      <c r="C43" s="1171"/>
      <c r="D43" s="85"/>
      <c r="E43" s="1174" t="s">
        <v>26</v>
      </c>
      <c r="F43" s="1174"/>
      <c r="G43" s="1174"/>
      <c r="H43" s="1175"/>
      <c r="I43" s="86">
        <v>317</v>
      </c>
      <c r="J43" s="87">
        <v>290</v>
      </c>
      <c r="K43" s="87">
        <v>317</v>
      </c>
      <c r="L43" s="87">
        <v>359</v>
      </c>
      <c r="M43" s="88">
        <v>390</v>
      </c>
    </row>
    <row r="44" spans="2:13" ht="27.75" customHeight="1" x14ac:dyDescent="0.15">
      <c r="B44" s="1170"/>
      <c r="C44" s="1171"/>
      <c r="D44" s="85"/>
      <c r="E44" s="1174" t="s">
        <v>27</v>
      </c>
      <c r="F44" s="1174"/>
      <c r="G44" s="1174"/>
      <c r="H44" s="1175"/>
      <c r="I44" s="86">
        <v>68</v>
      </c>
      <c r="J44" s="87">
        <v>59</v>
      </c>
      <c r="K44" s="87">
        <v>50</v>
      </c>
      <c r="L44" s="87">
        <v>48</v>
      </c>
      <c r="M44" s="88">
        <v>40</v>
      </c>
    </row>
    <row r="45" spans="2:13" ht="27.75" customHeight="1" x14ac:dyDescent="0.15">
      <c r="B45" s="1170"/>
      <c r="C45" s="1171"/>
      <c r="D45" s="85"/>
      <c r="E45" s="1174" t="s">
        <v>28</v>
      </c>
      <c r="F45" s="1174"/>
      <c r="G45" s="1174"/>
      <c r="H45" s="1175"/>
      <c r="I45" s="86">
        <v>385</v>
      </c>
      <c r="J45" s="87">
        <v>362</v>
      </c>
      <c r="K45" s="87">
        <v>418</v>
      </c>
      <c r="L45" s="87">
        <v>310</v>
      </c>
      <c r="M45" s="88">
        <v>328</v>
      </c>
    </row>
    <row r="46" spans="2:13" ht="27.75" customHeight="1" x14ac:dyDescent="0.15">
      <c r="B46" s="1170"/>
      <c r="C46" s="1171"/>
      <c r="D46" s="85"/>
      <c r="E46" s="1174" t="s">
        <v>29</v>
      </c>
      <c r="F46" s="1174"/>
      <c r="G46" s="1174"/>
      <c r="H46" s="1175"/>
      <c r="I46" s="86" t="s">
        <v>472</v>
      </c>
      <c r="J46" s="87" t="s">
        <v>472</v>
      </c>
      <c r="K46" s="87" t="s">
        <v>472</v>
      </c>
      <c r="L46" s="87" t="s">
        <v>472</v>
      </c>
      <c r="M46" s="88" t="s">
        <v>472</v>
      </c>
    </row>
    <row r="47" spans="2:13" ht="27.75" customHeight="1" x14ac:dyDescent="0.15">
      <c r="B47" s="1170"/>
      <c r="C47" s="1171"/>
      <c r="D47" s="85"/>
      <c r="E47" s="1174" t="s">
        <v>30</v>
      </c>
      <c r="F47" s="1174"/>
      <c r="G47" s="1174"/>
      <c r="H47" s="1175"/>
      <c r="I47" s="86" t="s">
        <v>472</v>
      </c>
      <c r="J47" s="87" t="s">
        <v>472</v>
      </c>
      <c r="K47" s="87" t="s">
        <v>472</v>
      </c>
      <c r="L47" s="87" t="s">
        <v>472</v>
      </c>
      <c r="M47" s="88" t="s">
        <v>472</v>
      </c>
    </row>
    <row r="48" spans="2:13" ht="27.75" customHeight="1" x14ac:dyDescent="0.15">
      <c r="B48" s="1172"/>
      <c r="C48" s="1173"/>
      <c r="D48" s="85"/>
      <c r="E48" s="1174" t="s">
        <v>31</v>
      </c>
      <c r="F48" s="1174"/>
      <c r="G48" s="1174"/>
      <c r="H48" s="1175"/>
      <c r="I48" s="86" t="s">
        <v>472</v>
      </c>
      <c r="J48" s="87" t="s">
        <v>472</v>
      </c>
      <c r="K48" s="87" t="s">
        <v>472</v>
      </c>
      <c r="L48" s="87" t="s">
        <v>472</v>
      </c>
      <c r="M48" s="88" t="s">
        <v>472</v>
      </c>
    </row>
    <row r="49" spans="2:13" ht="27.75" customHeight="1" x14ac:dyDescent="0.15">
      <c r="B49" s="1168" t="s">
        <v>32</v>
      </c>
      <c r="C49" s="1169"/>
      <c r="D49" s="89"/>
      <c r="E49" s="1174" t="s">
        <v>33</v>
      </c>
      <c r="F49" s="1174"/>
      <c r="G49" s="1174"/>
      <c r="H49" s="1175"/>
      <c r="I49" s="86">
        <v>2900</v>
      </c>
      <c r="J49" s="87">
        <v>3062</v>
      </c>
      <c r="K49" s="87">
        <v>3303</v>
      </c>
      <c r="L49" s="87">
        <v>3417</v>
      </c>
      <c r="M49" s="88">
        <v>3698</v>
      </c>
    </row>
    <row r="50" spans="2:13" ht="27.75" customHeight="1" x14ac:dyDescent="0.15">
      <c r="B50" s="1170"/>
      <c r="C50" s="1171"/>
      <c r="D50" s="85"/>
      <c r="E50" s="1174" t="s">
        <v>34</v>
      </c>
      <c r="F50" s="1174"/>
      <c r="G50" s="1174"/>
      <c r="H50" s="1175"/>
      <c r="I50" s="86" t="s">
        <v>472</v>
      </c>
      <c r="J50" s="87" t="s">
        <v>472</v>
      </c>
      <c r="K50" s="87" t="s">
        <v>472</v>
      </c>
      <c r="L50" s="87" t="s">
        <v>472</v>
      </c>
      <c r="M50" s="88" t="s">
        <v>472</v>
      </c>
    </row>
    <row r="51" spans="2:13" ht="27.75" customHeight="1" x14ac:dyDescent="0.15">
      <c r="B51" s="1172"/>
      <c r="C51" s="1173"/>
      <c r="D51" s="85"/>
      <c r="E51" s="1174" t="s">
        <v>35</v>
      </c>
      <c r="F51" s="1174"/>
      <c r="G51" s="1174"/>
      <c r="H51" s="1175"/>
      <c r="I51" s="86">
        <v>1844</v>
      </c>
      <c r="J51" s="87">
        <v>1877</v>
      </c>
      <c r="K51" s="87">
        <v>1867</v>
      </c>
      <c r="L51" s="87">
        <v>1801</v>
      </c>
      <c r="M51" s="88">
        <v>2005</v>
      </c>
    </row>
    <row r="52" spans="2:13" ht="27.75" customHeight="1" thickBot="1" x14ac:dyDescent="0.2">
      <c r="B52" s="1176" t="s">
        <v>20</v>
      </c>
      <c r="C52" s="1177"/>
      <c r="D52" s="90"/>
      <c r="E52" s="1178" t="s">
        <v>36</v>
      </c>
      <c r="F52" s="1178"/>
      <c r="G52" s="1178"/>
      <c r="H52" s="1179"/>
      <c r="I52" s="91">
        <v>-1856</v>
      </c>
      <c r="J52" s="92">
        <v>-2057</v>
      </c>
      <c r="K52" s="92">
        <v>-2231</v>
      </c>
      <c r="L52" s="92">
        <v>-2418</v>
      </c>
      <c r="M52" s="93">
        <v>-2755</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4"/>
      <c r="B1" s="1185"/>
      <c r="P1" s="244"/>
      <c r="Q1" s="244"/>
    </row>
    <row r="2" spans="1:51" ht="25.5" x14ac:dyDescent="0.25">
      <c r="A2" s="1184"/>
      <c r="C2" s="1186"/>
      <c r="P2" s="244"/>
      <c r="Q2" s="244"/>
    </row>
    <row r="3" spans="1:51" ht="25.5" x14ac:dyDescent="0.25">
      <c r="A3" s="1184"/>
      <c r="C3" s="1186"/>
      <c r="P3" s="244"/>
      <c r="Q3" s="244"/>
    </row>
    <row r="4" spans="1:51" s="1187" customFormat="1" x14ac:dyDescent="0.15">
      <c r="A4" s="1184"/>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row>
    <row r="5" spans="1:51" s="1187" customFormat="1" x14ac:dyDescent="0.15">
      <c r="A5" s="1184"/>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row>
    <row r="6" spans="1:51" s="1187" customFormat="1" x14ac:dyDescent="0.15">
      <c r="A6" s="1184"/>
      <c r="B6" s="1184"/>
      <c r="C6" s="1184"/>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row>
    <row r="7" spans="1:51" s="1187" customFormat="1" x14ac:dyDescent="0.15">
      <c r="A7" s="1184"/>
      <c r="B7" s="1184"/>
      <c r="C7" s="1184"/>
      <c r="D7" s="1184"/>
      <c r="E7" s="1184"/>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4"/>
      <c r="AH7" s="1184"/>
      <c r="AI7" s="1184"/>
    </row>
    <row r="8" spans="1:51" s="1187" customFormat="1" x14ac:dyDescent="0.15">
      <c r="A8" s="1184"/>
      <c r="B8" s="1184"/>
      <c r="C8" s="1184"/>
      <c r="D8" s="1184"/>
      <c r="E8" s="1184"/>
      <c r="F8" s="1184"/>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4"/>
      <c r="AI8" s="1184"/>
    </row>
    <row r="9" spans="1:51" s="1187" customFormat="1" x14ac:dyDescent="0.15">
      <c r="A9" s="1184"/>
      <c r="B9" s="1184"/>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row>
    <row r="10" spans="1:51" s="1187" customFormat="1" x14ac:dyDescent="0.15">
      <c r="A10" s="1184"/>
      <c r="B10" s="1184"/>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Y10" s="1187" t="s">
        <v>547</v>
      </c>
    </row>
    <row r="11" spans="1:51" s="1187" customFormat="1" x14ac:dyDescent="0.15">
      <c r="A11" s="1184"/>
      <c r="B11" s="1184"/>
      <c r="C11" s="1184"/>
      <c r="D11" s="1184"/>
      <c r="E11" s="1184"/>
      <c r="F11" s="1184"/>
      <c r="G11" s="1184"/>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4"/>
      <c r="AI11" s="1184"/>
    </row>
    <row r="12" spans="1:51" s="1187" customFormat="1" x14ac:dyDescent="0.15">
      <c r="A12" s="1184"/>
      <c r="B12" s="1184"/>
      <c r="C12" s="1184"/>
      <c r="D12" s="1184"/>
      <c r="E12" s="1184"/>
      <c r="F12" s="1184"/>
      <c r="G12" s="1184"/>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Y12" s="1187" t="s">
        <v>547</v>
      </c>
    </row>
    <row r="13" spans="1:51" s="1187" customFormat="1" x14ac:dyDescent="0.15">
      <c r="A13" s="1184"/>
      <c r="B13" s="1184"/>
      <c r="C13" s="1184"/>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row>
    <row r="14" spans="1:51" s="1187" customFormat="1" ht="14.25" customHeight="1" x14ac:dyDescent="0.15">
      <c r="A14" s="1184"/>
      <c r="B14" s="1184"/>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row>
    <row r="15" spans="1:51" s="1187" customFormat="1" x14ac:dyDescent="0.15">
      <c r="A15" s="243"/>
      <c r="B15" s="1184"/>
      <c r="C15" s="1184"/>
      <c r="D15" s="1184"/>
      <c r="E15" s="1184"/>
      <c r="F15" s="1184"/>
      <c r="G15" s="1184"/>
      <c r="H15" s="1184"/>
      <c r="I15" s="1184"/>
      <c r="J15" s="1184"/>
      <c r="K15" s="1184"/>
      <c r="L15" s="1184"/>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row>
    <row r="16" spans="1:51" s="1187" customFormat="1" x14ac:dyDescent="0.15">
      <c r="A16" s="243"/>
      <c r="B16" s="1184"/>
      <c r="C16" s="1184"/>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row>
    <row r="17" spans="1:259" s="1187" customFormat="1" x14ac:dyDescent="0.15">
      <c r="A17" s="243"/>
      <c r="B17" s="1184"/>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row>
    <row r="18" spans="1:259" s="1187" customFormat="1" x14ac:dyDescent="0.15">
      <c r="A18" s="243"/>
      <c r="B18" s="1184"/>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row>
    <row r="19" spans="1:259" x14ac:dyDescent="0.15">
      <c r="P19" s="244"/>
      <c r="Q19" s="244"/>
    </row>
    <row r="20" spans="1:259" x14ac:dyDescent="0.15">
      <c r="P20" s="244"/>
      <c r="Q20" s="244"/>
    </row>
    <row r="21" spans="1:259" ht="17.25" x14ac:dyDescent="0.15">
      <c r="B21" s="1188"/>
      <c r="C21" s="246"/>
      <c r="D21" s="246"/>
      <c r="E21" s="246"/>
      <c r="F21" s="246"/>
      <c r="G21" s="246"/>
      <c r="H21" s="246"/>
      <c r="I21" s="246"/>
      <c r="J21" s="246"/>
      <c r="K21" s="246"/>
      <c r="L21" s="246"/>
      <c r="M21" s="246"/>
      <c r="N21" s="1189"/>
      <c r="O21" s="246"/>
      <c r="P21" s="247"/>
      <c r="Q21" s="244"/>
      <c r="IY21" s="1190"/>
    </row>
    <row r="22" spans="1:259" ht="17.25" x14ac:dyDescent="0.15">
      <c r="B22" s="248"/>
      <c r="IY22" s="1191"/>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2"/>
      <c r="C40" s="244"/>
      <c r="D40" s="244"/>
      <c r="E40" s="244"/>
      <c r="F40" s="244"/>
      <c r="G40" s="244"/>
      <c r="H40" s="244"/>
      <c r="I40" s="244"/>
      <c r="J40" s="244"/>
      <c r="K40" s="244"/>
      <c r="L40" s="244"/>
      <c r="M40" s="244"/>
      <c r="N40" s="244"/>
      <c r="O40" s="244"/>
      <c r="P40" s="1192"/>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3" t="s">
        <v>549</v>
      </c>
      <c r="I42" s="1194"/>
      <c r="J42" s="1194"/>
      <c r="K42" s="1194"/>
      <c r="L42" s="244"/>
      <c r="M42" s="244"/>
      <c r="N42" s="244"/>
      <c r="O42" s="244"/>
    </row>
    <row r="43" spans="2:17" x14ac:dyDescent="0.15">
      <c r="B43" s="248"/>
      <c r="C43" s="244"/>
      <c r="D43" s="244"/>
      <c r="E43" s="244"/>
      <c r="F43" s="244"/>
      <c r="G43" s="1195"/>
      <c r="H43" s="1196"/>
      <c r="I43" s="1196"/>
      <c r="J43" s="1196"/>
      <c r="K43" s="1196"/>
      <c r="L43" s="1196"/>
      <c r="M43" s="1196"/>
      <c r="N43" s="1196"/>
      <c r="O43" s="1197"/>
    </row>
    <row r="44" spans="2:17" x14ac:dyDescent="0.15">
      <c r="B44" s="248"/>
      <c r="C44" s="244"/>
      <c r="D44" s="244"/>
      <c r="E44" s="244"/>
      <c r="F44" s="244"/>
      <c r="G44" s="1198"/>
      <c r="H44" s="1199"/>
      <c r="I44" s="1199"/>
      <c r="J44" s="1199"/>
      <c r="K44" s="1199"/>
      <c r="L44" s="1199"/>
      <c r="M44" s="1199"/>
      <c r="N44" s="1199"/>
      <c r="O44" s="1200"/>
    </row>
    <row r="45" spans="2:17" x14ac:dyDescent="0.15">
      <c r="B45" s="248"/>
      <c r="C45" s="244"/>
      <c r="D45" s="244"/>
      <c r="E45" s="244"/>
      <c r="F45" s="244"/>
      <c r="G45" s="1198"/>
      <c r="H45" s="1199"/>
      <c r="I45" s="1199"/>
      <c r="J45" s="1199"/>
      <c r="K45" s="1199"/>
      <c r="L45" s="1199"/>
      <c r="M45" s="1199"/>
      <c r="N45" s="1199"/>
      <c r="O45" s="1200"/>
    </row>
    <row r="46" spans="2:17" x14ac:dyDescent="0.15">
      <c r="B46" s="248"/>
      <c r="C46" s="244"/>
      <c r="D46" s="244"/>
      <c r="E46" s="244"/>
      <c r="F46" s="244"/>
      <c r="G46" s="1198"/>
      <c r="H46" s="1199"/>
      <c r="I46" s="1199"/>
      <c r="J46" s="1199"/>
      <c r="K46" s="1199"/>
      <c r="L46" s="1199"/>
      <c r="M46" s="1199"/>
      <c r="N46" s="1199"/>
      <c r="O46" s="1200"/>
    </row>
    <row r="47" spans="2:17" x14ac:dyDescent="0.15">
      <c r="B47" s="248"/>
      <c r="C47" s="244"/>
      <c r="D47" s="244"/>
      <c r="E47" s="244"/>
      <c r="F47" s="244"/>
      <c r="G47" s="1201"/>
      <c r="H47" s="1202"/>
      <c r="I47" s="1202"/>
      <c r="J47" s="1202"/>
      <c r="K47" s="1202"/>
      <c r="L47" s="1202"/>
      <c r="M47" s="1202"/>
      <c r="N47" s="1202"/>
      <c r="O47" s="1203"/>
    </row>
    <row r="48" spans="2:17" x14ac:dyDescent="0.15">
      <c r="B48" s="248"/>
      <c r="C48" s="244"/>
      <c r="D48" s="244"/>
      <c r="E48" s="244"/>
      <c r="F48" s="244"/>
      <c r="G48" s="244"/>
      <c r="H48" s="1204"/>
      <c r="I48" s="1204"/>
      <c r="J48" s="1204"/>
    </row>
    <row r="49" spans="1:17" x14ac:dyDescent="0.15">
      <c r="B49" s="248"/>
      <c r="C49" s="244"/>
      <c r="D49" s="244"/>
      <c r="E49" s="244"/>
      <c r="F49" s="244"/>
      <c r="G49" s="243" t="s">
        <v>550</v>
      </c>
    </row>
    <row r="50" spans="1:17" x14ac:dyDescent="0.15">
      <c r="B50" s="248"/>
      <c r="C50" s="244"/>
      <c r="D50" s="244"/>
      <c r="E50" s="244"/>
      <c r="F50" s="244"/>
      <c r="G50" s="1205"/>
      <c r="H50" s="1206"/>
      <c r="I50" s="1206"/>
      <c r="J50" s="1207"/>
      <c r="K50" s="1208" t="s">
        <v>512</v>
      </c>
      <c r="L50" s="1208" t="s">
        <v>513</v>
      </c>
      <c r="M50" s="1208" t="s">
        <v>514</v>
      </c>
      <c r="N50" s="1208" t="s">
        <v>515</v>
      </c>
      <c r="O50" s="1208" t="s">
        <v>516</v>
      </c>
    </row>
    <row r="51" spans="1:17" x14ac:dyDescent="0.15">
      <c r="B51" s="248"/>
      <c r="C51" s="244"/>
      <c r="D51" s="244"/>
      <c r="E51" s="244"/>
      <c r="F51" s="244"/>
      <c r="G51" s="1209" t="s">
        <v>551</v>
      </c>
      <c r="H51" s="1210"/>
      <c r="I51" s="1211" t="s">
        <v>552</v>
      </c>
      <c r="J51" s="1211"/>
      <c r="K51" s="1212"/>
      <c r="L51" s="1212"/>
      <c r="M51" s="1212"/>
      <c r="N51" s="1212"/>
      <c r="O51" s="1212"/>
    </row>
    <row r="52" spans="1:17" x14ac:dyDescent="0.15">
      <c r="B52" s="248"/>
      <c r="C52" s="244"/>
      <c r="D52" s="244"/>
      <c r="E52" s="244"/>
      <c r="F52" s="244"/>
      <c r="G52" s="1213"/>
      <c r="H52" s="1214"/>
      <c r="I52" s="1215"/>
      <c r="J52" s="1215"/>
      <c r="K52" s="1216"/>
      <c r="L52" s="1216"/>
      <c r="M52" s="1216"/>
      <c r="N52" s="1216"/>
      <c r="O52" s="1216"/>
    </row>
    <row r="53" spans="1:17" x14ac:dyDescent="0.15">
      <c r="A53" s="1217"/>
      <c r="B53" s="248"/>
      <c r="C53" s="244"/>
      <c r="D53" s="244"/>
      <c r="E53" s="244"/>
      <c r="F53" s="244"/>
      <c r="G53" s="1213"/>
      <c r="H53" s="1214"/>
      <c r="I53" s="1218" t="s">
        <v>553</v>
      </c>
      <c r="J53" s="1218"/>
      <c r="K53" s="1219"/>
      <c r="L53" s="1219"/>
      <c r="M53" s="1219"/>
      <c r="N53" s="1219"/>
      <c r="O53" s="1219"/>
    </row>
    <row r="54" spans="1:17" x14ac:dyDescent="0.15">
      <c r="A54" s="1217"/>
      <c r="B54" s="248"/>
      <c r="C54" s="244"/>
      <c r="D54" s="244"/>
      <c r="E54" s="244"/>
      <c r="F54" s="244"/>
      <c r="G54" s="1220"/>
      <c r="H54" s="1221"/>
      <c r="I54" s="1218"/>
      <c r="J54" s="1218"/>
      <c r="K54" s="1222"/>
      <c r="L54" s="1222"/>
      <c r="M54" s="1222"/>
      <c r="N54" s="1222"/>
      <c r="O54" s="1222"/>
    </row>
    <row r="55" spans="1:17" x14ac:dyDescent="0.15">
      <c r="A55" s="1217"/>
      <c r="B55" s="248"/>
      <c r="C55" s="244"/>
      <c r="D55" s="244"/>
      <c r="E55" s="244"/>
      <c r="F55" s="244"/>
      <c r="G55" s="1223" t="s">
        <v>554</v>
      </c>
      <c r="H55" s="1224"/>
      <c r="I55" s="1218" t="s">
        <v>552</v>
      </c>
      <c r="J55" s="1218"/>
      <c r="K55" s="1212"/>
      <c r="L55" s="1212"/>
      <c r="M55" s="1212"/>
      <c r="N55" s="1212"/>
      <c r="O55" s="1212"/>
    </row>
    <row r="56" spans="1:17" x14ac:dyDescent="0.15">
      <c r="A56" s="1217"/>
      <c r="B56" s="248"/>
      <c r="C56" s="244"/>
      <c r="D56" s="244"/>
      <c r="E56" s="244"/>
      <c r="F56" s="244"/>
      <c r="G56" s="1225"/>
      <c r="H56" s="1226"/>
      <c r="I56" s="1218"/>
      <c r="J56" s="1218"/>
      <c r="K56" s="1216"/>
      <c r="L56" s="1216"/>
      <c r="M56" s="1216"/>
      <c r="N56" s="1216"/>
      <c r="O56" s="1216"/>
    </row>
    <row r="57" spans="1:17" s="1217" customFormat="1" x14ac:dyDescent="0.15">
      <c r="B57" s="1227"/>
      <c r="C57" s="1194"/>
      <c r="D57" s="1194"/>
      <c r="E57" s="1194"/>
      <c r="F57" s="1194"/>
      <c r="G57" s="1225"/>
      <c r="H57" s="1226"/>
      <c r="I57" s="1228" t="s">
        <v>553</v>
      </c>
      <c r="J57" s="1228"/>
      <c r="K57" s="1219"/>
      <c r="L57" s="1219"/>
      <c r="M57" s="1219"/>
      <c r="N57" s="1219"/>
      <c r="O57" s="1219"/>
      <c r="P57" s="1229"/>
      <c r="Q57" s="1227"/>
    </row>
    <row r="58" spans="1:17" s="1217" customFormat="1" x14ac:dyDescent="0.15">
      <c r="A58" s="243"/>
      <c r="B58" s="1227"/>
      <c r="C58" s="1194"/>
      <c r="D58" s="1194"/>
      <c r="E58" s="1194"/>
      <c r="F58" s="1194"/>
      <c r="G58" s="1230"/>
      <c r="H58" s="1231"/>
      <c r="I58" s="1228"/>
      <c r="J58" s="1228"/>
      <c r="K58" s="1222"/>
      <c r="L58" s="1222"/>
      <c r="M58" s="1222"/>
      <c r="N58" s="1222"/>
      <c r="O58" s="1222"/>
      <c r="P58" s="1229"/>
      <c r="Q58" s="1227"/>
    </row>
    <row r="59" spans="1:17" s="1217" customFormat="1" x14ac:dyDescent="0.15">
      <c r="A59" s="243"/>
      <c r="B59" s="1227"/>
      <c r="C59" s="1194"/>
      <c r="D59" s="1194"/>
      <c r="E59" s="1194"/>
      <c r="F59" s="1194"/>
      <c r="G59" s="1194"/>
      <c r="H59" s="1194"/>
      <c r="I59" s="1194"/>
      <c r="J59" s="1194"/>
      <c r="K59" s="1232"/>
      <c r="L59" s="1232"/>
      <c r="M59" s="1232"/>
      <c r="N59" s="1232"/>
      <c r="O59" s="1232"/>
      <c r="P59" s="1229"/>
      <c r="Q59" s="1227"/>
    </row>
    <row r="60" spans="1:17" s="1217" customFormat="1" x14ac:dyDescent="0.15">
      <c r="A60" s="243"/>
      <c r="B60" s="1227"/>
      <c r="C60" s="1194"/>
      <c r="D60" s="1194"/>
      <c r="E60" s="1194"/>
      <c r="F60" s="1194"/>
      <c r="G60" s="1194"/>
      <c r="H60" s="1194"/>
      <c r="I60" s="1194"/>
      <c r="J60" s="1194"/>
      <c r="K60" s="1232"/>
      <c r="L60" s="1232"/>
      <c r="M60" s="1232"/>
      <c r="N60" s="1232"/>
      <c r="O60" s="1232"/>
      <c r="P60" s="1229"/>
      <c r="Q60" s="1227"/>
    </row>
    <row r="61" spans="1:17" s="1217" customFormat="1" x14ac:dyDescent="0.15">
      <c r="A61" s="243"/>
      <c r="B61" s="1233"/>
      <c r="C61" s="1234"/>
      <c r="D61" s="1234"/>
      <c r="E61" s="1234"/>
      <c r="F61" s="1234"/>
      <c r="G61" s="1234"/>
      <c r="H61" s="1234"/>
      <c r="I61" s="1234"/>
      <c r="J61" s="1234"/>
      <c r="K61" s="1234"/>
      <c r="L61" s="1234"/>
      <c r="M61" s="1235"/>
      <c r="N61" s="1235"/>
      <c r="O61" s="1235"/>
      <c r="P61" s="1236"/>
      <c r="Q61" s="1227"/>
    </row>
    <row r="62" spans="1:17" x14ac:dyDescent="0.15">
      <c r="B62" s="1192"/>
      <c r="C62" s="1192"/>
      <c r="D62" s="1192"/>
      <c r="E62" s="1192"/>
      <c r="F62" s="1192"/>
      <c r="G62" s="1192"/>
      <c r="H62" s="1192"/>
      <c r="I62" s="1192"/>
      <c r="J62" s="1192"/>
      <c r="K62" s="1192"/>
      <c r="L62" s="1192"/>
      <c r="M62" s="1192"/>
      <c r="N62" s="1192"/>
      <c r="O62" s="1192"/>
      <c r="P62" s="1192"/>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1193" t="s">
        <v>549</v>
      </c>
      <c r="I64" s="1194"/>
      <c r="J64" s="1194"/>
      <c r="K64" s="1194"/>
      <c r="L64" s="244"/>
      <c r="M64" s="244"/>
      <c r="N64" s="244"/>
      <c r="O64" s="244"/>
    </row>
    <row r="65" spans="2:30" x14ac:dyDescent="0.15">
      <c r="B65" s="248"/>
      <c r="C65" s="244"/>
      <c r="D65" s="244"/>
      <c r="E65" s="244"/>
      <c r="F65" s="244"/>
      <c r="G65" s="1195" t="s">
        <v>558</v>
      </c>
      <c r="H65" s="1196"/>
      <c r="I65" s="1196"/>
      <c r="J65" s="1196"/>
      <c r="K65" s="1196"/>
      <c r="L65" s="1196"/>
      <c r="M65" s="1196"/>
      <c r="N65" s="1196"/>
      <c r="O65" s="1197"/>
    </row>
    <row r="66" spans="2:30" x14ac:dyDescent="0.15">
      <c r="B66" s="248"/>
      <c r="C66" s="244"/>
      <c r="D66" s="244"/>
      <c r="E66" s="244"/>
      <c r="F66" s="244"/>
      <c r="G66" s="1198"/>
      <c r="H66" s="1199"/>
      <c r="I66" s="1199"/>
      <c r="J66" s="1199"/>
      <c r="K66" s="1199"/>
      <c r="L66" s="1199"/>
      <c r="M66" s="1199"/>
      <c r="N66" s="1199"/>
      <c r="O66" s="1200"/>
    </row>
    <row r="67" spans="2:30" x14ac:dyDescent="0.15">
      <c r="B67" s="248"/>
      <c r="C67" s="244"/>
      <c r="D67" s="244"/>
      <c r="E67" s="244"/>
      <c r="F67" s="244"/>
      <c r="G67" s="1198"/>
      <c r="H67" s="1199"/>
      <c r="I67" s="1199"/>
      <c r="J67" s="1199"/>
      <c r="K67" s="1199"/>
      <c r="L67" s="1199"/>
      <c r="M67" s="1199"/>
      <c r="N67" s="1199"/>
      <c r="O67" s="1200"/>
    </row>
    <row r="68" spans="2:30" x14ac:dyDescent="0.15">
      <c r="B68" s="248"/>
      <c r="C68" s="244"/>
      <c r="D68" s="244"/>
      <c r="E68" s="244"/>
      <c r="F68" s="244"/>
      <c r="G68" s="1198"/>
      <c r="H68" s="1199"/>
      <c r="I68" s="1199"/>
      <c r="J68" s="1199"/>
      <c r="K68" s="1199"/>
      <c r="L68" s="1199"/>
      <c r="M68" s="1199"/>
      <c r="N68" s="1199"/>
      <c r="O68" s="1200"/>
    </row>
    <row r="69" spans="2:30" x14ac:dyDescent="0.15">
      <c r="B69" s="248"/>
      <c r="C69" s="244"/>
      <c r="D69" s="244"/>
      <c r="E69" s="244"/>
      <c r="F69" s="244"/>
      <c r="G69" s="1201"/>
      <c r="H69" s="1202"/>
      <c r="I69" s="1202"/>
      <c r="J69" s="1202"/>
      <c r="K69" s="1202"/>
      <c r="L69" s="1202"/>
      <c r="M69" s="1202"/>
      <c r="N69" s="1202"/>
      <c r="O69" s="1203"/>
    </row>
    <row r="70" spans="2:30" x14ac:dyDescent="0.15">
      <c r="B70" s="248"/>
      <c r="C70" s="244"/>
      <c r="D70" s="244"/>
      <c r="E70" s="244"/>
      <c r="F70" s="244"/>
      <c r="G70" s="244"/>
      <c r="H70" s="1237"/>
      <c r="I70" s="1237"/>
      <c r="J70" s="1238"/>
      <c r="K70" s="1238"/>
      <c r="L70" s="1239"/>
      <c r="M70" s="1238"/>
      <c r="N70" s="1239"/>
      <c r="O70" s="1240"/>
    </row>
    <row r="71" spans="2:30" x14ac:dyDescent="0.15">
      <c r="B71" s="248"/>
      <c r="C71" s="244"/>
      <c r="D71" s="244"/>
      <c r="E71" s="244"/>
      <c r="F71" s="244"/>
      <c r="G71" s="1241" t="s">
        <v>556</v>
      </c>
      <c r="I71" s="1242"/>
      <c r="J71" s="1238"/>
      <c r="K71" s="1238"/>
      <c r="L71" s="1239"/>
      <c r="M71" s="1238"/>
      <c r="N71" s="1239"/>
      <c r="O71" s="1240"/>
    </row>
    <row r="72" spans="2:30" x14ac:dyDescent="0.15">
      <c r="B72" s="248"/>
      <c r="C72" s="244"/>
      <c r="D72" s="244"/>
      <c r="E72" s="244"/>
      <c r="F72" s="244"/>
      <c r="G72" s="1205"/>
      <c r="H72" s="1206"/>
      <c r="I72" s="1206"/>
      <c r="J72" s="1207"/>
      <c r="K72" s="1208" t="s">
        <v>512</v>
      </c>
      <c r="L72" s="1208" t="s">
        <v>513</v>
      </c>
      <c r="M72" s="1208" t="s">
        <v>514</v>
      </c>
      <c r="N72" s="1208" t="s">
        <v>515</v>
      </c>
      <c r="O72" s="1208" t="s">
        <v>516</v>
      </c>
    </row>
    <row r="73" spans="2:30" x14ac:dyDescent="0.15">
      <c r="B73" s="248"/>
      <c r="C73" s="244"/>
      <c r="D73" s="244"/>
      <c r="E73" s="244"/>
      <c r="F73" s="244"/>
      <c r="G73" s="1209" t="s">
        <v>551</v>
      </c>
      <c r="H73" s="1210"/>
      <c r="I73" s="1211" t="s">
        <v>552</v>
      </c>
      <c r="J73" s="1211"/>
      <c r="K73" s="1243"/>
      <c r="L73" s="1243"/>
      <c r="M73" s="1216"/>
      <c r="N73" s="1216"/>
      <c r="O73" s="1216"/>
      <c r="S73" s="243">
        <v>9.9</v>
      </c>
    </row>
    <row r="74" spans="2:30" x14ac:dyDescent="0.15">
      <c r="B74" s="248"/>
      <c r="C74" s="244"/>
      <c r="D74" s="244"/>
      <c r="E74" s="244"/>
      <c r="F74" s="244"/>
      <c r="G74" s="1213"/>
      <c r="H74" s="1214"/>
      <c r="I74" s="1215"/>
      <c r="J74" s="1215"/>
      <c r="K74" s="1243"/>
      <c r="L74" s="1243"/>
      <c r="M74" s="1216"/>
      <c r="N74" s="1216"/>
      <c r="O74" s="1216"/>
    </row>
    <row r="75" spans="2:30" x14ac:dyDescent="0.15">
      <c r="B75" s="248"/>
      <c r="C75" s="244"/>
      <c r="D75" s="244"/>
      <c r="E75" s="244"/>
      <c r="F75" s="244"/>
      <c r="G75" s="1213"/>
      <c r="H75" s="1214"/>
      <c r="I75" s="1218" t="s">
        <v>557</v>
      </c>
      <c r="J75" s="1218"/>
      <c r="K75" s="1244">
        <v>7.6</v>
      </c>
      <c r="L75" s="1244">
        <v>5.3</v>
      </c>
      <c r="M75" s="1244">
        <v>4.2</v>
      </c>
      <c r="N75" s="1244">
        <v>3.8</v>
      </c>
      <c r="O75" s="1244">
        <v>3.7</v>
      </c>
      <c r="U75" s="243">
        <v>81.2</v>
      </c>
      <c r="W75" s="243">
        <v>87.2</v>
      </c>
      <c r="Y75" s="243">
        <v>99.8</v>
      </c>
      <c r="AA75" s="243">
        <v>109.5</v>
      </c>
      <c r="AC75" s="243">
        <v>115.2</v>
      </c>
    </row>
    <row r="76" spans="2:30" x14ac:dyDescent="0.15">
      <c r="B76" s="248"/>
      <c r="C76" s="244"/>
      <c r="D76" s="244"/>
      <c r="E76" s="244"/>
      <c r="F76" s="244"/>
      <c r="G76" s="1220"/>
      <c r="H76" s="1221"/>
      <c r="I76" s="1218"/>
      <c r="J76" s="1218"/>
      <c r="K76" s="1222"/>
      <c r="L76" s="1222"/>
      <c r="M76" s="1222"/>
      <c r="N76" s="1222"/>
      <c r="O76" s="1222"/>
    </row>
    <row r="77" spans="2:30" x14ac:dyDescent="0.15">
      <c r="B77" s="248"/>
      <c r="C77" s="244"/>
      <c r="D77" s="244"/>
      <c r="E77" s="244"/>
      <c r="F77" s="244"/>
      <c r="G77" s="1223" t="s">
        <v>554</v>
      </c>
      <c r="H77" s="1224"/>
      <c r="I77" s="1218" t="s">
        <v>552</v>
      </c>
      <c r="J77" s="1218"/>
      <c r="K77" s="1243">
        <v>0</v>
      </c>
      <c r="L77" s="1243">
        <v>0</v>
      </c>
      <c r="M77" s="1216">
        <v>0</v>
      </c>
      <c r="N77" s="1216">
        <v>0</v>
      </c>
      <c r="O77" s="1216">
        <v>0</v>
      </c>
      <c r="R77" s="243">
        <v>12.3</v>
      </c>
      <c r="T77" s="243">
        <v>11.1</v>
      </c>
    </row>
    <row r="78" spans="2:30" x14ac:dyDescent="0.15">
      <c r="B78" s="248"/>
      <c r="C78" s="244"/>
      <c r="D78" s="244"/>
      <c r="E78" s="244"/>
      <c r="F78" s="244"/>
      <c r="G78" s="1225"/>
      <c r="H78" s="1226"/>
      <c r="I78" s="1218"/>
      <c r="J78" s="1218"/>
      <c r="K78" s="1243"/>
      <c r="L78" s="1243"/>
      <c r="M78" s="1216"/>
      <c r="N78" s="1216"/>
      <c r="O78" s="1216"/>
    </row>
    <row r="79" spans="2:30" x14ac:dyDescent="0.15">
      <c r="B79" s="248"/>
      <c r="C79" s="244"/>
      <c r="D79" s="244"/>
      <c r="E79" s="244"/>
      <c r="F79" s="244"/>
      <c r="G79" s="1225"/>
      <c r="H79" s="1226"/>
      <c r="I79" s="1245" t="s">
        <v>557</v>
      </c>
      <c r="J79" s="1228"/>
      <c r="K79" s="1246">
        <v>11.4</v>
      </c>
      <c r="L79" s="1246">
        <v>10.1</v>
      </c>
      <c r="M79" s="1246">
        <v>9.1999999999999993</v>
      </c>
      <c r="N79" s="1246">
        <v>8.1999999999999993</v>
      </c>
      <c r="O79" s="1246">
        <v>7.8</v>
      </c>
      <c r="V79" s="243">
        <v>53.5</v>
      </c>
      <c r="X79" s="243">
        <v>48.2</v>
      </c>
      <c r="Z79" s="243">
        <v>34.200000000000003</v>
      </c>
      <c r="AB79" s="243">
        <v>30.3</v>
      </c>
      <c r="AD79" s="243">
        <v>28.9</v>
      </c>
    </row>
    <row r="80" spans="2:30" x14ac:dyDescent="0.15">
      <c r="B80" s="248"/>
      <c r="C80" s="244"/>
      <c r="D80" s="244"/>
      <c r="E80" s="244"/>
      <c r="F80" s="244"/>
      <c r="G80" s="1230"/>
      <c r="H80" s="1231"/>
      <c r="I80" s="1228"/>
      <c r="J80" s="1228"/>
      <c r="K80" s="1246"/>
      <c r="L80" s="1246"/>
      <c r="M80" s="1246"/>
      <c r="N80" s="1246"/>
      <c r="O80" s="1246"/>
    </row>
    <row r="81" spans="2:17" x14ac:dyDescent="0.15">
      <c r="B81" s="248"/>
      <c r="C81" s="244"/>
      <c r="D81" s="244"/>
      <c r="E81" s="244"/>
      <c r="F81" s="244"/>
      <c r="G81" s="244"/>
      <c r="H81" s="244"/>
      <c r="I81" s="244"/>
      <c r="J81" s="244"/>
      <c r="K81" s="1247"/>
      <c r="L81" s="244"/>
      <c r="M81" s="244"/>
      <c r="N81" s="244"/>
      <c r="O81" s="244"/>
    </row>
    <row r="82" spans="2:17" ht="17.25" x14ac:dyDescent="0.15">
      <c r="B82" s="248"/>
      <c r="C82" s="244"/>
      <c r="D82" s="244"/>
      <c r="E82" s="244"/>
      <c r="F82" s="244"/>
      <c r="G82" s="244"/>
      <c r="H82" s="244"/>
      <c r="I82" s="244"/>
      <c r="J82" s="244"/>
      <c r="K82" s="1248"/>
      <c r="L82" s="1248"/>
      <c r="M82" s="1248"/>
      <c r="N82" s="1248"/>
      <c r="O82" s="1248"/>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49"/>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511</v>
      </c>
      <c r="G2" s="111"/>
      <c r="H2" s="112"/>
    </row>
    <row r="3" spans="1:8" x14ac:dyDescent="0.15">
      <c r="A3" s="108" t="s">
        <v>504</v>
      </c>
      <c r="B3" s="113"/>
      <c r="C3" s="114"/>
      <c r="D3" s="115">
        <v>394613</v>
      </c>
      <c r="E3" s="116"/>
      <c r="F3" s="117">
        <v>216155</v>
      </c>
      <c r="G3" s="118"/>
      <c r="H3" s="119"/>
    </row>
    <row r="4" spans="1:8" x14ac:dyDescent="0.15">
      <c r="A4" s="120"/>
      <c r="B4" s="121"/>
      <c r="C4" s="122"/>
      <c r="D4" s="123">
        <v>239768</v>
      </c>
      <c r="E4" s="124"/>
      <c r="F4" s="125">
        <v>108827</v>
      </c>
      <c r="G4" s="126"/>
      <c r="H4" s="127"/>
    </row>
    <row r="5" spans="1:8" x14ac:dyDescent="0.15">
      <c r="A5" s="108" t="s">
        <v>506</v>
      </c>
      <c r="B5" s="113"/>
      <c r="C5" s="114"/>
      <c r="D5" s="115">
        <v>658545</v>
      </c>
      <c r="E5" s="116"/>
      <c r="F5" s="117">
        <v>228305</v>
      </c>
      <c r="G5" s="118"/>
      <c r="H5" s="119"/>
    </row>
    <row r="6" spans="1:8" x14ac:dyDescent="0.15">
      <c r="A6" s="120"/>
      <c r="B6" s="121"/>
      <c r="C6" s="122"/>
      <c r="D6" s="123">
        <v>477941</v>
      </c>
      <c r="E6" s="124"/>
      <c r="F6" s="125">
        <v>86611</v>
      </c>
      <c r="G6" s="126"/>
      <c r="H6" s="127"/>
    </row>
    <row r="7" spans="1:8" x14ac:dyDescent="0.15">
      <c r="A7" s="108" t="s">
        <v>507</v>
      </c>
      <c r="B7" s="113"/>
      <c r="C7" s="114"/>
      <c r="D7" s="115">
        <v>605153</v>
      </c>
      <c r="E7" s="116"/>
      <c r="F7" s="117">
        <v>316331</v>
      </c>
      <c r="G7" s="118"/>
      <c r="H7" s="119"/>
    </row>
    <row r="8" spans="1:8" x14ac:dyDescent="0.15">
      <c r="A8" s="120"/>
      <c r="B8" s="121"/>
      <c r="C8" s="122"/>
      <c r="D8" s="123">
        <v>323494</v>
      </c>
      <c r="E8" s="124"/>
      <c r="F8" s="125">
        <v>106387</v>
      </c>
      <c r="G8" s="126"/>
      <c r="H8" s="127"/>
    </row>
    <row r="9" spans="1:8" x14ac:dyDescent="0.15">
      <c r="A9" s="108" t="s">
        <v>508</v>
      </c>
      <c r="B9" s="113"/>
      <c r="C9" s="114"/>
      <c r="D9" s="115">
        <v>424428</v>
      </c>
      <c r="E9" s="116"/>
      <c r="F9" s="117">
        <v>333013</v>
      </c>
      <c r="G9" s="118"/>
      <c r="H9" s="119"/>
    </row>
    <row r="10" spans="1:8" x14ac:dyDescent="0.15">
      <c r="A10" s="120"/>
      <c r="B10" s="121"/>
      <c r="C10" s="122"/>
      <c r="D10" s="123">
        <v>316569</v>
      </c>
      <c r="E10" s="124"/>
      <c r="F10" s="125">
        <v>126732</v>
      </c>
      <c r="G10" s="126"/>
      <c r="H10" s="127"/>
    </row>
    <row r="11" spans="1:8" x14ac:dyDescent="0.15">
      <c r="A11" s="108" t="s">
        <v>509</v>
      </c>
      <c r="B11" s="113"/>
      <c r="C11" s="114"/>
      <c r="D11" s="115">
        <v>481334</v>
      </c>
      <c r="E11" s="116"/>
      <c r="F11" s="117">
        <v>280458</v>
      </c>
      <c r="G11" s="118"/>
      <c r="H11" s="119"/>
    </row>
    <row r="12" spans="1:8" x14ac:dyDescent="0.15">
      <c r="A12" s="120"/>
      <c r="B12" s="121"/>
      <c r="C12" s="128"/>
      <c r="D12" s="123">
        <v>385954</v>
      </c>
      <c r="E12" s="124"/>
      <c r="F12" s="125">
        <v>127286</v>
      </c>
      <c r="G12" s="126"/>
      <c r="H12" s="127"/>
    </row>
    <row r="13" spans="1:8" x14ac:dyDescent="0.15">
      <c r="A13" s="108"/>
      <c r="B13" s="113"/>
      <c r="C13" s="129"/>
      <c r="D13" s="130">
        <v>512815</v>
      </c>
      <c r="E13" s="131"/>
      <c r="F13" s="132">
        <v>274852</v>
      </c>
      <c r="G13" s="133"/>
      <c r="H13" s="119"/>
    </row>
    <row r="14" spans="1:8" x14ac:dyDescent="0.15">
      <c r="A14" s="120"/>
      <c r="B14" s="121"/>
      <c r="C14" s="122"/>
      <c r="D14" s="123">
        <v>348745</v>
      </c>
      <c r="E14" s="124"/>
      <c r="F14" s="125">
        <v>111169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4.83</v>
      </c>
      <c r="C19" s="134">
        <f>ROUND(VALUE(SUBSTITUTE(実質収支比率等に係る経年分析!G$48,"▲","-")),2)</f>
        <v>3.84</v>
      </c>
      <c r="D19" s="134">
        <f>ROUND(VALUE(SUBSTITUTE(実質収支比率等に係る経年分析!H$48,"▲","-")),2)</f>
        <v>5.74</v>
      </c>
      <c r="E19" s="134">
        <f>ROUND(VALUE(SUBSTITUTE(実質収支比率等に係る経年分析!I$48,"▲","-")),2)</f>
        <v>5.75</v>
      </c>
      <c r="F19" s="134">
        <f>ROUND(VALUE(SUBSTITUTE(実質収支比率等に係る経年分析!J$48,"▲","-")),2)</f>
        <v>7.19</v>
      </c>
    </row>
    <row r="20" spans="1:11" x14ac:dyDescent="0.15">
      <c r="A20" s="134" t="s">
        <v>41</v>
      </c>
      <c r="B20" s="134">
        <f>ROUND(VALUE(SUBSTITUTE(実質収支比率等に係る経年分析!F$47,"▲","-")),2)</f>
        <v>36.83</v>
      </c>
      <c r="C20" s="134">
        <f>ROUND(VALUE(SUBSTITUTE(実質収支比率等に係る経年分析!G$47,"▲","-")),2)</f>
        <v>31.04</v>
      </c>
      <c r="D20" s="134">
        <f>ROUND(VALUE(SUBSTITUTE(実質収支比率等に係る経年分析!H$47,"▲","-")),2)</f>
        <v>35.53</v>
      </c>
      <c r="E20" s="134">
        <f>ROUND(VALUE(SUBSTITUTE(実質収支比率等に係る経年分析!I$47,"▲","-")),2)</f>
        <v>43.96</v>
      </c>
      <c r="F20" s="134">
        <f>ROUND(VALUE(SUBSTITUTE(実質収支比率等に係る経年分析!J$47,"▲","-")),2)</f>
        <v>42.49</v>
      </c>
    </row>
    <row r="21" spans="1:11" x14ac:dyDescent="0.15">
      <c r="A21" s="134" t="s">
        <v>42</v>
      </c>
      <c r="B21" s="134">
        <f>IF(ISNUMBER(VALUE(SUBSTITUTE(実質収支比率等に係る経年分析!F$49,"▲","-"))),ROUND(VALUE(SUBSTITUTE(実質収支比率等に係る経年分析!F$49,"▲","-")),2),NA())</f>
        <v>-1.36</v>
      </c>
      <c r="C21" s="134">
        <f>IF(ISNUMBER(VALUE(SUBSTITUTE(実質収支比率等に係る経年分析!G$49,"▲","-"))),ROUND(VALUE(SUBSTITUTE(実質収支比率等に係る経年分析!G$49,"▲","-")),2),NA())</f>
        <v>-0.23</v>
      </c>
      <c r="D21" s="134">
        <f>IF(ISNUMBER(VALUE(SUBSTITUTE(実質収支比率等に係る経年分析!H$49,"▲","-"))),ROUND(VALUE(SUBSTITUTE(実質収支比率等に係る経年分析!H$49,"▲","-")),2),NA())</f>
        <v>4.97</v>
      </c>
      <c r="E21" s="134">
        <f>IF(ISNUMBER(VALUE(SUBSTITUTE(実質収支比率等に係る経年分析!I$49,"▲","-"))),ROUND(VALUE(SUBSTITUTE(実質収支比率等に係る経年分析!I$49,"▲","-")),2),NA())</f>
        <v>2.91</v>
      </c>
      <c r="F21" s="134">
        <f>IF(ISNUMBER(VALUE(SUBSTITUTE(実質収支比率等に係る経年分析!J$49,"▲","-"))),ROUND(VALUE(SUBSTITUTE(実質収支比率等に係る経年分析!J$49,"▲","-")),2),NA())</f>
        <v>1.63</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国民健康保険診療施設勘定会計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x14ac:dyDescent="0.15">
      <c r="A34" s="135" t="str">
        <f>IF(連結実質赤字比率に係る赤字・黒字の構成分析!C$36="",NA(),連結実質赤字比率に係る赤字・黒字の構成分析!C$36)</f>
        <v>介護保険事業勘定会計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x14ac:dyDescent="0.15">
      <c r="A35" s="135" t="str">
        <f>IF(連結実質赤字比率に係る赤字・黒字の構成分析!C$35="",NA(),連結実質赤字比率に係る赤字・黒字の構成分析!C$35)</f>
        <v>国民健康保険事業勘定会計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7.18</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271</v>
      </c>
      <c r="E42" s="136"/>
      <c r="F42" s="136"/>
      <c r="G42" s="136">
        <f>'実質公債費比率（分子）の構造'!L$52</f>
        <v>262</v>
      </c>
      <c r="H42" s="136"/>
      <c r="I42" s="136"/>
      <c r="J42" s="136">
        <f>'実質公債費比率（分子）の構造'!M$52</f>
        <v>264</v>
      </c>
      <c r="K42" s="136"/>
      <c r="L42" s="136"/>
      <c r="M42" s="136">
        <f>'実質公債費比率（分子）の構造'!N$52</f>
        <v>249</v>
      </c>
      <c r="N42" s="136"/>
      <c r="O42" s="136"/>
      <c r="P42" s="136">
        <f>'実質公債費比率（分子）の構造'!O$52</f>
        <v>222</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5</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52</v>
      </c>
      <c r="B45" s="136">
        <f>'実質公債費比率（分子）の構造'!K$49</f>
        <v>9</v>
      </c>
      <c r="C45" s="136"/>
      <c r="D45" s="136"/>
      <c r="E45" s="136">
        <f>'実質公債費比率（分子）の構造'!L$49</f>
        <v>9</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x14ac:dyDescent="0.15">
      <c r="A46" s="136" t="s">
        <v>53</v>
      </c>
      <c r="B46" s="136">
        <f>'実質公債費比率（分子）の構造'!K$48</f>
        <v>46</v>
      </c>
      <c r="C46" s="136"/>
      <c r="D46" s="136"/>
      <c r="E46" s="136">
        <f>'実質公債費比率（分子）の構造'!L$48</f>
        <v>46</v>
      </c>
      <c r="F46" s="136"/>
      <c r="G46" s="136"/>
      <c r="H46" s="136">
        <f>'実質公債費比率（分子）の構造'!M$48</f>
        <v>43</v>
      </c>
      <c r="I46" s="136"/>
      <c r="J46" s="136"/>
      <c r="K46" s="136">
        <f>'実質公債費比率（分子）の構造'!N$48</f>
        <v>36</v>
      </c>
      <c r="L46" s="136"/>
      <c r="M46" s="136"/>
      <c r="N46" s="136">
        <f>'実質公債費比率（分子）の構造'!O$48</f>
        <v>38</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268</v>
      </c>
      <c r="C49" s="136"/>
      <c r="D49" s="136"/>
      <c r="E49" s="136">
        <f>'実質公債費比率（分子）の構造'!L$45</f>
        <v>256</v>
      </c>
      <c r="F49" s="136"/>
      <c r="G49" s="136"/>
      <c r="H49" s="136">
        <f>'実質公債費比率（分子）の構造'!M$45</f>
        <v>256</v>
      </c>
      <c r="I49" s="136"/>
      <c r="J49" s="136"/>
      <c r="K49" s="136">
        <f>'実質公債費比率（分子）の構造'!N$45</f>
        <v>244</v>
      </c>
      <c r="L49" s="136"/>
      <c r="M49" s="136"/>
      <c r="N49" s="136">
        <f>'実質公債費比率（分子）の構造'!O$45</f>
        <v>208</v>
      </c>
      <c r="O49" s="136"/>
      <c r="P49" s="136"/>
    </row>
    <row r="50" spans="1:16" x14ac:dyDescent="0.15">
      <c r="A50" s="136" t="s">
        <v>57</v>
      </c>
      <c r="B50" s="136" t="e">
        <f>NA()</f>
        <v>#N/A</v>
      </c>
      <c r="C50" s="136">
        <f>IF(ISNUMBER('実質公債費比率（分子）の構造'!K$53),'実質公債費比率（分子）の構造'!K$53,NA())</f>
        <v>57</v>
      </c>
      <c r="D50" s="136" t="e">
        <f>NA()</f>
        <v>#N/A</v>
      </c>
      <c r="E50" s="136" t="e">
        <f>NA()</f>
        <v>#N/A</v>
      </c>
      <c r="F50" s="136">
        <f>IF(ISNUMBER('実質公債費比率（分子）の構造'!L$53),'実質公債費比率（分子）の構造'!L$53,NA())</f>
        <v>52</v>
      </c>
      <c r="G50" s="136" t="e">
        <f>NA()</f>
        <v>#N/A</v>
      </c>
      <c r="H50" s="136" t="e">
        <f>NA()</f>
        <v>#N/A</v>
      </c>
      <c r="I50" s="136">
        <f>IF(ISNUMBER('実質公債費比率（分子）の構造'!M$53),'実質公債費比率（分子）の構造'!M$53,NA())</f>
        <v>48</v>
      </c>
      <c r="J50" s="136" t="e">
        <f>NA()</f>
        <v>#N/A</v>
      </c>
      <c r="K50" s="136" t="e">
        <f>NA()</f>
        <v>#N/A</v>
      </c>
      <c r="L50" s="136">
        <f>IF(ISNUMBER('実質公債費比率（分子）の構造'!N$53),'実質公債費比率（分子）の構造'!N$53,NA())</f>
        <v>44</v>
      </c>
      <c r="M50" s="136" t="e">
        <f>NA()</f>
        <v>#N/A</v>
      </c>
      <c r="N50" s="136" t="e">
        <f>NA()</f>
        <v>#N/A</v>
      </c>
      <c r="O50" s="136">
        <f>IF(ISNUMBER('実質公債費比率（分子）の構造'!O$53),'実質公債費比率（分子）の構造'!O$53,NA())</f>
        <v>37</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1844</v>
      </c>
      <c r="E56" s="135"/>
      <c r="F56" s="135"/>
      <c r="G56" s="135">
        <f>'将来負担比率（分子）の構造'!J$51</f>
        <v>1877</v>
      </c>
      <c r="H56" s="135"/>
      <c r="I56" s="135"/>
      <c r="J56" s="135">
        <f>'将来負担比率（分子）の構造'!K$51</f>
        <v>1867</v>
      </c>
      <c r="K56" s="135"/>
      <c r="L56" s="135"/>
      <c r="M56" s="135">
        <f>'将来負担比率（分子）の構造'!L$51</f>
        <v>1801</v>
      </c>
      <c r="N56" s="135"/>
      <c r="O56" s="135"/>
      <c r="P56" s="135">
        <f>'将来負担比率（分子）の構造'!M$51</f>
        <v>2005</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2900</v>
      </c>
      <c r="E58" s="135"/>
      <c r="F58" s="135"/>
      <c r="G58" s="135">
        <f>'将来負担比率（分子）の構造'!J$49</f>
        <v>3062</v>
      </c>
      <c r="H58" s="135"/>
      <c r="I58" s="135"/>
      <c r="J58" s="135">
        <f>'将来負担比率（分子）の構造'!K$49</f>
        <v>3303</v>
      </c>
      <c r="K58" s="135"/>
      <c r="L58" s="135"/>
      <c r="M58" s="135">
        <f>'将来負担比率（分子）の構造'!L$49</f>
        <v>3417</v>
      </c>
      <c r="N58" s="135"/>
      <c r="O58" s="135"/>
      <c r="P58" s="135">
        <f>'将来負担比率（分子）の構造'!M$49</f>
        <v>3698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385</v>
      </c>
      <c r="C62" s="135"/>
      <c r="D62" s="135"/>
      <c r="E62" s="135">
        <f>'将来負担比率（分子）の構造'!J$45</f>
        <v>362</v>
      </c>
      <c r="F62" s="135"/>
      <c r="G62" s="135"/>
      <c r="H62" s="135">
        <f>'将来負担比率（分子）の構造'!K$45</f>
        <v>418</v>
      </c>
      <c r="I62" s="135"/>
      <c r="J62" s="135"/>
      <c r="K62" s="135">
        <f>'将来負担比率（分子）の構造'!L$45</f>
        <v>310</v>
      </c>
      <c r="L62" s="135"/>
      <c r="M62" s="135"/>
      <c r="N62" s="135">
        <f>'将来負担比率（分子）の構造'!M$45</f>
        <v>328</v>
      </c>
      <c r="O62" s="135"/>
      <c r="P62" s="135"/>
    </row>
    <row r="63" spans="1:16" x14ac:dyDescent="0.15">
      <c r="A63" s="135" t="s">
        <v>27</v>
      </c>
      <c r="B63" s="135">
        <f>'将来負担比率（分子）の構造'!I$44</f>
        <v>68</v>
      </c>
      <c r="C63" s="135"/>
      <c r="D63" s="135"/>
      <c r="E63" s="135">
        <f>'将来負担比率（分子）の構造'!J$44</f>
        <v>59</v>
      </c>
      <c r="F63" s="135"/>
      <c r="G63" s="135"/>
      <c r="H63" s="135">
        <f>'将来負担比率（分子）の構造'!K$44</f>
        <v>50</v>
      </c>
      <c r="I63" s="135"/>
      <c r="J63" s="135"/>
      <c r="K63" s="135">
        <f>'将来負担比率（分子）の構造'!L$44</f>
        <v>48</v>
      </c>
      <c r="L63" s="135"/>
      <c r="M63" s="135"/>
      <c r="N63" s="135">
        <f>'将来負担比率（分子）の構造'!M$44</f>
        <v>40</v>
      </c>
      <c r="O63" s="135"/>
      <c r="P63" s="135"/>
    </row>
    <row r="64" spans="1:16" x14ac:dyDescent="0.15">
      <c r="A64" s="135" t="s">
        <v>26</v>
      </c>
      <c r="B64" s="135">
        <f>'将来負担比率（分子）の構造'!I$43</f>
        <v>317</v>
      </c>
      <c r="C64" s="135"/>
      <c r="D64" s="135"/>
      <c r="E64" s="135">
        <f>'将来負担比率（分子）の構造'!J$43</f>
        <v>290</v>
      </c>
      <c r="F64" s="135"/>
      <c r="G64" s="135"/>
      <c r="H64" s="135">
        <f>'将来負担比率（分子）の構造'!K$43</f>
        <v>317</v>
      </c>
      <c r="I64" s="135"/>
      <c r="J64" s="135"/>
      <c r="K64" s="135">
        <f>'将来負担比率（分子）の構造'!L$43</f>
        <v>359</v>
      </c>
      <c r="L64" s="135"/>
      <c r="M64" s="135"/>
      <c r="N64" s="135">
        <f>'将来負担比率（分子）の構造'!M$43</f>
        <v>390</v>
      </c>
      <c r="O64" s="135"/>
      <c r="P64" s="135"/>
    </row>
    <row r="65" spans="1:16" x14ac:dyDescent="0.15">
      <c r="A65" s="135" t="s">
        <v>25</v>
      </c>
      <c r="B65" s="135">
        <f>'将来負担比率（分子）の構造'!I$42</f>
        <v>47</v>
      </c>
      <c r="C65" s="135"/>
      <c r="D65" s="135"/>
      <c r="E65" s="135">
        <f>'将来負担比率（分子）の構造'!J$42</f>
        <v>46</v>
      </c>
      <c r="F65" s="135"/>
      <c r="G65" s="135"/>
      <c r="H65" s="135">
        <f>'将来負担比率（分子）の構造'!K$42</f>
        <v>41</v>
      </c>
      <c r="I65" s="135"/>
      <c r="J65" s="135"/>
      <c r="K65" s="135">
        <f>'将来負担比率（分子）の構造'!L$42</f>
        <v>38</v>
      </c>
      <c r="L65" s="135"/>
      <c r="M65" s="135"/>
      <c r="N65" s="135">
        <f>'将来負担比率（分子）の構造'!M$42</f>
        <v>35</v>
      </c>
      <c r="O65" s="135"/>
      <c r="P65" s="135"/>
    </row>
    <row r="66" spans="1:16" x14ac:dyDescent="0.15">
      <c r="A66" s="135" t="s">
        <v>24</v>
      </c>
      <c r="B66" s="135">
        <f>'将来負担比率（分子）の構造'!I$41</f>
        <v>2071</v>
      </c>
      <c r="C66" s="135"/>
      <c r="D66" s="135"/>
      <c r="E66" s="135">
        <f>'将来負担比率（分子）の構造'!J$41</f>
        <v>2126</v>
      </c>
      <c r="F66" s="135"/>
      <c r="G66" s="135"/>
      <c r="H66" s="135">
        <f>'将来負担比率（分子）の構造'!K$41</f>
        <v>2114</v>
      </c>
      <c r="I66" s="135"/>
      <c r="J66" s="135"/>
      <c r="K66" s="135">
        <f>'将来負担比率（分子）の構造'!L$41</f>
        <v>2047</v>
      </c>
      <c r="L66" s="135"/>
      <c r="M66" s="135"/>
      <c r="N66" s="135">
        <f>'将来負担比率（分子）の構造'!M$41</f>
        <v>2154</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141214</v>
      </c>
      <c r="S5" s="639"/>
      <c r="T5" s="639"/>
      <c r="U5" s="639"/>
      <c r="V5" s="639"/>
      <c r="W5" s="639"/>
      <c r="X5" s="639"/>
      <c r="Y5" s="686"/>
      <c r="Z5" s="699">
        <v>5.0999999999999996</v>
      </c>
      <c r="AA5" s="699"/>
      <c r="AB5" s="699"/>
      <c r="AC5" s="699"/>
      <c r="AD5" s="700">
        <v>141214</v>
      </c>
      <c r="AE5" s="700"/>
      <c r="AF5" s="700"/>
      <c r="AG5" s="700"/>
      <c r="AH5" s="700"/>
      <c r="AI5" s="700"/>
      <c r="AJ5" s="700"/>
      <c r="AK5" s="700"/>
      <c r="AL5" s="687">
        <v>10.4</v>
      </c>
      <c r="AM5" s="656"/>
      <c r="AN5" s="656"/>
      <c r="AO5" s="688"/>
      <c r="AP5" s="675" t="s">
        <v>207</v>
      </c>
      <c r="AQ5" s="676"/>
      <c r="AR5" s="676"/>
      <c r="AS5" s="676"/>
      <c r="AT5" s="676"/>
      <c r="AU5" s="676"/>
      <c r="AV5" s="676"/>
      <c r="AW5" s="676"/>
      <c r="AX5" s="676"/>
      <c r="AY5" s="676"/>
      <c r="AZ5" s="676"/>
      <c r="BA5" s="676"/>
      <c r="BB5" s="676"/>
      <c r="BC5" s="676"/>
      <c r="BD5" s="676"/>
      <c r="BE5" s="676"/>
      <c r="BF5" s="677"/>
      <c r="BG5" s="588">
        <v>141214</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26200</v>
      </c>
      <c r="S6" s="589"/>
      <c r="T6" s="589"/>
      <c r="U6" s="589"/>
      <c r="V6" s="589"/>
      <c r="W6" s="589"/>
      <c r="X6" s="589"/>
      <c r="Y6" s="590"/>
      <c r="Z6" s="641">
        <v>0.9</v>
      </c>
      <c r="AA6" s="641"/>
      <c r="AB6" s="641"/>
      <c r="AC6" s="641"/>
      <c r="AD6" s="642">
        <v>26200</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141214</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51441</v>
      </c>
      <c r="CS6" s="589"/>
      <c r="CT6" s="589"/>
      <c r="CU6" s="589"/>
      <c r="CV6" s="589"/>
      <c r="CW6" s="589"/>
      <c r="CX6" s="589"/>
      <c r="CY6" s="590"/>
      <c r="CZ6" s="641">
        <v>1.9</v>
      </c>
      <c r="DA6" s="641"/>
      <c r="DB6" s="641"/>
      <c r="DC6" s="641"/>
      <c r="DD6" s="594" t="s">
        <v>208</v>
      </c>
      <c r="DE6" s="589"/>
      <c r="DF6" s="589"/>
      <c r="DG6" s="589"/>
      <c r="DH6" s="589"/>
      <c r="DI6" s="589"/>
      <c r="DJ6" s="589"/>
      <c r="DK6" s="589"/>
      <c r="DL6" s="589"/>
      <c r="DM6" s="589"/>
      <c r="DN6" s="589"/>
      <c r="DO6" s="589"/>
      <c r="DP6" s="590"/>
      <c r="DQ6" s="594">
        <v>51441</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130</v>
      </c>
      <c r="S7" s="589"/>
      <c r="T7" s="589"/>
      <c r="U7" s="589"/>
      <c r="V7" s="589"/>
      <c r="W7" s="589"/>
      <c r="X7" s="589"/>
      <c r="Y7" s="590"/>
      <c r="Z7" s="641">
        <v>0</v>
      </c>
      <c r="AA7" s="641"/>
      <c r="AB7" s="641"/>
      <c r="AC7" s="641"/>
      <c r="AD7" s="642">
        <v>130</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42531</v>
      </c>
      <c r="BH7" s="589"/>
      <c r="BI7" s="589"/>
      <c r="BJ7" s="589"/>
      <c r="BK7" s="589"/>
      <c r="BL7" s="589"/>
      <c r="BM7" s="589"/>
      <c r="BN7" s="590"/>
      <c r="BO7" s="641">
        <v>30.1</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805224</v>
      </c>
      <c r="CS7" s="589"/>
      <c r="CT7" s="589"/>
      <c r="CU7" s="589"/>
      <c r="CV7" s="589"/>
      <c r="CW7" s="589"/>
      <c r="CX7" s="589"/>
      <c r="CY7" s="590"/>
      <c r="CZ7" s="641">
        <v>30.4</v>
      </c>
      <c r="DA7" s="641"/>
      <c r="DB7" s="641"/>
      <c r="DC7" s="641"/>
      <c r="DD7" s="594">
        <v>12909</v>
      </c>
      <c r="DE7" s="589"/>
      <c r="DF7" s="589"/>
      <c r="DG7" s="589"/>
      <c r="DH7" s="589"/>
      <c r="DI7" s="589"/>
      <c r="DJ7" s="589"/>
      <c r="DK7" s="589"/>
      <c r="DL7" s="589"/>
      <c r="DM7" s="589"/>
      <c r="DN7" s="589"/>
      <c r="DO7" s="589"/>
      <c r="DP7" s="590"/>
      <c r="DQ7" s="594">
        <v>738701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391</v>
      </c>
      <c r="S8" s="589"/>
      <c r="T8" s="589"/>
      <c r="U8" s="589"/>
      <c r="V8" s="589"/>
      <c r="W8" s="589"/>
      <c r="X8" s="589"/>
      <c r="Y8" s="590"/>
      <c r="Z8" s="641">
        <v>0</v>
      </c>
      <c r="AA8" s="641"/>
      <c r="AB8" s="641"/>
      <c r="AC8" s="641"/>
      <c r="AD8" s="642">
        <v>391</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1793</v>
      </c>
      <c r="BH8" s="589"/>
      <c r="BI8" s="589"/>
      <c r="BJ8" s="589"/>
      <c r="BK8" s="589"/>
      <c r="BL8" s="589"/>
      <c r="BM8" s="589"/>
      <c r="BN8" s="590"/>
      <c r="BO8" s="641">
        <v>1.3</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294280</v>
      </c>
      <c r="CS8" s="589"/>
      <c r="CT8" s="589"/>
      <c r="CU8" s="589"/>
      <c r="CV8" s="589"/>
      <c r="CW8" s="589"/>
      <c r="CX8" s="589"/>
      <c r="CY8" s="590"/>
      <c r="CZ8" s="641">
        <v>11.1</v>
      </c>
      <c r="DA8" s="641"/>
      <c r="DB8" s="641"/>
      <c r="DC8" s="641"/>
      <c r="DD8" s="594" t="s">
        <v>208</v>
      </c>
      <c r="DE8" s="589"/>
      <c r="DF8" s="589"/>
      <c r="DG8" s="589"/>
      <c r="DH8" s="589"/>
      <c r="DI8" s="589"/>
      <c r="DJ8" s="589"/>
      <c r="DK8" s="589"/>
      <c r="DL8" s="589"/>
      <c r="DM8" s="589"/>
      <c r="DN8" s="589"/>
      <c r="DO8" s="589"/>
      <c r="DP8" s="590"/>
      <c r="DQ8" s="594">
        <v>193261</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337</v>
      </c>
      <c r="S9" s="589"/>
      <c r="T9" s="589"/>
      <c r="U9" s="589"/>
      <c r="V9" s="589"/>
      <c r="W9" s="589"/>
      <c r="X9" s="589"/>
      <c r="Y9" s="590"/>
      <c r="Z9" s="641">
        <v>0</v>
      </c>
      <c r="AA9" s="641"/>
      <c r="AB9" s="641"/>
      <c r="AC9" s="641"/>
      <c r="AD9" s="642">
        <v>337</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35999</v>
      </c>
      <c r="BH9" s="589"/>
      <c r="BI9" s="589"/>
      <c r="BJ9" s="589"/>
      <c r="BK9" s="589"/>
      <c r="BL9" s="589"/>
      <c r="BM9" s="589"/>
      <c r="BN9" s="590"/>
      <c r="BO9" s="641">
        <v>25.5</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233244</v>
      </c>
      <c r="CS9" s="589"/>
      <c r="CT9" s="589"/>
      <c r="CU9" s="589"/>
      <c r="CV9" s="589"/>
      <c r="CW9" s="589"/>
      <c r="CX9" s="589"/>
      <c r="CY9" s="590"/>
      <c r="CZ9" s="641">
        <v>8.8000000000000007</v>
      </c>
      <c r="DA9" s="641"/>
      <c r="DB9" s="641"/>
      <c r="DC9" s="641"/>
      <c r="DD9" s="594">
        <v>6028</v>
      </c>
      <c r="DE9" s="589"/>
      <c r="DF9" s="589"/>
      <c r="DG9" s="589"/>
      <c r="DH9" s="589"/>
      <c r="DI9" s="589"/>
      <c r="DJ9" s="589"/>
      <c r="DK9" s="589"/>
      <c r="DL9" s="589"/>
      <c r="DM9" s="589"/>
      <c r="DN9" s="589"/>
      <c r="DO9" s="589"/>
      <c r="DP9" s="590"/>
      <c r="DQ9" s="594">
        <v>227906</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25189</v>
      </c>
      <c r="S10" s="589"/>
      <c r="T10" s="589"/>
      <c r="U10" s="589"/>
      <c r="V10" s="589"/>
      <c r="W10" s="589"/>
      <c r="X10" s="589"/>
      <c r="Y10" s="590"/>
      <c r="Z10" s="641">
        <v>0.9</v>
      </c>
      <c r="AA10" s="641"/>
      <c r="AB10" s="641"/>
      <c r="AC10" s="641"/>
      <c r="AD10" s="642">
        <v>25189</v>
      </c>
      <c r="AE10" s="642"/>
      <c r="AF10" s="642"/>
      <c r="AG10" s="642"/>
      <c r="AH10" s="642"/>
      <c r="AI10" s="642"/>
      <c r="AJ10" s="642"/>
      <c r="AK10" s="642"/>
      <c r="AL10" s="611">
        <v>1.9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3608</v>
      </c>
      <c r="BH10" s="589"/>
      <c r="BI10" s="589"/>
      <c r="BJ10" s="589"/>
      <c r="BK10" s="589"/>
      <c r="BL10" s="589"/>
      <c r="BM10" s="589"/>
      <c r="BN10" s="590"/>
      <c r="BO10" s="641">
        <v>2.6</v>
      </c>
      <c r="BP10" s="641"/>
      <c r="BQ10" s="641"/>
      <c r="BR10" s="641"/>
      <c r="BS10" s="594" t="s">
        <v>110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110</v>
      </c>
      <c r="CS10" s="589"/>
      <c r="CT10" s="589"/>
      <c r="CU10" s="589"/>
      <c r="CV10" s="589"/>
      <c r="CW10" s="589"/>
      <c r="CX10" s="589"/>
      <c r="CY10" s="590"/>
      <c r="CZ10" s="641" t="s">
        <v>110</v>
      </c>
      <c r="DA10" s="641"/>
      <c r="DB10" s="641"/>
      <c r="DC10" s="641"/>
      <c r="DD10" s="594" t="s">
        <v>110</v>
      </c>
      <c r="DE10" s="589"/>
      <c r="DF10" s="589"/>
      <c r="DG10" s="589"/>
      <c r="DH10" s="589"/>
      <c r="DI10" s="589"/>
      <c r="DJ10" s="589"/>
      <c r="DK10" s="589"/>
      <c r="DL10" s="589"/>
      <c r="DM10" s="589"/>
      <c r="DN10" s="589"/>
      <c r="DO10" s="589"/>
      <c r="DP10" s="590"/>
      <c r="DQ10" s="594" t="s">
        <v>110</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1131</v>
      </c>
      <c r="BH11" s="589"/>
      <c r="BI11" s="589"/>
      <c r="BJ11" s="589"/>
      <c r="BK11" s="589"/>
      <c r="BL11" s="589"/>
      <c r="BM11" s="589"/>
      <c r="BN11" s="590"/>
      <c r="BO11" s="641">
        <v>0.8</v>
      </c>
      <c r="BP11" s="641"/>
      <c r="BQ11" s="641"/>
      <c r="BR11" s="641"/>
      <c r="BS11" s="594" t="s">
        <v>110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437492</v>
      </c>
      <c r="CS11" s="589"/>
      <c r="CT11" s="589"/>
      <c r="CU11" s="589"/>
      <c r="CV11" s="589"/>
      <c r="CW11" s="589"/>
      <c r="CX11" s="589"/>
      <c r="CY11" s="590"/>
      <c r="CZ11" s="641">
        <v>16.5</v>
      </c>
      <c r="DA11" s="641"/>
      <c r="DB11" s="641"/>
      <c r="DC11" s="641"/>
      <c r="DD11" s="594">
        <v>251091</v>
      </c>
      <c r="DE11" s="589"/>
      <c r="DF11" s="589"/>
      <c r="DG11" s="589"/>
      <c r="DH11" s="589"/>
      <c r="DI11" s="589"/>
      <c r="DJ11" s="589"/>
      <c r="DK11" s="589"/>
      <c r="DL11" s="589"/>
      <c r="DM11" s="589"/>
      <c r="DN11" s="589"/>
      <c r="DO11" s="589"/>
      <c r="DP11" s="590"/>
      <c r="DQ11" s="594">
        <v>210090</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91370</v>
      </c>
      <c r="BH12" s="589"/>
      <c r="BI12" s="589"/>
      <c r="BJ12" s="589"/>
      <c r="BK12" s="589"/>
      <c r="BL12" s="589"/>
      <c r="BM12" s="589"/>
      <c r="BN12" s="590"/>
      <c r="BO12" s="641">
        <v>64.7</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84758</v>
      </c>
      <c r="CS12" s="589"/>
      <c r="CT12" s="589"/>
      <c r="CU12" s="589"/>
      <c r="CV12" s="589"/>
      <c r="CW12" s="589"/>
      <c r="CX12" s="589"/>
      <c r="CY12" s="590"/>
      <c r="CZ12" s="641">
        <v>3.2</v>
      </c>
      <c r="DA12" s="641"/>
      <c r="DB12" s="641"/>
      <c r="DC12" s="641"/>
      <c r="DD12" s="594">
        <v>26623</v>
      </c>
      <c r="DE12" s="589"/>
      <c r="DF12" s="589"/>
      <c r="DG12" s="589"/>
      <c r="DH12" s="589"/>
      <c r="DI12" s="589"/>
      <c r="DJ12" s="589"/>
      <c r="DK12" s="589"/>
      <c r="DL12" s="589"/>
      <c r="DM12" s="589"/>
      <c r="DN12" s="589"/>
      <c r="DO12" s="589"/>
      <c r="DP12" s="590"/>
      <c r="DQ12" s="594">
        <v>82755</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3048</v>
      </c>
      <c r="S13" s="589"/>
      <c r="T13" s="589"/>
      <c r="U13" s="589"/>
      <c r="V13" s="589"/>
      <c r="W13" s="589"/>
      <c r="X13" s="589"/>
      <c r="Y13" s="590"/>
      <c r="Z13" s="641">
        <v>0.1</v>
      </c>
      <c r="AA13" s="641"/>
      <c r="AB13" s="641"/>
      <c r="AC13" s="641"/>
      <c r="AD13" s="642">
        <v>3048</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90860</v>
      </c>
      <c r="BH13" s="589"/>
      <c r="BI13" s="589"/>
      <c r="BJ13" s="589"/>
      <c r="BK13" s="589"/>
      <c r="BL13" s="589"/>
      <c r="BM13" s="589"/>
      <c r="BN13" s="590"/>
      <c r="BO13" s="641">
        <v>64.3</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320177</v>
      </c>
      <c r="CS13" s="589"/>
      <c r="CT13" s="589"/>
      <c r="CU13" s="589"/>
      <c r="CV13" s="589"/>
      <c r="CW13" s="589"/>
      <c r="CX13" s="589"/>
      <c r="CY13" s="590"/>
      <c r="CZ13" s="641">
        <v>12.1</v>
      </c>
      <c r="DA13" s="641"/>
      <c r="DB13" s="641"/>
      <c r="DC13" s="641"/>
      <c r="DD13" s="594">
        <v>271065</v>
      </c>
      <c r="DE13" s="589"/>
      <c r="DF13" s="589"/>
      <c r="DG13" s="589"/>
      <c r="DH13" s="589"/>
      <c r="DI13" s="589"/>
      <c r="DJ13" s="589"/>
      <c r="DK13" s="589"/>
      <c r="DL13" s="589"/>
      <c r="DM13" s="589"/>
      <c r="DN13" s="589"/>
      <c r="DO13" s="589"/>
      <c r="DP13" s="590"/>
      <c r="DQ13" s="594">
        <v>88175</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3705</v>
      </c>
      <c r="BH14" s="589"/>
      <c r="BI14" s="589"/>
      <c r="BJ14" s="589"/>
      <c r="BK14" s="589"/>
      <c r="BL14" s="589"/>
      <c r="BM14" s="589"/>
      <c r="BN14" s="590"/>
      <c r="BO14" s="641">
        <v>2.6</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37257</v>
      </c>
      <c r="CS14" s="589"/>
      <c r="CT14" s="589"/>
      <c r="CU14" s="589"/>
      <c r="CV14" s="589"/>
      <c r="CW14" s="589"/>
      <c r="CX14" s="589"/>
      <c r="CY14" s="590"/>
      <c r="CZ14" s="641">
        <v>1.4</v>
      </c>
      <c r="DA14" s="641"/>
      <c r="DB14" s="641"/>
      <c r="DC14" s="641"/>
      <c r="DD14" s="594">
        <v>11116</v>
      </c>
      <c r="DE14" s="589"/>
      <c r="DF14" s="589"/>
      <c r="DG14" s="589"/>
      <c r="DH14" s="589"/>
      <c r="DI14" s="589"/>
      <c r="DJ14" s="589"/>
      <c r="DK14" s="589"/>
      <c r="DL14" s="589"/>
      <c r="DM14" s="589"/>
      <c r="DN14" s="589"/>
      <c r="DO14" s="589"/>
      <c r="DP14" s="590"/>
      <c r="DQ14" s="594">
        <v>30895</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286</v>
      </c>
      <c r="S15" s="589"/>
      <c r="T15" s="589"/>
      <c r="U15" s="589"/>
      <c r="V15" s="589"/>
      <c r="W15" s="589"/>
      <c r="X15" s="589"/>
      <c r="Y15" s="590"/>
      <c r="Z15" s="641">
        <v>0</v>
      </c>
      <c r="AA15" s="641"/>
      <c r="AB15" s="641"/>
      <c r="AC15" s="641"/>
      <c r="AD15" s="642">
        <v>286</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3608</v>
      </c>
      <c r="BH15" s="589"/>
      <c r="BI15" s="589"/>
      <c r="BJ15" s="589"/>
      <c r="BK15" s="589"/>
      <c r="BL15" s="589"/>
      <c r="BM15" s="589"/>
      <c r="BN15" s="590"/>
      <c r="BO15" s="641">
        <v>2.6</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125669</v>
      </c>
      <c r="CS15" s="589"/>
      <c r="CT15" s="589"/>
      <c r="CU15" s="589"/>
      <c r="CV15" s="589"/>
      <c r="CW15" s="589"/>
      <c r="CX15" s="589"/>
      <c r="CY15" s="590"/>
      <c r="CZ15" s="641">
        <v>4.7</v>
      </c>
      <c r="DA15" s="641"/>
      <c r="DB15" s="641"/>
      <c r="DC15" s="641"/>
      <c r="DD15" s="594">
        <v>2620</v>
      </c>
      <c r="DE15" s="589"/>
      <c r="DF15" s="589"/>
      <c r="DG15" s="589"/>
      <c r="DH15" s="589"/>
      <c r="DI15" s="589"/>
      <c r="DJ15" s="589"/>
      <c r="DK15" s="589"/>
      <c r="DL15" s="589"/>
      <c r="DM15" s="589"/>
      <c r="DN15" s="589"/>
      <c r="DO15" s="589"/>
      <c r="DP15" s="590"/>
      <c r="DQ15" s="594">
        <v>122727</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1502414</v>
      </c>
      <c r="S16" s="589"/>
      <c r="T16" s="589"/>
      <c r="U16" s="589"/>
      <c r="V16" s="589"/>
      <c r="W16" s="589"/>
      <c r="X16" s="589"/>
      <c r="Y16" s="590"/>
      <c r="Z16" s="641">
        <v>54</v>
      </c>
      <c r="AA16" s="641"/>
      <c r="AB16" s="641"/>
      <c r="AC16" s="641"/>
      <c r="AD16" s="642">
        <v>1156081</v>
      </c>
      <c r="AE16" s="642"/>
      <c r="AF16" s="642"/>
      <c r="AG16" s="642"/>
      <c r="AH16" s="642"/>
      <c r="AI16" s="642"/>
      <c r="AJ16" s="642"/>
      <c r="AK16" s="642"/>
      <c r="AL16" s="611">
        <v>85.1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55405</v>
      </c>
      <c r="CS16" s="589"/>
      <c r="CT16" s="589"/>
      <c r="CU16" s="589"/>
      <c r="CV16" s="589"/>
      <c r="CW16" s="589"/>
      <c r="CX16" s="589"/>
      <c r="CY16" s="590"/>
      <c r="CZ16" s="641">
        <v>2.1</v>
      </c>
      <c r="DA16" s="641"/>
      <c r="DB16" s="641"/>
      <c r="DC16" s="641"/>
      <c r="DD16" s="594" t="s">
        <v>110</v>
      </c>
      <c r="DE16" s="589"/>
      <c r="DF16" s="589"/>
      <c r="DG16" s="589"/>
      <c r="DH16" s="589"/>
      <c r="DI16" s="589"/>
      <c r="DJ16" s="589"/>
      <c r="DK16" s="589"/>
      <c r="DL16" s="589"/>
      <c r="DM16" s="589"/>
      <c r="DN16" s="589"/>
      <c r="DO16" s="589"/>
      <c r="DP16" s="590"/>
      <c r="DQ16" s="594">
        <v>6360</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1156081</v>
      </c>
      <c r="S17" s="589"/>
      <c r="T17" s="589"/>
      <c r="U17" s="589"/>
      <c r="V17" s="589"/>
      <c r="W17" s="589"/>
      <c r="X17" s="589"/>
      <c r="Y17" s="590"/>
      <c r="Z17" s="641">
        <v>41.6</v>
      </c>
      <c r="AA17" s="641"/>
      <c r="AB17" s="641"/>
      <c r="AC17" s="641"/>
      <c r="AD17" s="642">
        <v>1156081</v>
      </c>
      <c r="AE17" s="642"/>
      <c r="AF17" s="642"/>
      <c r="AG17" s="642"/>
      <c r="AH17" s="642"/>
      <c r="AI17" s="642"/>
      <c r="AJ17" s="642"/>
      <c r="AK17" s="642"/>
      <c r="AL17" s="611">
        <v>85.1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207927</v>
      </c>
      <c r="CS17" s="589"/>
      <c r="CT17" s="589"/>
      <c r="CU17" s="589"/>
      <c r="CV17" s="589"/>
      <c r="CW17" s="589"/>
      <c r="CX17" s="589"/>
      <c r="CY17" s="590"/>
      <c r="CZ17" s="641">
        <v>7.8</v>
      </c>
      <c r="DA17" s="641"/>
      <c r="DB17" s="641"/>
      <c r="DC17" s="641"/>
      <c r="DD17" s="594" t="s">
        <v>110</v>
      </c>
      <c r="DE17" s="589"/>
      <c r="DF17" s="589"/>
      <c r="DG17" s="589"/>
      <c r="DH17" s="589"/>
      <c r="DI17" s="589"/>
      <c r="DJ17" s="589"/>
      <c r="DK17" s="589"/>
      <c r="DL17" s="589"/>
      <c r="DM17" s="589"/>
      <c r="DN17" s="589"/>
      <c r="DO17" s="589"/>
      <c r="DP17" s="590"/>
      <c r="DQ17" s="594">
        <v>207927</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346333</v>
      </c>
      <c r="S18" s="589"/>
      <c r="T18" s="589"/>
      <c r="U18" s="589"/>
      <c r="V18" s="589"/>
      <c r="W18" s="589"/>
      <c r="X18" s="589"/>
      <c r="Y18" s="590"/>
      <c r="Z18" s="641">
        <v>12.5</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110</v>
      </c>
      <c r="S19" s="589"/>
      <c r="T19" s="589"/>
      <c r="U19" s="589"/>
      <c r="V19" s="589"/>
      <c r="W19" s="589"/>
      <c r="X19" s="589"/>
      <c r="Y19" s="590"/>
      <c r="Z19" s="641" t="s">
        <v>110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1699209</v>
      </c>
      <c r="S20" s="589"/>
      <c r="T20" s="589"/>
      <c r="U20" s="589"/>
      <c r="V20" s="589"/>
      <c r="W20" s="589"/>
      <c r="X20" s="589"/>
      <c r="Y20" s="590"/>
      <c r="Z20" s="641">
        <v>61.1</v>
      </c>
      <c r="AA20" s="641"/>
      <c r="AB20" s="641"/>
      <c r="AC20" s="641"/>
      <c r="AD20" s="642">
        <v>1352876</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2652874</v>
      </c>
      <c r="CS20" s="589"/>
      <c r="CT20" s="589"/>
      <c r="CU20" s="589"/>
      <c r="CV20" s="589"/>
      <c r="CW20" s="589"/>
      <c r="CX20" s="589"/>
      <c r="CY20" s="590"/>
      <c r="CZ20" s="641">
        <v>100</v>
      </c>
      <c r="DA20" s="641"/>
      <c r="DB20" s="641"/>
      <c r="DC20" s="641"/>
      <c r="DD20" s="594">
        <v>581452</v>
      </c>
      <c r="DE20" s="589"/>
      <c r="DF20" s="589"/>
      <c r="DG20" s="589"/>
      <c r="DH20" s="589"/>
      <c r="DI20" s="589"/>
      <c r="DJ20" s="589"/>
      <c r="DK20" s="589"/>
      <c r="DL20" s="589"/>
      <c r="DM20" s="589"/>
      <c r="DN20" s="589"/>
      <c r="DO20" s="589"/>
      <c r="DP20" s="590"/>
      <c r="DQ20" s="594">
        <v>1960238</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t="s">
        <v>110</v>
      </c>
      <c r="S21" s="589"/>
      <c r="T21" s="589"/>
      <c r="U21" s="589"/>
      <c r="V21" s="589"/>
      <c r="W21" s="589"/>
      <c r="X21" s="589"/>
      <c r="Y21" s="590"/>
      <c r="Z21" s="641" t="s">
        <v>110</v>
      </c>
      <c r="AA21" s="641"/>
      <c r="AB21" s="641"/>
      <c r="AC21" s="641"/>
      <c r="AD21" s="642" t="s">
        <v>110</v>
      </c>
      <c r="AE21" s="642"/>
      <c r="AF21" s="642"/>
      <c r="AG21" s="642"/>
      <c r="AH21" s="642"/>
      <c r="AI21" s="642"/>
      <c r="AJ21" s="642"/>
      <c r="AK21" s="642"/>
      <c r="AL21" s="611" t="s">
        <v>110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6883</v>
      </c>
      <c r="S22" s="589"/>
      <c r="T22" s="589"/>
      <c r="U22" s="589"/>
      <c r="V22" s="589"/>
      <c r="W22" s="589"/>
      <c r="X22" s="589"/>
      <c r="Y22" s="590"/>
      <c r="Z22" s="641">
        <v>0.2</v>
      </c>
      <c r="AA22" s="641"/>
      <c r="AB22" s="641"/>
      <c r="AC22" s="641"/>
      <c r="AD22" s="642" t="s">
        <v>110</v>
      </c>
      <c r="AE22" s="642"/>
      <c r="AF22" s="642"/>
      <c r="AG22" s="642"/>
      <c r="AH22" s="642"/>
      <c r="AI22" s="642"/>
      <c r="AJ22" s="642"/>
      <c r="AK22" s="642"/>
      <c r="AL22" s="611" t="s">
        <v>110</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41422</v>
      </c>
      <c r="S23" s="589"/>
      <c r="T23" s="589"/>
      <c r="U23" s="589"/>
      <c r="V23" s="589"/>
      <c r="W23" s="589"/>
      <c r="X23" s="589"/>
      <c r="Y23" s="590"/>
      <c r="Z23" s="641">
        <v>1.5</v>
      </c>
      <c r="AA23" s="641"/>
      <c r="AB23" s="641"/>
      <c r="AC23" s="641"/>
      <c r="AD23" s="642">
        <v>678</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2843</v>
      </c>
      <c r="S24" s="589"/>
      <c r="T24" s="589"/>
      <c r="U24" s="589"/>
      <c r="V24" s="589"/>
      <c r="W24" s="589"/>
      <c r="X24" s="589"/>
      <c r="Y24" s="590"/>
      <c r="Z24" s="641">
        <v>0.1</v>
      </c>
      <c r="AA24" s="641"/>
      <c r="AB24" s="641"/>
      <c r="AC24" s="641"/>
      <c r="AD24" s="642" t="s">
        <v>110</v>
      </c>
      <c r="AE24" s="642"/>
      <c r="AF24" s="642"/>
      <c r="AG24" s="642"/>
      <c r="AH24" s="642"/>
      <c r="AI24" s="642"/>
      <c r="AJ24" s="642"/>
      <c r="AK24" s="642"/>
      <c r="AL24" s="611" t="s">
        <v>110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716764</v>
      </c>
      <c r="CS24" s="639"/>
      <c r="CT24" s="639"/>
      <c r="CU24" s="639"/>
      <c r="CV24" s="639"/>
      <c r="CW24" s="639"/>
      <c r="CX24" s="639"/>
      <c r="CY24" s="686"/>
      <c r="CZ24" s="690">
        <v>27</v>
      </c>
      <c r="DA24" s="691"/>
      <c r="DB24" s="691"/>
      <c r="DC24" s="692"/>
      <c r="DD24" s="685">
        <v>626964</v>
      </c>
      <c r="DE24" s="639"/>
      <c r="DF24" s="639"/>
      <c r="DG24" s="639"/>
      <c r="DH24" s="639"/>
      <c r="DI24" s="639"/>
      <c r="DJ24" s="639"/>
      <c r="DK24" s="686"/>
      <c r="DL24" s="685">
        <v>614043</v>
      </c>
      <c r="DM24" s="639"/>
      <c r="DN24" s="639"/>
      <c r="DO24" s="639"/>
      <c r="DP24" s="639"/>
      <c r="DQ24" s="639"/>
      <c r="DR24" s="639"/>
      <c r="DS24" s="639"/>
      <c r="DT24" s="639"/>
      <c r="DU24" s="639"/>
      <c r="DV24" s="686"/>
      <c r="DW24" s="687">
        <v>43.1</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183569</v>
      </c>
      <c r="S25" s="589"/>
      <c r="T25" s="589"/>
      <c r="U25" s="589"/>
      <c r="V25" s="589"/>
      <c r="W25" s="589"/>
      <c r="X25" s="589"/>
      <c r="Y25" s="590"/>
      <c r="Z25" s="641">
        <v>6.6</v>
      </c>
      <c r="AA25" s="641"/>
      <c r="AB25" s="641"/>
      <c r="AC25" s="641"/>
      <c r="AD25" s="642" t="s">
        <v>110</v>
      </c>
      <c r="AE25" s="642"/>
      <c r="AF25" s="642"/>
      <c r="AG25" s="642"/>
      <c r="AH25" s="642"/>
      <c r="AI25" s="642"/>
      <c r="AJ25" s="642"/>
      <c r="AK25" s="642"/>
      <c r="AL25" s="611" t="s">
        <v>110</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419986</v>
      </c>
      <c r="CS25" s="607"/>
      <c r="CT25" s="607"/>
      <c r="CU25" s="607"/>
      <c r="CV25" s="607"/>
      <c r="CW25" s="607"/>
      <c r="CX25" s="607"/>
      <c r="CY25" s="608"/>
      <c r="CZ25" s="591">
        <v>15.8</v>
      </c>
      <c r="DA25" s="609"/>
      <c r="DB25" s="609"/>
      <c r="DC25" s="610"/>
      <c r="DD25" s="594">
        <v>391197</v>
      </c>
      <c r="DE25" s="607"/>
      <c r="DF25" s="607"/>
      <c r="DG25" s="607"/>
      <c r="DH25" s="607"/>
      <c r="DI25" s="607"/>
      <c r="DJ25" s="607"/>
      <c r="DK25" s="608"/>
      <c r="DL25" s="594">
        <v>380538</v>
      </c>
      <c r="DM25" s="607"/>
      <c r="DN25" s="607"/>
      <c r="DO25" s="607"/>
      <c r="DP25" s="607"/>
      <c r="DQ25" s="607"/>
      <c r="DR25" s="607"/>
      <c r="DS25" s="607"/>
      <c r="DT25" s="607"/>
      <c r="DU25" s="607"/>
      <c r="DV25" s="608"/>
      <c r="DW25" s="611">
        <v>26.7</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237628</v>
      </c>
      <c r="CS26" s="589"/>
      <c r="CT26" s="589"/>
      <c r="CU26" s="589"/>
      <c r="CV26" s="589"/>
      <c r="CW26" s="589"/>
      <c r="CX26" s="589"/>
      <c r="CY26" s="590"/>
      <c r="CZ26" s="591">
        <v>9</v>
      </c>
      <c r="DA26" s="609"/>
      <c r="DB26" s="609"/>
      <c r="DC26" s="610"/>
      <c r="DD26" s="594">
        <v>212923</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146464</v>
      </c>
      <c r="S27" s="589"/>
      <c r="T27" s="589"/>
      <c r="U27" s="589"/>
      <c r="V27" s="589"/>
      <c r="W27" s="589"/>
      <c r="X27" s="589"/>
      <c r="Y27" s="590"/>
      <c r="Z27" s="641">
        <v>5.3</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141214</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88851</v>
      </c>
      <c r="CS27" s="607"/>
      <c r="CT27" s="607"/>
      <c r="CU27" s="607"/>
      <c r="CV27" s="607"/>
      <c r="CW27" s="607"/>
      <c r="CX27" s="607"/>
      <c r="CY27" s="608"/>
      <c r="CZ27" s="591">
        <v>3.3</v>
      </c>
      <c r="DA27" s="609"/>
      <c r="DB27" s="609"/>
      <c r="DC27" s="610"/>
      <c r="DD27" s="594">
        <v>27840</v>
      </c>
      <c r="DE27" s="607"/>
      <c r="DF27" s="607"/>
      <c r="DG27" s="607"/>
      <c r="DH27" s="607"/>
      <c r="DI27" s="607"/>
      <c r="DJ27" s="607"/>
      <c r="DK27" s="608"/>
      <c r="DL27" s="594">
        <v>25578</v>
      </c>
      <c r="DM27" s="607"/>
      <c r="DN27" s="607"/>
      <c r="DO27" s="607"/>
      <c r="DP27" s="607"/>
      <c r="DQ27" s="607"/>
      <c r="DR27" s="607"/>
      <c r="DS27" s="607"/>
      <c r="DT27" s="607"/>
      <c r="DU27" s="607"/>
      <c r="DV27" s="608"/>
      <c r="DW27" s="611">
        <v>1.8</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59447</v>
      </c>
      <c r="S28" s="589"/>
      <c r="T28" s="589"/>
      <c r="U28" s="589"/>
      <c r="V28" s="589"/>
      <c r="W28" s="589"/>
      <c r="X28" s="589"/>
      <c r="Y28" s="590"/>
      <c r="Z28" s="641">
        <v>2.1</v>
      </c>
      <c r="AA28" s="641"/>
      <c r="AB28" s="641"/>
      <c r="AC28" s="641"/>
      <c r="AD28" s="642">
        <v>5313</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207927</v>
      </c>
      <c r="CS28" s="589"/>
      <c r="CT28" s="589"/>
      <c r="CU28" s="589"/>
      <c r="CV28" s="589"/>
      <c r="CW28" s="589"/>
      <c r="CX28" s="589"/>
      <c r="CY28" s="590"/>
      <c r="CZ28" s="591">
        <v>7.8</v>
      </c>
      <c r="DA28" s="609"/>
      <c r="DB28" s="609"/>
      <c r="DC28" s="610"/>
      <c r="DD28" s="594">
        <v>207927</v>
      </c>
      <c r="DE28" s="589"/>
      <c r="DF28" s="589"/>
      <c r="DG28" s="589"/>
      <c r="DH28" s="589"/>
      <c r="DI28" s="589"/>
      <c r="DJ28" s="589"/>
      <c r="DK28" s="590"/>
      <c r="DL28" s="594">
        <v>207927</v>
      </c>
      <c r="DM28" s="589"/>
      <c r="DN28" s="589"/>
      <c r="DO28" s="589"/>
      <c r="DP28" s="589"/>
      <c r="DQ28" s="589"/>
      <c r="DR28" s="589"/>
      <c r="DS28" s="589"/>
      <c r="DT28" s="589"/>
      <c r="DU28" s="589"/>
      <c r="DV28" s="590"/>
      <c r="DW28" s="611">
        <v>14.6</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485</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56</v>
      </c>
      <c r="CG29" s="622"/>
      <c r="CH29" s="622"/>
      <c r="CI29" s="622"/>
      <c r="CJ29" s="622"/>
      <c r="CK29" s="622"/>
      <c r="CL29" s="622"/>
      <c r="CM29" s="622"/>
      <c r="CN29" s="622"/>
      <c r="CO29" s="622"/>
      <c r="CP29" s="622"/>
      <c r="CQ29" s="623"/>
      <c r="CR29" s="588">
        <v>207927</v>
      </c>
      <c r="CS29" s="607"/>
      <c r="CT29" s="607"/>
      <c r="CU29" s="607"/>
      <c r="CV29" s="607"/>
      <c r="CW29" s="607"/>
      <c r="CX29" s="607"/>
      <c r="CY29" s="608"/>
      <c r="CZ29" s="591">
        <v>7.8</v>
      </c>
      <c r="DA29" s="609"/>
      <c r="DB29" s="609"/>
      <c r="DC29" s="610"/>
      <c r="DD29" s="594">
        <v>207927</v>
      </c>
      <c r="DE29" s="607"/>
      <c r="DF29" s="607"/>
      <c r="DG29" s="607"/>
      <c r="DH29" s="607"/>
      <c r="DI29" s="607"/>
      <c r="DJ29" s="607"/>
      <c r="DK29" s="608"/>
      <c r="DL29" s="594">
        <v>207927</v>
      </c>
      <c r="DM29" s="607"/>
      <c r="DN29" s="607"/>
      <c r="DO29" s="607"/>
      <c r="DP29" s="607"/>
      <c r="DQ29" s="607"/>
      <c r="DR29" s="607"/>
      <c r="DS29" s="607"/>
      <c r="DT29" s="607"/>
      <c r="DU29" s="607"/>
      <c r="DV29" s="608"/>
      <c r="DW29" s="611">
        <v>14.6</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151156</v>
      </c>
      <c r="S30" s="589"/>
      <c r="T30" s="589"/>
      <c r="U30" s="589"/>
      <c r="V30" s="589"/>
      <c r="W30" s="589"/>
      <c r="X30" s="589"/>
      <c r="Y30" s="590"/>
      <c r="Z30" s="641">
        <v>5.4</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100</v>
      </c>
      <c r="BH30" s="655"/>
      <c r="BI30" s="655"/>
      <c r="BJ30" s="655"/>
      <c r="BK30" s="655"/>
      <c r="BL30" s="655"/>
      <c r="BM30" s="656">
        <v>100</v>
      </c>
      <c r="BN30" s="655"/>
      <c r="BO30" s="655"/>
      <c r="BP30" s="655"/>
      <c r="BQ30" s="657"/>
      <c r="BR30" s="654">
        <v>100</v>
      </c>
      <c r="BS30" s="655"/>
      <c r="BT30" s="655"/>
      <c r="BU30" s="655"/>
      <c r="BV30" s="655"/>
      <c r="BW30" s="655"/>
      <c r="BX30" s="656">
        <v>100</v>
      </c>
      <c r="BY30" s="655"/>
      <c r="BZ30" s="655"/>
      <c r="CA30" s="655"/>
      <c r="CB30" s="657"/>
      <c r="CD30" s="660"/>
      <c r="CE30" s="661"/>
      <c r="CF30" s="625" t="s">
        <v>290</v>
      </c>
      <c r="CG30" s="622"/>
      <c r="CH30" s="622"/>
      <c r="CI30" s="622"/>
      <c r="CJ30" s="622"/>
      <c r="CK30" s="622"/>
      <c r="CL30" s="622"/>
      <c r="CM30" s="622"/>
      <c r="CN30" s="622"/>
      <c r="CO30" s="622"/>
      <c r="CP30" s="622"/>
      <c r="CQ30" s="623"/>
      <c r="CR30" s="588">
        <v>188178</v>
      </c>
      <c r="CS30" s="589"/>
      <c r="CT30" s="589"/>
      <c r="CU30" s="589"/>
      <c r="CV30" s="589"/>
      <c r="CW30" s="589"/>
      <c r="CX30" s="589"/>
      <c r="CY30" s="590"/>
      <c r="CZ30" s="591">
        <v>7.1</v>
      </c>
      <c r="DA30" s="609"/>
      <c r="DB30" s="609"/>
      <c r="DC30" s="610"/>
      <c r="DD30" s="594">
        <v>188178</v>
      </c>
      <c r="DE30" s="589"/>
      <c r="DF30" s="589"/>
      <c r="DG30" s="589"/>
      <c r="DH30" s="589"/>
      <c r="DI30" s="589"/>
      <c r="DJ30" s="589"/>
      <c r="DK30" s="590"/>
      <c r="DL30" s="594">
        <v>188178</v>
      </c>
      <c r="DM30" s="589"/>
      <c r="DN30" s="589"/>
      <c r="DO30" s="589"/>
      <c r="DP30" s="589"/>
      <c r="DQ30" s="589"/>
      <c r="DR30" s="589"/>
      <c r="DS30" s="589"/>
      <c r="DT30" s="589"/>
      <c r="DU30" s="589"/>
      <c r="DV30" s="590"/>
      <c r="DW30" s="611">
        <v>13.2</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103991</v>
      </c>
      <c r="S31" s="589"/>
      <c r="T31" s="589"/>
      <c r="U31" s="589"/>
      <c r="V31" s="589"/>
      <c r="W31" s="589"/>
      <c r="X31" s="589"/>
      <c r="Y31" s="590"/>
      <c r="Z31" s="641">
        <v>3.7</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100</v>
      </c>
      <c r="BH31" s="607"/>
      <c r="BI31" s="607"/>
      <c r="BJ31" s="607"/>
      <c r="BK31" s="607"/>
      <c r="BL31" s="607"/>
      <c r="BM31" s="643">
        <v>100</v>
      </c>
      <c r="BN31" s="653"/>
      <c r="BO31" s="653"/>
      <c r="BP31" s="653"/>
      <c r="BQ31" s="617"/>
      <c r="BR31" s="652">
        <v>100</v>
      </c>
      <c r="BS31" s="607"/>
      <c r="BT31" s="607"/>
      <c r="BU31" s="607"/>
      <c r="BV31" s="607"/>
      <c r="BW31" s="607"/>
      <c r="BX31" s="643">
        <v>100</v>
      </c>
      <c r="BY31" s="653"/>
      <c r="BZ31" s="653"/>
      <c r="CA31" s="653"/>
      <c r="CB31" s="617"/>
      <c r="CD31" s="660"/>
      <c r="CE31" s="661"/>
      <c r="CF31" s="625" t="s">
        <v>294</v>
      </c>
      <c r="CG31" s="622"/>
      <c r="CH31" s="622"/>
      <c r="CI31" s="622"/>
      <c r="CJ31" s="622"/>
      <c r="CK31" s="622"/>
      <c r="CL31" s="622"/>
      <c r="CM31" s="622"/>
      <c r="CN31" s="622"/>
      <c r="CO31" s="622"/>
      <c r="CP31" s="622"/>
      <c r="CQ31" s="623"/>
      <c r="CR31" s="588">
        <v>19749</v>
      </c>
      <c r="CS31" s="607"/>
      <c r="CT31" s="607"/>
      <c r="CU31" s="607"/>
      <c r="CV31" s="607"/>
      <c r="CW31" s="607"/>
      <c r="CX31" s="607"/>
      <c r="CY31" s="608"/>
      <c r="CZ31" s="591">
        <v>0.7</v>
      </c>
      <c r="DA31" s="609"/>
      <c r="DB31" s="609"/>
      <c r="DC31" s="610"/>
      <c r="DD31" s="594">
        <v>19749</v>
      </c>
      <c r="DE31" s="607"/>
      <c r="DF31" s="607"/>
      <c r="DG31" s="607"/>
      <c r="DH31" s="607"/>
      <c r="DI31" s="607"/>
      <c r="DJ31" s="607"/>
      <c r="DK31" s="608"/>
      <c r="DL31" s="594">
        <v>19749</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90098</v>
      </c>
      <c r="S32" s="589"/>
      <c r="T32" s="589"/>
      <c r="U32" s="589"/>
      <c r="V32" s="589"/>
      <c r="W32" s="589"/>
      <c r="X32" s="589"/>
      <c r="Y32" s="590"/>
      <c r="Z32" s="641">
        <v>3.2</v>
      </c>
      <c r="AA32" s="641"/>
      <c r="AB32" s="641"/>
      <c r="AC32" s="641"/>
      <c r="AD32" s="642">
        <v>121</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100</v>
      </c>
      <c r="BH32" s="573"/>
      <c r="BI32" s="573"/>
      <c r="BJ32" s="573"/>
      <c r="BK32" s="573"/>
      <c r="BL32" s="573"/>
      <c r="BM32" s="636">
        <v>100</v>
      </c>
      <c r="BN32" s="573"/>
      <c r="BO32" s="573"/>
      <c r="BP32" s="573"/>
      <c r="BQ32" s="630"/>
      <c r="BR32" s="651">
        <v>100</v>
      </c>
      <c r="BS32" s="573"/>
      <c r="BT32" s="573"/>
      <c r="BU32" s="573"/>
      <c r="BV32" s="573"/>
      <c r="BW32" s="573"/>
      <c r="BX32" s="636">
        <v>100</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295508</v>
      </c>
      <c r="S33" s="589"/>
      <c r="T33" s="589"/>
      <c r="U33" s="589"/>
      <c r="V33" s="589"/>
      <c r="W33" s="589"/>
      <c r="X33" s="589"/>
      <c r="Y33" s="590"/>
      <c r="Z33" s="641">
        <v>10.6</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1299253</v>
      </c>
      <c r="CS33" s="607"/>
      <c r="CT33" s="607"/>
      <c r="CU33" s="607"/>
      <c r="CV33" s="607"/>
      <c r="CW33" s="607"/>
      <c r="CX33" s="607"/>
      <c r="CY33" s="608"/>
      <c r="CZ33" s="591">
        <v>49</v>
      </c>
      <c r="DA33" s="609"/>
      <c r="DB33" s="609"/>
      <c r="DC33" s="610"/>
      <c r="DD33" s="594">
        <v>1154246</v>
      </c>
      <c r="DE33" s="607"/>
      <c r="DF33" s="607"/>
      <c r="DG33" s="607"/>
      <c r="DH33" s="607"/>
      <c r="DI33" s="607"/>
      <c r="DJ33" s="607"/>
      <c r="DK33" s="608"/>
      <c r="DL33" s="594">
        <v>476023</v>
      </c>
      <c r="DM33" s="607"/>
      <c r="DN33" s="607"/>
      <c r="DO33" s="607"/>
      <c r="DP33" s="607"/>
      <c r="DQ33" s="607"/>
      <c r="DR33" s="607"/>
      <c r="DS33" s="607"/>
      <c r="DT33" s="607"/>
      <c r="DU33" s="607"/>
      <c r="DV33" s="608"/>
      <c r="DW33" s="611">
        <v>33.4</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373475</v>
      </c>
      <c r="CS34" s="589"/>
      <c r="CT34" s="589"/>
      <c r="CU34" s="589"/>
      <c r="CV34" s="589"/>
      <c r="CW34" s="589"/>
      <c r="CX34" s="589"/>
      <c r="CY34" s="590"/>
      <c r="CZ34" s="591">
        <v>14.1</v>
      </c>
      <c r="DA34" s="609"/>
      <c r="DB34" s="609"/>
      <c r="DC34" s="610"/>
      <c r="DD34" s="594">
        <v>283689</v>
      </c>
      <c r="DE34" s="589"/>
      <c r="DF34" s="589"/>
      <c r="DG34" s="589"/>
      <c r="DH34" s="589"/>
      <c r="DI34" s="589"/>
      <c r="DJ34" s="589"/>
      <c r="DK34" s="590"/>
      <c r="DL34" s="594">
        <v>179600</v>
      </c>
      <c r="DM34" s="589"/>
      <c r="DN34" s="589"/>
      <c r="DO34" s="589"/>
      <c r="DP34" s="589"/>
      <c r="DQ34" s="589"/>
      <c r="DR34" s="589"/>
      <c r="DS34" s="589"/>
      <c r="DT34" s="589"/>
      <c r="DU34" s="589"/>
      <c r="DV34" s="590"/>
      <c r="DW34" s="611">
        <v>12.6</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66608</v>
      </c>
      <c r="S35" s="589"/>
      <c r="T35" s="589"/>
      <c r="U35" s="589"/>
      <c r="V35" s="589"/>
      <c r="W35" s="589"/>
      <c r="X35" s="589"/>
      <c r="Y35" s="590"/>
      <c r="Z35" s="641">
        <v>2.4</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257069</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27475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21009</v>
      </c>
      <c r="CS35" s="607"/>
      <c r="CT35" s="607"/>
      <c r="CU35" s="607"/>
      <c r="CV35" s="607"/>
      <c r="CW35" s="607"/>
      <c r="CX35" s="607"/>
      <c r="CY35" s="608"/>
      <c r="CZ35" s="591">
        <v>0.8</v>
      </c>
      <c r="DA35" s="609"/>
      <c r="DB35" s="609"/>
      <c r="DC35" s="610"/>
      <c r="DD35" s="594">
        <v>19193</v>
      </c>
      <c r="DE35" s="607"/>
      <c r="DF35" s="607"/>
      <c r="DG35" s="607"/>
      <c r="DH35" s="607"/>
      <c r="DI35" s="607"/>
      <c r="DJ35" s="607"/>
      <c r="DK35" s="608"/>
      <c r="DL35" s="594">
        <v>17951</v>
      </c>
      <c r="DM35" s="607"/>
      <c r="DN35" s="607"/>
      <c r="DO35" s="607"/>
      <c r="DP35" s="607"/>
      <c r="DQ35" s="607"/>
      <c r="DR35" s="607"/>
      <c r="DS35" s="607"/>
      <c r="DT35" s="607"/>
      <c r="DU35" s="607"/>
      <c r="DV35" s="608"/>
      <c r="DW35" s="611">
        <v>1.3</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2781075</v>
      </c>
      <c r="S36" s="629"/>
      <c r="T36" s="629"/>
      <c r="U36" s="629"/>
      <c r="V36" s="629"/>
      <c r="W36" s="629"/>
      <c r="X36" s="629"/>
      <c r="Y36" s="632"/>
      <c r="Z36" s="633">
        <v>100</v>
      </c>
      <c r="AA36" s="633"/>
      <c r="AB36" s="633"/>
      <c r="AC36" s="633"/>
      <c r="AD36" s="634">
        <v>1358988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25248</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25475</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205814</v>
      </c>
      <c r="CS36" s="589"/>
      <c r="CT36" s="589"/>
      <c r="CU36" s="589"/>
      <c r="CV36" s="589"/>
      <c r="CW36" s="589"/>
      <c r="CX36" s="589"/>
      <c r="CY36" s="590"/>
      <c r="CZ36" s="591">
        <v>7.8</v>
      </c>
      <c r="DA36" s="609"/>
      <c r="DB36" s="609"/>
      <c r="DC36" s="610"/>
      <c r="DD36" s="594">
        <v>189658</v>
      </c>
      <c r="DE36" s="589"/>
      <c r="DF36" s="589"/>
      <c r="DG36" s="589"/>
      <c r="DH36" s="589"/>
      <c r="DI36" s="589"/>
      <c r="DJ36" s="589"/>
      <c r="DK36" s="590"/>
      <c r="DL36" s="594">
        <v>146855</v>
      </c>
      <c r="DM36" s="589"/>
      <c r="DN36" s="589"/>
      <c r="DO36" s="589"/>
      <c r="DP36" s="589"/>
      <c r="DQ36" s="589"/>
      <c r="DR36" s="589"/>
      <c r="DS36" s="589"/>
      <c r="DT36" s="589"/>
      <c r="DU36" s="589"/>
      <c r="DV36" s="590"/>
      <c r="DW36" s="611">
        <v>10.3</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9188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203</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23204</v>
      </c>
      <c r="CS37" s="607"/>
      <c r="CT37" s="607"/>
      <c r="CU37" s="607"/>
      <c r="CV37" s="607"/>
      <c r="CW37" s="607"/>
      <c r="CX37" s="607"/>
      <c r="CY37" s="608"/>
      <c r="CZ37" s="591">
        <v>0.9</v>
      </c>
      <c r="DA37" s="609"/>
      <c r="DB37" s="609"/>
      <c r="DC37" s="610"/>
      <c r="DD37" s="594">
        <v>23204</v>
      </c>
      <c r="DE37" s="607"/>
      <c r="DF37" s="607"/>
      <c r="DG37" s="607"/>
      <c r="DH37" s="607"/>
      <c r="DI37" s="607"/>
      <c r="DJ37" s="607"/>
      <c r="DK37" s="608"/>
      <c r="DL37" s="594">
        <v>23204</v>
      </c>
      <c r="DM37" s="607"/>
      <c r="DN37" s="607"/>
      <c r="DO37" s="607"/>
      <c r="DP37" s="607"/>
      <c r="DQ37" s="607"/>
      <c r="DR37" s="607"/>
      <c r="DS37" s="607"/>
      <c r="DT37" s="607"/>
      <c r="DU37" s="607"/>
      <c r="DV37" s="608"/>
      <c r="DW37" s="611">
        <v>1.6</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334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257069</v>
      </c>
      <c r="CS38" s="589"/>
      <c r="CT38" s="589"/>
      <c r="CU38" s="589"/>
      <c r="CV38" s="589"/>
      <c r="CW38" s="589"/>
      <c r="CX38" s="589"/>
      <c r="CY38" s="590"/>
      <c r="CZ38" s="591">
        <v>9.6999999999999993</v>
      </c>
      <c r="DA38" s="609"/>
      <c r="DB38" s="609"/>
      <c r="DC38" s="610"/>
      <c r="DD38" s="594">
        <v>244003</v>
      </c>
      <c r="DE38" s="589"/>
      <c r="DF38" s="589"/>
      <c r="DG38" s="589"/>
      <c r="DH38" s="589"/>
      <c r="DI38" s="589"/>
      <c r="DJ38" s="589"/>
      <c r="DK38" s="590"/>
      <c r="DL38" s="594">
        <v>131617</v>
      </c>
      <c r="DM38" s="589"/>
      <c r="DN38" s="589"/>
      <c r="DO38" s="589"/>
      <c r="DP38" s="589"/>
      <c r="DQ38" s="589"/>
      <c r="DR38" s="589"/>
      <c r="DS38" s="589"/>
      <c r="DT38" s="589"/>
      <c r="DU38" s="589"/>
      <c r="DV38" s="590"/>
      <c r="DW38" s="611">
        <v>9.1999999999999993</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430855</v>
      </c>
      <c r="CS39" s="607"/>
      <c r="CT39" s="607"/>
      <c r="CU39" s="607"/>
      <c r="CV39" s="607"/>
      <c r="CW39" s="607"/>
      <c r="CX39" s="607"/>
      <c r="CY39" s="608"/>
      <c r="CZ39" s="591">
        <v>16.2</v>
      </c>
      <c r="DA39" s="609"/>
      <c r="DB39" s="609"/>
      <c r="DC39" s="610"/>
      <c r="DD39" s="594">
        <v>406672</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162253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407</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11031</v>
      </c>
      <c r="CS40" s="589"/>
      <c r="CT40" s="589"/>
      <c r="CU40" s="589"/>
      <c r="CV40" s="589"/>
      <c r="CW40" s="589"/>
      <c r="CX40" s="589"/>
      <c r="CY40" s="590"/>
      <c r="CZ40" s="591">
        <v>0.4</v>
      </c>
      <c r="DA40" s="609"/>
      <c r="DB40" s="609"/>
      <c r="DC40" s="610"/>
      <c r="DD40" s="594">
        <v>11031</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60380</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345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636857</v>
      </c>
      <c r="CS42" s="589"/>
      <c r="CT42" s="589"/>
      <c r="CU42" s="589"/>
      <c r="CV42" s="589"/>
      <c r="CW42" s="589"/>
      <c r="CX42" s="589"/>
      <c r="CY42" s="590"/>
      <c r="CZ42" s="591">
        <v>24</v>
      </c>
      <c r="DA42" s="592"/>
      <c r="DB42" s="592"/>
      <c r="DC42" s="593"/>
      <c r="DD42" s="594">
        <v>179028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7785</v>
      </c>
      <c r="CS43" s="607"/>
      <c r="CT43" s="607"/>
      <c r="CU43" s="607"/>
      <c r="CV43" s="607"/>
      <c r="CW43" s="607"/>
      <c r="CX43" s="607"/>
      <c r="CY43" s="608"/>
      <c r="CZ43" s="591">
        <v>0.3</v>
      </c>
      <c r="DA43" s="609"/>
      <c r="DB43" s="609"/>
      <c r="DC43" s="610"/>
      <c r="DD43" s="594">
        <v>7785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581452</v>
      </c>
      <c r="CS44" s="589"/>
      <c r="CT44" s="589"/>
      <c r="CU44" s="589"/>
      <c r="CV44" s="589"/>
      <c r="CW44" s="589"/>
      <c r="CX44" s="589"/>
      <c r="CY44" s="590"/>
      <c r="CZ44" s="591">
        <v>21.9</v>
      </c>
      <c r="DA44" s="592"/>
      <c r="DB44" s="592"/>
      <c r="DC44" s="593"/>
      <c r="DD44" s="594">
        <v>172668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87331</v>
      </c>
      <c r="CS45" s="607"/>
      <c r="CT45" s="607"/>
      <c r="CU45" s="607"/>
      <c r="CV45" s="607"/>
      <c r="CW45" s="607"/>
      <c r="CX45" s="607"/>
      <c r="CY45" s="608"/>
      <c r="CZ45" s="591">
        <v>3.3</v>
      </c>
      <c r="DA45" s="609"/>
      <c r="DB45" s="609"/>
      <c r="DC45" s="610"/>
      <c r="DD45" s="594">
        <v>785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466232</v>
      </c>
      <c r="CS46" s="589"/>
      <c r="CT46" s="589"/>
      <c r="CU46" s="589"/>
      <c r="CV46" s="589"/>
      <c r="CW46" s="589"/>
      <c r="CX46" s="589"/>
      <c r="CY46" s="590"/>
      <c r="CZ46" s="591">
        <v>17.600000000000001</v>
      </c>
      <c r="DA46" s="592"/>
      <c r="DB46" s="592"/>
      <c r="DC46" s="593"/>
      <c r="DD46" s="594">
        <v>170194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55405</v>
      </c>
      <c r="CS47" s="607"/>
      <c r="CT47" s="607"/>
      <c r="CU47" s="607"/>
      <c r="CV47" s="607"/>
      <c r="CW47" s="607"/>
      <c r="CX47" s="607"/>
      <c r="CY47" s="608"/>
      <c r="CZ47" s="591">
        <v>2.1</v>
      </c>
      <c r="DA47" s="609"/>
      <c r="DB47" s="609"/>
      <c r="DC47" s="610"/>
      <c r="DD47" s="594">
        <v>6360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110</v>
      </c>
      <c r="CS48" s="589"/>
      <c r="CT48" s="589"/>
      <c r="CU48" s="589"/>
      <c r="CV48" s="589"/>
      <c r="CW48" s="589"/>
      <c r="CX48" s="589"/>
      <c r="CY48" s="590"/>
      <c r="CZ48" s="591" t="s">
        <v>110</v>
      </c>
      <c r="DA48" s="592"/>
      <c r="DB48" s="592"/>
      <c r="DC48" s="593"/>
      <c r="DD48" s="594" t="s">
        <v>110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2652874</v>
      </c>
      <c r="CS49" s="573"/>
      <c r="CT49" s="573"/>
      <c r="CU49" s="573"/>
      <c r="CV49" s="573"/>
      <c r="CW49" s="573"/>
      <c r="CX49" s="573"/>
      <c r="CY49" s="574"/>
      <c r="CZ49" s="575">
        <v>100</v>
      </c>
      <c r="DA49" s="576"/>
      <c r="DB49" s="576"/>
      <c r="DC49" s="577"/>
      <c r="DD49" s="578">
        <v>1960238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0" t="s">
        <v>346</v>
      </c>
      <c r="B5" s="991"/>
      <c r="C5" s="991"/>
      <c r="D5" s="991"/>
      <c r="E5" s="991"/>
      <c r="F5" s="991"/>
      <c r="G5" s="991"/>
      <c r="H5" s="991"/>
      <c r="I5" s="991"/>
      <c r="J5" s="991"/>
      <c r="K5" s="991"/>
      <c r="L5" s="991"/>
      <c r="M5" s="991"/>
      <c r="N5" s="991"/>
      <c r="O5" s="991"/>
      <c r="P5" s="992"/>
      <c r="Q5" s="996" t="s">
        <v>347</v>
      </c>
      <c r="R5" s="997"/>
      <c r="S5" s="997"/>
      <c r="T5" s="997"/>
      <c r="U5" s="998"/>
      <c r="V5" s="996" t="s">
        <v>348</v>
      </c>
      <c r="W5" s="997"/>
      <c r="X5" s="997"/>
      <c r="Y5" s="997"/>
      <c r="Z5" s="998"/>
      <c r="AA5" s="996" t="s">
        <v>349</v>
      </c>
      <c r="AB5" s="997"/>
      <c r="AC5" s="997"/>
      <c r="AD5" s="997"/>
      <c r="AE5" s="997"/>
      <c r="AF5" s="1108" t="s">
        <v>350</v>
      </c>
      <c r="AG5" s="997"/>
      <c r="AH5" s="997"/>
      <c r="AI5" s="997"/>
      <c r="AJ5" s="1012"/>
      <c r="AK5" s="997" t="s">
        <v>351</v>
      </c>
      <c r="AL5" s="997"/>
      <c r="AM5" s="997"/>
      <c r="AN5" s="997"/>
      <c r="AO5" s="998"/>
      <c r="AP5" s="996" t="s">
        <v>352</v>
      </c>
      <c r="AQ5" s="997"/>
      <c r="AR5" s="997"/>
      <c r="AS5" s="997"/>
      <c r="AT5" s="998"/>
      <c r="AU5" s="996" t="s">
        <v>353</v>
      </c>
      <c r="AV5" s="997"/>
      <c r="AW5" s="997"/>
      <c r="AX5" s="997"/>
      <c r="AY5" s="1012"/>
      <c r="AZ5" s="207"/>
      <c r="BA5" s="207"/>
      <c r="BB5" s="207"/>
      <c r="BC5" s="207"/>
      <c r="BD5" s="207"/>
      <c r="BE5" s="208"/>
      <c r="BF5" s="208"/>
      <c r="BG5" s="208"/>
      <c r="BH5" s="208"/>
      <c r="BI5" s="208"/>
      <c r="BJ5" s="208"/>
      <c r="BK5" s="208"/>
      <c r="BL5" s="208"/>
      <c r="BM5" s="208"/>
      <c r="BN5" s="208"/>
      <c r="BO5" s="208"/>
      <c r="BP5" s="208"/>
      <c r="BQ5" s="990" t="s">
        <v>354</v>
      </c>
      <c r="BR5" s="991"/>
      <c r="BS5" s="991"/>
      <c r="BT5" s="991"/>
      <c r="BU5" s="991"/>
      <c r="BV5" s="991"/>
      <c r="BW5" s="991"/>
      <c r="BX5" s="991"/>
      <c r="BY5" s="991"/>
      <c r="BZ5" s="991"/>
      <c r="CA5" s="991"/>
      <c r="CB5" s="991"/>
      <c r="CC5" s="991"/>
      <c r="CD5" s="991"/>
      <c r="CE5" s="991"/>
      <c r="CF5" s="991"/>
      <c r="CG5" s="992"/>
      <c r="CH5" s="996" t="s">
        <v>355</v>
      </c>
      <c r="CI5" s="997"/>
      <c r="CJ5" s="997"/>
      <c r="CK5" s="997"/>
      <c r="CL5" s="998"/>
      <c r="CM5" s="996" t="s">
        <v>356</v>
      </c>
      <c r="CN5" s="997"/>
      <c r="CO5" s="997"/>
      <c r="CP5" s="997"/>
      <c r="CQ5" s="998"/>
      <c r="CR5" s="996" t="s">
        <v>357</v>
      </c>
      <c r="CS5" s="997"/>
      <c r="CT5" s="997"/>
      <c r="CU5" s="997"/>
      <c r="CV5" s="998"/>
      <c r="CW5" s="996" t="s">
        <v>358</v>
      </c>
      <c r="CX5" s="997"/>
      <c r="CY5" s="997"/>
      <c r="CZ5" s="997"/>
      <c r="DA5" s="998"/>
      <c r="DB5" s="996" t="s">
        <v>359</v>
      </c>
      <c r="DC5" s="997"/>
      <c r="DD5" s="997"/>
      <c r="DE5" s="997"/>
      <c r="DF5" s="998"/>
      <c r="DG5" s="1093" t="s">
        <v>360</v>
      </c>
      <c r="DH5" s="1094"/>
      <c r="DI5" s="1094"/>
      <c r="DJ5" s="1094"/>
      <c r="DK5" s="1095"/>
      <c r="DL5" s="1093" t="s">
        <v>361</v>
      </c>
      <c r="DM5" s="1094"/>
      <c r="DN5" s="1094"/>
      <c r="DO5" s="1094"/>
      <c r="DP5" s="1095"/>
      <c r="DQ5" s="996" t="s">
        <v>362</v>
      </c>
      <c r="DR5" s="997"/>
      <c r="DS5" s="997"/>
      <c r="DT5" s="997"/>
      <c r="DU5" s="998"/>
      <c r="DV5" s="996" t="s">
        <v>353</v>
      </c>
      <c r="DW5" s="997"/>
      <c r="DX5" s="997"/>
      <c r="DY5" s="997"/>
      <c r="DZ5" s="1012"/>
      <c r="EA5" s="205"/>
    </row>
    <row r="6" spans="1:131" s="206"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x14ac:dyDescent="0.15">
      <c r="A7" s="209">
        <v>1</v>
      </c>
      <c r="B7" s="1045" t="s">
        <v>363</v>
      </c>
      <c r="C7" s="1046"/>
      <c r="D7" s="1046"/>
      <c r="E7" s="1046"/>
      <c r="F7" s="1046"/>
      <c r="G7" s="1046"/>
      <c r="H7" s="1046"/>
      <c r="I7" s="1046"/>
      <c r="J7" s="1046"/>
      <c r="K7" s="1046"/>
      <c r="L7" s="1046"/>
      <c r="M7" s="1046"/>
      <c r="N7" s="1046"/>
      <c r="O7" s="1046"/>
      <c r="P7" s="1047"/>
      <c r="Q7" s="1099">
        <v>2781</v>
      </c>
      <c r="R7" s="1100"/>
      <c r="S7" s="1100"/>
      <c r="T7" s="1100"/>
      <c r="U7" s="1100"/>
      <c r="V7" s="1100">
        <v>2653</v>
      </c>
      <c r="W7" s="1100"/>
      <c r="X7" s="1100"/>
      <c r="Y7" s="1100"/>
      <c r="Z7" s="1100"/>
      <c r="AA7" s="1100">
        <v>128</v>
      </c>
      <c r="AB7" s="1100"/>
      <c r="AC7" s="1100"/>
      <c r="AD7" s="1100"/>
      <c r="AE7" s="1101"/>
      <c r="AF7" s="1102">
        <v>102</v>
      </c>
      <c r="AG7" s="1103"/>
      <c r="AH7" s="1103"/>
      <c r="AI7" s="1103"/>
      <c r="AJ7" s="1104"/>
      <c r="AK7" s="1086">
        <v>151</v>
      </c>
      <c r="AL7" s="1087"/>
      <c r="AM7" s="1087"/>
      <c r="AN7" s="1087"/>
      <c r="AO7" s="1087"/>
      <c r="AP7" s="1087">
        <v>2154</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529</v>
      </c>
      <c r="BT7" s="1091"/>
      <c r="BU7" s="1091"/>
      <c r="BV7" s="1091"/>
      <c r="BW7" s="1091"/>
      <c r="BX7" s="1091"/>
      <c r="BY7" s="1091"/>
      <c r="BZ7" s="1091"/>
      <c r="CA7" s="1091"/>
      <c r="CB7" s="1091"/>
      <c r="CC7" s="1091"/>
      <c r="CD7" s="1091"/>
      <c r="CE7" s="1091"/>
      <c r="CF7" s="1091"/>
      <c r="CG7" s="1092"/>
      <c r="CH7" s="1083">
        <v>2</v>
      </c>
      <c r="CI7" s="1084"/>
      <c r="CJ7" s="1084"/>
      <c r="CK7" s="1084"/>
      <c r="CL7" s="1085"/>
      <c r="CM7" s="1083">
        <v>46</v>
      </c>
      <c r="CN7" s="1084"/>
      <c r="CO7" s="1084"/>
      <c r="CP7" s="1084"/>
      <c r="CQ7" s="1085"/>
      <c r="CR7" s="1083">
        <v>10</v>
      </c>
      <c r="CS7" s="1084"/>
      <c r="CT7" s="1084"/>
      <c r="CU7" s="1084"/>
      <c r="CV7" s="1085"/>
      <c r="CW7" s="1083">
        <v>21</v>
      </c>
      <c r="CX7" s="1084"/>
      <c r="CY7" s="1084"/>
      <c r="CZ7" s="1084"/>
      <c r="DA7" s="1085"/>
      <c r="DB7" s="1083">
        <v>26</v>
      </c>
      <c r="DC7" s="1084"/>
      <c r="DD7" s="1084"/>
      <c r="DE7" s="1084"/>
      <c r="DF7" s="1085"/>
      <c r="DG7" s="1083" t="s">
        <v>530</v>
      </c>
      <c r="DH7" s="1084"/>
      <c r="DI7" s="1084"/>
      <c r="DJ7" s="1084"/>
      <c r="DK7" s="1085"/>
      <c r="DL7" s="1083" t="s">
        <v>530</v>
      </c>
      <c r="DM7" s="1084"/>
      <c r="DN7" s="1084"/>
      <c r="DO7" s="1084"/>
      <c r="DP7" s="1085"/>
      <c r="DQ7" s="1083" t="s">
        <v>530</v>
      </c>
      <c r="DR7" s="1084"/>
      <c r="DS7" s="1084"/>
      <c r="DT7" s="1084"/>
      <c r="DU7" s="1085"/>
      <c r="DV7" s="1110"/>
      <c r="DW7" s="1111"/>
      <c r="DX7" s="1111"/>
      <c r="DY7" s="1111"/>
      <c r="DZ7" s="1112"/>
      <c r="EA7" s="205"/>
    </row>
    <row r="8" spans="1:131" s="206" customFormat="1" ht="26.25" customHeight="1" x14ac:dyDescent="0.15">
      <c r="A8" s="212">
        <v>2</v>
      </c>
      <c r="B8" s="1026"/>
      <c r="C8" s="1027"/>
      <c r="D8" s="1027"/>
      <c r="E8" s="1027"/>
      <c r="F8" s="1027"/>
      <c r="G8" s="1027"/>
      <c r="H8" s="1027"/>
      <c r="I8" s="1027"/>
      <c r="J8" s="1027"/>
      <c r="K8" s="1027"/>
      <c r="L8" s="1027"/>
      <c r="M8" s="1027"/>
      <c r="N8" s="1027"/>
      <c r="O8" s="1027"/>
      <c r="P8" s="1028"/>
      <c r="Q8" s="1038"/>
      <c r="R8" s="1039"/>
      <c r="S8" s="1039"/>
      <c r="T8" s="1039"/>
      <c r="U8" s="1039"/>
      <c r="V8" s="1039"/>
      <c r="W8" s="1039"/>
      <c r="X8" s="1039"/>
      <c r="Y8" s="1039"/>
      <c r="Z8" s="1039"/>
      <c r="AA8" s="1039"/>
      <c r="AB8" s="1039"/>
      <c r="AC8" s="1039"/>
      <c r="AD8" s="1039"/>
      <c r="AE8" s="1040"/>
      <c r="AF8" s="1032"/>
      <c r="AG8" s="1033"/>
      <c r="AH8" s="1033"/>
      <c r="AI8" s="1033"/>
      <c r="AJ8" s="1034"/>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537</v>
      </c>
      <c r="BT8" s="1010"/>
      <c r="BU8" s="1010"/>
      <c r="BV8" s="1010"/>
      <c r="BW8" s="1010"/>
      <c r="BX8" s="1010"/>
      <c r="BY8" s="1010"/>
      <c r="BZ8" s="1010"/>
      <c r="CA8" s="1010"/>
      <c r="CB8" s="1010"/>
      <c r="CC8" s="1010"/>
      <c r="CD8" s="1010"/>
      <c r="CE8" s="1010"/>
      <c r="CF8" s="1010"/>
      <c r="CG8" s="1011"/>
      <c r="CH8" s="984">
        <v>-106</v>
      </c>
      <c r="CI8" s="985"/>
      <c r="CJ8" s="985"/>
      <c r="CK8" s="985"/>
      <c r="CL8" s="986"/>
      <c r="CM8" s="984">
        <v>359</v>
      </c>
      <c r="CN8" s="985"/>
      <c r="CO8" s="985"/>
      <c r="CP8" s="985"/>
      <c r="CQ8" s="986"/>
      <c r="CR8" s="984">
        <v>7.0000000000000007E-2</v>
      </c>
      <c r="CS8" s="985"/>
      <c r="CT8" s="985"/>
      <c r="CU8" s="985"/>
      <c r="CV8" s="986"/>
      <c r="CW8" s="984" t="s">
        <v>543</v>
      </c>
      <c r="CX8" s="985"/>
      <c r="CY8" s="985"/>
      <c r="CZ8" s="985"/>
      <c r="DA8" s="986"/>
      <c r="DB8" s="984">
        <v>0</v>
      </c>
      <c r="DC8" s="985"/>
      <c r="DD8" s="985"/>
      <c r="DE8" s="985"/>
      <c r="DF8" s="986"/>
      <c r="DG8" s="984" t="s">
        <v>539</v>
      </c>
      <c r="DH8" s="985"/>
      <c r="DI8" s="985"/>
      <c r="DJ8" s="985"/>
      <c r="DK8" s="986"/>
      <c r="DL8" s="984" t="s">
        <v>539</v>
      </c>
      <c r="DM8" s="985"/>
      <c r="DN8" s="985"/>
      <c r="DO8" s="985"/>
      <c r="DP8" s="986"/>
      <c r="DQ8" s="984" t="s">
        <v>539</v>
      </c>
      <c r="DR8" s="985"/>
      <c r="DS8" s="985"/>
      <c r="DT8" s="985"/>
      <c r="DU8" s="986"/>
      <c r="DV8" s="987"/>
      <c r="DW8" s="988"/>
      <c r="DX8" s="988"/>
      <c r="DY8" s="988"/>
      <c r="DZ8" s="989"/>
      <c r="EA8" s="205"/>
    </row>
    <row r="9" spans="1:131" s="206" customFormat="1" ht="26.25" customHeight="1" x14ac:dyDescent="0.15">
      <c r="A9" s="212">
        <v>3</v>
      </c>
      <c r="B9" s="1026"/>
      <c r="C9" s="1027"/>
      <c r="D9" s="1027"/>
      <c r="E9" s="1027"/>
      <c r="F9" s="1027"/>
      <c r="G9" s="1027"/>
      <c r="H9" s="1027"/>
      <c r="I9" s="1027"/>
      <c r="J9" s="1027"/>
      <c r="K9" s="1027"/>
      <c r="L9" s="1027"/>
      <c r="M9" s="1027"/>
      <c r="N9" s="1027"/>
      <c r="O9" s="1027"/>
      <c r="P9" s="1028"/>
      <c r="Q9" s="1038"/>
      <c r="R9" s="1039"/>
      <c r="S9" s="1039"/>
      <c r="T9" s="1039"/>
      <c r="U9" s="1039"/>
      <c r="V9" s="1039"/>
      <c r="W9" s="1039"/>
      <c r="X9" s="1039"/>
      <c r="Y9" s="1039"/>
      <c r="Z9" s="1039"/>
      <c r="AA9" s="1039"/>
      <c r="AB9" s="1039"/>
      <c r="AC9" s="1039"/>
      <c r="AD9" s="1039"/>
      <c r="AE9" s="1040"/>
      <c r="AF9" s="1032"/>
      <c r="AG9" s="1033"/>
      <c r="AH9" s="1033"/>
      <c r="AI9" s="1033"/>
      <c r="AJ9" s="1034"/>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538</v>
      </c>
      <c r="BT9" s="1010"/>
      <c r="BU9" s="1010"/>
      <c r="BV9" s="1010"/>
      <c r="BW9" s="1010"/>
      <c r="BX9" s="1010"/>
      <c r="BY9" s="1010"/>
      <c r="BZ9" s="1010"/>
      <c r="CA9" s="1010"/>
      <c r="CB9" s="1010"/>
      <c r="CC9" s="1010"/>
      <c r="CD9" s="1010"/>
      <c r="CE9" s="1010"/>
      <c r="CF9" s="1010"/>
      <c r="CG9" s="1011"/>
      <c r="CH9" s="984">
        <v>-201</v>
      </c>
      <c r="CI9" s="985"/>
      <c r="CJ9" s="985"/>
      <c r="CK9" s="985"/>
      <c r="CL9" s="986"/>
      <c r="CM9" s="984">
        <v>-8535</v>
      </c>
      <c r="CN9" s="985"/>
      <c r="CO9" s="985"/>
      <c r="CP9" s="985"/>
      <c r="CQ9" s="986"/>
      <c r="CR9" s="984">
        <v>0.4</v>
      </c>
      <c r="CS9" s="985"/>
      <c r="CT9" s="985"/>
      <c r="CU9" s="985"/>
      <c r="CV9" s="986"/>
      <c r="CW9" s="984" t="s">
        <v>543</v>
      </c>
      <c r="CX9" s="985"/>
      <c r="CY9" s="985"/>
      <c r="CZ9" s="985"/>
      <c r="DA9" s="986"/>
      <c r="DB9" s="984">
        <v>26</v>
      </c>
      <c r="DC9" s="985"/>
      <c r="DD9" s="985"/>
      <c r="DE9" s="985"/>
      <c r="DF9" s="986"/>
      <c r="DG9" s="984" t="s">
        <v>540</v>
      </c>
      <c r="DH9" s="985"/>
      <c r="DI9" s="985"/>
      <c r="DJ9" s="985"/>
      <c r="DK9" s="986"/>
      <c r="DL9" s="984" t="s">
        <v>541</v>
      </c>
      <c r="DM9" s="985"/>
      <c r="DN9" s="985"/>
      <c r="DO9" s="985"/>
      <c r="DP9" s="986"/>
      <c r="DQ9" s="984" t="s">
        <v>542</v>
      </c>
      <c r="DR9" s="985"/>
      <c r="DS9" s="985"/>
      <c r="DT9" s="985"/>
      <c r="DU9" s="986"/>
      <c r="DV9" s="987"/>
      <c r="DW9" s="988"/>
      <c r="DX9" s="988"/>
      <c r="DY9" s="988"/>
      <c r="DZ9" s="989"/>
      <c r="EA9" s="205"/>
    </row>
    <row r="10" spans="1:131" s="206" customFormat="1" ht="26.25" customHeight="1" x14ac:dyDescent="0.15">
      <c r="A10" s="212">
        <v>4</v>
      </c>
      <c r="B10" s="1026"/>
      <c r="C10" s="1027"/>
      <c r="D10" s="1027"/>
      <c r="E10" s="1027"/>
      <c r="F10" s="1027"/>
      <c r="G10" s="1027"/>
      <c r="H10" s="1027"/>
      <c r="I10" s="1027"/>
      <c r="J10" s="1027"/>
      <c r="K10" s="1027"/>
      <c r="L10" s="1027"/>
      <c r="M10" s="1027"/>
      <c r="N10" s="1027"/>
      <c r="O10" s="1027"/>
      <c r="P10" s="1028"/>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x14ac:dyDescent="0.15">
      <c r="A11" s="212">
        <v>5</v>
      </c>
      <c r="B11" s="1026"/>
      <c r="C11" s="1027"/>
      <c r="D11" s="1027"/>
      <c r="E11" s="1027"/>
      <c r="F11" s="1027"/>
      <c r="G11" s="1027"/>
      <c r="H11" s="1027"/>
      <c r="I11" s="1027"/>
      <c r="J11" s="1027"/>
      <c r="K11" s="1027"/>
      <c r="L11" s="1027"/>
      <c r="M11" s="1027"/>
      <c r="N11" s="1027"/>
      <c r="O11" s="1027"/>
      <c r="P11" s="1028"/>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x14ac:dyDescent="0.15">
      <c r="A12" s="212">
        <v>6</v>
      </c>
      <c r="B12" s="1026"/>
      <c r="C12" s="1027"/>
      <c r="D12" s="1027"/>
      <c r="E12" s="1027"/>
      <c r="F12" s="1027"/>
      <c r="G12" s="1027"/>
      <c r="H12" s="1027"/>
      <c r="I12" s="1027"/>
      <c r="J12" s="1027"/>
      <c r="K12" s="1027"/>
      <c r="L12" s="1027"/>
      <c r="M12" s="1027"/>
      <c r="N12" s="1027"/>
      <c r="O12" s="1027"/>
      <c r="P12" s="1028"/>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x14ac:dyDescent="0.15">
      <c r="A13" s="212">
        <v>7</v>
      </c>
      <c r="B13" s="1026"/>
      <c r="C13" s="1027"/>
      <c r="D13" s="1027"/>
      <c r="E13" s="1027"/>
      <c r="F13" s="1027"/>
      <c r="G13" s="1027"/>
      <c r="H13" s="1027"/>
      <c r="I13" s="1027"/>
      <c r="J13" s="1027"/>
      <c r="K13" s="1027"/>
      <c r="L13" s="1027"/>
      <c r="M13" s="1027"/>
      <c r="N13" s="1027"/>
      <c r="O13" s="1027"/>
      <c r="P13" s="1028"/>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x14ac:dyDescent="0.15">
      <c r="A14" s="212">
        <v>8</v>
      </c>
      <c r="B14" s="1026"/>
      <c r="C14" s="1027"/>
      <c r="D14" s="1027"/>
      <c r="E14" s="1027"/>
      <c r="F14" s="1027"/>
      <c r="G14" s="1027"/>
      <c r="H14" s="1027"/>
      <c r="I14" s="1027"/>
      <c r="J14" s="1027"/>
      <c r="K14" s="1027"/>
      <c r="L14" s="1027"/>
      <c r="M14" s="1027"/>
      <c r="N14" s="1027"/>
      <c r="O14" s="1027"/>
      <c r="P14" s="1028"/>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x14ac:dyDescent="0.15">
      <c r="A15" s="212">
        <v>9</v>
      </c>
      <c r="B15" s="1026"/>
      <c r="C15" s="1027"/>
      <c r="D15" s="1027"/>
      <c r="E15" s="1027"/>
      <c r="F15" s="1027"/>
      <c r="G15" s="1027"/>
      <c r="H15" s="1027"/>
      <c r="I15" s="1027"/>
      <c r="J15" s="1027"/>
      <c r="K15" s="1027"/>
      <c r="L15" s="1027"/>
      <c r="M15" s="1027"/>
      <c r="N15" s="1027"/>
      <c r="O15" s="1027"/>
      <c r="P15" s="1028"/>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x14ac:dyDescent="0.15">
      <c r="A16" s="212">
        <v>10</v>
      </c>
      <c r="B16" s="1026"/>
      <c r="C16" s="1027"/>
      <c r="D16" s="1027"/>
      <c r="E16" s="1027"/>
      <c r="F16" s="1027"/>
      <c r="G16" s="1027"/>
      <c r="H16" s="1027"/>
      <c r="I16" s="1027"/>
      <c r="J16" s="1027"/>
      <c r="K16" s="1027"/>
      <c r="L16" s="1027"/>
      <c r="M16" s="1027"/>
      <c r="N16" s="1027"/>
      <c r="O16" s="1027"/>
      <c r="P16" s="1028"/>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x14ac:dyDescent="0.15">
      <c r="A17" s="212">
        <v>11</v>
      </c>
      <c r="B17" s="1026"/>
      <c r="C17" s="1027"/>
      <c r="D17" s="1027"/>
      <c r="E17" s="1027"/>
      <c r="F17" s="1027"/>
      <c r="G17" s="1027"/>
      <c r="H17" s="1027"/>
      <c r="I17" s="1027"/>
      <c r="J17" s="1027"/>
      <c r="K17" s="1027"/>
      <c r="L17" s="1027"/>
      <c r="M17" s="1027"/>
      <c r="N17" s="1027"/>
      <c r="O17" s="1027"/>
      <c r="P17" s="1028"/>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x14ac:dyDescent="0.15">
      <c r="A18" s="212">
        <v>12</v>
      </c>
      <c r="B18" s="1026"/>
      <c r="C18" s="1027"/>
      <c r="D18" s="1027"/>
      <c r="E18" s="1027"/>
      <c r="F18" s="1027"/>
      <c r="G18" s="1027"/>
      <c r="H18" s="1027"/>
      <c r="I18" s="1027"/>
      <c r="J18" s="1027"/>
      <c r="K18" s="1027"/>
      <c r="L18" s="1027"/>
      <c r="M18" s="1027"/>
      <c r="N18" s="1027"/>
      <c r="O18" s="1027"/>
      <c r="P18" s="1028"/>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x14ac:dyDescent="0.15">
      <c r="A19" s="212">
        <v>13</v>
      </c>
      <c r="B19" s="1026"/>
      <c r="C19" s="1027"/>
      <c r="D19" s="1027"/>
      <c r="E19" s="1027"/>
      <c r="F19" s="1027"/>
      <c r="G19" s="1027"/>
      <c r="H19" s="1027"/>
      <c r="I19" s="1027"/>
      <c r="J19" s="1027"/>
      <c r="K19" s="1027"/>
      <c r="L19" s="1027"/>
      <c r="M19" s="1027"/>
      <c r="N19" s="1027"/>
      <c r="O19" s="1027"/>
      <c r="P19" s="1028"/>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x14ac:dyDescent="0.15">
      <c r="A20" s="212">
        <v>14</v>
      </c>
      <c r="B20" s="1026"/>
      <c r="C20" s="1027"/>
      <c r="D20" s="1027"/>
      <c r="E20" s="1027"/>
      <c r="F20" s="1027"/>
      <c r="G20" s="1027"/>
      <c r="H20" s="1027"/>
      <c r="I20" s="1027"/>
      <c r="J20" s="1027"/>
      <c r="K20" s="1027"/>
      <c r="L20" s="1027"/>
      <c r="M20" s="1027"/>
      <c r="N20" s="1027"/>
      <c r="O20" s="1027"/>
      <c r="P20" s="1028"/>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x14ac:dyDescent="0.2">
      <c r="A21" s="212">
        <v>15</v>
      </c>
      <c r="B21" s="1026"/>
      <c r="C21" s="1027"/>
      <c r="D21" s="1027"/>
      <c r="E21" s="1027"/>
      <c r="F21" s="1027"/>
      <c r="G21" s="1027"/>
      <c r="H21" s="1027"/>
      <c r="I21" s="1027"/>
      <c r="J21" s="1027"/>
      <c r="K21" s="1027"/>
      <c r="L21" s="1027"/>
      <c r="M21" s="1027"/>
      <c r="N21" s="1027"/>
      <c r="O21" s="1027"/>
      <c r="P21" s="1028"/>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x14ac:dyDescent="0.15">
      <c r="A22" s="212">
        <v>16</v>
      </c>
      <c r="B22" s="1026"/>
      <c r="C22" s="1027"/>
      <c r="D22" s="1027"/>
      <c r="E22" s="1027"/>
      <c r="F22" s="1027"/>
      <c r="G22" s="1027"/>
      <c r="H22" s="1027"/>
      <c r="I22" s="1027"/>
      <c r="J22" s="1027"/>
      <c r="K22" s="1027"/>
      <c r="L22" s="1027"/>
      <c r="M22" s="1027"/>
      <c r="N22" s="1027"/>
      <c r="O22" s="1027"/>
      <c r="P22" s="1028"/>
      <c r="Q22" s="1076"/>
      <c r="R22" s="1077"/>
      <c r="S22" s="1077"/>
      <c r="T22" s="1077"/>
      <c r="U22" s="1077"/>
      <c r="V22" s="1077"/>
      <c r="W22" s="1077"/>
      <c r="X22" s="1077"/>
      <c r="Y22" s="1077"/>
      <c r="Z22" s="1077"/>
      <c r="AA22" s="1077"/>
      <c r="AB22" s="1077"/>
      <c r="AC22" s="1077"/>
      <c r="AD22" s="1077"/>
      <c r="AE22" s="1078"/>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4" t="s">
        <v>364</v>
      </c>
      <c r="BA22" s="1024"/>
      <c r="BB22" s="1024"/>
      <c r="BC22" s="1024"/>
      <c r="BD22" s="1025"/>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3">
        <v>2781</v>
      </c>
      <c r="R23" s="1064"/>
      <c r="S23" s="1064"/>
      <c r="T23" s="1064"/>
      <c r="U23" s="1064"/>
      <c r="V23" s="1064">
        <v>2653</v>
      </c>
      <c r="W23" s="1064"/>
      <c r="X23" s="1064"/>
      <c r="Y23" s="1064"/>
      <c r="Z23" s="1064"/>
      <c r="AA23" s="1064">
        <v>128</v>
      </c>
      <c r="AB23" s="1064"/>
      <c r="AC23" s="1064"/>
      <c r="AD23" s="1064"/>
      <c r="AE23" s="1065"/>
      <c r="AF23" s="1066">
        <v>102</v>
      </c>
      <c r="AG23" s="1064"/>
      <c r="AH23" s="1064"/>
      <c r="AI23" s="1064"/>
      <c r="AJ23" s="1067"/>
      <c r="AK23" s="1068"/>
      <c r="AL23" s="1069"/>
      <c r="AM23" s="1069"/>
      <c r="AN23" s="1069"/>
      <c r="AO23" s="1069"/>
      <c r="AP23" s="1064">
        <v>2154</v>
      </c>
      <c r="AQ23" s="1064"/>
      <c r="AR23" s="1064"/>
      <c r="AS23" s="1064"/>
      <c r="AT23" s="1064"/>
      <c r="AU23" s="1070"/>
      <c r="AV23" s="1070"/>
      <c r="AW23" s="1070"/>
      <c r="AX23" s="1070"/>
      <c r="AY23" s="1071"/>
      <c r="AZ23" s="1060" t="s">
        <v>110</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x14ac:dyDescent="0.15">
      <c r="A24" s="1059" t="s">
        <v>367</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x14ac:dyDescent="0.2">
      <c r="A25" s="1058" t="s">
        <v>368</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x14ac:dyDescent="0.15">
      <c r="A26" s="990" t="s">
        <v>346</v>
      </c>
      <c r="B26" s="991"/>
      <c r="C26" s="991"/>
      <c r="D26" s="991"/>
      <c r="E26" s="991"/>
      <c r="F26" s="991"/>
      <c r="G26" s="991"/>
      <c r="H26" s="991"/>
      <c r="I26" s="991"/>
      <c r="J26" s="991"/>
      <c r="K26" s="991"/>
      <c r="L26" s="991"/>
      <c r="M26" s="991"/>
      <c r="N26" s="991"/>
      <c r="O26" s="991"/>
      <c r="P26" s="992"/>
      <c r="Q26" s="996" t="s">
        <v>369</v>
      </c>
      <c r="R26" s="997"/>
      <c r="S26" s="997"/>
      <c r="T26" s="997"/>
      <c r="U26" s="998"/>
      <c r="V26" s="996" t="s">
        <v>370</v>
      </c>
      <c r="W26" s="997"/>
      <c r="X26" s="997"/>
      <c r="Y26" s="997"/>
      <c r="Z26" s="998"/>
      <c r="AA26" s="996" t="s">
        <v>371</v>
      </c>
      <c r="AB26" s="997"/>
      <c r="AC26" s="997"/>
      <c r="AD26" s="997"/>
      <c r="AE26" s="997"/>
      <c r="AF26" s="1054" t="s">
        <v>372</v>
      </c>
      <c r="AG26" s="1003"/>
      <c r="AH26" s="1003"/>
      <c r="AI26" s="1003"/>
      <c r="AJ26" s="1055"/>
      <c r="AK26" s="997" t="s">
        <v>373</v>
      </c>
      <c r="AL26" s="997"/>
      <c r="AM26" s="997"/>
      <c r="AN26" s="997"/>
      <c r="AO26" s="998"/>
      <c r="AP26" s="996" t="s">
        <v>374</v>
      </c>
      <c r="AQ26" s="997"/>
      <c r="AR26" s="997"/>
      <c r="AS26" s="997"/>
      <c r="AT26" s="998"/>
      <c r="AU26" s="996" t="s">
        <v>375</v>
      </c>
      <c r="AV26" s="997"/>
      <c r="AW26" s="997"/>
      <c r="AX26" s="997"/>
      <c r="AY26" s="998"/>
      <c r="AZ26" s="996" t="s">
        <v>376</v>
      </c>
      <c r="BA26" s="997"/>
      <c r="BB26" s="997"/>
      <c r="BC26" s="997"/>
      <c r="BD26" s="998"/>
      <c r="BE26" s="996" t="s">
        <v>353</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x14ac:dyDescent="0.15">
      <c r="A28" s="217">
        <v>1</v>
      </c>
      <c r="B28" s="1045" t="s">
        <v>377</v>
      </c>
      <c r="C28" s="1046"/>
      <c r="D28" s="1046"/>
      <c r="E28" s="1046"/>
      <c r="F28" s="1046"/>
      <c r="G28" s="1046"/>
      <c r="H28" s="1046"/>
      <c r="I28" s="1046"/>
      <c r="J28" s="1046"/>
      <c r="K28" s="1046"/>
      <c r="L28" s="1046"/>
      <c r="M28" s="1046"/>
      <c r="N28" s="1046"/>
      <c r="O28" s="1046"/>
      <c r="P28" s="1047"/>
      <c r="Q28" s="1048">
        <v>351</v>
      </c>
      <c r="R28" s="1049"/>
      <c r="S28" s="1049"/>
      <c r="T28" s="1049"/>
      <c r="U28" s="1049"/>
      <c r="V28" s="1049">
        <v>324</v>
      </c>
      <c r="W28" s="1049"/>
      <c r="X28" s="1049"/>
      <c r="Y28" s="1049"/>
      <c r="Z28" s="1049"/>
      <c r="AA28" s="1049">
        <v>27</v>
      </c>
      <c r="AB28" s="1049"/>
      <c r="AC28" s="1049"/>
      <c r="AD28" s="1049"/>
      <c r="AE28" s="1050"/>
      <c r="AF28" s="1051">
        <v>27</v>
      </c>
      <c r="AG28" s="1049"/>
      <c r="AH28" s="1049"/>
      <c r="AI28" s="1049"/>
      <c r="AJ28" s="1052"/>
      <c r="AK28" s="1053">
        <v>63</v>
      </c>
      <c r="AL28" s="1041"/>
      <c r="AM28" s="1041"/>
      <c r="AN28" s="1041"/>
      <c r="AO28" s="1041"/>
      <c r="AP28" s="1041">
        <v>0</v>
      </c>
      <c r="AQ28" s="1041"/>
      <c r="AR28" s="1041"/>
      <c r="AS28" s="1041"/>
      <c r="AT28" s="1041"/>
      <c r="AU28" s="1041">
        <v>31</v>
      </c>
      <c r="AV28" s="1041"/>
      <c r="AW28" s="1041"/>
      <c r="AX28" s="1041"/>
      <c r="AY28" s="1041"/>
      <c r="AZ28" s="1042"/>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x14ac:dyDescent="0.15">
      <c r="A29" s="217">
        <v>2</v>
      </c>
      <c r="B29" s="1026" t="s">
        <v>378</v>
      </c>
      <c r="C29" s="1027"/>
      <c r="D29" s="1027"/>
      <c r="E29" s="1027"/>
      <c r="F29" s="1027"/>
      <c r="G29" s="1027"/>
      <c r="H29" s="1027"/>
      <c r="I29" s="1027"/>
      <c r="J29" s="1027"/>
      <c r="K29" s="1027"/>
      <c r="L29" s="1027"/>
      <c r="M29" s="1027"/>
      <c r="N29" s="1027"/>
      <c r="O29" s="1027"/>
      <c r="P29" s="1028"/>
      <c r="Q29" s="1038">
        <v>346</v>
      </c>
      <c r="R29" s="1039"/>
      <c r="S29" s="1039"/>
      <c r="T29" s="1039"/>
      <c r="U29" s="1039"/>
      <c r="V29" s="1039">
        <v>331</v>
      </c>
      <c r="W29" s="1039"/>
      <c r="X29" s="1039"/>
      <c r="Y29" s="1039"/>
      <c r="Z29" s="1039"/>
      <c r="AA29" s="1039">
        <v>15</v>
      </c>
      <c r="AB29" s="1039"/>
      <c r="AC29" s="1039"/>
      <c r="AD29" s="1039"/>
      <c r="AE29" s="1040"/>
      <c r="AF29" s="1032">
        <v>15</v>
      </c>
      <c r="AG29" s="1033"/>
      <c r="AH29" s="1033"/>
      <c r="AI29" s="1033"/>
      <c r="AJ29" s="1034"/>
      <c r="AK29" s="976">
        <v>233</v>
      </c>
      <c r="AL29" s="967"/>
      <c r="AM29" s="967"/>
      <c r="AN29" s="967"/>
      <c r="AO29" s="967"/>
      <c r="AP29" s="967">
        <v>70</v>
      </c>
      <c r="AQ29" s="967"/>
      <c r="AR29" s="967"/>
      <c r="AS29" s="967"/>
      <c r="AT29" s="967"/>
      <c r="AU29" s="967">
        <v>131</v>
      </c>
      <c r="AV29" s="967"/>
      <c r="AW29" s="967"/>
      <c r="AX29" s="967"/>
      <c r="AY29" s="967"/>
      <c r="AZ29" s="1037"/>
      <c r="BA29" s="1037"/>
      <c r="BB29" s="1037"/>
      <c r="BC29" s="1037"/>
      <c r="BD29" s="1037"/>
      <c r="BE29" s="1021"/>
      <c r="BF29" s="1021"/>
      <c r="BG29" s="1021"/>
      <c r="BH29" s="1021"/>
      <c r="BI29" s="1022"/>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x14ac:dyDescent="0.15">
      <c r="A30" s="217">
        <v>3</v>
      </c>
      <c r="B30" s="1026" t="s">
        <v>379</v>
      </c>
      <c r="C30" s="1027"/>
      <c r="D30" s="1027"/>
      <c r="E30" s="1027"/>
      <c r="F30" s="1027"/>
      <c r="G30" s="1027"/>
      <c r="H30" s="1027"/>
      <c r="I30" s="1027"/>
      <c r="J30" s="1027"/>
      <c r="K30" s="1027"/>
      <c r="L30" s="1027"/>
      <c r="M30" s="1027"/>
      <c r="N30" s="1027"/>
      <c r="O30" s="1027"/>
      <c r="P30" s="1028"/>
      <c r="Q30" s="1038">
        <v>218</v>
      </c>
      <c r="R30" s="1039"/>
      <c r="S30" s="1039"/>
      <c r="T30" s="1039"/>
      <c r="U30" s="1039"/>
      <c r="V30" s="1039">
        <v>193</v>
      </c>
      <c r="W30" s="1039"/>
      <c r="X30" s="1039"/>
      <c r="Y30" s="1039"/>
      <c r="Z30" s="1039"/>
      <c r="AA30" s="1039">
        <v>25</v>
      </c>
      <c r="AB30" s="1039"/>
      <c r="AC30" s="1039"/>
      <c r="AD30" s="1039"/>
      <c r="AE30" s="1040"/>
      <c r="AF30" s="1032">
        <v>25</v>
      </c>
      <c r="AG30" s="1033"/>
      <c r="AH30" s="1033"/>
      <c r="AI30" s="1033"/>
      <c r="AJ30" s="1034"/>
      <c r="AK30" s="976">
        <v>51</v>
      </c>
      <c r="AL30" s="967"/>
      <c r="AM30" s="967"/>
      <c r="AN30" s="967"/>
      <c r="AO30" s="967"/>
      <c r="AP30" s="967">
        <v>0</v>
      </c>
      <c r="AQ30" s="967"/>
      <c r="AR30" s="967"/>
      <c r="AS30" s="967"/>
      <c r="AT30" s="967"/>
      <c r="AU30" s="967">
        <v>46</v>
      </c>
      <c r="AV30" s="967"/>
      <c r="AW30" s="967"/>
      <c r="AX30" s="967"/>
      <c r="AY30" s="967"/>
      <c r="AZ30" s="1037"/>
      <c r="BA30" s="1037"/>
      <c r="BB30" s="1037"/>
      <c r="BC30" s="1037"/>
      <c r="BD30" s="1037"/>
      <c r="BE30" s="1021"/>
      <c r="BF30" s="1021"/>
      <c r="BG30" s="1021"/>
      <c r="BH30" s="1021"/>
      <c r="BI30" s="1022"/>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x14ac:dyDescent="0.15">
      <c r="A31" s="217">
        <v>4</v>
      </c>
      <c r="B31" s="1026" t="s">
        <v>380</v>
      </c>
      <c r="C31" s="1027"/>
      <c r="D31" s="1027"/>
      <c r="E31" s="1027"/>
      <c r="F31" s="1027"/>
      <c r="G31" s="1027"/>
      <c r="H31" s="1027"/>
      <c r="I31" s="1027"/>
      <c r="J31" s="1027"/>
      <c r="K31" s="1027"/>
      <c r="L31" s="1027"/>
      <c r="M31" s="1027"/>
      <c r="N31" s="1027"/>
      <c r="O31" s="1027"/>
      <c r="P31" s="1028"/>
      <c r="Q31" s="1038">
        <v>23</v>
      </c>
      <c r="R31" s="1039"/>
      <c r="S31" s="1039"/>
      <c r="T31" s="1039"/>
      <c r="U31" s="1039"/>
      <c r="V31" s="1039">
        <v>22</v>
      </c>
      <c r="W31" s="1039"/>
      <c r="X31" s="1039"/>
      <c r="Y31" s="1039"/>
      <c r="Z31" s="1039"/>
      <c r="AA31" s="1039">
        <v>1</v>
      </c>
      <c r="AB31" s="1039"/>
      <c r="AC31" s="1039"/>
      <c r="AD31" s="1039"/>
      <c r="AE31" s="1040"/>
      <c r="AF31" s="1032">
        <v>1</v>
      </c>
      <c r="AG31" s="1033"/>
      <c r="AH31" s="1033"/>
      <c r="AI31" s="1033"/>
      <c r="AJ31" s="1034"/>
      <c r="AK31" s="976">
        <v>11</v>
      </c>
      <c r="AL31" s="967"/>
      <c r="AM31" s="967"/>
      <c r="AN31" s="967"/>
      <c r="AO31" s="967"/>
      <c r="AP31" s="967">
        <v>0</v>
      </c>
      <c r="AQ31" s="967"/>
      <c r="AR31" s="967"/>
      <c r="AS31" s="967"/>
      <c r="AT31" s="967"/>
      <c r="AU31" s="967">
        <v>11</v>
      </c>
      <c r="AV31" s="967"/>
      <c r="AW31" s="967"/>
      <c r="AX31" s="967"/>
      <c r="AY31" s="967"/>
      <c r="AZ31" s="1037"/>
      <c r="BA31" s="1037"/>
      <c r="BB31" s="1037"/>
      <c r="BC31" s="1037"/>
      <c r="BD31" s="1037"/>
      <c r="BE31" s="1021"/>
      <c r="BF31" s="1021"/>
      <c r="BG31" s="1021"/>
      <c r="BH31" s="1021"/>
      <c r="BI31" s="1022"/>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x14ac:dyDescent="0.15">
      <c r="A32" s="217">
        <v>5</v>
      </c>
      <c r="B32" s="1026" t="s">
        <v>381</v>
      </c>
      <c r="C32" s="1027"/>
      <c r="D32" s="1027"/>
      <c r="E32" s="1027"/>
      <c r="F32" s="1027"/>
      <c r="G32" s="1027"/>
      <c r="H32" s="1027"/>
      <c r="I32" s="1027"/>
      <c r="J32" s="1027"/>
      <c r="K32" s="1027"/>
      <c r="L32" s="1027"/>
      <c r="M32" s="1027"/>
      <c r="N32" s="1027"/>
      <c r="O32" s="1027"/>
      <c r="P32" s="1028"/>
      <c r="Q32" s="1038">
        <v>119</v>
      </c>
      <c r="R32" s="1039"/>
      <c r="S32" s="1039"/>
      <c r="T32" s="1039"/>
      <c r="U32" s="1039"/>
      <c r="V32" s="1039">
        <v>117</v>
      </c>
      <c r="W32" s="1039"/>
      <c r="X32" s="1039"/>
      <c r="Y32" s="1039"/>
      <c r="Z32" s="1039"/>
      <c r="AA32" s="1039">
        <v>2</v>
      </c>
      <c r="AB32" s="1039"/>
      <c r="AC32" s="1039"/>
      <c r="AD32" s="1039"/>
      <c r="AE32" s="1040"/>
      <c r="AF32" s="1032">
        <v>2</v>
      </c>
      <c r="AG32" s="1033"/>
      <c r="AH32" s="1033"/>
      <c r="AI32" s="1033"/>
      <c r="AJ32" s="1034"/>
      <c r="AK32" s="976">
        <v>25</v>
      </c>
      <c r="AL32" s="967"/>
      <c r="AM32" s="967"/>
      <c r="AN32" s="967"/>
      <c r="AO32" s="967"/>
      <c r="AP32" s="967">
        <v>311</v>
      </c>
      <c r="AQ32" s="967"/>
      <c r="AR32" s="967"/>
      <c r="AS32" s="967"/>
      <c r="AT32" s="967"/>
      <c r="AU32" s="967">
        <v>25</v>
      </c>
      <c r="AV32" s="967"/>
      <c r="AW32" s="967"/>
      <c r="AX32" s="967"/>
      <c r="AY32" s="967"/>
      <c r="AZ32" s="1037" t="s">
        <v>528</v>
      </c>
      <c r="BA32" s="1037"/>
      <c r="BB32" s="1037"/>
      <c r="BC32" s="1037"/>
      <c r="BD32" s="1037"/>
      <c r="BE32" s="1021" t="s">
        <v>382</v>
      </c>
      <c r="BF32" s="1021"/>
      <c r="BG32" s="1021"/>
      <c r="BH32" s="1021"/>
      <c r="BI32" s="1022"/>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x14ac:dyDescent="0.15">
      <c r="A33" s="217">
        <v>6</v>
      </c>
      <c r="B33" s="1026" t="s">
        <v>383</v>
      </c>
      <c r="C33" s="1027"/>
      <c r="D33" s="1027"/>
      <c r="E33" s="1027"/>
      <c r="F33" s="1027"/>
      <c r="G33" s="1027"/>
      <c r="H33" s="1027"/>
      <c r="I33" s="1027"/>
      <c r="J33" s="1027"/>
      <c r="K33" s="1027"/>
      <c r="L33" s="1027"/>
      <c r="M33" s="1027"/>
      <c r="N33" s="1027"/>
      <c r="O33" s="1027"/>
      <c r="P33" s="1028"/>
      <c r="Q33" s="1038">
        <v>21</v>
      </c>
      <c r="R33" s="1039"/>
      <c r="S33" s="1039"/>
      <c r="T33" s="1039"/>
      <c r="U33" s="1039"/>
      <c r="V33" s="1039">
        <v>19</v>
      </c>
      <c r="W33" s="1039"/>
      <c r="X33" s="1039"/>
      <c r="Y33" s="1039"/>
      <c r="Z33" s="1039"/>
      <c r="AA33" s="1039">
        <v>2</v>
      </c>
      <c r="AB33" s="1039"/>
      <c r="AC33" s="1039"/>
      <c r="AD33" s="1039"/>
      <c r="AE33" s="1040"/>
      <c r="AF33" s="1032">
        <v>2</v>
      </c>
      <c r="AG33" s="1033"/>
      <c r="AH33" s="1033"/>
      <c r="AI33" s="1033"/>
      <c r="AJ33" s="1034"/>
      <c r="AK33" s="976">
        <v>9</v>
      </c>
      <c r="AL33" s="967"/>
      <c r="AM33" s="967"/>
      <c r="AN33" s="967"/>
      <c r="AO33" s="967"/>
      <c r="AP33" s="967">
        <v>118</v>
      </c>
      <c r="AQ33" s="967"/>
      <c r="AR33" s="967"/>
      <c r="AS33" s="967"/>
      <c r="AT33" s="967"/>
      <c r="AU33" s="967">
        <v>9</v>
      </c>
      <c r="AV33" s="967"/>
      <c r="AW33" s="967"/>
      <c r="AX33" s="967"/>
      <c r="AY33" s="967"/>
      <c r="AZ33" s="1037" t="s">
        <v>528</v>
      </c>
      <c r="BA33" s="1037"/>
      <c r="BB33" s="1037"/>
      <c r="BC33" s="1037"/>
      <c r="BD33" s="1037"/>
      <c r="BE33" s="1021" t="s">
        <v>382</v>
      </c>
      <c r="BF33" s="1021"/>
      <c r="BG33" s="1021"/>
      <c r="BH33" s="1021"/>
      <c r="BI33" s="1022"/>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x14ac:dyDescent="0.15">
      <c r="A34" s="217">
        <v>7</v>
      </c>
      <c r="B34" s="1026"/>
      <c r="C34" s="1027"/>
      <c r="D34" s="1027"/>
      <c r="E34" s="1027"/>
      <c r="F34" s="1027"/>
      <c r="G34" s="1027"/>
      <c r="H34" s="1027"/>
      <c r="I34" s="1027"/>
      <c r="J34" s="1027"/>
      <c r="K34" s="1027"/>
      <c r="L34" s="1027"/>
      <c r="M34" s="1027"/>
      <c r="N34" s="1027"/>
      <c r="O34" s="1027"/>
      <c r="P34" s="1028"/>
      <c r="Q34" s="1038"/>
      <c r="R34" s="1039"/>
      <c r="S34" s="1039"/>
      <c r="T34" s="1039"/>
      <c r="U34" s="1039"/>
      <c r="V34" s="1039"/>
      <c r="W34" s="1039"/>
      <c r="X34" s="1039"/>
      <c r="Y34" s="1039"/>
      <c r="Z34" s="1039"/>
      <c r="AA34" s="1039"/>
      <c r="AB34" s="1039"/>
      <c r="AC34" s="1039"/>
      <c r="AD34" s="1039"/>
      <c r="AE34" s="1040"/>
      <c r="AF34" s="1032"/>
      <c r="AG34" s="1033"/>
      <c r="AH34" s="1033"/>
      <c r="AI34" s="1033"/>
      <c r="AJ34" s="1034"/>
      <c r="AK34" s="976"/>
      <c r="AL34" s="967"/>
      <c r="AM34" s="967"/>
      <c r="AN34" s="967"/>
      <c r="AO34" s="967"/>
      <c r="AP34" s="967"/>
      <c r="AQ34" s="967"/>
      <c r="AR34" s="967"/>
      <c r="AS34" s="967"/>
      <c r="AT34" s="967"/>
      <c r="AU34" s="967"/>
      <c r="AV34" s="967"/>
      <c r="AW34" s="967"/>
      <c r="AX34" s="967"/>
      <c r="AY34" s="967"/>
      <c r="AZ34" s="1037"/>
      <c r="BA34" s="1037"/>
      <c r="BB34" s="1037"/>
      <c r="BC34" s="1037"/>
      <c r="BD34" s="1037"/>
      <c r="BE34" s="1021"/>
      <c r="BF34" s="1021"/>
      <c r="BG34" s="1021"/>
      <c r="BH34" s="1021"/>
      <c r="BI34" s="1022"/>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x14ac:dyDescent="0.15">
      <c r="A35" s="217">
        <v>8</v>
      </c>
      <c r="B35" s="1026"/>
      <c r="C35" s="1027"/>
      <c r="D35" s="1027"/>
      <c r="E35" s="1027"/>
      <c r="F35" s="1027"/>
      <c r="G35" s="1027"/>
      <c r="H35" s="1027"/>
      <c r="I35" s="1027"/>
      <c r="J35" s="1027"/>
      <c r="K35" s="1027"/>
      <c r="L35" s="1027"/>
      <c r="M35" s="1027"/>
      <c r="N35" s="1027"/>
      <c r="O35" s="1027"/>
      <c r="P35" s="1028"/>
      <c r="Q35" s="1038"/>
      <c r="R35" s="1039"/>
      <c r="S35" s="1039"/>
      <c r="T35" s="1039"/>
      <c r="U35" s="1039"/>
      <c r="V35" s="1039"/>
      <c r="W35" s="1039"/>
      <c r="X35" s="1039"/>
      <c r="Y35" s="1039"/>
      <c r="Z35" s="1039"/>
      <c r="AA35" s="1039"/>
      <c r="AB35" s="1039"/>
      <c r="AC35" s="1039"/>
      <c r="AD35" s="1039"/>
      <c r="AE35" s="1040"/>
      <c r="AF35" s="1032"/>
      <c r="AG35" s="1033"/>
      <c r="AH35" s="1033"/>
      <c r="AI35" s="1033"/>
      <c r="AJ35" s="1034"/>
      <c r="AK35" s="976"/>
      <c r="AL35" s="967"/>
      <c r="AM35" s="967"/>
      <c r="AN35" s="967"/>
      <c r="AO35" s="967"/>
      <c r="AP35" s="967"/>
      <c r="AQ35" s="967"/>
      <c r="AR35" s="967"/>
      <c r="AS35" s="967"/>
      <c r="AT35" s="967"/>
      <c r="AU35" s="967"/>
      <c r="AV35" s="967"/>
      <c r="AW35" s="967"/>
      <c r="AX35" s="967"/>
      <c r="AY35" s="967"/>
      <c r="AZ35" s="1037"/>
      <c r="BA35" s="1037"/>
      <c r="BB35" s="1037"/>
      <c r="BC35" s="1037"/>
      <c r="BD35" s="1037"/>
      <c r="BE35" s="1021"/>
      <c r="BF35" s="1021"/>
      <c r="BG35" s="1021"/>
      <c r="BH35" s="1021"/>
      <c r="BI35" s="1022"/>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x14ac:dyDescent="0.15">
      <c r="A36" s="217">
        <v>9</v>
      </c>
      <c r="B36" s="1026"/>
      <c r="C36" s="1027"/>
      <c r="D36" s="1027"/>
      <c r="E36" s="1027"/>
      <c r="F36" s="1027"/>
      <c r="G36" s="1027"/>
      <c r="H36" s="1027"/>
      <c r="I36" s="1027"/>
      <c r="J36" s="1027"/>
      <c r="K36" s="1027"/>
      <c r="L36" s="1027"/>
      <c r="M36" s="1027"/>
      <c r="N36" s="1027"/>
      <c r="O36" s="1027"/>
      <c r="P36" s="1028"/>
      <c r="Q36" s="1038"/>
      <c r="R36" s="1039"/>
      <c r="S36" s="1039"/>
      <c r="T36" s="1039"/>
      <c r="U36" s="1039"/>
      <c r="V36" s="1039"/>
      <c r="W36" s="1039"/>
      <c r="X36" s="1039"/>
      <c r="Y36" s="1039"/>
      <c r="Z36" s="1039"/>
      <c r="AA36" s="1039"/>
      <c r="AB36" s="1039"/>
      <c r="AC36" s="1039"/>
      <c r="AD36" s="1039"/>
      <c r="AE36" s="1040"/>
      <c r="AF36" s="1032"/>
      <c r="AG36" s="1033"/>
      <c r="AH36" s="1033"/>
      <c r="AI36" s="1033"/>
      <c r="AJ36" s="1034"/>
      <c r="AK36" s="976"/>
      <c r="AL36" s="967"/>
      <c r="AM36" s="967"/>
      <c r="AN36" s="967"/>
      <c r="AO36" s="967"/>
      <c r="AP36" s="967"/>
      <c r="AQ36" s="967"/>
      <c r="AR36" s="967"/>
      <c r="AS36" s="967"/>
      <c r="AT36" s="967"/>
      <c r="AU36" s="967"/>
      <c r="AV36" s="967"/>
      <c r="AW36" s="967"/>
      <c r="AX36" s="967"/>
      <c r="AY36" s="967"/>
      <c r="AZ36" s="1037"/>
      <c r="BA36" s="1037"/>
      <c r="BB36" s="1037"/>
      <c r="BC36" s="1037"/>
      <c r="BD36" s="1037"/>
      <c r="BE36" s="1021"/>
      <c r="BF36" s="1021"/>
      <c r="BG36" s="1021"/>
      <c r="BH36" s="1021"/>
      <c r="BI36" s="1022"/>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x14ac:dyDescent="0.15">
      <c r="A37" s="217">
        <v>10</v>
      </c>
      <c r="B37" s="1026"/>
      <c r="C37" s="1027"/>
      <c r="D37" s="1027"/>
      <c r="E37" s="1027"/>
      <c r="F37" s="1027"/>
      <c r="G37" s="1027"/>
      <c r="H37" s="1027"/>
      <c r="I37" s="1027"/>
      <c r="J37" s="1027"/>
      <c r="K37" s="1027"/>
      <c r="L37" s="1027"/>
      <c r="M37" s="1027"/>
      <c r="N37" s="1027"/>
      <c r="O37" s="1027"/>
      <c r="P37" s="1028"/>
      <c r="Q37" s="1038"/>
      <c r="R37" s="1039"/>
      <c r="S37" s="1039"/>
      <c r="T37" s="1039"/>
      <c r="U37" s="1039"/>
      <c r="V37" s="1039"/>
      <c r="W37" s="1039"/>
      <c r="X37" s="1039"/>
      <c r="Y37" s="1039"/>
      <c r="Z37" s="1039"/>
      <c r="AA37" s="1039"/>
      <c r="AB37" s="1039"/>
      <c r="AC37" s="1039"/>
      <c r="AD37" s="1039"/>
      <c r="AE37" s="1040"/>
      <c r="AF37" s="1032"/>
      <c r="AG37" s="1033"/>
      <c r="AH37" s="1033"/>
      <c r="AI37" s="1033"/>
      <c r="AJ37" s="1034"/>
      <c r="AK37" s="976"/>
      <c r="AL37" s="967"/>
      <c r="AM37" s="967"/>
      <c r="AN37" s="967"/>
      <c r="AO37" s="967"/>
      <c r="AP37" s="967"/>
      <c r="AQ37" s="967"/>
      <c r="AR37" s="967"/>
      <c r="AS37" s="967"/>
      <c r="AT37" s="967"/>
      <c r="AU37" s="967"/>
      <c r="AV37" s="967"/>
      <c r="AW37" s="967"/>
      <c r="AX37" s="967"/>
      <c r="AY37" s="967"/>
      <c r="AZ37" s="1037"/>
      <c r="BA37" s="1037"/>
      <c r="BB37" s="1037"/>
      <c r="BC37" s="1037"/>
      <c r="BD37" s="1037"/>
      <c r="BE37" s="1021"/>
      <c r="BF37" s="1021"/>
      <c r="BG37" s="1021"/>
      <c r="BH37" s="1021"/>
      <c r="BI37" s="1022"/>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x14ac:dyDescent="0.15">
      <c r="A38" s="217">
        <v>11</v>
      </c>
      <c r="B38" s="1026"/>
      <c r="C38" s="1027"/>
      <c r="D38" s="1027"/>
      <c r="E38" s="1027"/>
      <c r="F38" s="1027"/>
      <c r="G38" s="1027"/>
      <c r="H38" s="1027"/>
      <c r="I38" s="1027"/>
      <c r="J38" s="1027"/>
      <c r="K38" s="1027"/>
      <c r="L38" s="1027"/>
      <c r="M38" s="1027"/>
      <c r="N38" s="1027"/>
      <c r="O38" s="1027"/>
      <c r="P38" s="1028"/>
      <c r="Q38" s="1038"/>
      <c r="R38" s="1039"/>
      <c r="S38" s="1039"/>
      <c r="T38" s="1039"/>
      <c r="U38" s="1039"/>
      <c r="V38" s="1039"/>
      <c r="W38" s="1039"/>
      <c r="X38" s="1039"/>
      <c r="Y38" s="1039"/>
      <c r="Z38" s="1039"/>
      <c r="AA38" s="1039"/>
      <c r="AB38" s="1039"/>
      <c r="AC38" s="1039"/>
      <c r="AD38" s="1039"/>
      <c r="AE38" s="1040"/>
      <c r="AF38" s="1032"/>
      <c r="AG38" s="1033"/>
      <c r="AH38" s="1033"/>
      <c r="AI38" s="1033"/>
      <c r="AJ38" s="1034"/>
      <c r="AK38" s="976"/>
      <c r="AL38" s="967"/>
      <c r="AM38" s="967"/>
      <c r="AN38" s="967"/>
      <c r="AO38" s="967"/>
      <c r="AP38" s="967"/>
      <c r="AQ38" s="967"/>
      <c r="AR38" s="967"/>
      <c r="AS38" s="967"/>
      <c r="AT38" s="967"/>
      <c r="AU38" s="967"/>
      <c r="AV38" s="967"/>
      <c r="AW38" s="967"/>
      <c r="AX38" s="967"/>
      <c r="AY38" s="967"/>
      <c r="AZ38" s="1037"/>
      <c r="BA38" s="1037"/>
      <c r="BB38" s="1037"/>
      <c r="BC38" s="1037"/>
      <c r="BD38" s="1037"/>
      <c r="BE38" s="1021"/>
      <c r="BF38" s="1021"/>
      <c r="BG38" s="1021"/>
      <c r="BH38" s="1021"/>
      <c r="BI38" s="1022"/>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x14ac:dyDescent="0.15">
      <c r="A39" s="217">
        <v>12</v>
      </c>
      <c r="B39" s="1026"/>
      <c r="C39" s="1027"/>
      <c r="D39" s="1027"/>
      <c r="E39" s="1027"/>
      <c r="F39" s="1027"/>
      <c r="G39" s="1027"/>
      <c r="H39" s="1027"/>
      <c r="I39" s="1027"/>
      <c r="J39" s="1027"/>
      <c r="K39" s="1027"/>
      <c r="L39" s="1027"/>
      <c r="M39" s="1027"/>
      <c r="N39" s="1027"/>
      <c r="O39" s="1027"/>
      <c r="P39" s="1028"/>
      <c r="Q39" s="1038"/>
      <c r="R39" s="1039"/>
      <c r="S39" s="1039"/>
      <c r="T39" s="1039"/>
      <c r="U39" s="1039"/>
      <c r="V39" s="1039"/>
      <c r="W39" s="1039"/>
      <c r="X39" s="1039"/>
      <c r="Y39" s="1039"/>
      <c r="Z39" s="1039"/>
      <c r="AA39" s="1039"/>
      <c r="AB39" s="1039"/>
      <c r="AC39" s="1039"/>
      <c r="AD39" s="1039"/>
      <c r="AE39" s="1040"/>
      <c r="AF39" s="1032"/>
      <c r="AG39" s="1033"/>
      <c r="AH39" s="1033"/>
      <c r="AI39" s="1033"/>
      <c r="AJ39" s="1034"/>
      <c r="AK39" s="976"/>
      <c r="AL39" s="967"/>
      <c r="AM39" s="967"/>
      <c r="AN39" s="967"/>
      <c r="AO39" s="967"/>
      <c r="AP39" s="967"/>
      <c r="AQ39" s="967"/>
      <c r="AR39" s="967"/>
      <c r="AS39" s="967"/>
      <c r="AT39" s="967"/>
      <c r="AU39" s="967"/>
      <c r="AV39" s="967"/>
      <c r="AW39" s="967"/>
      <c r="AX39" s="967"/>
      <c r="AY39" s="967"/>
      <c r="AZ39" s="1037"/>
      <c r="BA39" s="1037"/>
      <c r="BB39" s="1037"/>
      <c r="BC39" s="1037"/>
      <c r="BD39" s="1037"/>
      <c r="BE39" s="1021"/>
      <c r="BF39" s="1021"/>
      <c r="BG39" s="1021"/>
      <c r="BH39" s="1021"/>
      <c r="BI39" s="1022"/>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x14ac:dyDescent="0.15">
      <c r="A40" s="212">
        <v>13</v>
      </c>
      <c r="B40" s="1026"/>
      <c r="C40" s="1027"/>
      <c r="D40" s="1027"/>
      <c r="E40" s="1027"/>
      <c r="F40" s="1027"/>
      <c r="G40" s="1027"/>
      <c r="H40" s="1027"/>
      <c r="I40" s="1027"/>
      <c r="J40" s="1027"/>
      <c r="K40" s="1027"/>
      <c r="L40" s="1027"/>
      <c r="M40" s="1027"/>
      <c r="N40" s="1027"/>
      <c r="O40" s="1027"/>
      <c r="P40" s="1028"/>
      <c r="Q40" s="1038"/>
      <c r="R40" s="1039"/>
      <c r="S40" s="1039"/>
      <c r="T40" s="1039"/>
      <c r="U40" s="1039"/>
      <c r="V40" s="1039"/>
      <c r="W40" s="1039"/>
      <c r="X40" s="1039"/>
      <c r="Y40" s="1039"/>
      <c r="Z40" s="1039"/>
      <c r="AA40" s="1039"/>
      <c r="AB40" s="1039"/>
      <c r="AC40" s="1039"/>
      <c r="AD40" s="1039"/>
      <c r="AE40" s="1040"/>
      <c r="AF40" s="1032"/>
      <c r="AG40" s="1033"/>
      <c r="AH40" s="1033"/>
      <c r="AI40" s="1033"/>
      <c r="AJ40" s="1034"/>
      <c r="AK40" s="976"/>
      <c r="AL40" s="967"/>
      <c r="AM40" s="967"/>
      <c r="AN40" s="967"/>
      <c r="AO40" s="967"/>
      <c r="AP40" s="967"/>
      <c r="AQ40" s="967"/>
      <c r="AR40" s="967"/>
      <c r="AS40" s="967"/>
      <c r="AT40" s="967"/>
      <c r="AU40" s="967"/>
      <c r="AV40" s="967"/>
      <c r="AW40" s="967"/>
      <c r="AX40" s="967"/>
      <c r="AY40" s="967"/>
      <c r="AZ40" s="1037"/>
      <c r="BA40" s="1037"/>
      <c r="BB40" s="1037"/>
      <c r="BC40" s="1037"/>
      <c r="BD40" s="1037"/>
      <c r="BE40" s="1021"/>
      <c r="BF40" s="1021"/>
      <c r="BG40" s="1021"/>
      <c r="BH40" s="1021"/>
      <c r="BI40" s="1022"/>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x14ac:dyDescent="0.15">
      <c r="A41" s="212">
        <v>14</v>
      </c>
      <c r="B41" s="1026"/>
      <c r="C41" s="1027"/>
      <c r="D41" s="1027"/>
      <c r="E41" s="1027"/>
      <c r="F41" s="1027"/>
      <c r="G41" s="1027"/>
      <c r="H41" s="1027"/>
      <c r="I41" s="1027"/>
      <c r="J41" s="1027"/>
      <c r="K41" s="1027"/>
      <c r="L41" s="1027"/>
      <c r="M41" s="1027"/>
      <c r="N41" s="1027"/>
      <c r="O41" s="1027"/>
      <c r="P41" s="1028"/>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76"/>
      <c r="AL41" s="967"/>
      <c r="AM41" s="967"/>
      <c r="AN41" s="967"/>
      <c r="AO41" s="967"/>
      <c r="AP41" s="967"/>
      <c r="AQ41" s="967"/>
      <c r="AR41" s="967"/>
      <c r="AS41" s="967"/>
      <c r="AT41" s="967"/>
      <c r="AU41" s="967"/>
      <c r="AV41" s="967"/>
      <c r="AW41" s="967"/>
      <c r="AX41" s="967"/>
      <c r="AY41" s="967"/>
      <c r="AZ41" s="1037"/>
      <c r="BA41" s="1037"/>
      <c r="BB41" s="1037"/>
      <c r="BC41" s="1037"/>
      <c r="BD41" s="1037"/>
      <c r="BE41" s="1021"/>
      <c r="BF41" s="1021"/>
      <c r="BG41" s="1021"/>
      <c r="BH41" s="1021"/>
      <c r="BI41" s="1022"/>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x14ac:dyDescent="0.15">
      <c r="A42" s="212">
        <v>15</v>
      </c>
      <c r="B42" s="1026"/>
      <c r="C42" s="1027"/>
      <c r="D42" s="1027"/>
      <c r="E42" s="1027"/>
      <c r="F42" s="1027"/>
      <c r="G42" s="1027"/>
      <c r="H42" s="1027"/>
      <c r="I42" s="1027"/>
      <c r="J42" s="1027"/>
      <c r="K42" s="1027"/>
      <c r="L42" s="1027"/>
      <c r="M42" s="1027"/>
      <c r="N42" s="1027"/>
      <c r="O42" s="1027"/>
      <c r="P42" s="1028"/>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76"/>
      <c r="AL42" s="967"/>
      <c r="AM42" s="967"/>
      <c r="AN42" s="967"/>
      <c r="AO42" s="967"/>
      <c r="AP42" s="967"/>
      <c r="AQ42" s="967"/>
      <c r="AR42" s="967"/>
      <c r="AS42" s="967"/>
      <c r="AT42" s="967"/>
      <c r="AU42" s="967"/>
      <c r="AV42" s="967"/>
      <c r="AW42" s="967"/>
      <c r="AX42" s="967"/>
      <c r="AY42" s="967"/>
      <c r="AZ42" s="1037"/>
      <c r="BA42" s="1037"/>
      <c r="BB42" s="1037"/>
      <c r="BC42" s="1037"/>
      <c r="BD42" s="1037"/>
      <c r="BE42" s="1021"/>
      <c r="BF42" s="1021"/>
      <c r="BG42" s="1021"/>
      <c r="BH42" s="1021"/>
      <c r="BI42" s="1022"/>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x14ac:dyDescent="0.15">
      <c r="A43" s="212">
        <v>16</v>
      </c>
      <c r="B43" s="1026"/>
      <c r="C43" s="1027"/>
      <c r="D43" s="1027"/>
      <c r="E43" s="1027"/>
      <c r="F43" s="1027"/>
      <c r="G43" s="1027"/>
      <c r="H43" s="1027"/>
      <c r="I43" s="1027"/>
      <c r="J43" s="1027"/>
      <c r="K43" s="1027"/>
      <c r="L43" s="1027"/>
      <c r="M43" s="1027"/>
      <c r="N43" s="1027"/>
      <c r="O43" s="1027"/>
      <c r="P43" s="1028"/>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76"/>
      <c r="AL43" s="967"/>
      <c r="AM43" s="967"/>
      <c r="AN43" s="967"/>
      <c r="AO43" s="967"/>
      <c r="AP43" s="967"/>
      <c r="AQ43" s="967"/>
      <c r="AR43" s="967"/>
      <c r="AS43" s="967"/>
      <c r="AT43" s="967"/>
      <c r="AU43" s="967"/>
      <c r="AV43" s="967"/>
      <c r="AW43" s="967"/>
      <c r="AX43" s="967"/>
      <c r="AY43" s="967"/>
      <c r="AZ43" s="1037"/>
      <c r="BA43" s="1037"/>
      <c r="BB43" s="1037"/>
      <c r="BC43" s="1037"/>
      <c r="BD43" s="1037"/>
      <c r="BE43" s="1021"/>
      <c r="BF43" s="1021"/>
      <c r="BG43" s="1021"/>
      <c r="BH43" s="1021"/>
      <c r="BI43" s="1022"/>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x14ac:dyDescent="0.15">
      <c r="A44" s="212">
        <v>17</v>
      </c>
      <c r="B44" s="1026"/>
      <c r="C44" s="1027"/>
      <c r="D44" s="1027"/>
      <c r="E44" s="1027"/>
      <c r="F44" s="1027"/>
      <c r="G44" s="1027"/>
      <c r="H44" s="1027"/>
      <c r="I44" s="1027"/>
      <c r="J44" s="1027"/>
      <c r="K44" s="1027"/>
      <c r="L44" s="1027"/>
      <c r="M44" s="1027"/>
      <c r="N44" s="1027"/>
      <c r="O44" s="1027"/>
      <c r="P44" s="1028"/>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76"/>
      <c r="AL44" s="967"/>
      <c r="AM44" s="967"/>
      <c r="AN44" s="967"/>
      <c r="AO44" s="967"/>
      <c r="AP44" s="967"/>
      <c r="AQ44" s="967"/>
      <c r="AR44" s="967"/>
      <c r="AS44" s="967"/>
      <c r="AT44" s="967"/>
      <c r="AU44" s="967"/>
      <c r="AV44" s="967"/>
      <c r="AW44" s="967"/>
      <c r="AX44" s="967"/>
      <c r="AY44" s="967"/>
      <c r="AZ44" s="1037"/>
      <c r="BA44" s="1037"/>
      <c r="BB44" s="1037"/>
      <c r="BC44" s="1037"/>
      <c r="BD44" s="1037"/>
      <c r="BE44" s="1021"/>
      <c r="BF44" s="1021"/>
      <c r="BG44" s="1021"/>
      <c r="BH44" s="1021"/>
      <c r="BI44" s="1022"/>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x14ac:dyDescent="0.15">
      <c r="A45" s="212">
        <v>18</v>
      </c>
      <c r="B45" s="1026"/>
      <c r="C45" s="1027"/>
      <c r="D45" s="1027"/>
      <c r="E45" s="1027"/>
      <c r="F45" s="1027"/>
      <c r="G45" s="1027"/>
      <c r="H45" s="1027"/>
      <c r="I45" s="1027"/>
      <c r="J45" s="1027"/>
      <c r="K45" s="1027"/>
      <c r="L45" s="1027"/>
      <c r="M45" s="1027"/>
      <c r="N45" s="1027"/>
      <c r="O45" s="1027"/>
      <c r="P45" s="1028"/>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76"/>
      <c r="AL45" s="967"/>
      <c r="AM45" s="967"/>
      <c r="AN45" s="967"/>
      <c r="AO45" s="967"/>
      <c r="AP45" s="967"/>
      <c r="AQ45" s="967"/>
      <c r="AR45" s="967"/>
      <c r="AS45" s="967"/>
      <c r="AT45" s="967"/>
      <c r="AU45" s="967"/>
      <c r="AV45" s="967"/>
      <c r="AW45" s="967"/>
      <c r="AX45" s="967"/>
      <c r="AY45" s="967"/>
      <c r="AZ45" s="1037"/>
      <c r="BA45" s="1037"/>
      <c r="BB45" s="1037"/>
      <c r="BC45" s="1037"/>
      <c r="BD45" s="1037"/>
      <c r="BE45" s="1021"/>
      <c r="BF45" s="1021"/>
      <c r="BG45" s="1021"/>
      <c r="BH45" s="1021"/>
      <c r="BI45" s="1022"/>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x14ac:dyDescent="0.15">
      <c r="A46" s="212">
        <v>19</v>
      </c>
      <c r="B46" s="1026"/>
      <c r="C46" s="1027"/>
      <c r="D46" s="1027"/>
      <c r="E46" s="1027"/>
      <c r="F46" s="1027"/>
      <c r="G46" s="1027"/>
      <c r="H46" s="1027"/>
      <c r="I46" s="1027"/>
      <c r="J46" s="1027"/>
      <c r="K46" s="1027"/>
      <c r="L46" s="1027"/>
      <c r="M46" s="1027"/>
      <c r="N46" s="1027"/>
      <c r="O46" s="1027"/>
      <c r="P46" s="1028"/>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76"/>
      <c r="AL46" s="967"/>
      <c r="AM46" s="967"/>
      <c r="AN46" s="967"/>
      <c r="AO46" s="967"/>
      <c r="AP46" s="967"/>
      <c r="AQ46" s="967"/>
      <c r="AR46" s="967"/>
      <c r="AS46" s="967"/>
      <c r="AT46" s="967"/>
      <c r="AU46" s="967"/>
      <c r="AV46" s="967"/>
      <c r="AW46" s="967"/>
      <c r="AX46" s="967"/>
      <c r="AY46" s="967"/>
      <c r="AZ46" s="1037"/>
      <c r="BA46" s="1037"/>
      <c r="BB46" s="1037"/>
      <c r="BC46" s="1037"/>
      <c r="BD46" s="1037"/>
      <c r="BE46" s="1021"/>
      <c r="BF46" s="1021"/>
      <c r="BG46" s="1021"/>
      <c r="BH46" s="1021"/>
      <c r="BI46" s="1022"/>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x14ac:dyDescent="0.15">
      <c r="A47" s="212">
        <v>20</v>
      </c>
      <c r="B47" s="1026"/>
      <c r="C47" s="1027"/>
      <c r="D47" s="1027"/>
      <c r="E47" s="1027"/>
      <c r="F47" s="1027"/>
      <c r="G47" s="1027"/>
      <c r="H47" s="1027"/>
      <c r="I47" s="1027"/>
      <c r="J47" s="1027"/>
      <c r="K47" s="1027"/>
      <c r="L47" s="1027"/>
      <c r="M47" s="1027"/>
      <c r="N47" s="1027"/>
      <c r="O47" s="1027"/>
      <c r="P47" s="1028"/>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76"/>
      <c r="AL47" s="967"/>
      <c r="AM47" s="967"/>
      <c r="AN47" s="967"/>
      <c r="AO47" s="967"/>
      <c r="AP47" s="967"/>
      <c r="AQ47" s="967"/>
      <c r="AR47" s="967"/>
      <c r="AS47" s="967"/>
      <c r="AT47" s="967"/>
      <c r="AU47" s="967"/>
      <c r="AV47" s="967"/>
      <c r="AW47" s="967"/>
      <c r="AX47" s="967"/>
      <c r="AY47" s="967"/>
      <c r="AZ47" s="1037"/>
      <c r="BA47" s="1037"/>
      <c r="BB47" s="1037"/>
      <c r="BC47" s="1037"/>
      <c r="BD47" s="1037"/>
      <c r="BE47" s="1021"/>
      <c r="BF47" s="1021"/>
      <c r="BG47" s="1021"/>
      <c r="BH47" s="1021"/>
      <c r="BI47" s="1022"/>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x14ac:dyDescent="0.15">
      <c r="A48" s="212">
        <v>21</v>
      </c>
      <c r="B48" s="1026"/>
      <c r="C48" s="1027"/>
      <c r="D48" s="1027"/>
      <c r="E48" s="1027"/>
      <c r="F48" s="1027"/>
      <c r="G48" s="1027"/>
      <c r="H48" s="1027"/>
      <c r="I48" s="1027"/>
      <c r="J48" s="1027"/>
      <c r="K48" s="1027"/>
      <c r="L48" s="1027"/>
      <c r="M48" s="1027"/>
      <c r="N48" s="1027"/>
      <c r="O48" s="1027"/>
      <c r="P48" s="1028"/>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76"/>
      <c r="AL48" s="967"/>
      <c r="AM48" s="967"/>
      <c r="AN48" s="967"/>
      <c r="AO48" s="967"/>
      <c r="AP48" s="967"/>
      <c r="AQ48" s="967"/>
      <c r="AR48" s="967"/>
      <c r="AS48" s="967"/>
      <c r="AT48" s="967"/>
      <c r="AU48" s="967"/>
      <c r="AV48" s="967"/>
      <c r="AW48" s="967"/>
      <c r="AX48" s="967"/>
      <c r="AY48" s="967"/>
      <c r="AZ48" s="1037"/>
      <c r="BA48" s="1037"/>
      <c r="BB48" s="1037"/>
      <c r="BC48" s="1037"/>
      <c r="BD48" s="1037"/>
      <c r="BE48" s="1021"/>
      <c r="BF48" s="1021"/>
      <c r="BG48" s="1021"/>
      <c r="BH48" s="1021"/>
      <c r="BI48" s="1022"/>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x14ac:dyDescent="0.15">
      <c r="A49" s="212">
        <v>22</v>
      </c>
      <c r="B49" s="1026"/>
      <c r="C49" s="1027"/>
      <c r="D49" s="1027"/>
      <c r="E49" s="1027"/>
      <c r="F49" s="1027"/>
      <c r="G49" s="1027"/>
      <c r="H49" s="1027"/>
      <c r="I49" s="1027"/>
      <c r="J49" s="1027"/>
      <c r="K49" s="1027"/>
      <c r="L49" s="1027"/>
      <c r="M49" s="1027"/>
      <c r="N49" s="1027"/>
      <c r="O49" s="1027"/>
      <c r="P49" s="1028"/>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76"/>
      <c r="AL49" s="967"/>
      <c r="AM49" s="967"/>
      <c r="AN49" s="967"/>
      <c r="AO49" s="967"/>
      <c r="AP49" s="967"/>
      <c r="AQ49" s="967"/>
      <c r="AR49" s="967"/>
      <c r="AS49" s="967"/>
      <c r="AT49" s="967"/>
      <c r="AU49" s="967"/>
      <c r="AV49" s="967"/>
      <c r="AW49" s="967"/>
      <c r="AX49" s="967"/>
      <c r="AY49" s="967"/>
      <c r="AZ49" s="1037"/>
      <c r="BA49" s="1037"/>
      <c r="BB49" s="1037"/>
      <c r="BC49" s="1037"/>
      <c r="BD49" s="1037"/>
      <c r="BE49" s="1021"/>
      <c r="BF49" s="1021"/>
      <c r="BG49" s="1021"/>
      <c r="BH49" s="1021"/>
      <c r="BI49" s="1022"/>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x14ac:dyDescent="0.15">
      <c r="A50" s="212">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1021"/>
      <c r="BF50" s="1021"/>
      <c r="BG50" s="1021"/>
      <c r="BH50" s="1021"/>
      <c r="BI50" s="1022"/>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x14ac:dyDescent="0.15">
      <c r="A51" s="212">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1021"/>
      <c r="BF51" s="1021"/>
      <c r="BG51" s="1021"/>
      <c r="BH51" s="1021"/>
      <c r="BI51" s="1022"/>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x14ac:dyDescent="0.15">
      <c r="A52" s="212">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1021"/>
      <c r="BF52" s="1021"/>
      <c r="BG52" s="1021"/>
      <c r="BH52" s="1021"/>
      <c r="BI52" s="1022"/>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x14ac:dyDescent="0.15">
      <c r="A53" s="212">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1021"/>
      <c r="BF53" s="1021"/>
      <c r="BG53" s="1021"/>
      <c r="BH53" s="1021"/>
      <c r="BI53" s="1022"/>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x14ac:dyDescent="0.15">
      <c r="A54" s="212">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1021"/>
      <c r="BF54" s="1021"/>
      <c r="BG54" s="1021"/>
      <c r="BH54" s="1021"/>
      <c r="BI54" s="1022"/>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x14ac:dyDescent="0.15">
      <c r="A55" s="212">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1021"/>
      <c r="BF55" s="1021"/>
      <c r="BG55" s="1021"/>
      <c r="BH55" s="1021"/>
      <c r="BI55" s="1022"/>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x14ac:dyDescent="0.15">
      <c r="A56" s="212">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1021"/>
      <c r="BF56" s="1021"/>
      <c r="BG56" s="1021"/>
      <c r="BH56" s="1021"/>
      <c r="BI56" s="1022"/>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x14ac:dyDescent="0.15">
      <c r="A57" s="212">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1021"/>
      <c r="BF57" s="1021"/>
      <c r="BG57" s="1021"/>
      <c r="BH57" s="1021"/>
      <c r="BI57" s="1022"/>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x14ac:dyDescent="0.15">
      <c r="A58" s="212">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1021"/>
      <c r="BF58" s="1021"/>
      <c r="BG58" s="1021"/>
      <c r="BH58" s="1021"/>
      <c r="BI58" s="1022"/>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x14ac:dyDescent="0.15">
      <c r="A59" s="212">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1021"/>
      <c r="BF59" s="1021"/>
      <c r="BG59" s="1021"/>
      <c r="BH59" s="1021"/>
      <c r="BI59" s="1022"/>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x14ac:dyDescent="0.15">
      <c r="A60" s="212">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1021"/>
      <c r="BF60" s="1021"/>
      <c r="BG60" s="1021"/>
      <c r="BH60" s="1021"/>
      <c r="BI60" s="1022"/>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x14ac:dyDescent="0.2">
      <c r="A61" s="212">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1021"/>
      <c r="BF61" s="1021"/>
      <c r="BG61" s="1021"/>
      <c r="BH61" s="1021"/>
      <c r="BI61" s="1022"/>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x14ac:dyDescent="0.15">
      <c r="A62" s="212">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1021"/>
      <c r="BF62" s="1021"/>
      <c r="BG62" s="1021"/>
      <c r="BH62" s="1021"/>
      <c r="BI62" s="1022"/>
      <c r="BJ62" s="1023" t="s">
        <v>384</v>
      </c>
      <c r="BK62" s="1024"/>
      <c r="BL62" s="1024"/>
      <c r="BM62" s="1024"/>
      <c r="BN62" s="1025"/>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x14ac:dyDescent="0.2">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7"/>
      <c r="AF63" s="1018">
        <v>73</v>
      </c>
      <c r="AG63" s="955"/>
      <c r="AH63" s="955"/>
      <c r="AI63" s="955"/>
      <c r="AJ63" s="1019"/>
      <c r="AK63" s="1020"/>
      <c r="AL63" s="959"/>
      <c r="AM63" s="959"/>
      <c r="AN63" s="959"/>
      <c r="AO63" s="959"/>
      <c r="AP63" s="955">
        <v>499</v>
      </c>
      <c r="AQ63" s="955"/>
      <c r="AR63" s="955"/>
      <c r="AS63" s="955"/>
      <c r="AT63" s="955"/>
      <c r="AU63" s="955">
        <v>253</v>
      </c>
      <c r="AV63" s="955"/>
      <c r="AW63" s="955"/>
      <c r="AX63" s="955"/>
      <c r="AY63" s="955"/>
      <c r="AZ63" s="1014"/>
      <c r="BA63" s="1014"/>
      <c r="BB63" s="1014"/>
      <c r="BC63" s="1014"/>
      <c r="BD63" s="1014"/>
      <c r="BE63" s="956"/>
      <c r="BF63" s="956"/>
      <c r="BG63" s="956"/>
      <c r="BH63" s="956"/>
      <c r="BI63" s="957"/>
      <c r="BJ63" s="1015" t="s">
        <v>110</v>
      </c>
      <c r="BK63" s="947"/>
      <c r="BL63" s="947"/>
      <c r="BM63" s="947"/>
      <c r="BN63" s="1016"/>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x14ac:dyDescent="0.15">
      <c r="A66" s="990" t="s">
        <v>387</v>
      </c>
      <c r="B66" s="991"/>
      <c r="C66" s="991"/>
      <c r="D66" s="991"/>
      <c r="E66" s="991"/>
      <c r="F66" s="991"/>
      <c r="G66" s="991"/>
      <c r="H66" s="991"/>
      <c r="I66" s="991"/>
      <c r="J66" s="991"/>
      <c r="K66" s="991"/>
      <c r="L66" s="991"/>
      <c r="M66" s="991"/>
      <c r="N66" s="991"/>
      <c r="O66" s="991"/>
      <c r="P66" s="992"/>
      <c r="Q66" s="996" t="s">
        <v>369</v>
      </c>
      <c r="R66" s="997"/>
      <c r="S66" s="997"/>
      <c r="T66" s="997"/>
      <c r="U66" s="998"/>
      <c r="V66" s="996" t="s">
        <v>370</v>
      </c>
      <c r="W66" s="997"/>
      <c r="X66" s="997"/>
      <c r="Y66" s="997"/>
      <c r="Z66" s="998"/>
      <c r="AA66" s="996" t="s">
        <v>371</v>
      </c>
      <c r="AB66" s="997"/>
      <c r="AC66" s="997"/>
      <c r="AD66" s="997"/>
      <c r="AE66" s="998"/>
      <c r="AF66" s="1002" t="s">
        <v>372</v>
      </c>
      <c r="AG66" s="1003"/>
      <c r="AH66" s="1003"/>
      <c r="AI66" s="1003"/>
      <c r="AJ66" s="1004"/>
      <c r="AK66" s="996" t="s">
        <v>373</v>
      </c>
      <c r="AL66" s="991"/>
      <c r="AM66" s="991"/>
      <c r="AN66" s="991"/>
      <c r="AO66" s="992"/>
      <c r="AP66" s="996" t="s">
        <v>374</v>
      </c>
      <c r="AQ66" s="997"/>
      <c r="AR66" s="997"/>
      <c r="AS66" s="997"/>
      <c r="AT66" s="998"/>
      <c r="AU66" s="996" t="s">
        <v>388</v>
      </c>
      <c r="AV66" s="997"/>
      <c r="AW66" s="997"/>
      <c r="AX66" s="997"/>
      <c r="AY66" s="998"/>
      <c r="AZ66" s="996" t="s">
        <v>353</v>
      </c>
      <c r="BA66" s="997"/>
      <c r="BB66" s="997"/>
      <c r="BC66" s="997"/>
      <c r="BD66" s="1012"/>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73">
        <v>1998</v>
      </c>
      <c r="R68" s="967"/>
      <c r="S68" s="967"/>
      <c r="T68" s="967"/>
      <c r="U68" s="967"/>
      <c r="V68" s="967">
        <v>1880</v>
      </c>
      <c r="W68" s="967"/>
      <c r="X68" s="967"/>
      <c r="Y68" s="967"/>
      <c r="Z68" s="967"/>
      <c r="AA68" s="967">
        <v>118</v>
      </c>
      <c r="AB68" s="967"/>
      <c r="AC68" s="967"/>
      <c r="AD68" s="967"/>
      <c r="AE68" s="967"/>
      <c r="AF68" s="967">
        <v>118</v>
      </c>
      <c r="AG68" s="967"/>
      <c r="AH68" s="967"/>
      <c r="AI68" s="967"/>
      <c r="AJ68" s="967"/>
      <c r="AK68" s="967">
        <v>238</v>
      </c>
      <c r="AL68" s="967"/>
      <c r="AM68" s="967"/>
      <c r="AN68" s="967"/>
      <c r="AO68" s="967"/>
      <c r="AP68" s="967">
        <v>2449</v>
      </c>
      <c r="AQ68" s="967"/>
      <c r="AR68" s="967"/>
      <c r="AS68" s="967"/>
      <c r="AT68" s="967"/>
      <c r="AU68" s="978">
        <v>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201</v>
      </c>
      <c r="R69" s="967"/>
      <c r="S69" s="967"/>
      <c r="T69" s="967"/>
      <c r="U69" s="967"/>
      <c r="V69" s="967">
        <v>195</v>
      </c>
      <c r="W69" s="967"/>
      <c r="X69" s="967"/>
      <c r="Y69" s="967"/>
      <c r="Z69" s="967"/>
      <c r="AA69" s="967">
        <v>5</v>
      </c>
      <c r="AB69" s="967"/>
      <c r="AC69" s="967"/>
      <c r="AD69" s="967"/>
      <c r="AE69" s="967"/>
      <c r="AF69" s="967">
        <v>5</v>
      </c>
      <c r="AG69" s="967"/>
      <c r="AH69" s="967"/>
      <c r="AI69" s="967"/>
      <c r="AJ69" s="967"/>
      <c r="AK69" s="967">
        <v>3</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158776</v>
      </c>
      <c r="R70" s="967"/>
      <c r="S70" s="967"/>
      <c r="T70" s="967"/>
      <c r="U70" s="967"/>
      <c r="V70" s="967">
        <v>152692</v>
      </c>
      <c r="W70" s="967"/>
      <c r="X70" s="967"/>
      <c r="Y70" s="967"/>
      <c r="Z70" s="967"/>
      <c r="AA70" s="967">
        <v>6084</v>
      </c>
      <c r="AB70" s="967"/>
      <c r="AC70" s="967"/>
      <c r="AD70" s="967"/>
      <c r="AE70" s="967"/>
      <c r="AF70" s="967">
        <v>6084</v>
      </c>
      <c r="AG70" s="967"/>
      <c r="AH70" s="967"/>
      <c r="AI70" s="967"/>
      <c r="AJ70" s="967"/>
      <c r="AK70" s="967">
        <v>546</v>
      </c>
      <c r="AL70" s="967"/>
      <c r="AM70" s="967"/>
      <c r="AN70" s="967"/>
      <c r="AO70" s="967"/>
      <c r="AP70" s="967" t="s">
        <v>536</v>
      </c>
      <c r="AQ70" s="967"/>
      <c r="AR70" s="967"/>
      <c r="AS70" s="967"/>
      <c r="AT70" s="967"/>
      <c r="AU70" s="967" t="s">
        <v>536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4">
        <v>2728</v>
      </c>
      <c r="R71" s="975"/>
      <c r="S71" s="975"/>
      <c r="T71" s="975"/>
      <c r="U71" s="976"/>
      <c r="V71" s="977">
        <v>2362</v>
      </c>
      <c r="W71" s="975"/>
      <c r="X71" s="975"/>
      <c r="Y71" s="975"/>
      <c r="Z71" s="976"/>
      <c r="AA71" s="967">
        <v>367</v>
      </c>
      <c r="AB71" s="967"/>
      <c r="AC71" s="967"/>
      <c r="AD71" s="967"/>
      <c r="AE71" s="967"/>
      <c r="AF71" s="967">
        <v>367</v>
      </c>
      <c r="AG71" s="967"/>
      <c r="AH71" s="967"/>
      <c r="AI71" s="967"/>
      <c r="AJ71" s="967"/>
      <c r="AK71" s="967">
        <v>2</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439</v>
      </c>
      <c r="R72" s="967"/>
      <c r="S72" s="967"/>
      <c r="T72" s="967"/>
      <c r="U72" s="967"/>
      <c r="V72" s="967">
        <v>435</v>
      </c>
      <c r="W72" s="967"/>
      <c r="X72" s="967"/>
      <c r="Y72" s="967"/>
      <c r="Z72" s="967"/>
      <c r="AA72" s="967">
        <v>4</v>
      </c>
      <c r="AB72" s="967"/>
      <c r="AC72" s="967"/>
      <c r="AD72" s="967"/>
      <c r="AE72" s="967"/>
      <c r="AF72" s="967">
        <v>4</v>
      </c>
      <c r="AG72" s="967"/>
      <c r="AH72" s="967"/>
      <c r="AI72" s="967"/>
      <c r="AJ72" s="967"/>
      <c r="AK72" s="967">
        <v>31</v>
      </c>
      <c r="AL72" s="967"/>
      <c r="AM72" s="967"/>
      <c r="AN72" s="967"/>
      <c r="AO72" s="967"/>
      <c r="AP72" s="967" t="s">
        <v>536</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6578</v>
      </c>
      <c r="AG88" s="955"/>
      <c r="AH88" s="955"/>
      <c r="AI88" s="955"/>
      <c r="AJ88" s="955"/>
      <c r="AK88" s="959"/>
      <c r="AL88" s="959"/>
      <c r="AM88" s="959"/>
      <c r="AN88" s="959"/>
      <c r="AO88" s="959"/>
      <c r="AP88" s="955">
        <v>2449</v>
      </c>
      <c r="AQ88" s="955"/>
      <c r="AR88" s="955"/>
      <c r="AS88" s="955"/>
      <c r="AT88" s="955"/>
      <c r="AU88" s="955">
        <v>40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v>22</v>
      </c>
      <c r="CX102" s="947"/>
      <c r="CY102" s="947"/>
      <c r="CZ102" s="947"/>
      <c r="DA102" s="948"/>
      <c r="DB102" s="946">
        <v>52</v>
      </c>
      <c r="DC102" s="947"/>
      <c r="DD102" s="947"/>
      <c r="DE102" s="947"/>
      <c r="DF102" s="948"/>
      <c r="DG102" s="946" t="s">
        <v>544</v>
      </c>
      <c r="DH102" s="947"/>
      <c r="DI102" s="947"/>
      <c r="DJ102" s="947"/>
      <c r="DK102" s="948"/>
      <c r="DL102" s="946" t="s">
        <v>545</v>
      </c>
      <c r="DM102" s="947"/>
      <c r="DN102" s="947"/>
      <c r="DO102" s="947"/>
      <c r="DP102" s="948"/>
      <c r="DQ102" s="946" t="s">
        <v>546</v>
      </c>
      <c r="DR102" s="947"/>
      <c r="DS102" s="947"/>
      <c r="DT102" s="947"/>
      <c r="DU102" s="948"/>
      <c r="DV102" s="929" t="s">
        <v>546</v>
      </c>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256416</v>
      </c>
      <c r="AB110" s="873"/>
      <c r="AC110" s="873"/>
      <c r="AD110" s="873"/>
      <c r="AE110" s="874"/>
      <c r="AF110" s="875">
        <v>243825</v>
      </c>
      <c r="AG110" s="873"/>
      <c r="AH110" s="873"/>
      <c r="AI110" s="873"/>
      <c r="AJ110" s="874"/>
      <c r="AK110" s="875">
        <v>207927</v>
      </c>
      <c r="AL110" s="873"/>
      <c r="AM110" s="873"/>
      <c r="AN110" s="873"/>
      <c r="AO110" s="874"/>
      <c r="AP110" s="876">
        <v>17.5</v>
      </c>
      <c r="AQ110" s="877"/>
      <c r="AR110" s="877"/>
      <c r="AS110" s="877"/>
      <c r="AT110" s="878"/>
      <c r="AU110" s="920" t="s">
        <v>59</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2113625</v>
      </c>
      <c r="BR110" s="800"/>
      <c r="BS110" s="800"/>
      <c r="BT110" s="800"/>
      <c r="BU110" s="800"/>
      <c r="BV110" s="800">
        <v>2046674</v>
      </c>
      <c r="BW110" s="800"/>
      <c r="BX110" s="800"/>
      <c r="BY110" s="800"/>
      <c r="BZ110" s="800"/>
      <c r="CA110" s="800">
        <v>2154004</v>
      </c>
      <c r="CB110" s="800"/>
      <c r="CC110" s="800"/>
      <c r="CD110" s="800"/>
      <c r="CE110" s="800"/>
      <c r="CF110" s="861">
        <v>181</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41241</v>
      </c>
      <c r="BR111" s="771"/>
      <c r="BS111" s="771"/>
      <c r="BT111" s="771"/>
      <c r="BU111" s="771"/>
      <c r="BV111" s="771">
        <v>38202</v>
      </c>
      <c r="BW111" s="771"/>
      <c r="BX111" s="771"/>
      <c r="BY111" s="771"/>
      <c r="BZ111" s="771"/>
      <c r="CA111" s="771">
        <v>35163</v>
      </c>
      <c r="CB111" s="771"/>
      <c r="CC111" s="771"/>
      <c r="CD111" s="771"/>
      <c r="CE111" s="771"/>
      <c r="CF111" s="848">
        <v>3</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317445</v>
      </c>
      <c r="BR112" s="771"/>
      <c r="BS112" s="771"/>
      <c r="BT112" s="771"/>
      <c r="BU112" s="771"/>
      <c r="BV112" s="771">
        <v>358527</v>
      </c>
      <c r="BW112" s="771"/>
      <c r="BX112" s="771"/>
      <c r="BY112" s="771"/>
      <c r="BZ112" s="771"/>
      <c r="CA112" s="771">
        <v>390319</v>
      </c>
      <c r="CB112" s="771"/>
      <c r="CC112" s="771"/>
      <c r="CD112" s="771"/>
      <c r="CE112" s="771"/>
      <c r="CF112" s="848">
        <v>32.799999999999997</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42609</v>
      </c>
      <c r="AB113" s="909"/>
      <c r="AC113" s="909"/>
      <c r="AD113" s="909"/>
      <c r="AE113" s="910"/>
      <c r="AF113" s="911">
        <v>34176</v>
      </c>
      <c r="AG113" s="909"/>
      <c r="AH113" s="909"/>
      <c r="AI113" s="909"/>
      <c r="AJ113" s="910"/>
      <c r="AK113" s="911">
        <v>38374</v>
      </c>
      <c r="AL113" s="909"/>
      <c r="AM113" s="909"/>
      <c r="AN113" s="909"/>
      <c r="AO113" s="910"/>
      <c r="AP113" s="912">
        <v>3.2</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49668</v>
      </c>
      <c r="BR113" s="771"/>
      <c r="BS113" s="771"/>
      <c r="BT113" s="771"/>
      <c r="BU113" s="771"/>
      <c r="BV113" s="771">
        <v>47852</v>
      </c>
      <c r="BW113" s="771"/>
      <c r="BX113" s="771"/>
      <c r="BY113" s="771"/>
      <c r="BZ113" s="771"/>
      <c r="CA113" s="771">
        <v>40487</v>
      </c>
      <c r="CB113" s="771"/>
      <c r="CC113" s="771"/>
      <c r="CD113" s="771"/>
      <c r="CE113" s="771"/>
      <c r="CF113" s="848">
        <v>3.4</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41241</v>
      </c>
      <c r="DH113" s="784"/>
      <c r="DI113" s="784"/>
      <c r="DJ113" s="784"/>
      <c r="DK113" s="785"/>
      <c r="DL113" s="786">
        <v>38202</v>
      </c>
      <c r="DM113" s="784"/>
      <c r="DN113" s="784"/>
      <c r="DO113" s="784"/>
      <c r="DP113" s="785"/>
      <c r="DQ113" s="786">
        <v>35163</v>
      </c>
      <c r="DR113" s="784"/>
      <c r="DS113" s="784"/>
      <c r="DT113" s="784"/>
      <c r="DU113" s="785"/>
      <c r="DV113" s="754">
        <v>3</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10388</v>
      </c>
      <c r="AB114" s="784"/>
      <c r="AC114" s="784"/>
      <c r="AD114" s="784"/>
      <c r="AE114" s="785"/>
      <c r="AF114" s="786">
        <v>10040</v>
      </c>
      <c r="AG114" s="784"/>
      <c r="AH114" s="784"/>
      <c r="AI114" s="784"/>
      <c r="AJ114" s="785"/>
      <c r="AK114" s="786">
        <v>9548</v>
      </c>
      <c r="AL114" s="784"/>
      <c r="AM114" s="784"/>
      <c r="AN114" s="784"/>
      <c r="AO114" s="785"/>
      <c r="AP114" s="754">
        <v>0.8</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417562</v>
      </c>
      <c r="BR114" s="771"/>
      <c r="BS114" s="771"/>
      <c r="BT114" s="771"/>
      <c r="BU114" s="771"/>
      <c r="BV114" s="771">
        <v>309981</v>
      </c>
      <c r="BW114" s="771"/>
      <c r="BX114" s="771"/>
      <c r="BY114" s="771"/>
      <c r="BZ114" s="771"/>
      <c r="CA114" s="771">
        <v>328389</v>
      </c>
      <c r="CB114" s="771"/>
      <c r="CC114" s="771"/>
      <c r="CD114" s="771"/>
      <c r="CE114" s="771"/>
      <c r="CF114" s="848">
        <v>27.6</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3050</v>
      </c>
      <c r="AB115" s="909"/>
      <c r="AC115" s="909"/>
      <c r="AD115" s="909"/>
      <c r="AE115" s="910"/>
      <c r="AF115" s="911">
        <v>3050</v>
      </c>
      <c r="AG115" s="909"/>
      <c r="AH115" s="909"/>
      <c r="AI115" s="909"/>
      <c r="AJ115" s="910"/>
      <c r="AK115" s="911">
        <v>3048</v>
      </c>
      <c r="AL115" s="909"/>
      <c r="AM115" s="909"/>
      <c r="AN115" s="909"/>
      <c r="AO115" s="910"/>
      <c r="AP115" s="912">
        <v>0.3</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312463</v>
      </c>
      <c r="AB117" s="895"/>
      <c r="AC117" s="895"/>
      <c r="AD117" s="895"/>
      <c r="AE117" s="896"/>
      <c r="AF117" s="898">
        <v>291091</v>
      </c>
      <c r="AG117" s="895"/>
      <c r="AH117" s="895"/>
      <c r="AI117" s="895"/>
      <c r="AJ117" s="896"/>
      <c r="AK117" s="898">
        <v>258897</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427</v>
      </c>
      <c r="BP118" s="838"/>
      <c r="BQ118" s="857">
        <v>2939541</v>
      </c>
      <c r="BR118" s="858"/>
      <c r="BS118" s="858"/>
      <c r="BT118" s="858"/>
      <c r="BU118" s="858"/>
      <c r="BV118" s="858">
        <v>2801236</v>
      </c>
      <c r="BW118" s="858"/>
      <c r="BX118" s="858"/>
      <c r="BY118" s="858"/>
      <c r="BZ118" s="858"/>
      <c r="CA118" s="858">
        <v>2948362</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3302835</v>
      </c>
      <c r="BR119" s="800"/>
      <c r="BS119" s="800"/>
      <c r="BT119" s="800"/>
      <c r="BU119" s="800"/>
      <c r="BV119" s="800">
        <v>3417369</v>
      </c>
      <c r="BW119" s="800"/>
      <c r="BX119" s="800"/>
      <c r="BY119" s="800"/>
      <c r="BZ119" s="800"/>
      <c r="CA119" s="800">
        <v>3698355</v>
      </c>
      <c r="CB119" s="800"/>
      <c r="CC119" s="800"/>
      <c r="CD119" s="800"/>
      <c r="CE119" s="800"/>
      <c r="CF119" s="861">
        <v>310.7</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433</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134050</v>
      </c>
      <c r="DH120" s="800"/>
      <c r="DI120" s="800"/>
      <c r="DJ120" s="800"/>
      <c r="DK120" s="800"/>
      <c r="DL120" s="800">
        <v>192873</v>
      </c>
      <c r="DM120" s="800"/>
      <c r="DN120" s="800"/>
      <c r="DO120" s="800"/>
      <c r="DP120" s="800"/>
      <c r="DQ120" s="800">
        <v>263037</v>
      </c>
      <c r="DR120" s="800"/>
      <c r="DS120" s="800"/>
      <c r="DT120" s="800"/>
      <c r="DU120" s="800"/>
      <c r="DV120" s="801">
        <v>22.1</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3039</v>
      </c>
      <c r="AB121" s="784"/>
      <c r="AC121" s="784"/>
      <c r="AD121" s="784"/>
      <c r="AE121" s="785"/>
      <c r="AF121" s="786">
        <v>3038</v>
      </c>
      <c r="AG121" s="784"/>
      <c r="AH121" s="784"/>
      <c r="AI121" s="784"/>
      <c r="AJ121" s="785"/>
      <c r="AK121" s="786">
        <v>3038</v>
      </c>
      <c r="AL121" s="784"/>
      <c r="AM121" s="784"/>
      <c r="AN121" s="784"/>
      <c r="AO121" s="785"/>
      <c r="AP121" s="754">
        <v>0.3</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1867420</v>
      </c>
      <c r="BR121" s="858"/>
      <c r="BS121" s="858"/>
      <c r="BT121" s="858"/>
      <c r="BU121" s="858"/>
      <c r="BV121" s="858">
        <v>1801483</v>
      </c>
      <c r="BW121" s="858"/>
      <c r="BX121" s="858"/>
      <c r="BY121" s="858"/>
      <c r="BZ121" s="858"/>
      <c r="CA121" s="858">
        <v>2004901</v>
      </c>
      <c r="CB121" s="858"/>
      <c r="CC121" s="858"/>
      <c r="CD121" s="858"/>
      <c r="CE121" s="858"/>
      <c r="CF121" s="859">
        <v>168.5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106180</v>
      </c>
      <c r="DH121" s="771"/>
      <c r="DI121" s="771"/>
      <c r="DJ121" s="771"/>
      <c r="DK121" s="771"/>
      <c r="DL121" s="771">
        <v>113892</v>
      </c>
      <c r="DM121" s="771"/>
      <c r="DN121" s="771"/>
      <c r="DO121" s="771"/>
      <c r="DP121" s="771"/>
      <c r="DQ121" s="771">
        <v>98103</v>
      </c>
      <c r="DR121" s="771"/>
      <c r="DS121" s="771"/>
      <c r="DT121" s="771"/>
      <c r="DU121" s="771"/>
      <c r="DV121" s="823">
        <v>8.1999999999999993</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436</v>
      </c>
      <c r="BP122" s="838"/>
      <c r="BQ122" s="839">
        <v>5170255</v>
      </c>
      <c r="BR122" s="840"/>
      <c r="BS122" s="840"/>
      <c r="BT122" s="840"/>
      <c r="BU122" s="840"/>
      <c r="BV122" s="840">
        <v>5218852</v>
      </c>
      <c r="BW122" s="840"/>
      <c r="BX122" s="840"/>
      <c r="BY122" s="840"/>
      <c r="BZ122" s="840"/>
      <c r="CA122" s="840">
        <v>5703256</v>
      </c>
      <c r="CB122" s="840"/>
      <c r="CC122" s="840"/>
      <c r="CD122" s="840"/>
      <c r="CE122" s="840"/>
      <c r="CF122" s="743"/>
      <c r="CG122" s="744"/>
      <c r="CH122" s="744"/>
      <c r="CI122" s="744"/>
      <c r="CJ122" s="841"/>
      <c r="CK122" s="851"/>
      <c r="CL122" s="812"/>
      <c r="CM122" s="812"/>
      <c r="CN122" s="812"/>
      <c r="CO122" s="813"/>
      <c r="CP122" s="828" t="s">
        <v>378</v>
      </c>
      <c r="CQ122" s="829"/>
      <c r="CR122" s="829"/>
      <c r="CS122" s="829"/>
      <c r="CT122" s="829"/>
      <c r="CU122" s="829"/>
      <c r="CV122" s="829"/>
      <c r="CW122" s="829"/>
      <c r="CX122" s="829"/>
      <c r="CY122" s="829"/>
      <c r="CZ122" s="829"/>
      <c r="DA122" s="829"/>
      <c r="DB122" s="829"/>
      <c r="DC122" s="829"/>
      <c r="DD122" s="829"/>
      <c r="DE122" s="829"/>
      <c r="DF122" s="830"/>
      <c r="DG122" s="770">
        <v>77215</v>
      </c>
      <c r="DH122" s="771"/>
      <c r="DI122" s="771"/>
      <c r="DJ122" s="771"/>
      <c r="DK122" s="771"/>
      <c r="DL122" s="771">
        <v>51762</v>
      </c>
      <c r="DM122" s="771"/>
      <c r="DN122" s="771"/>
      <c r="DO122" s="771"/>
      <c r="DP122" s="771"/>
      <c r="DQ122" s="771">
        <v>29179</v>
      </c>
      <c r="DR122" s="771"/>
      <c r="DS122" s="771"/>
      <c r="DT122" s="771"/>
      <c r="DU122" s="771"/>
      <c r="DV122" s="823">
        <v>2.5</v>
      </c>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379</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x14ac:dyDescent="0.15">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v>
      </c>
      <c r="AB127" s="784"/>
      <c r="AC127" s="784"/>
      <c r="AD127" s="784"/>
      <c r="AE127" s="785"/>
      <c r="AF127" s="786">
        <v>12</v>
      </c>
      <c r="AG127" s="784"/>
      <c r="AH127" s="784"/>
      <c r="AI127" s="784"/>
      <c r="AJ127" s="785"/>
      <c r="AK127" s="786">
        <v>10</v>
      </c>
      <c r="AL127" s="784"/>
      <c r="AM127" s="784"/>
      <c r="AN127" s="784"/>
      <c r="AO127" s="785"/>
      <c r="AP127" s="754">
        <v>0</v>
      </c>
      <c r="AQ127" s="755"/>
      <c r="AR127" s="755"/>
      <c r="AS127" s="755"/>
      <c r="AT127" s="756"/>
      <c r="AU127" s="233"/>
      <c r="AV127" s="233"/>
      <c r="AW127" s="233"/>
      <c r="AX127" s="757" t="s">
        <v>447</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1547771</v>
      </c>
      <c r="AB129" s="784"/>
      <c r="AC129" s="784"/>
      <c r="AD129" s="784"/>
      <c r="AE129" s="785"/>
      <c r="AF129" s="786">
        <v>1364984</v>
      </c>
      <c r="AG129" s="784"/>
      <c r="AH129" s="784"/>
      <c r="AI129" s="784"/>
      <c r="AJ129" s="785"/>
      <c r="AK129" s="786">
        <v>1412240</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3.7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257547</v>
      </c>
      <c r="AB130" s="784"/>
      <c r="AC130" s="784"/>
      <c r="AD130" s="784"/>
      <c r="AE130" s="785"/>
      <c r="AF130" s="786">
        <v>248968</v>
      </c>
      <c r="AG130" s="784"/>
      <c r="AH130" s="784"/>
      <c r="AI130" s="784"/>
      <c r="AJ130" s="785"/>
      <c r="AK130" s="786">
        <v>222090</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1290224</v>
      </c>
      <c r="AB131" s="717"/>
      <c r="AC131" s="717"/>
      <c r="AD131" s="717"/>
      <c r="AE131" s="718"/>
      <c r="AF131" s="719">
        <v>1116016</v>
      </c>
      <c r="AG131" s="717"/>
      <c r="AH131" s="717"/>
      <c r="AI131" s="717"/>
      <c r="AJ131" s="718"/>
      <c r="AK131" s="719">
        <v>1190150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4.2563151819999998</v>
      </c>
      <c r="AB132" s="740"/>
      <c r="AC132" s="740"/>
      <c r="AD132" s="740"/>
      <c r="AE132" s="741"/>
      <c r="AF132" s="742">
        <v>3.7744082520000002</v>
      </c>
      <c r="AG132" s="740"/>
      <c r="AH132" s="740"/>
      <c r="AI132" s="740"/>
      <c r="AJ132" s="741"/>
      <c r="AK132" s="742">
        <v>3.0926353820000001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4.2</v>
      </c>
      <c r="AB133" s="749"/>
      <c r="AC133" s="749"/>
      <c r="AD133" s="749"/>
      <c r="AE133" s="750"/>
      <c r="AF133" s="748">
        <v>3.8</v>
      </c>
      <c r="AG133" s="749"/>
      <c r="AH133" s="749"/>
      <c r="AI133" s="749"/>
      <c r="AJ133" s="750"/>
      <c r="AK133" s="748">
        <v>3.7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8" t="s">
        <v>463</v>
      </c>
      <c r="L7" s="254"/>
      <c r="M7" s="255" t="s">
        <v>464</v>
      </c>
      <c r="N7" s="256"/>
    </row>
    <row r="8" spans="1:16" x14ac:dyDescent="0.15">
      <c r="A8" s="248"/>
      <c r="B8" s="244"/>
      <c r="C8" s="244"/>
      <c r="D8" s="244"/>
      <c r="E8" s="244"/>
      <c r="F8" s="244"/>
      <c r="G8" s="257"/>
      <c r="H8" s="258"/>
      <c r="I8" s="258"/>
      <c r="J8" s="259"/>
      <c r="K8" s="1119"/>
      <c r="L8" s="260" t="s">
        <v>465</v>
      </c>
      <c r="M8" s="261" t="s">
        <v>466</v>
      </c>
      <c r="N8" s="262" t="s">
        <v>467</v>
      </c>
    </row>
    <row r="9" spans="1:16" x14ac:dyDescent="0.15">
      <c r="A9" s="248"/>
      <c r="B9" s="244"/>
      <c r="C9" s="244"/>
      <c r="D9" s="244"/>
      <c r="E9" s="244"/>
      <c r="F9" s="244"/>
      <c r="G9" s="1132" t="s">
        <v>468</v>
      </c>
      <c r="H9" s="1133"/>
      <c r="I9" s="1133"/>
      <c r="J9" s="1134"/>
      <c r="K9" s="263">
        <v>419986</v>
      </c>
      <c r="L9" s="264">
        <v>347671</v>
      </c>
      <c r="M9" s="265">
        <v>187155</v>
      </c>
      <c r="N9" s="266">
        <v>85.8</v>
      </c>
    </row>
    <row r="10" spans="1:16" x14ac:dyDescent="0.15">
      <c r="A10" s="248"/>
      <c r="B10" s="244"/>
      <c r="C10" s="244"/>
      <c r="D10" s="244"/>
      <c r="E10" s="244"/>
      <c r="F10" s="244"/>
      <c r="G10" s="1132" t="s">
        <v>469</v>
      </c>
      <c r="H10" s="1133"/>
      <c r="I10" s="1133"/>
      <c r="J10" s="1134"/>
      <c r="K10" s="267">
        <v>33568</v>
      </c>
      <c r="L10" s="268">
        <v>27788</v>
      </c>
      <c r="M10" s="269">
        <v>20525</v>
      </c>
      <c r="N10" s="270">
        <v>35.4</v>
      </c>
    </row>
    <row r="11" spans="1:16" ht="13.5" customHeight="1" x14ac:dyDescent="0.15">
      <c r="A11" s="248"/>
      <c r="B11" s="244"/>
      <c r="C11" s="244"/>
      <c r="D11" s="244"/>
      <c r="E11" s="244"/>
      <c r="F11" s="244"/>
      <c r="G11" s="1132" t="s">
        <v>470</v>
      </c>
      <c r="H11" s="1133"/>
      <c r="I11" s="1133"/>
      <c r="J11" s="1134"/>
      <c r="K11" s="267">
        <v>4827</v>
      </c>
      <c r="L11" s="268">
        <v>3996</v>
      </c>
      <c r="M11" s="269">
        <v>27959</v>
      </c>
      <c r="N11" s="270">
        <v>-85.7</v>
      </c>
    </row>
    <row r="12" spans="1:16" ht="13.5" customHeight="1" x14ac:dyDescent="0.15">
      <c r="A12" s="248"/>
      <c r="B12" s="244"/>
      <c r="C12" s="244"/>
      <c r="D12" s="244"/>
      <c r="E12" s="244"/>
      <c r="F12" s="244"/>
      <c r="G12" s="1132" t="s">
        <v>471</v>
      </c>
      <c r="H12" s="1133"/>
      <c r="I12" s="1133"/>
      <c r="J12" s="1134"/>
      <c r="K12" s="267" t="s">
        <v>472</v>
      </c>
      <c r="L12" s="268" t="s">
        <v>472</v>
      </c>
      <c r="M12" s="269">
        <v>2910</v>
      </c>
      <c r="N12" s="270" t="s">
        <v>472</v>
      </c>
    </row>
    <row r="13" spans="1:16" ht="13.5" customHeight="1" x14ac:dyDescent="0.15">
      <c r="A13" s="248"/>
      <c r="B13" s="244"/>
      <c r="C13" s="244"/>
      <c r="D13" s="244"/>
      <c r="E13" s="244"/>
      <c r="F13" s="244"/>
      <c r="G13" s="1132" t="s">
        <v>473</v>
      </c>
      <c r="H13" s="1133"/>
      <c r="I13" s="1133"/>
      <c r="J13" s="1134"/>
      <c r="K13" s="267" t="s">
        <v>472</v>
      </c>
      <c r="L13" s="268" t="s">
        <v>472</v>
      </c>
      <c r="M13" s="269" t="s">
        <v>472</v>
      </c>
      <c r="N13" s="270" t="s">
        <v>472</v>
      </c>
    </row>
    <row r="14" spans="1:16" ht="13.5" customHeight="1" x14ac:dyDescent="0.15">
      <c r="A14" s="248"/>
      <c r="B14" s="244"/>
      <c r="C14" s="244"/>
      <c r="D14" s="244"/>
      <c r="E14" s="244"/>
      <c r="F14" s="244"/>
      <c r="G14" s="1132" t="s">
        <v>474</v>
      </c>
      <c r="H14" s="1133"/>
      <c r="I14" s="1133"/>
      <c r="J14" s="1134"/>
      <c r="K14" s="267">
        <v>15534</v>
      </c>
      <c r="L14" s="268">
        <v>12859</v>
      </c>
      <c r="M14" s="269">
        <v>9160</v>
      </c>
      <c r="N14" s="270">
        <v>40.4</v>
      </c>
    </row>
    <row r="15" spans="1:16" ht="13.5" customHeight="1" x14ac:dyDescent="0.15">
      <c r="A15" s="248"/>
      <c r="B15" s="244"/>
      <c r="C15" s="244"/>
      <c r="D15" s="244"/>
      <c r="E15" s="244"/>
      <c r="F15" s="244"/>
      <c r="G15" s="1132" t="s">
        <v>475</v>
      </c>
      <c r="H15" s="1133"/>
      <c r="I15" s="1133"/>
      <c r="J15" s="1134"/>
      <c r="K15" s="267">
        <v>7785</v>
      </c>
      <c r="L15" s="268">
        <v>6445</v>
      </c>
      <c r="M15" s="269">
        <v>4580</v>
      </c>
      <c r="N15" s="270">
        <v>40.700000000000003</v>
      </c>
    </row>
    <row r="16" spans="1:16" x14ac:dyDescent="0.15">
      <c r="A16" s="248"/>
      <c r="B16" s="244"/>
      <c r="C16" s="244"/>
      <c r="D16" s="244"/>
      <c r="E16" s="244"/>
      <c r="F16" s="244"/>
      <c r="G16" s="1135" t="s">
        <v>476</v>
      </c>
      <c r="H16" s="1136"/>
      <c r="I16" s="1136"/>
      <c r="J16" s="1137"/>
      <c r="K16" s="268">
        <v>-22407</v>
      </c>
      <c r="L16" s="268">
        <v>-18549</v>
      </c>
      <c r="M16" s="269">
        <v>-19254</v>
      </c>
      <c r="N16" s="270">
        <v>-3.7</v>
      </c>
    </row>
    <row r="17" spans="1:16" x14ac:dyDescent="0.15">
      <c r="A17" s="248"/>
      <c r="B17" s="244"/>
      <c r="C17" s="244"/>
      <c r="D17" s="244"/>
      <c r="E17" s="244"/>
      <c r="F17" s="244"/>
      <c r="G17" s="1135" t="s">
        <v>168</v>
      </c>
      <c r="H17" s="1136"/>
      <c r="I17" s="1136"/>
      <c r="J17" s="1137"/>
      <c r="K17" s="268">
        <v>459293</v>
      </c>
      <c r="L17" s="268">
        <v>380209</v>
      </c>
      <c r="M17" s="269">
        <v>233033</v>
      </c>
      <c r="N17" s="270">
        <v>63.2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9" t="s">
        <v>481</v>
      </c>
      <c r="H21" s="1130"/>
      <c r="I21" s="1130"/>
      <c r="J21" s="1131"/>
      <c r="K21" s="280">
        <v>45.53</v>
      </c>
      <c r="L21" s="281">
        <v>21.21</v>
      </c>
      <c r="M21" s="282">
        <v>24.32</v>
      </c>
      <c r="N21" s="249"/>
      <c r="O21" s="283"/>
      <c r="P21" s="279"/>
    </row>
    <row r="22" spans="1:16" s="284" customFormat="1" x14ac:dyDescent="0.15">
      <c r="A22" s="279"/>
      <c r="B22" s="249"/>
      <c r="C22" s="249"/>
      <c r="D22" s="249"/>
      <c r="E22" s="249"/>
      <c r="F22" s="249"/>
      <c r="G22" s="1129" t="s">
        <v>482</v>
      </c>
      <c r="H22" s="1130"/>
      <c r="I22" s="1130"/>
      <c r="J22" s="1131"/>
      <c r="K22" s="285">
        <v>91.7</v>
      </c>
      <c r="L22" s="286">
        <v>95.4</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8" t="s">
        <v>463</v>
      </c>
      <c r="L30" s="254"/>
      <c r="M30" s="255" t="s">
        <v>464</v>
      </c>
      <c r="N30" s="256"/>
    </row>
    <row r="31" spans="1:16" x14ac:dyDescent="0.15">
      <c r="A31" s="248"/>
      <c r="B31" s="244"/>
      <c r="C31" s="244"/>
      <c r="D31" s="244"/>
      <c r="E31" s="244"/>
      <c r="F31" s="244"/>
      <c r="G31" s="257"/>
      <c r="H31" s="258"/>
      <c r="I31" s="258"/>
      <c r="J31" s="259"/>
      <c r="K31" s="1119"/>
      <c r="L31" s="260" t="s">
        <v>465</v>
      </c>
      <c r="M31" s="261" t="s">
        <v>466</v>
      </c>
      <c r="N31" s="262" t="s">
        <v>467</v>
      </c>
    </row>
    <row r="32" spans="1:16" ht="27" customHeight="1" x14ac:dyDescent="0.15">
      <c r="A32" s="248"/>
      <c r="B32" s="244"/>
      <c r="C32" s="244"/>
      <c r="D32" s="244"/>
      <c r="E32" s="244"/>
      <c r="F32" s="244"/>
      <c r="G32" s="1120" t="s">
        <v>486</v>
      </c>
      <c r="H32" s="1121"/>
      <c r="I32" s="1121"/>
      <c r="J32" s="1122"/>
      <c r="K32" s="294">
        <v>207927</v>
      </c>
      <c r="L32" s="294">
        <v>172125</v>
      </c>
      <c r="M32" s="295">
        <v>137219</v>
      </c>
      <c r="N32" s="296">
        <v>25.4</v>
      </c>
    </row>
    <row r="33" spans="1:16" ht="13.5" customHeight="1" x14ac:dyDescent="0.15">
      <c r="A33" s="248"/>
      <c r="B33" s="244"/>
      <c r="C33" s="244"/>
      <c r="D33" s="244"/>
      <c r="E33" s="244"/>
      <c r="F33" s="244"/>
      <c r="G33" s="1120" t="s">
        <v>487</v>
      </c>
      <c r="H33" s="1121"/>
      <c r="I33" s="1121"/>
      <c r="J33" s="1122"/>
      <c r="K33" s="294" t="s">
        <v>472</v>
      </c>
      <c r="L33" s="294" t="s">
        <v>472</v>
      </c>
      <c r="M33" s="295" t="s">
        <v>472</v>
      </c>
      <c r="N33" s="296" t="s">
        <v>472</v>
      </c>
    </row>
    <row r="34" spans="1:16" ht="27" customHeight="1" x14ac:dyDescent="0.15">
      <c r="A34" s="248"/>
      <c r="B34" s="244"/>
      <c r="C34" s="244"/>
      <c r="D34" s="244"/>
      <c r="E34" s="244"/>
      <c r="F34" s="244"/>
      <c r="G34" s="1120" t="s">
        <v>488</v>
      </c>
      <c r="H34" s="1121"/>
      <c r="I34" s="1121"/>
      <c r="J34" s="1122"/>
      <c r="K34" s="294" t="s">
        <v>472</v>
      </c>
      <c r="L34" s="294" t="s">
        <v>472</v>
      </c>
      <c r="M34" s="295">
        <v>4</v>
      </c>
      <c r="N34" s="296" t="s">
        <v>472</v>
      </c>
    </row>
    <row r="35" spans="1:16" ht="27" customHeight="1" x14ac:dyDescent="0.15">
      <c r="A35" s="248"/>
      <c r="B35" s="244"/>
      <c r="C35" s="244"/>
      <c r="D35" s="244"/>
      <c r="E35" s="244"/>
      <c r="F35" s="244"/>
      <c r="G35" s="1120" t="s">
        <v>489</v>
      </c>
      <c r="H35" s="1121"/>
      <c r="I35" s="1121"/>
      <c r="J35" s="1122"/>
      <c r="K35" s="294">
        <v>38374</v>
      </c>
      <c r="L35" s="294">
        <v>31767</v>
      </c>
      <c r="M35" s="295">
        <v>30414</v>
      </c>
      <c r="N35" s="296">
        <v>4.4000000000000004</v>
      </c>
    </row>
    <row r="36" spans="1:16" ht="27" customHeight="1" x14ac:dyDescent="0.15">
      <c r="A36" s="248"/>
      <c r="B36" s="244"/>
      <c r="C36" s="244"/>
      <c r="D36" s="244"/>
      <c r="E36" s="244"/>
      <c r="F36" s="244"/>
      <c r="G36" s="1120" t="s">
        <v>490</v>
      </c>
      <c r="H36" s="1121"/>
      <c r="I36" s="1121"/>
      <c r="J36" s="1122"/>
      <c r="K36" s="294">
        <v>9548</v>
      </c>
      <c r="L36" s="294">
        <v>7904</v>
      </c>
      <c r="M36" s="295">
        <v>5195</v>
      </c>
      <c r="N36" s="296">
        <v>52.1</v>
      </c>
    </row>
    <row r="37" spans="1:16" ht="13.5" customHeight="1" x14ac:dyDescent="0.15">
      <c r="A37" s="248"/>
      <c r="B37" s="244"/>
      <c r="C37" s="244"/>
      <c r="D37" s="244"/>
      <c r="E37" s="244"/>
      <c r="F37" s="244"/>
      <c r="G37" s="1120" t="s">
        <v>491</v>
      </c>
      <c r="H37" s="1121"/>
      <c r="I37" s="1121"/>
      <c r="J37" s="1122"/>
      <c r="K37" s="294">
        <v>3048</v>
      </c>
      <c r="L37" s="294">
        <v>2523</v>
      </c>
      <c r="M37" s="295">
        <v>2257</v>
      </c>
      <c r="N37" s="296">
        <v>11.8</v>
      </c>
    </row>
    <row r="38" spans="1:16" ht="27" customHeight="1" x14ac:dyDescent="0.15">
      <c r="A38" s="248"/>
      <c r="B38" s="244"/>
      <c r="C38" s="244"/>
      <c r="D38" s="244"/>
      <c r="E38" s="244"/>
      <c r="F38" s="244"/>
      <c r="G38" s="1123" t="s">
        <v>492</v>
      </c>
      <c r="H38" s="1124"/>
      <c r="I38" s="1124"/>
      <c r="J38" s="1125"/>
      <c r="K38" s="297" t="s">
        <v>472</v>
      </c>
      <c r="L38" s="297" t="s">
        <v>472</v>
      </c>
      <c r="M38" s="298">
        <v>40</v>
      </c>
      <c r="N38" s="299" t="s">
        <v>472</v>
      </c>
      <c r="O38" s="293"/>
    </row>
    <row r="39" spans="1:16" x14ac:dyDescent="0.15">
      <c r="A39" s="248"/>
      <c r="B39" s="244"/>
      <c r="C39" s="244"/>
      <c r="D39" s="244"/>
      <c r="E39" s="244"/>
      <c r="F39" s="244"/>
      <c r="G39" s="1123" t="s">
        <v>493</v>
      </c>
      <c r="H39" s="1124"/>
      <c r="I39" s="1124"/>
      <c r="J39" s="1125"/>
      <c r="K39" s="300" t="s">
        <v>472</v>
      </c>
      <c r="L39" s="300" t="s">
        <v>472</v>
      </c>
      <c r="M39" s="301">
        <v>-7960</v>
      </c>
      <c r="N39" s="302" t="s">
        <v>472</v>
      </c>
      <c r="O39" s="293"/>
    </row>
    <row r="40" spans="1:16" ht="27" customHeight="1" x14ac:dyDescent="0.15">
      <c r="A40" s="248"/>
      <c r="B40" s="244"/>
      <c r="C40" s="244"/>
      <c r="D40" s="244"/>
      <c r="E40" s="244"/>
      <c r="F40" s="244"/>
      <c r="G40" s="1120" t="s">
        <v>494</v>
      </c>
      <c r="H40" s="1121"/>
      <c r="I40" s="1121"/>
      <c r="J40" s="1122"/>
      <c r="K40" s="300">
        <v>-222090</v>
      </c>
      <c r="L40" s="300">
        <v>-183849</v>
      </c>
      <c r="M40" s="301">
        <v>-124831</v>
      </c>
      <c r="N40" s="302">
        <v>47.3</v>
      </c>
      <c r="O40" s="293"/>
    </row>
    <row r="41" spans="1:16" x14ac:dyDescent="0.15">
      <c r="A41" s="248"/>
      <c r="B41" s="244"/>
      <c r="C41" s="244"/>
      <c r="D41" s="244"/>
      <c r="E41" s="244"/>
      <c r="F41" s="244"/>
      <c r="G41" s="1126" t="s">
        <v>279</v>
      </c>
      <c r="H41" s="1127"/>
      <c r="I41" s="1127"/>
      <c r="J41" s="1128"/>
      <c r="K41" s="294">
        <v>36807</v>
      </c>
      <c r="L41" s="300">
        <v>30469</v>
      </c>
      <c r="M41" s="301">
        <v>42339</v>
      </c>
      <c r="N41" s="302">
        <v>-28</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3" t="s">
        <v>463</v>
      </c>
      <c r="J49" s="1115" t="s">
        <v>498</v>
      </c>
      <c r="K49" s="1116"/>
      <c r="L49" s="1116"/>
      <c r="M49" s="1116"/>
      <c r="N49" s="1117"/>
    </row>
    <row r="50" spans="1:14" x14ac:dyDescent="0.15">
      <c r="A50" s="248"/>
      <c r="B50" s="244"/>
      <c r="C50" s="244"/>
      <c r="D50" s="244"/>
      <c r="E50" s="244"/>
      <c r="F50" s="244"/>
      <c r="G50" s="312"/>
      <c r="H50" s="313"/>
      <c r="I50" s="1114"/>
      <c r="J50" s="314" t="s">
        <v>499</v>
      </c>
      <c r="K50" s="315" t="s">
        <v>500</v>
      </c>
      <c r="L50" s="316" t="s">
        <v>501</v>
      </c>
      <c r="M50" s="317" t="s">
        <v>502</v>
      </c>
      <c r="N50" s="318" t="s">
        <v>503</v>
      </c>
    </row>
    <row r="51" spans="1:14" x14ac:dyDescent="0.15">
      <c r="A51" s="248"/>
      <c r="B51" s="244"/>
      <c r="C51" s="244"/>
      <c r="D51" s="244"/>
      <c r="E51" s="244"/>
      <c r="F51" s="244"/>
      <c r="G51" s="310" t="s">
        <v>504</v>
      </c>
      <c r="H51" s="311"/>
      <c r="I51" s="319">
        <v>493266</v>
      </c>
      <c r="J51" s="320">
        <v>394613</v>
      </c>
      <c r="K51" s="321">
        <v>-1.5</v>
      </c>
      <c r="L51" s="322">
        <v>216155</v>
      </c>
      <c r="M51" s="323">
        <v>-35.299999999999997</v>
      </c>
      <c r="N51" s="324">
        <v>33.799999999999997</v>
      </c>
    </row>
    <row r="52" spans="1:14" x14ac:dyDescent="0.15">
      <c r="A52" s="248"/>
      <c r="B52" s="244"/>
      <c r="C52" s="244"/>
      <c r="D52" s="244"/>
      <c r="E52" s="244"/>
      <c r="F52" s="244"/>
      <c r="G52" s="325"/>
      <c r="H52" s="326" t="s">
        <v>505</v>
      </c>
      <c r="I52" s="327">
        <v>299710</v>
      </c>
      <c r="J52" s="328">
        <v>239768</v>
      </c>
      <c r="K52" s="329">
        <v>-4.0999999999999996</v>
      </c>
      <c r="L52" s="330">
        <v>108827</v>
      </c>
      <c r="M52" s="331">
        <v>-19.600000000000001</v>
      </c>
      <c r="N52" s="332">
        <v>15.5</v>
      </c>
    </row>
    <row r="53" spans="1:14" x14ac:dyDescent="0.15">
      <c r="A53" s="248"/>
      <c r="B53" s="244"/>
      <c r="C53" s="244"/>
      <c r="D53" s="244"/>
      <c r="E53" s="244"/>
      <c r="F53" s="244"/>
      <c r="G53" s="310" t="s">
        <v>506</v>
      </c>
      <c r="H53" s="311"/>
      <c r="I53" s="319">
        <v>819889</v>
      </c>
      <c r="J53" s="320">
        <v>658545</v>
      </c>
      <c r="K53" s="321">
        <v>66.900000000000006</v>
      </c>
      <c r="L53" s="322">
        <v>228305</v>
      </c>
      <c r="M53" s="323">
        <v>5.6</v>
      </c>
      <c r="N53" s="324">
        <v>61.3</v>
      </c>
    </row>
    <row r="54" spans="1:14" x14ac:dyDescent="0.15">
      <c r="A54" s="248"/>
      <c r="B54" s="244"/>
      <c r="C54" s="244"/>
      <c r="D54" s="244"/>
      <c r="E54" s="244"/>
      <c r="F54" s="244"/>
      <c r="G54" s="325"/>
      <c r="H54" s="326" t="s">
        <v>505</v>
      </c>
      <c r="I54" s="327">
        <v>595037</v>
      </c>
      <c r="J54" s="328">
        <v>477941</v>
      </c>
      <c r="K54" s="329">
        <v>99.3</v>
      </c>
      <c r="L54" s="330">
        <v>86611</v>
      </c>
      <c r="M54" s="331">
        <v>-20.399999999999999</v>
      </c>
      <c r="N54" s="332">
        <v>119.7</v>
      </c>
    </row>
    <row r="55" spans="1:14" x14ac:dyDescent="0.15">
      <c r="A55" s="248"/>
      <c r="B55" s="244"/>
      <c r="C55" s="244"/>
      <c r="D55" s="244"/>
      <c r="E55" s="244"/>
      <c r="F55" s="244"/>
      <c r="G55" s="310" t="s">
        <v>507</v>
      </c>
      <c r="H55" s="311"/>
      <c r="I55" s="319">
        <v>757652</v>
      </c>
      <c r="J55" s="320">
        <v>605153</v>
      </c>
      <c r="K55" s="321">
        <v>-8.1</v>
      </c>
      <c r="L55" s="322">
        <v>316331</v>
      </c>
      <c r="M55" s="323">
        <v>38.6</v>
      </c>
      <c r="N55" s="324">
        <v>-46.7</v>
      </c>
    </row>
    <row r="56" spans="1:14" x14ac:dyDescent="0.15">
      <c r="A56" s="248"/>
      <c r="B56" s="244"/>
      <c r="C56" s="244"/>
      <c r="D56" s="244"/>
      <c r="E56" s="244"/>
      <c r="F56" s="244"/>
      <c r="G56" s="325"/>
      <c r="H56" s="326" t="s">
        <v>505</v>
      </c>
      <c r="I56" s="327">
        <v>405015</v>
      </c>
      <c r="J56" s="328">
        <v>323494</v>
      </c>
      <c r="K56" s="329">
        <v>-32.299999999999997</v>
      </c>
      <c r="L56" s="330">
        <v>106387</v>
      </c>
      <c r="M56" s="331">
        <v>22.8</v>
      </c>
      <c r="N56" s="332">
        <v>-55.1</v>
      </c>
    </row>
    <row r="57" spans="1:14" x14ac:dyDescent="0.15">
      <c r="A57" s="248"/>
      <c r="B57" s="244"/>
      <c r="C57" s="244"/>
      <c r="D57" s="244"/>
      <c r="E57" s="244"/>
      <c r="F57" s="244"/>
      <c r="G57" s="310" t="s">
        <v>508</v>
      </c>
      <c r="H57" s="311"/>
      <c r="I57" s="319">
        <v>523320</v>
      </c>
      <c r="J57" s="320">
        <v>424428</v>
      </c>
      <c r="K57" s="321">
        <v>-29.9</v>
      </c>
      <c r="L57" s="322">
        <v>333013</v>
      </c>
      <c r="M57" s="323">
        <v>5.3</v>
      </c>
      <c r="N57" s="324">
        <v>-35.200000000000003</v>
      </c>
    </row>
    <row r="58" spans="1:14" x14ac:dyDescent="0.15">
      <c r="A58" s="248"/>
      <c r="B58" s="244"/>
      <c r="C58" s="244"/>
      <c r="D58" s="244"/>
      <c r="E58" s="244"/>
      <c r="F58" s="244"/>
      <c r="G58" s="325"/>
      <c r="H58" s="326" t="s">
        <v>505</v>
      </c>
      <c r="I58" s="327">
        <v>390330</v>
      </c>
      <c r="J58" s="328">
        <v>316569</v>
      </c>
      <c r="K58" s="329">
        <v>-2.1</v>
      </c>
      <c r="L58" s="330">
        <v>126732</v>
      </c>
      <c r="M58" s="331">
        <v>19.100000000000001</v>
      </c>
      <c r="N58" s="332">
        <v>-21.2</v>
      </c>
    </row>
    <row r="59" spans="1:14" x14ac:dyDescent="0.15">
      <c r="A59" s="248"/>
      <c r="B59" s="244"/>
      <c r="C59" s="244"/>
      <c r="D59" s="244"/>
      <c r="E59" s="244"/>
      <c r="F59" s="244"/>
      <c r="G59" s="310" t="s">
        <v>509</v>
      </c>
      <c r="H59" s="311"/>
      <c r="I59" s="319">
        <v>581452</v>
      </c>
      <c r="J59" s="320">
        <v>481334</v>
      </c>
      <c r="K59" s="321">
        <v>13.4</v>
      </c>
      <c r="L59" s="322">
        <v>280458</v>
      </c>
      <c r="M59" s="323">
        <v>-15.8</v>
      </c>
      <c r="N59" s="324">
        <v>29.2</v>
      </c>
    </row>
    <row r="60" spans="1:14" x14ac:dyDescent="0.15">
      <c r="A60" s="248"/>
      <c r="B60" s="244"/>
      <c r="C60" s="244"/>
      <c r="D60" s="244"/>
      <c r="E60" s="244"/>
      <c r="F60" s="244"/>
      <c r="G60" s="325"/>
      <c r="H60" s="326" t="s">
        <v>505</v>
      </c>
      <c r="I60" s="333">
        <v>466232</v>
      </c>
      <c r="J60" s="328">
        <v>385954</v>
      </c>
      <c r="K60" s="329">
        <v>21.9</v>
      </c>
      <c r="L60" s="330">
        <v>127286</v>
      </c>
      <c r="M60" s="331">
        <v>0.4</v>
      </c>
      <c r="N60" s="332">
        <v>21.5</v>
      </c>
    </row>
    <row r="61" spans="1:14" x14ac:dyDescent="0.15">
      <c r="A61" s="248"/>
      <c r="B61" s="244"/>
      <c r="C61" s="244"/>
      <c r="D61" s="244"/>
      <c r="E61" s="244"/>
      <c r="F61" s="244"/>
      <c r="G61" s="310" t="s">
        <v>510</v>
      </c>
      <c r="H61" s="334"/>
      <c r="I61" s="335">
        <v>635116</v>
      </c>
      <c r="J61" s="336">
        <v>512815</v>
      </c>
      <c r="K61" s="337">
        <v>8.1999999999999993</v>
      </c>
      <c r="L61" s="338">
        <v>274852</v>
      </c>
      <c r="M61" s="339">
        <v>-0.3</v>
      </c>
      <c r="N61" s="324">
        <v>8.5</v>
      </c>
    </row>
    <row r="62" spans="1:14" x14ac:dyDescent="0.15">
      <c r="A62" s="248"/>
      <c r="B62" s="244"/>
      <c r="C62" s="244"/>
      <c r="D62" s="244"/>
      <c r="E62" s="244"/>
      <c r="F62" s="244"/>
      <c r="G62" s="325"/>
      <c r="H62" s="326" t="s">
        <v>505</v>
      </c>
      <c r="I62" s="327">
        <v>431265</v>
      </c>
      <c r="J62" s="328">
        <v>348745</v>
      </c>
      <c r="K62" s="329">
        <v>16.5</v>
      </c>
      <c r="L62" s="330">
        <v>111169</v>
      </c>
      <c r="M62" s="331">
        <v>0.5</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8" t="s">
        <v>3</v>
      </c>
      <c r="D47" s="1138"/>
      <c r="E47" s="1139"/>
      <c r="F47" s="11">
        <v>36.83</v>
      </c>
      <c r="G47" s="12">
        <v>31.04</v>
      </c>
      <c r="H47" s="12">
        <v>35.53</v>
      </c>
      <c r="I47" s="12">
        <v>43.96</v>
      </c>
      <c r="J47" s="13">
        <v>42.49</v>
      </c>
    </row>
    <row r="48" spans="2:10" ht="57.75" customHeight="1" x14ac:dyDescent="0.15">
      <c r="B48" s="14"/>
      <c r="C48" s="1140" t="s">
        <v>4</v>
      </c>
      <c r="D48" s="1140"/>
      <c r="E48" s="1141"/>
      <c r="F48" s="15">
        <v>4.83</v>
      </c>
      <c r="G48" s="16">
        <v>3.84</v>
      </c>
      <c r="H48" s="16">
        <v>5.74</v>
      </c>
      <c r="I48" s="16">
        <v>5.75</v>
      </c>
      <c r="J48" s="17">
        <v>7.19</v>
      </c>
    </row>
    <row r="49" spans="2:10" ht="57.75" customHeight="1" thickBot="1" x14ac:dyDescent="0.2">
      <c r="B49" s="18"/>
      <c r="C49" s="1142" t="s">
        <v>5</v>
      </c>
      <c r="D49" s="1142"/>
      <c r="E49" s="1143"/>
      <c r="F49" s="19" t="s">
        <v>517</v>
      </c>
      <c r="G49" s="20" t="s">
        <v>518</v>
      </c>
      <c r="H49" s="20">
        <v>4.97</v>
      </c>
      <c r="I49" s="20">
        <v>2.91</v>
      </c>
      <c r="J49" s="21">
        <v>1.63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2017-02-23T01:00:11Z</cp:lastPrinted>
  <dcterms:created xsi:type="dcterms:W3CDTF">2017-01-25T04:37:35Z</dcterms:created>
  <dcterms:modified xsi:type="dcterms:W3CDTF">2017-05-11T04:05:11Z</dcterms:modified>
</cp:coreProperties>
</file>