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経営計画（別表３）" sheetId="1" r:id="rId1"/>
    <sheet name="利益計画【既存事業】" sheetId="2" r:id="rId2"/>
    <sheet name="利益計画【新規事業】" sheetId="3" r:id="rId3"/>
    <sheet name="減価償却費積算資料" sheetId="4" r:id="rId4"/>
    <sheet name="売上計画について（作成例）" sheetId="5" r:id="rId5"/>
  </sheets>
  <definedNames>
    <definedName name="_xlnm.Print_Area" localSheetId="0">'経営計画（別表３）'!$A$1:$K$28</definedName>
    <definedName name="_xlnm.Print_Area" localSheetId="3">'減価償却費積算資料'!$A$1:$P$65</definedName>
    <definedName name="_xlnm.Print_Area" localSheetId="1">'利益計画【既存事業】'!$A$1:$T$64</definedName>
    <definedName name="_xlnm.Print_Area" localSheetId="2">'利益計画【新規事業】'!$A$1:$T$64</definedName>
  </definedNames>
  <calcPr fullCalcOnLoad="1"/>
</workbook>
</file>

<file path=xl/comments1.xml><?xml version="1.0" encoding="utf-8"?>
<comments xmlns="http://schemas.openxmlformats.org/spreadsheetml/2006/main">
  <authors>
    <author>宮崎県</author>
    <author>宮崎県庁</author>
  </authors>
  <commentList>
    <comment ref="D12" authorId="0">
      <text>
        <r>
          <rPr>
            <b/>
            <sz val="10"/>
            <rFont val="ＭＳ Ｐゴシック"/>
            <family val="3"/>
          </rPr>
          <t xml:space="preserve">計算結果が自動で表示されます。
※　通常の算出方法と異なりますので、ご注意ください。
</t>
        </r>
      </text>
    </comment>
    <comment ref="B28" authorId="0">
      <text>
        <r>
          <rPr>
            <b/>
            <sz val="10"/>
            <rFont val="ＭＳ Ｐゴシック"/>
            <family val="3"/>
          </rPr>
          <t xml:space="preserve">忘れずに、（はい・いいえ）のいずれかを「○」
で囲ってください。
</t>
        </r>
      </text>
    </comment>
    <comment ref="N20" authorId="0">
      <text>
        <r>
          <rPr>
            <sz val="9"/>
            <rFont val="ＭＳ Ｐゴシック"/>
            <family val="3"/>
          </rPr>
          <t>従業員数については就業時間による調整を行ってください。
【例】
　1日の就業時間が8時間の企業において、1日5時間勤務のパート従業員を7名雇用している場合･･･7名×5時間÷8時間＝4.375
　この場合の従業員数は4名（端数は四捨五入）。</t>
        </r>
      </text>
    </comment>
    <comment ref="D6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E6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F6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G6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H6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I6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J6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N6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D7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E7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F7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G7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H7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I7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J7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N7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D8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E8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F8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G8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H8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I8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J8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N8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D9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E9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F9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G9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H9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I9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J9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N9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D10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E10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F10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G10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H10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I10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J10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N10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E12" authorId="0">
      <text>
        <r>
          <rPr>
            <b/>
            <sz val="10"/>
            <rFont val="ＭＳ Ｐゴシック"/>
            <family val="3"/>
          </rPr>
          <t xml:space="preserve">計算結果が自動で表示されます。
※　通常の算出方法と異なりますので、ご注意ください。
</t>
        </r>
      </text>
    </comment>
    <comment ref="F12" authorId="0">
      <text>
        <r>
          <rPr>
            <b/>
            <sz val="10"/>
            <rFont val="ＭＳ Ｐゴシック"/>
            <family val="3"/>
          </rPr>
          <t xml:space="preserve">計算結果が自動で表示されます。
※　通常の算出方法と異なりますので、ご注意ください。
</t>
        </r>
      </text>
    </comment>
    <comment ref="G12" authorId="0">
      <text>
        <r>
          <rPr>
            <b/>
            <sz val="10"/>
            <rFont val="ＭＳ Ｐゴシック"/>
            <family val="3"/>
          </rPr>
          <t xml:space="preserve">計算結果が自動で表示されます。
※　通常の算出方法と異なりますので、ご注意ください。
</t>
        </r>
      </text>
    </comment>
    <comment ref="H12" authorId="0">
      <text>
        <r>
          <rPr>
            <b/>
            <sz val="10"/>
            <rFont val="ＭＳ Ｐゴシック"/>
            <family val="3"/>
          </rPr>
          <t xml:space="preserve">計算結果が自動で表示されます。
※　通常の算出方法と異なりますので、ご注意ください。
</t>
        </r>
      </text>
    </comment>
    <comment ref="I12" authorId="0">
      <text>
        <r>
          <rPr>
            <b/>
            <sz val="10"/>
            <rFont val="ＭＳ Ｐゴシック"/>
            <family val="3"/>
          </rPr>
          <t xml:space="preserve">計算結果が自動で表示されます。
※　通常の算出方法と異なりますので、ご注意ください。
</t>
        </r>
      </text>
    </comment>
    <comment ref="J12" authorId="0">
      <text>
        <r>
          <rPr>
            <b/>
            <sz val="10"/>
            <rFont val="ＭＳ Ｐゴシック"/>
            <family val="3"/>
          </rPr>
          <t xml:space="preserve">計算結果が自動で表示されます。
※　通常の算出方法と異なりますので、ご注意ください。
</t>
        </r>
      </text>
    </comment>
    <comment ref="N12" authorId="0">
      <text>
        <r>
          <rPr>
            <b/>
            <sz val="10"/>
            <rFont val="ＭＳ Ｐゴシック"/>
            <family val="3"/>
          </rPr>
          <t xml:space="preserve">計算結果が自動で表示されます。
※　通常の算出方法と異なりますので、ご注意ください。
</t>
        </r>
      </text>
    </comment>
    <comment ref="D13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E13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F13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G13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H13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I13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J13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N13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D18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E18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F18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G18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H18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I18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J18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N18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G17" authorId="0">
      <text>
        <r>
          <rPr>
            <b/>
            <sz val="9"/>
            <rFont val="ＭＳ Ｐゴシック"/>
            <family val="3"/>
          </rPr>
          <t>経営革新の支援措置のうち「設備投資減税（特別償却制度）」を活用する場合は、その金額を記入してください。</t>
        </r>
      </text>
    </comment>
    <comment ref="H17" authorId="0">
      <text>
        <r>
          <rPr>
            <b/>
            <sz val="9"/>
            <rFont val="ＭＳ Ｐゴシック"/>
            <family val="3"/>
          </rPr>
          <t>経営革新の支援措置のうち「設備投資減税（特別償却制度）」を活用する場合は、その金額を記入してください。</t>
        </r>
      </text>
    </comment>
    <comment ref="I17" authorId="0">
      <text>
        <r>
          <rPr>
            <b/>
            <sz val="9"/>
            <rFont val="ＭＳ Ｐゴシック"/>
            <family val="3"/>
          </rPr>
          <t>経営革新の支援措置のうち「設備投資減税（特別償却制度）」を活用する場合は、その金額を記入してください。</t>
        </r>
      </text>
    </comment>
    <comment ref="J17" authorId="0">
      <text>
        <r>
          <rPr>
            <b/>
            <sz val="9"/>
            <rFont val="ＭＳ Ｐゴシック"/>
            <family val="3"/>
          </rPr>
          <t>経営革新の支援措置のうち「設備投資減税（特別償却制度）」を活用する場合は、その金額を記入してください。</t>
        </r>
      </text>
    </comment>
    <comment ref="N17" authorId="0">
      <text>
        <r>
          <rPr>
            <b/>
            <sz val="9"/>
            <rFont val="ＭＳ Ｐゴシック"/>
            <family val="3"/>
          </rPr>
          <t>経営革新の支援措置のうち「設備投資減税（特別償却制度）」を活用する場合は、その金額を記入してください。</t>
        </r>
      </text>
    </comment>
    <comment ref="D19" authorId="0">
      <text>
        <r>
          <rPr>
            <b/>
            <sz val="9"/>
            <rFont val="ＭＳ Ｐゴシック"/>
            <family val="3"/>
          </rPr>
          <t>計算結果が自動で表示されます。</t>
        </r>
      </text>
    </comment>
    <comment ref="E19" authorId="0">
      <text>
        <r>
          <rPr>
            <b/>
            <sz val="9"/>
            <rFont val="ＭＳ Ｐゴシック"/>
            <family val="3"/>
          </rPr>
          <t>計算結果が自動で表示されます。</t>
        </r>
      </text>
    </comment>
    <comment ref="F19" authorId="0">
      <text>
        <r>
          <rPr>
            <b/>
            <sz val="9"/>
            <rFont val="ＭＳ Ｐゴシック"/>
            <family val="3"/>
          </rPr>
          <t>計算結果が自動で表示されます。</t>
        </r>
      </text>
    </comment>
    <comment ref="G19" authorId="0">
      <text>
        <r>
          <rPr>
            <b/>
            <sz val="9"/>
            <rFont val="ＭＳ Ｐゴシック"/>
            <family val="3"/>
          </rPr>
          <t>計算結果が自動で表示されます。</t>
        </r>
      </text>
    </comment>
    <comment ref="H19" authorId="0">
      <text>
        <r>
          <rPr>
            <b/>
            <sz val="9"/>
            <rFont val="ＭＳ Ｐゴシック"/>
            <family val="3"/>
          </rPr>
          <t>計算結果が自動で表示されます。</t>
        </r>
      </text>
    </comment>
    <comment ref="I19" authorId="0">
      <text>
        <r>
          <rPr>
            <b/>
            <sz val="9"/>
            <rFont val="ＭＳ Ｐゴシック"/>
            <family val="3"/>
          </rPr>
          <t>計算結果が自動で表示されます。</t>
        </r>
      </text>
    </comment>
    <comment ref="J19" authorId="0">
      <text>
        <r>
          <rPr>
            <b/>
            <sz val="9"/>
            <rFont val="ＭＳ Ｐゴシック"/>
            <family val="3"/>
          </rPr>
          <t>計算結果が自動で表示されます。</t>
        </r>
      </text>
    </comment>
    <comment ref="N19" authorId="0">
      <text>
        <r>
          <rPr>
            <b/>
            <sz val="9"/>
            <rFont val="ＭＳ Ｐゴシック"/>
            <family val="3"/>
          </rPr>
          <t>計算結果が自動で表示されます。</t>
        </r>
      </text>
    </comment>
    <comment ref="D21" authorId="0">
      <text>
        <r>
          <rPr>
            <b/>
            <sz val="9"/>
            <rFont val="ＭＳ Ｐゴシック"/>
            <family val="3"/>
          </rPr>
          <t>計算結果が自動で表示されます。</t>
        </r>
      </text>
    </comment>
    <comment ref="E21" authorId="0">
      <text>
        <r>
          <rPr>
            <b/>
            <sz val="9"/>
            <rFont val="ＭＳ Ｐゴシック"/>
            <family val="3"/>
          </rPr>
          <t>計算結果が自動で表示されます。</t>
        </r>
      </text>
    </comment>
    <comment ref="F21" authorId="0">
      <text>
        <r>
          <rPr>
            <b/>
            <sz val="9"/>
            <rFont val="ＭＳ Ｐゴシック"/>
            <family val="3"/>
          </rPr>
          <t>計算結果が自動で表示されます。</t>
        </r>
      </text>
    </comment>
    <comment ref="G21" authorId="0">
      <text>
        <r>
          <rPr>
            <b/>
            <sz val="9"/>
            <rFont val="ＭＳ Ｐゴシック"/>
            <family val="3"/>
          </rPr>
          <t>計算結果が自動で表示されます。</t>
        </r>
      </text>
    </comment>
    <comment ref="H21" authorId="0">
      <text>
        <r>
          <rPr>
            <b/>
            <sz val="9"/>
            <rFont val="ＭＳ Ｐゴシック"/>
            <family val="3"/>
          </rPr>
          <t>計算結果が自動で表示されます。</t>
        </r>
      </text>
    </comment>
    <comment ref="I21" authorId="0">
      <text>
        <r>
          <rPr>
            <b/>
            <sz val="9"/>
            <rFont val="ＭＳ Ｐゴシック"/>
            <family val="3"/>
          </rPr>
          <t>計算結果が自動で表示されます。</t>
        </r>
      </text>
    </comment>
    <comment ref="J21" authorId="0">
      <text>
        <r>
          <rPr>
            <b/>
            <sz val="9"/>
            <rFont val="ＭＳ Ｐゴシック"/>
            <family val="3"/>
          </rPr>
          <t>計算結果が自動で表示されます。</t>
        </r>
      </text>
    </comment>
    <comment ref="N21" authorId="0">
      <text>
        <r>
          <rPr>
            <b/>
            <sz val="9"/>
            <rFont val="ＭＳ Ｐゴシック"/>
            <family val="3"/>
          </rPr>
          <t>計算結果が自動で表示されます。</t>
        </r>
      </text>
    </comment>
    <comment ref="D16" authorId="0">
      <text>
        <r>
          <rPr>
            <b/>
            <sz val="9"/>
            <rFont val="ＭＳ Ｐゴシック"/>
            <family val="3"/>
          </rPr>
          <t>「減価償却費」から、「特別償却額」を差し引いた額が、自動で表示されます。</t>
        </r>
      </text>
    </comment>
    <comment ref="E16" authorId="0">
      <text>
        <r>
          <rPr>
            <b/>
            <sz val="9"/>
            <rFont val="ＭＳ Ｐゴシック"/>
            <family val="3"/>
          </rPr>
          <t>「減価償却費」から、「特別償却額」を差し引いた額が、自動で表示されます。</t>
        </r>
      </text>
    </comment>
    <comment ref="F16" authorId="0">
      <text>
        <r>
          <rPr>
            <b/>
            <sz val="9"/>
            <rFont val="ＭＳ Ｐゴシック"/>
            <family val="3"/>
          </rPr>
          <t>「減価償却費」から、「特別償却額」を差し引いた額が、自動で表示されます。</t>
        </r>
      </text>
    </comment>
    <comment ref="G16" authorId="0">
      <text>
        <r>
          <rPr>
            <b/>
            <sz val="9"/>
            <rFont val="ＭＳ Ｐゴシック"/>
            <family val="3"/>
          </rPr>
          <t>「減価償却費」から、「特別償却額」を差し引いた額が、自動で表示されます。</t>
        </r>
      </text>
    </comment>
    <comment ref="H16" authorId="0">
      <text>
        <r>
          <rPr>
            <b/>
            <sz val="9"/>
            <rFont val="ＭＳ Ｐゴシック"/>
            <family val="3"/>
          </rPr>
          <t>「減価償却費」から、「特別償却額」を差し引いた額が、自動で表示されます。</t>
        </r>
      </text>
    </comment>
    <comment ref="I16" authorId="0">
      <text>
        <r>
          <rPr>
            <b/>
            <sz val="9"/>
            <rFont val="ＭＳ Ｐゴシック"/>
            <family val="3"/>
          </rPr>
          <t>「減価償却費」から、「特別償却額」を差し引いた額が、自動で表示されます。</t>
        </r>
      </text>
    </comment>
    <comment ref="J16" authorId="0">
      <text>
        <r>
          <rPr>
            <b/>
            <sz val="9"/>
            <rFont val="ＭＳ Ｐゴシック"/>
            <family val="3"/>
          </rPr>
          <t>「減価償却費」から、「特別償却額」を差し引いた額が、自動で表示されます。</t>
        </r>
      </text>
    </comment>
    <comment ref="N16" authorId="0">
      <text>
        <r>
          <rPr>
            <b/>
            <sz val="9"/>
            <rFont val="ＭＳ Ｐゴシック"/>
            <family val="3"/>
          </rPr>
          <t>「減価償却費」から、「特別償却額」を差し引いた額が、自動で表示されます。</t>
        </r>
      </text>
    </comment>
    <comment ref="C30" authorId="1">
      <text>
        <r>
          <rPr>
            <b/>
            <sz val="9"/>
            <rFont val="ＭＳ Ｐゴシック"/>
            <family val="3"/>
          </rPr>
          <t>役員報酬対象、家族従業員）。個人の事業主は対象外</t>
        </r>
      </text>
    </comment>
    <comment ref="B20" authorId="1">
      <text>
        <r>
          <rPr>
            <b/>
            <sz val="9"/>
            <rFont val="ＭＳ Ｐゴシック"/>
            <family val="3"/>
          </rPr>
          <t>従業員数は、下の従業員数入力欄に入力してください</t>
        </r>
      </text>
    </comment>
    <comment ref="K6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K7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K8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K9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K10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K12" authorId="0">
      <text>
        <r>
          <rPr>
            <b/>
            <sz val="10"/>
            <rFont val="ＭＳ Ｐゴシック"/>
            <family val="3"/>
          </rPr>
          <t xml:space="preserve">計算結果が自動で表示されます。
※　通常の算出方法と異なりますので、ご注意ください。
</t>
        </r>
      </text>
    </comment>
    <comment ref="K13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K16" authorId="0">
      <text>
        <r>
          <rPr>
            <b/>
            <sz val="9"/>
            <rFont val="ＭＳ Ｐゴシック"/>
            <family val="3"/>
          </rPr>
          <t>「減価償却費」から、「特別償却額」を差し引いた額が、自動で表示されます。</t>
        </r>
      </text>
    </comment>
    <comment ref="K17" authorId="0">
      <text>
        <r>
          <rPr>
            <b/>
            <sz val="9"/>
            <rFont val="ＭＳ Ｐゴシック"/>
            <family val="3"/>
          </rPr>
          <t>経営革新の支援措置のうち「設備投資減税（特別償却制度）」を活用する場合は、その金額を記入してください。</t>
        </r>
      </text>
    </comment>
    <comment ref="K18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K19" authorId="0">
      <text>
        <r>
          <rPr>
            <b/>
            <sz val="9"/>
            <rFont val="ＭＳ Ｐゴシック"/>
            <family val="3"/>
          </rPr>
          <t>計算結果が自動で表示されます。</t>
        </r>
      </text>
    </comment>
    <comment ref="K21" authorId="0">
      <text>
        <r>
          <rPr>
            <b/>
            <sz val="9"/>
            <rFont val="ＭＳ Ｐゴシック"/>
            <family val="3"/>
          </rPr>
          <t>計算結果が自動で表示されます。</t>
        </r>
      </text>
    </comment>
    <comment ref="L6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M6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L7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M7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L8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M8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L9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M9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L10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M10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L12" authorId="0">
      <text>
        <r>
          <rPr>
            <b/>
            <sz val="10"/>
            <rFont val="ＭＳ Ｐゴシック"/>
            <family val="3"/>
          </rPr>
          <t xml:space="preserve">計算結果が自動で表示されます。
※　通常の算出方法と異なりますので、ご注意ください。
</t>
        </r>
      </text>
    </comment>
    <comment ref="M12" authorId="0">
      <text>
        <r>
          <rPr>
            <b/>
            <sz val="10"/>
            <rFont val="ＭＳ Ｐゴシック"/>
            <family val="3"/>
          </rPr>
          <t xml:space="preserve">計算結果が自動で表示されます。
※　通常の算出方法と異なりますので、ご注意ください。
</t>
        </r>
      </text>
    </comment>
    <comment ref="L13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M13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L16" authorId="0">
      <text>
        <r>
          <rPr>
            <b/>
            <sz val="9"/>
            <rFont val="ＭＳ Ｐゴシック"/>
            <family val="3"/>
          </rPr>
          <t>「減価償却費」から、「特別償却額」を差し引いた額が、自動で表示されます。</t>
        </r>
      </text>
    </comment>
    <comment ref="M16" authorId="0">
      <text>
        <r>
          <rPr>
            <b/>
            <sz val="9"/>
            <rFont val="ＭＳ Ｐゴシック"/>
            <family val="3"/>
          </rPr>
          <t>「減価償却費」から、「特別償却額」を差し引いた額が、自動で表示されます。</t>
        </r>
      </text>
    </comment>
    <comment ref="L17" authorId="0">
      <text>
        <r>
          <rPr>
            <b/>
            <sz val="9"/>
            <rFont val="ＭＳ Ｐゴシック"/>
            <family val="3"/>
          </rPr>
          <t>経営革新の支援措置のうち「設備投資減税（特別償却制度）」を活用する場合は、その金額を記入してください。</t>
        </r>
      </text>
    </comment>
    <comment ref="M17" authorId="0">
      <text>
        <r>
          <rPr>
            <b/>
            <sz val="9"/>
            <rFont val="ＭＳ Ｐゴシック"/>
            <family val="3"/>
          </rPr>
          <t>経営革新の支援措置のうち「設備投資減税（特別償却制度）」を活用する場合は、その金額を記入してください。</t>
        </r>
      </text>
    </comment>
    <comment ref="L18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M18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L19" authorId="0">
      <text>
        <r>
          <rPr>
            <b/>
            <sz val="9"/>
            <rFont val="ＭＳ Ｐゴシック"/>
            <family val="3"/>
          </rPr>
          <t>計算結果が自動で表示されます。</t>
        </r>
      </text>
    </comment>
    <comment ref="M19" authorId="0">
      <text>
        <r>
          <rPr>
            <b/>
            <sz val="9"/>
            <rFont val="ＭＳ Ｐゴシック"/>
            <family val="3"/>
          </rPr>
          <t>計算結果が自動で表示されます。</t>
        </r>
      </text>
    </comment>
    <comment ref="L20" authorId="0">
      <text>
        <r>
          <rPr>
            <sz val="9"/>
            <rFont val="ＭＳ Ｐゴシック"/>
            <family val="3"/>
          </rPr>
          <t>従業員数については就業時間による調整を行ってください。
【例】
　1日の就業時間が8時間の企業において、1日5時間勤務のパート従業員を7名雇用している場合･･･7名×5時間÷8時間＝4.375
　この場合の従業員数は4名（端数は四捨五入）。</t>
        </r>
      </text>
    </comment>
    <comment ref="M20" authorId="0">
      <text>
        <r>
          <rPr>
            <sz val="9"/>
            <rFont val="ＭＳ Ｐゴシック"/>
            <family val="3"/>
          </rPr>
          <t>従業員数については就業時間による調整を行ってください。
【例】
　1日の就業時間が8時間の企業において、1日5時間勤務のパート従業員を7名雇用している場合･･･7名×5時間÷8時間＝4.375
　この場合の従業員数は4名（端数は四捨五入）。</t>
        </r>
      </text>
    </comment>
    <comment ref="L21" authorId="0">
      <text>
        <r>
          <rPr>
            <b/>
            <sz val="9"/>
            <rFont val="ＭＳ Ｐゴシック"/>
            <family val="3"/>
          </rPr>
          <t>計算結果が自動で表示されます。</t>
        </r>
      </text>
    </comment>
    <comment ref="M21" authorId="0">
      <text>
        <r>
          <rPr>
            <b/>
            <sz val="9"/>
            <rFont val="ＭＳ Ｐゴシック"/>
            <family val="3"/>
          </rPr>
          <t>計算結果が自動で表示されます。</t>
        </r>
      </text>
    </comment>
    <comment ref="D11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E11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F11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G11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H11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I11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J11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K11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L11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M11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N11" authorId="0">
      <text>
        <r>
          <rPr>
            <b/>
            <sz val="9"/>
            <rFont val="ＭＳ Ｐゴシック"/>
            <family val="3"/>
          </rPr>
          <t>「利益計画【既存事業】」と「利益計画【新規事業】」のシートから自動で転記されます。</t>
        </r>
      </text>
    </comment>
    <comment ref="D20" authorId="0">
      <text>
        <r>
          <rPr>
            <sz val="9"/>
            <rFont val="ＭＳ Ｐゴシック"/>
            <family val="3"/>
          </rPr>
          <t>従業員数については就業時間による調整を行ってください。
【例】
　1日の就業時間が8時間の企業において、1日5時間勤務のパート従業員を7名雇用している場合･･･7名×5時間÷8時間＝4.375
　この場合の従業員数は4名（端数は四捨五入）。</t>
        </r>
      </text>
    </comment>
    <comment ref="E20" authorId="0">
      <text>
        <r>
          <rPr>
            <sz val="9"/>
            <rFont val="ＭＳ Ｐゴシック"/>
            <family val="3"/>
          </rPr>
          <t>従業員数については就業時間による調整を行ってください。
【例】
　1日の就業時間が8時間の企業において、1日5時間勤務のパート従業員を7名雇用している場合･･･7名×5時間÷8時間＝4.375
　この場合の従業員数は4名（端数は四捨五入）。</t>
        </r>
      </text>
    </comment>
    <comment ref="F20" authorId="0">
      <text>
        <r>
          <rPr>
            <sz val="9"/>
            <rFont val="ＭＳ Ｐゴシック"/>
            <family val="3"/>
          </rPr>
          <t>従業員数については就業時間による調整を行ってください。
【例】
　1日の就業時間が8時間の企業において、1日5時間勤務のパート従業員を7名雇用している場合･･･7名×5時間÷8時間＝4.375
　この場合の従業員数は4名（端数は四捨五入）。</t>
        </r>
      </text>
    </comment>
    <comment ref="G20" authorId="0">
      <text>
        <r>
          <rPr>
            <sz val="9"/>
            <rFont val="ＭＳ Ｐゴシック"/>
            <family val="3"/>
          </rPr>
          <t>従業員数については就業時間による調整を行ってください。
【例】
　1日の就業時間が8時間の企業において、1日5時間勤務のパート従業員を7名雇用している場合･･･7名×5時間÷8時間＝4.375
　この場合の従業員数は4名（端数は四捨五入）。</t>
        </r>
      </text>
    </comment>
    <comment ref="H20" authorId="0">
      <text>
        <r>
          <rPr>
            <sz val="9"/>
            <rFont val="ＭＳ Ｐゴシック"/>
            <family val="3"/>
          </rPr>
          <t>従業員数については就業時間による調整を行ってください。
【例】
　1日の就業時間が8時間の企業において、1日5時間勤務のパート従業員を7名雇用している場合･･･7名×5時間÷8時間＝4.375
　この場合の従業員数は4名（端数は四捨五入）。</t>
        </r>
      </text>
    </comment>
    <comment ref="I20" authorId="0">
      <text>
        <r>
          <rPr>
            <sz val="9"/>
            <rFont val="ＭＳ Ｐゴシック"/>
            <family val="3"/>
          </rPr>
          <t>従業員数については就業時間による調整を行ってください。
【例】
　1日の就業時間が8時間の企業において、1日5時間勤務のパート従業員を7名雇用している場合･･･7名×5時間÷8時間＝4.375
　この場合の従業員数は4名（端数は四捨五入）。</t>
        </r>
      </text>
    </comment>
    <comment ref="J20" authorId="0">
      <text>
        <r>
          <rPr>
            <sz val="9"/>
            <rFont val="ＭＳ Ｐゴシック"/>
            <family val="3"/>
          </rPr>
          <t>従業員数については就業時間による調整を行ってください。
【例】
　1日の就業時間が8時間の企業において、1日5時間勤務のパート従業員を7名雇用している場合･･･7名×5時間÷8時間＝4.375
　この場合の従業員数は4名（端数は四捨五入）。</t>
        </r>
      </text>
    </comment>
    <comment ref="K20" authorId="0">
      <text>
        <r>
          <rPr>
            <sz val="9"/>
            <rFont val="ＭＳ Ｐゴシック"/>
            <family val="3"/>
          </rPr>
          <t>従業員数については就業時間による調整を行ってください。
【例】
　1日の就業時間が8時間の企業において、1日5時間勤務のパート従業員を7名雇用している場合･･･7名×5時間÷8時間＝4.375
　この場合の従業員数は4名（端数は四捨五入）。</t>
        </r>
      </text>
    </comment>
  </commentList>
</comments>
</file>

<file path=xl/comments2.xml><?xml version="1.0" encoding="utf-8"?>
<comments xmlns="http://schemas.openxmlformats.org/spreadsheetml/2006/main">
  <authors>
    <author>宮崎県</author>
  </authors>
  <commentList>
    <comment ref="K21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K22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M21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M22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O21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O22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Q21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Q22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Y21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Y22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K47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K48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E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E9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G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G8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G9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8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9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8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9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8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9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8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9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Q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Q8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Q9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Y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Y8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Y9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E1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E1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G1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1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1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1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1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1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1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1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1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Q1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Q1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Y1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Y1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E2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G2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2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2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2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2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Q2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Y2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E3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E3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E3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E4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E4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E5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E6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E6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G3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G3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G3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G4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G4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G5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G6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G6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3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3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3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4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4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5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6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6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G3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3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G6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6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3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3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3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3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4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4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5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6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6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6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3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3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3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3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4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4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47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M48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M5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6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6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6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3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3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3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3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4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4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47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O48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O5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6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6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6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Q3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Q3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Q3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Q3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Q4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Q4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Q47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Q48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Q5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Q6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Q6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Q6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Y3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Y3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Y3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Y3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Y4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Y4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Y47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Y48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Y5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Y6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Y6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Y6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G1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E5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G5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I5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K5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M5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O5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Q5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Y5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S5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S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S8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S9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S1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S1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S21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S22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S2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S3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S3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S3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S3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S4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S4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S47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S48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S5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S6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S6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S6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U5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W5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U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W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U8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W8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U9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W9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U1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W1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U1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W1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U21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W21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U22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W22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U2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W2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U3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W3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U3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W3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U3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W3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U3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W3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U4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W4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U4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W4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U47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W47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U48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W48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U5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W5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U6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W6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U6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W6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U6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W6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</commentList>
</comments>
</file>

<file path=xl/comments3.xml><?xml version="1.0" encoding="utf-8"?>
<comments xmlns="http://schemas.openxmlformats.org/spreadsheetml/2006/main">
  <authors>
    <author>宮崎県</author>
  </authors>
  <commentList>
    <comment ref="G1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E5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G5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I5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K5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M5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O5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Q5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Y5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E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G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Q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Y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8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8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Q8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Y8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E9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G9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9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9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9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9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Q9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Y9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E1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G1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1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1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1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1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Q1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Y1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E1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1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1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1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1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Q1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Y1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21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M21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O21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Q21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Y21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K22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M22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O22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Q22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Y22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E2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G2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2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2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2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2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Q2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Y2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E3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G3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3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3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3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3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Q3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Y3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3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3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Q3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Y3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E3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G3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3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3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3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3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Q3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Y3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E3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G3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3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3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3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3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Q3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Y3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E4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G4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4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4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4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4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Q4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Y4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E4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G4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4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4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4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4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Q4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Y4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47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M47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O47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Q47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Y47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K48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M48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O48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Q48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Y48" authorId="0">
      <text>
        <r>
          <rPr>
            <b/>
            <sz val="9"/>
            <rFont val="ＭＳ Ｐゴシック"/>
            <family val="3"/>
          </rPr>
          <t>『減価償却費積算資料』シートから自動で転記されます。</t>
        </r>
      </text>
    </comment>
    <comment ref="E5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G5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5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5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5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5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Q5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Y5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E6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G6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6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6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6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6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Q6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Y6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6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6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Q6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Y6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E6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G6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6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6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6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6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Q6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Y6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</commentList>
</comments>
</file>

<file path=xl/comments4.xml><?xml version="1.0" encoding="utf-8"?>
<comments xmlns="http://schemas.openxmlformats.org/spreadsheetml/2006/main">
  <authors>
    <author>宮崎県</author>
  </authors>
  <commentList>
    <comment ref="H4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I4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J4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K4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O4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H1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D1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1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J1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1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1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H15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15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J15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15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15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H1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1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J1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1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1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H19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I19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J19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K19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O19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D2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H2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2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J2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2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2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H3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3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J3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3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3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H3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3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J3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3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3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H34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I34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J34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K34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O34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D4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H4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4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J4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4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4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H45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45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J45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45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45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H4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4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J4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4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4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H49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I49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J49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K49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O49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D5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H5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5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J5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5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5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H6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6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J6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6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6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H6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6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J6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6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6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H6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6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J6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6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6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H6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6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J6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6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6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H65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I65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J65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K65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O65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N4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N1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N15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N1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N19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N2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N3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N3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N34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N4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N45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N4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N49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N5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N6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N6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N6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N6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N65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4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M1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15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1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19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M2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3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3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34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M4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45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4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49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M5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6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6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6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6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M65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L4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L1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L15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L1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L19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L2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L3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L3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L34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L42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L45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L46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L49" authorId="0">
      <text>
        <r>
          <rPr>
            <sz val="9"/>
            <rFont val="ＭＳ Ｐゴシック"/>
            <family val="3"/>
          </rPr>
          <t xml:space="preserve">「経営計画（別表３）」のシートから自動で転記されます。
</t>
        </r>
      </text>
    </comment>
    <comment ref="L57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L60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L61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L63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L64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  <comment ref="L65" authorId="0">
      <text>
        <r>
          <rPr>
            <sz val="9"/>
            <rFont val="ＭＳ Ｐゴシック"/>
            <family val="3"/>
          </rPr>
          <t xml:space="preserve">計算結果が自動で表示されます。
</t>
        </r>
      </text>
    </comment>
  </commentList>
</comments>
</file>

<file path=xl/sharedStrings.xml><?xml version="1.0" encoding="utf-8"?>
<sst xmlns="http://schemas.openxmlformats.org/spreadsheetml/2006/main" count="441" uniqueCount="205">
  <si>
    <t>法定福利費</t>
  </si>
  <si>
    <t>福利厚生費</t>
  </si>
  <si>
    <t>Ⅰ　材料費</t>
  </si>
  <si>
    <t>Ⅱ　労務費</t>
  </si>
  <si>
    <t>Ⅲ　外注費</t>
  </si>
  <si>
    <t>Ⅳ　経　費</t>
  </si>
  <si>
    <t>当期総製造費用</t>
  </si>
  <si>
    <t>当期製品製造原価</t>
  </si>
  <si>
    <t>合　計</t>
  </si>
  <si>
    <t>期首仕掛品棚卸高</t>
  </si>
  <si>
    <t>期末仕掛品棚卸高</t>
  </si>
  <si>
    <t>その他</t>
  </si>
  <si>
    <t>製造原価</t>
  </si>
  <si>
    <t>期首商品棚卸高</t>
  </si>
  <si>
    <t>期末商品棚卸高</t>
  </si>
  <si>
    <t>賃金</t>
  </si>
  <si>
    <t>（単位：千円）</t>
  </si>
  <si>
    <t>リース費用</t>
  </si>
  <si>
    <t>減価償却費</t>
  </si>
  <si>
    <t>今後の事業計画</t>
  </si>
  <si>
    <t>◎製造原価報告書</t>
  </si>
  <si>
    <t>減価償却費</t>
  </si>
  <si>
    <t>経営計画及び資金計画</t>
  </si>
  <si>
    <t>別表３</t>
  </si>
  <si>
    <t>直近期末</t>
  </si>
  <si>
    <t>１年後</t>
  </si>
  <si>
    <t>２年後</t>
  </si>
  <si>
    <t>３年後</t>
  </si>
  <si>
    <t>４年後</t>
  </si>
  <si>
    <t>５年後</t>
  </si>
  <si>
    <t>①売上高</t>
  </si>
  <si>
    <t>②売上原価</t>
  </si>
  <si>
    <t>③売上総利益</t>
  </si>
  <si>
    <t>④販売費及び
一般管理費</t>
  </si>
  <si>
    <t>⑤営業利益</t>
  </si>
  <si>
    <t>⑧人件費</t>
  </si>
  <si>
    <t>⑨設備投資額</t>
  </si>
  <si>
    <t>⑩運転資金</t>
  </si>
  <si>
    <t>⑪</t>
  </si>
  <si>
    <t>普通償却額</t>
  </si>
  <si>
    <t>特別償却額</t>
  </si>
  <si>
    <t>⑫付加価値額
（⑤＋⑧＋⑪）</t>
  </si>
  <si>
    <t>⑬従業員数</t>
  </si>
  <si>
    <t>⑭１人当たりの付加価値額（⑫÷⑬）</t>
  </si>
  <si>
    <t>⑮資金調達額</t>
  </si>
  <si>
    <t>政府系金融機関借入</t>
  </si>
  <si>
    <t>民間金融機関借入</t>
  </si>
  <si>
    <t>自己資金</t>
  </si>
  <si>
    <t>合　　計
（⑨＋⑩）</t>
  </si>
  <si>
    <t>）</t>
  </si>
  <si>
    <t>対売上高比（％）</t>
  </si>
  <si>
    <t>その他人件費（雑給など）</t>
  </si>
  <si>
    <t>その他の外注費</t>
  </si>
  <si>
    <t>派遣労働者等の給与に係る外注費</t>
  </si>
  <si>
    <t>リース料（損金算入されるもの）</t>
  </si>
  <si>
    <t>その他のリース料</t>
  </si>
  <si>
    <t>その他の経費</t>
  </si>
  <si>
    <t>利益計画　【既存事業】</t>
  </si>
  <si>
    <t>◎損益計算書</t>
  </si>
  <si>
    <t>過去３期の実績</t>
  </si>
  <si>
    <t>売上高</t>
  </si>
  <si>
    <t>売上原価合計</t>
  </si>
  <si>
    <t>商品仕入高</t>
  </si>
  <si>
    <t>売上総利益</t>
  </si>
  <si>
    <t>販売費・一般管理費</t>
  </si>
  <si>
    <t>役員報酬</t>
  </si>
  <si>
    <t>給料手当</t>
  </si>
  <si>
    <t>賞与</t>
  </si>
  <si>
    <t>営業利益</t>
  </si>
  <si>
    <t>期首材料棚卸高</t>
  </si>
  <si>
    <t>原材料仕入高</t>
  </si>
  <si>
    <t>副原料仕入高</t>
  </si>
  <si>
    <t>期末材料棚卸高</t>
  </si>
  <si>
    <t>利益計画　【新規事業】</t>
  </si>
  <si>
    <t>減価償却費積算資料</t>
  </si>
  <si>
    <t>　（「減価償却費」＝製造原価分減価償却費＋販管費分減価償却費＋繰延資産償却費＋損金算入対象リース･レンタル費）</t>
  </si>
  <si>
    <t>直近期末残額</t>
  </si>
  <si>
    <t>償却方法</t>
  </si>
  <si>
    <t>償却率</t>
  </si>
  <si>
    <t>備考</t>
  </si>
  <si>
    <t>減価償却費　小計</t>
  </si>
  <si>
    <t>購入年度における使用月数</t>
  </si>
  <si>
    <t>科目または設備名称</t>
  </si>
  <si>
    <t>減価償却費　計</t>
  </si>
  <si>
    <t>総　計</t>
  </si>
  <si>
    <t>償却額</t>
  </si>
  <si>
    <t>リース・レンタル料 小計</t>
  </si>
  <si>
    <t>リース・レンタル料 計</t>
  </si>
  <si>
    <t>＜既存事業・製造原価分＞</t>
  </si>
  <si>
    <t>＜既存事業・販売費及び一般管理費分＞</t>
  </si>
  <si>
    <t>＜新規事業・販売費及び一般管理費分＞</t>
  </si>
  <si>
    <t>＜新規事業・製造原価分＞</t>
  </si>
  <si>
    <t>a</t>
  </si>
  <si>
    <t>b</t>
  </si>
  <si>
    <t>c=a×b</t>
  </si>
  <si>
    <t>d</t>
  </si>
  <si>
    <t>c×d</t>
  </si>
  <si>
    <t>（世帯）</t>
  </si>
  <si>
    <t>（千円）</t>
  </si>
  <si>
    <t>（％）</t>
  </si>
  <si>
    <t>（参考）　売上計画の作成例</t>
  </si>
  <si>
    <t>（か所）</t>
  </si>
  <si>
    <t>A</t>
  </si>
  <si>
    <t>B</t>
  </si>
  <si>
    <t>C</t>
  </si>
  <si>
    <t>１施設あたりの年間使用量</t>
  </si>
  <si>
    <t>当社製品の販売予定価格</t>
  </si>
  <si>
    <t>（トン）</t>
  </si>
  <si>
    <t>D</t>
  </si>
  <si>
    <t>E</t>
  </si>
  <si>
    <t>（千円／トン）</t>
  </si>
  <si>
    <t>当社製品の年間売上高</t>
  </si>
  <si>
    <t>（千円）</t>
  </si>
  <si>
    <t>【作成例　２】</t>
  </si>
  <si>
    <t>【作成例　１】</t>
  </si>
  <si>
    <t>当社製品を採用する施設数　合計</t>
  </si>
  <si>
    <t>売上計画について</t>
  </si>
  <si>
    <r>
      <rPr>
        <b/>
        <sz val="12"/>
        <rFont val="ＭＳ Ｐゴシック"/>
        <family val="3"/>
      </rPr>
      <t>・　</t>
    </r>
    <r>
      <rPr>
        <b/>
        <u val="single"/>
        <sz val="12"/>
        <rFont val="ＭＳ Ｐゴシック"/>
        <family val="3"/>
      </rPr>
      <t>売上計画の様式は自由です。</t>
    </r>
  </si>
  <si>
    <t>・　販路別、顧客別、商品別などの内訳も示してください。</t>
  </si>
  <si>
    <t>・　既存事業、新規事業それぞれの売上計画を示してください。</t>
  </si>
  <si>
    <t>・　可能であれば、対象となる市場の規模（例；「○○町における高齢者向け○○市場の規模は○億円。」）と、その市場における自社の</t>
  </si>
  <si>
    <t>　目標占有率（シェア）も示してください。</t>
  </si>
  <si>
    <t>・　可能であれば、目標とする販売数量と販売単価をもとに、売上計画を算出してください。</t>
  </si>
  <si>
    <t>　売上計画の作成例を以下に２つ示しますので、作成する上でのご参考にしてください。</t>
  </si>
  <si>
    <t>○○（品目名）を使用する施設数（宮崎県内）</t>
  </si>
  <si>
    <t>○○（品目名）を使用する施設数（大分県内）</t>
  </si>
  <si>
    <t>○○（品目名）を使用する施設数（熊本県内）</t>
  </si>
  <si>
    <t>○○（品目名）を使用する施設数（鹿児島県内）</t>
  </si>
  <si>
    <t>○○（品目名）を使用する施設数（福岡・佐賀・長崎県内）</t>
  </si>
  <si>
    <t>　商圏内の世帯数</t>
  </si>
  <si>
    <t>　○○（品目名）の1世帯あたり年間支出額</t>
  </si>
  <si>
    <t>　商圏の市場規模</t>
  </si>
  <si>
    <t>　商圏における当社の目標シェア</t>
  </si>
  <si>
    <t>　当社の年間売上高</t>
  </si>
  <si>
    <t>c</t>
  </si>
  <si>
    <t>e</t>
  </si>
  <si>
    <t>当社のシェア（宮崎県内）</t>
  </si>
  <si>
    <t>当社のシェア（大分県内）</t>
  </si>
  <si>
    <t>当社のシェア（熊本県内）</t>
  </si>
  <si>
    <t>当社のシェア（鹿児島県内）</t>
  </si>
  <si>
    <t>当社のシェア（福岡・佐賀・長崎県内）</t>
  </si>
  <si>
    <t>当社製品を採用する施設数（宮崎県内）</t>
  </si>
  <si>
    <t>当社製品を採用する施設数（大分県内）</t>
  </si>
  <si>
    <t>当社製品を採用する施設数（熊本県内）</t>
  </si>
  <si>
    <t>当社製品を採用する施設数（鹿児島県内）</t>
  </si>
  <si>
    <t>当社製品を採用する施設数（福岡・佐賀・長崎県内）</t>
  </si>
  <si>
    <t>ア=A×a</t>
  </si>
  <si>
    <t>イ=B×b</t>
  </si>
  <si>
    <t>ウ=C×c</t>
  </si>
  <si>
    <t>エ=D×d</t>
  </si>
  <si>
    <t>オ=E×e</t>
  </si>
  <si>
    <t>あ=ア+イ+ウ+エ+オ</t>
  </si>
  <si>
    <t>い</t>
  </si>
  <si>
    <t>う</t>
  </si>
  <si>
    <t>あ×い×う</t>
  </si>
  <si>
    <t>単位</t>
  </si>
  <si>
    <t>取得価額</t>
  </si>
  <si>
    <t>従業員数入力欄</t>
  </si>
  <si>
    <t>従業員（正規職員）</t>
  </si>
  <si>
    <t>パート</t>
  </si>
  <si>
    <t>パートの1日の勤務時間数</t>
  </si>
  <si>
    <t>役員</t>
  </si>
  <si>
    <t>２年前</t>
  </si>
  <si>
    <t>１年前</t>
  </si>
  <si>
    <t>６年後</t>
  </si>
  <si>
    <t>７年後</t>
  </si>
  <si>
    <t>８年後</t>
  </si>
  <si>
    <t>当期</t>
  </si>
  <si>
    <t>1年後</t>
  </si>
  <si>
    <t>2年後</t>
  </si>
  <si>
    <t>3年後</t>
  </si>
  <si>
    <t>4年後</t>
  </si>
  <si>
    <t>5年後</t>
  </si>
  <si>
    <t>6年後</t>
  </si>
  <si>
    <t>7年後</t>
  </si>
  <si>
    <t>8年後</t>
  </si>
  <si>
    <t>1年前</t>
  </si>
  <si>
    <t>水道光熱費</t>
  </si>
  <si>
    <t>消耗品費</t>
  </si>
  <si>
    <t>修繕費</t>
  </si>
  <si>
    <t>保険料</t>
  </si>
  <si>
    <t>車両費</t>
  </si>
  <si>
    <t>通信費</t>
  </si>
  <si>
    <t>租税公課</t>
  </si>
  <si>
    <t>旅費</t>
  </si>
  <si>
    <t>配達用車両</t>
  </si>
  <si>
    <t>-</t>
  </si>
  <si>
    <t>○○設備</t>
  </si>
  <si>
    <t>○○備品</t>
  </si>
  <si>
    <t>－</t>
  </si>
  <si>
    <t>R    /    期</t>
  </si>
  <si>
    <t>営業外収益</t>
  </si>
  <si>
    <t>営業外費用</t>
  </si>
  <si>
    <t>経常利益</t>
  </si>
  <si>
    <t>⑥経常利益</t>
  </si>
  <si>
    <t>⑦給与支給総額</t>
  </si>
  <si>
    <t>H / 期</t>
  </si>
  <si>
    <t>R / 期</t>
  </si>
  <si>
    <t>R / 期</t>
  </si>
  <si>
    <t>その他人件費（退職金など）</t>
  </si>
  <si>
    <t>その他労務費（雑給など）</t>
  </si>
  <si>
    <t>その他労務費（退職金など）</t>
  </si>
  <si>
    <t>参加特定事業者名　（</t>
  </si>
  <si>
    <t>（各種指標の算出方法）
・「給与支給総額」：給料＋賃金＋賞与＋各種手当（残業手当、休日出勤手当、家族（扶養）手当、住宅手当等）
   ※退職所得など給与所得とされないものは含まれない。
・個人事業主の場合：給与支給総額＝給与賃金＋専従者給与＋青色申告特別控除前の所得金額
・「付加価値額」：営業利益＋人件費＋減価償却費
・「一人当たりの付加価値額」：付加価値額÷従業員数
・「営業利益」：売上総利益（売上高－売上原価）－販売費及び一般管理費
（算出時における留意点）
・人数、人件費に短時間労働者、派遣労働者に対する費用を算出しましたか。（はい・いいえ）
・減価償却費にリース費用を算出しましたか。（はい・いいえ）
・従業員数について就業時間による調整を行いましたか。（はい・いいえ）</t>
  </si>
  <si>
    <t>参加特定事業者名（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</si>
</sst>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;&quot;▲ &quot;#,##0.0"/>
    <numFmt numFmtId="184" formatCode="#,##0.00;&quot;▲ &quot;#,##0.00"/>
    <numFmt numFmtId="185" formatCode="0.00_);[Red]\(0.00\)"/>
    <numFmt numFmtId="186" formatCode="0.0"/>
    <numFmt numFmtId="187" formatCode="#,##0_);[Red]\(#,##0\)"/>
    <numFmt numFmtId="188" formatCode="#,##0_ ;[Red]\-#,##0\ "/>
    <numFmt numFmtId="189" formatCode="#,##0_ "/>
    <numFmt numFmtId="190" formatCode="0.000%"/>
    <numFmt numFmtId="191" formatCode="#\ ?/10"/>
    <numFmt numFmtId="192" formatCode="#\ ?/12"/>
    <numFmt numFmtId="193" formatCode="0.000_ "/>
    <numFmt numFmtId="194" formatCode="0.0%"/>
    <numFmt numFmtId="195" formatCode="#,##0\ ;&quot;▲ &quot;#,##0\ ;\ \-\ "/>
    <numFmt numFmtId="196" formatCode="0\ &quot;か&quot;&quot;月&quot;"/>
    <numFmt numFmtId="197" formatCode="0;0;\ \-\ "/>
    <numFmt numFmtId="198" formatCode="0.0%;&quot;▲&quot;0.0%;;\ \-\ 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[$]ggge&quot;年&quot;m&quot;月&quot;d&quot;日&quot;;@"/>
    <numFmt numFmtId="207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u val="single"/>
      <sz val="14"/>
      <name val="ＭＳ 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u val="single"/>
      <sz val="12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 style="thin"/>
      <bottom style="thin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Down="1">
      <left style="thin"/>
      <right style="thin"/>
      <top style="medium"/>
      <bottom style="thin"/>
      <diagonal style="hair"/>
    </border>
    <border diagonalDown="1">
      <left style="thin"/>
      <right style="medium"/>
      <top style="medium"/>
      <bottom style="thin"/>
      <diagonal style="hair"/>
    </border>
    <border diagonalDown="1">
      <left style="thin"/>
      <right style="thin"/>
      <top style="thin"/>
      <bottom style="thin"/>
      <diagonal style="hair"/>
    </border>
    <border diagonalDown="1">
      <left style="thin"/>
      <right style="medium"/>
      <top style="thin"/>
      <bottom style="thin"/>
      <diagonal style="hair"/>
    </border>
    <border diagonalDown="1">
      <left style="thin"/>
      <right style="thin"/>
      <top style="thin"/>
      <bottom style="medium"/>
      <diagonal style="hair"/>
    </border>
    <border diagonalDown="1">
      <left style="thin"/>
      <right style="medium"/>
      <top style="thin"/>
      <bottom style="medium"/>
      <diagonal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hair"/>
      <right style="thin"/>
      <top style="medium"/>
      <bottom style="medium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hair"/>
      <right style="thin"/>
      <top>
        <color indexed="63"/>
      </top>
      <bottom style="medium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medium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 diagonalDown="1">
      <left style="thin"/>
      <right style="thin"/>
      <top style="hair"/>
      <bottom style="thin"/>
      <diagonal style="hair"/>
    </border>
    <border diagonalDown="1">
      <left style="thin"/>
      <right style="thin"/>
      <top style="thin"/>
      <bottom style="hair"/>
      <diagonal style="hair"/>
    </border>
    <border diagonalDown="1">
      <left style="thin"/>
      <right style="thin"/>
      <top style="hair"/>
      <bottom style="hair"/>
      <diagonal style="hair"/>
    </border>
    <border diagonalDown="1">
      <left style="thin"/>
      <right style="thin"/>
      <top>
        <color indexed="63"/>
      </top>
      <bottom style="thin"/>
      <diagonal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hair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51" fillId="31" borderId="0" applyNumberFormat="0" applyBorder="0" applyAlignment="0" applyProtection="0"/>
  </cellStyleXfs>
  <cellXfs count="52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left" vertical="center" wrapText="1"/>
    </xf>
    <xf numFmtId="195" fontId="8" fillId="0" borderId="15" xfId="48" applyNumberFormat="1" applyFont="1" applyFill="1" applyBorder="1" applyAlignment="1" applyProtection="1">
      <alignment vertical="center"/>
      <protection locked="0"/>
    </xf>
    <xf numFmtId="195" fontId="8" fillId="0" borderId="16" xfId="48" applyNumberFormat="1" applyFont="1" applyFill="1" applyBorder="1" applyAlignment="1" applyProtection="1">
      <alignment vertical="center"/>
      <protection/>
    </xf>
    <xf numFmtId="195" fontId="8" fillId="0" borderId="16" xfId="48" applyNumberFormat="1" applyFont="1" applyFill="1" applyBorder="1" applyAlignment="1" applyProtection="1">
      <alignment vertical="center"/>
      <protection locked="0"/>
    </xf>
    <xf numFmtId="195" fontId="8" fillId="32" borderId="15" xfId="48" applyNumberFormat="1" applyFont="1" applyFill="1" applyBorder="1" applyAlignment="1" applyProtection="1">
      <alignment vertical="center"/>
      <protection locked="0"/>
    </xf>
    <xf numFmtId="195" fontId="8" fillId="32" borderId="17" xfId="0" applyNumberFormat="1" applyFont="1" applyFill="1" applyBorder="1" applyAlignment="1" applyProtection="1">
      <alignment vertical="center"/>
      <protection locked="0"/>
    </xf>
    <xf numFmtId="195" fontId="8" fillId="32" borderId="18" xfId="0" applyNumberFormat="1" applyFont="1" applyFill="1" applyBorder="1" applyAlignment="1" applyProtection="1">
      <alignment vertical="center"/>
      <protection locked="0"/>
    </xf>
    <xf numFmtId="195" fontId="8" fillId="33" borderId="18" xfId="0" applyNumberFormat="1" applyFont="1" applyFill="1" applyBorder="1" applyAlignment="1" applyProtection="1">
      <alignment vertical="center"/>
      <protection/>
    </xf>
    <xf numFmtId="195" fontId="8" fillId="32" borderId="19" xfId="0" applyNumberFormat="1" applyFont="1" applyFill="1" applyBorder="1" applyAlignment="1" applyProtection="1">
      <alignment vertical="center"/>
      <protection locked="0"/>
    </xf>
    <xf numFmtId="195" fontId="8" fillId="3" borderId="20" xfId="0" applyNumberFormat="1" applyFont="1" applyFill="1" applyBorder="1" applyAlignment="1" applyProtection="1">
      <alignment vertical="center"/>
      <protection/>
    </xf>
    <xf numFmtId="195" fontId="8" fillId="32" borderId="21" xfId="0" applyNumberFormat="1" applyFont="1" applyFill="1" applyBorder="1" applyAlignment="1" applyProtection="1">
      <alignment vertical="center"/>
      <protection locked="0"/>
    </xf>
    <xf numFmtId="195" fontId="8" fillId="0" borderId="18" xfId="0" applyNumberFormat="1" applyFont="1" applyFill="1" applyBorder="1" applyAlignment="1" applyProtection="1">
      <alignment vertical="center"/>
      <protection locked="0"/>
    </xf>
    <xf numFmtId="195" fontId="8" fillId="4" borderId="20" xfId="0" applyNumberFormat="1" applyFont="1" applyFill="1" applyBorder="1" applyAlignment="1" applyProtection="1">
      <alignment vertical="center"/>
      <protection/>
    </xf>
    <xf numFmtId="195" fontId="8" fillId="0" borderId="22" xfId="0" applyNumberFormat="1" applyFont="1" applyFill="1" applyBorder="1" applyAlignment="1" applyProtection="1">
      <alignment vertical="center"/>
      <protection locked="0"/>
    </xf>
    <xf numFmtId="195" fontId="8" fillId="0" borderId="20" xfId="0" applyNumberFormat="1" applyFont="1" applyFill="1" applyBorder="1" applyAlignment="1" applyProtection="1">
      <alignment vertical="center"/>
      <protection locked="0"/>
    </xf>
    <xf numFmtId="195" fontId="8" fillId="32" borderId="23" xfId="0" applyNumberFormat="1" applyFont="1" applyFill="1" applyBorder="1" applyAlignment="1" applyProtection="1">
      <alignment vertical="center"/>
      <protection locked="0"/>
    </xf>
    <xf numFmtId="195" fontId="8" fillId="32" borderId="24" xfId="0" applyNumberFormat="1" applyFont="1" applyFill="1" applyBorder="1" applyAlignment="1" applyProtection="1">
      <alignment vertical="center"/>
      <protection locked="0"/>
    </xf>
    <xf numFmtId="195" fontId="8" fillId="33" borderId="24" xfId="0" applyNumberFormat="1" applyFont="1" applyFill="1" applyBorder="1" applyAlignment="1" applyProtection="1">
      <alignment vertical="center"/>
      <protection/>
    </xf>
    <xf numFmtId="195" fontId="8" fillId="32" borderId="25" xfId="0" applyNumberFormat="1" applyFont="1" applyFill="1" applyBorder="1" applyAlignment="1" applyProtection="1">
      <alignment vertical="center"/>
      <protection locked="0"/>
    </xf>
    <xf numFmtId="195" fontId="8" fillId="3" borderId="26" xfId="0" applyNumberFormat="1" applyFont="1" applyFill="1" applyBorder="1" applyAlignment="1" applyProtection="1">
      <alignment vertical="center"/>
      <protection/>
    </xf>
    <xf numFmtId="195" fontId="8" fillId="32" borderId="27" xfId="0" applyNumberFormat="1" applyFont="1" applyFill="1" applyBorder="1" applyAlignment="1" applyProtection="1">
      <alignment vertical="center"/>
      <protection locked="0"/>
    </xf>
    <xf numFmtId="195" fontId="8" fillId="0" borderId="24" xfId="0" applyNumberFormat="1" applyFont="1" applyFill="1" applyBorder="1" applyAlignment="1" applyProtection="1">
      <alignment vertical="center"/>
      <protection locked="0"/>
    </xf>
    <xf numFmtId="195" fontId="8" fillId="4" borderId="26" xfId="0" applyNumberFormat="1" applyFont="1" applyFill="1" applyBorder="1" applyAlignment="1" applyProtection="1">
      <alignment vertical="center"/>
      <protection/>
    </xf>
    <xf numFmtId="195" fontId="8" fillId="0" borderId="28" xfId="0" applyNumberFormat="1" applyFont="1" applyFill="1" applyBorder="1" applyAlignment="1" applyProtection="1">
      <alignment vertical="center"/>
      <protection locked="0"/>
    </xf>
    <xf numFmtId="195" fontId="8" fillId="0" borderId="26" xfId="0" applyNumberFormat="1" applyFont="1" applyFill="1" applyBorder="1" applyAlignment="1" applyProtection="1">
      <alignment vertical="center"/>
      <protection locked="0"/>
    </xf>
    <xf numFmtId="195" fontId="8" fillId="3" borderId="29" xfId="0" applyNumberFormat="1" applyFont="1" applyFill="1" applyBorder="1" applyAlignment="1" applyProtection="1">
      <alignment vertical="center"/>
      <protection/>
    </xf>
    <xf numFmtId="195" fontId="8" fillId="32" borderId="30" xfId="0" applyNumberFormat="1" applyFont="1" applyFill="1" applyBorder="1" applyAlignment="1" applyProtection="1">
      <alignment vertical="center"/>
      <protection locked="0"/>
    </xf>
    <xf numFmtId="195" fontId="8" fillId="32" borderId="31" xfId="0" applyNumberFormat="1" applyFont="1" applyFill="1" applyBorder="1" applyAlignment="1" applyProtection="1">
      <alignment vertical="center"/>
      <protection locked="0"/>
    </xf>
    <xf numFmtId="195" fontId="8" fillId="32" borderId="32" xfId="0" applyNumberFormat="1" applyFont="1" applyFill="1" applyBorder="1" applyAlignment="1" applyProtection="1">
      <alignment vertical="center"/>
      <protection locked="0"/>
    </xf>
    <xf numFmtId="195" fontId="8" fillId="0" borderId="31" xfId="0" applyNumberFormat="1" applyFont="1" applyFill="1" applyBorder="1" applyAlignment="1" applyProtection="1">
      <alignment vertical="center"/>
      <protection locked="0"/>
    </xf>
    <xf numFmtId="195" fontId="8" fillId="4" borderId="29" xfId="0" applyNumberFormat="1" applyFont="1" applyFill="1" applyBorder="1" applyAlignment="1" applyProtection="1">
      <alignment vertical="center"/>
      <protection/>
    </xf>
    <xf numFmtId="195" fontId="8" fillId="0" borderId="33" xfId="0" applyNumberFormat="1" applyFont="1" applyFill="1" applyBorder="1" applyAlignment="1" applyProtection="1">
      <alignment vertical="center"/>
      <protection locked="0"/>
    </xf>
    <xf numFmtId="195" fontId="8" fillId="0" borderId="29" xfId="0" applyNumberFormat="1" applyFont="1" applyFill="1" applyBorder="1" applyAlignment="1" applyProtection="1">
      <alignment vertical="center"/>
      <protection locked="0"/>
    </xf>
    <xf numFmtId="195" fontId="8" fillId="0" borderId="34" xfId="48" applyNumberFormat="1" applyFont="1" applyFill="1" applyBorder="1" applyAlignment="1" applyProtection="1">
      <alignment vertical="center"/>
      <protection locked="0"/>
    </xf>
    <xf numFmtId="195" fontId="8" fillId="0" borderId="35" xfId="48" applyNumberFormat="1" applyFont="1" applyFill="1" applyBorder="1" applyAlignment="1" applyProtection="1">
      <alignment vertical="center"/>
      <protection/>
    </xf>
    <xf numFmtId="195" fontId="8" fillId="32" borderId="34" xfId="48" applyNumberFormat="1" applyFont="1" applyFill="1" applyBorder="1" applyAlignment="1" applyProtection="1">
      <alignment vertical="center"/>
      <protection locked="0"/>
    </xf>
    <xf numFmtId="195" fontId="8" fillId="0" borderId="36" xfId="48" applyNumberFormat="1" applyFont="1" applyFill="1" applyBorder="1" applyAlignment="1" applyProtection="1">
      <alignment vertical="center"/>
      <protection locked="0"/>
    </xf>
    <xf numFmtId="195" fontId="8" fillId="0" borderId="37" xfId="48" applyNumberFormat="1" applyFont="1" applyFill="1" applyBorder="1" applyAlignment="1" applyProtection="1">
      <alignment vertical="center"/>
      <protection/>
    </xf>
    <xf numFmtId="195" fontId="8" fillId="32" borderId="36" xfId="48" applyNumberFormat="1" applyFont="1" applyFill="1" applyBorder="1" applyAlignment="1" applyProtection="1">
      <alignment vertical="center"/>
      <protection locked="0"/>
    </xf>
    <xf numFmtId="0" fontId="5" fillId="0" borderId="38" xfId="0" applyFont="1" applyBorder="1" applyAlignment="1">
      <alignment vertical="center"/>
    </xf>
    <xf numFmtId="195" fontId="4" fillId="0" borderId="14" xfId="48" applyNumberFormat="1" applyFont="1" applyBorder="1" applyAlignment="1">
      <alignment vertical="center"/>
    </xf>
    <xf numFmtId="195" fontId="4" fillId="4" borderId="39" xfId="48" applyNumberFormat="1" applyFont="1" applyFill="1" applyBorder="1" applyAlignment="1">
      <alignment vertical="center"/>
    </xf>
    <xf numFmtId="195" fontId="4" fillId="0" borderId="40" xfId="48" applyNumberFormat="1" applyFont="1" applyBorder="1" applyAlignment="1">
      <alignment vertical="center"/>
    </xf>
    <xf numFmtId="195" fontId="4" fillId="0" borderId="12" xfId="48" applyNumberFormat="1" applyFont="1" applyBorder="1" applyAlignment="1">
      <alignment vertical="center"/>
    </xf>
    <xf numFmtId="195" fontId="4" fillId="4" borderId="41" xfId="48" applyNumberFormat="1" applyFont="1" applyFill="1" applyBorder="1" applyAlignment="1">
      <alignment vertical="center"/>
    </xf>
    <xf numFmtId="195" fontId="4" fillId="0" borderId="42" xfId="48" applyNumberFormat="1" applyFont="1" applyBorder="1" applyAlignment="1">
      <alignment vertical="center"/>
    </xf>
    <xf numFmtId="195" fontId="4" fillId="0" borderId="43" xfId="48" applyNumberFormat="1" applyFont="1" applyBorder="1" applyAlignment="1">
      <alignment vertical="center"/>
    </xf>
    <xf numFmtId="195" fontId="4" fillId="4" borderId="44" xfId="48" applyNumberFormat="1" applyFont="1" applyFill="1" applyBorder="1" applyAlignment="1">
      <alignment vertical="center"/>
    </xf>
    <xf numFmtId="195" fontId="4" fillId="0" borderId="45" xfId="48" applyNumberFormat="1" applyFont="1" applyBorder="1" applyAlignment="1">
      <alignment vertical="center"/>
    </xf>
    <xf numFmtId="195" fontId="4" fillId="0" borderId="46" xfId="48" applyNumberFormat="1" applyFont="1" applyBorder="1" applyAlignment="1">
      <alignment vertical="center"/>
    </xf>
    <xf numFmtId="195" fontId="6" fillId="4" borderId="47" xfId="48" applyNumberFormat="1" applyFont="1" applyFill="1" applyBorder="1" applyAlignment="1">
      <alignment vertical="center"/>
    </xf>
    <xf numFmtId="195" fontId="4" fillId="0" borderId="48" xfId="48" applyNumberFormat="1" applyFont="1" applyBorder="1" applyAlignment="1">
      <alignment vertical="center"/>
    </xf>
    <xf numFmtId="195" fontId="4" fillId="0" borderId="12" xfId="48" applyNumberFormat="1" applyFont="1" applyBorder="1" applyAlignment="1" applyProtection="1">
      <alignment vertical="center"/>
      <protection locked="0"/>
    </xf>
    <xf numFmtId="195" fontId="4" fillId="4" borderId="41" xfId="48" applyNumberFormat="1" applyFont="1" applyFill="1" applyBorder="1" applyAlignment="1" applyProtection="1">
      <alignment vertical="center"/>
      <protection locked="0"/>
    </xf>
    <xf numFmtId="195" fontId="4" fillId="0" borderId="42" xfId="48" applyNumberFormat="1" applyFont="1" applyBorder="1" applyAlignment="1" applyProtection="1">
      <alignment vertical="center"/>
      <protection locked="0"/>
    </xf>
    <xf numFmtId="0" fontId="3" fillId="4" borderId="49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4" fillId="0" borderId="0" xfId="0" applyFont="1" applyAlignment="1">
      <alignment horizontal="right"/>
    </xf>
    <xf numFmtId="188" fontId="4" fillId="0" borderId="52" xfId="48" applyNumberFormat="1" applyFont="1" applyBorder="1" applyAlignment="1">
      <alignment horizontal="center" vertical="center"/>
    </xf>
    <xf numFmtId="188" fontId="4" fillId="4" borderId="53" xfId="48" applyNumberFormat="1" applyFont="1" applyFill="1" applyBorder="1" applyAlignment="1">
      <alignment horizontal="center" vertical="center"/>
    </xf>
    <xf numFmtId="188" fontId="4" fillId="0" borderId="54" xfId="48" applyNumberFormat="1" applyFont="1" applyBorder="1" applyAlignment="1">
      <alignment horizontal="center" vertical="center"/>
    </xf>
    <xf numFmtId="188" fontId="4" fillId="4" borderId="55" xfId="48" applyNumberFormat="1" applyFont="1" applyFill="1" applyBorder="1" applyAlignment="1">
      <alignment horizontal="center" vertical="center"/>
    </xf>
    <xf numFmtId="188" fontId="4" fillId="0" borderId="56" xfId="48" applyNumberFormat="1" applyFont="1" applyBorder="1" applyAlignment="1">
      <alignment horizontal="center" vertical="center"/>
    </xf>
    <xf numFmtId="188" fontId="4" fillId="4" borderId="57" xfId="48" applyNumberFormat="1" applyFont="1" applyFill="1" applyBorder="1" applyAlignment="1">
      <alignment horizontal="center" vertical="center"/>
    </xf>
    <xf numFmtId="195" fontId="4" fillId="0" borderId="40" xfId="48" applyNumberFormat="1" applyFont="1" applyBorder="1" applyAlignment="1" applyProtection="1">
      <alignment vertical="center"/>
      <protection locked="0"/>
    </xf>
    <xf numFmtId="195" fontId="4" fillId="0" borderId="14" xfId="48" applyNumberFormat="1" applyFont="1" applyBorder="1" applyAlignment="1" applyProtection="1">
      <alignment vertical="center"/>
      <protection locked="0"/>
    </xf>
    <xf numFmtId="195" fontId="4" fillId="0" borderId="58" xfId="48" applyNumberFormat="1" applyFont="1" applyBorder="1" applyAlignment="1">
      <alignment horizontal="right" vertical="center"/>
    </xf>
    <xf numFmtId="195" fontId="4" fillId="0" borderId="59" xfId="48" applyNumberFormat="1" applyFont="1" applyBorder="1" applyAlignment="1">
      <alignment horizontal="right" vertical="center"/>
    </xf>
    <xf numFmtId="198" fontId="8" fillId="3" borderId="60" xfId="42" applyNumberFormat="1" applyFont="1" applyFill="1" applyBorder="1" applyAlignment="1" applyProtection="1">
      <alignment vertical="center"/>
      <protection/>
    </xf>
    <xf numFmtId="198" fontId="8" fillId="3" borderId="61" xfId="42" applyNumberFormat="1" applyFont="1" applyFill="1" applyBorder="1" applyAlignment="1" applyProtection="1">
      <alignment vertical="center"/>
      <protection/>
    </xf>
    <xf numFmtId="198" fontId="8" fillId="3" borderId="62" xfId="42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38" fontId="0" fillId="0" borderId="12" xfId="48" applyFont="1" applyBorder="1" applyAlignment="1">
      <alignment vertical="center"/>
    </xf>
    <xf numFmtId="9" fontId="0" fillId="0" borderId="12" xfId="42" applyFont="1" applyBorder="1" applyAlignment="1">
      <alignment vertical="center"/>
    </xf>
    <xf numFmtId="0" fontId="8" fillId="0" borderId="64" xfId="0" applyFont="1" applyBorder="1" applyAlignment="1">
      <alignment vertical="center"/>
    </xf>
    <xf numFmtId="0" fontId="8" fillId="0" borderId="65" xfId="0" applyFont="1" applyBorder="1" applyAlignment="1">
      <alignment vertical="center"/>
    </xf>
    <xf numFmtId="0" fontId="8" fillId="0" borderId="66" xfId="0" applyFont="1" applyBorder="1" applyAlignment="1">
      <alignment vertical="center"/>
    </xf>
    <xf numFmtId="0" fontId="8" fillId="0" borderId="67" xfId="0" applyFont="1" applyBorder="1" applyAlignment="1">
      <alignment vertical="center"/>
    </xf>
    <xf numFmtId="0" fontId="8" fillId="0" borderId="6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69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38" fontId="0" fillId="0" borderId="70" xfId="48" applyFont="1" applyBorder="1" applyAlignment="1">
      <alignment vertical="center"/>
    </xf>
    <xf numFmtId="38" fontId="0" fillId="0" borderId="71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38" fontId="0" fillId="0" borderId="73" xfId="48" applyFont="1" applyBorder="1" applyAlignment="1">
      <alignment vertical="center"/>
    </xf>
    <xf numFmtId="38" fontId="0" fillId="0" borderId="74" xfId="48" applyFont="1" applyBorder="1" applyAlignment="1">
      <alignment vertical="center"/>
    </xf>
    <xf numFmtId="194" fontId="0" fillId="0" borderId="70" xfId="42" applyNumberFormat="1" applyFont="1" applyBorder="1" applyAlignment="1">
      <alignment vertical="center"/>
    </xf>
    <xf numFmtId="194" fontId="0" fillId="0" borderId="71" xfId="42" applyNumberFormat="1" applyFont="1" applyBorder="1" applyAlignment="1">
      <alignment vertical="center"/>
    </xf>
    <xf numFmtId="194" fontId="0" fillId="0" borderId="16" xfId="42" applyNumberFormat="1" applyFont="1" applyBorder="1" applyAlignment="1">
      <alignment vertical="center"/>
    </xf>
    <xf numFmtId="194" fontId="0" fillId="0" borderId="72" xfId="42" applyNumberFormat="1" applyFont="1" applyBorder="1" applyAlignment="1">
      <alignment vertical="center"/>
    </xf>
    <xf numFmtId="38" fontId="0" fillId="0" borderId="75" xfId="48" applyFont="1" applyBorder="1" applyAlignment="1">
      <alignment vertical="center"/>
    </xf>
    <xf numFmtId="38" fontId="0" fillId="0" borderId="76" xfId="48" applyFont="1" applyBorder="1" applyAlignment="1">
      <alignment vertical="center"/>
    </xf>
    <xf numFmtId="38" fontId="0" fillId="0" borderId="77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0" borderId="79" xfId="0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81" xfId="48" applyFont="1" applyBorder="1" applyAlignment="1">
      <alignment vertical="center"/>
    </xf>
    <xf numFmtId="194" fontId="0" fillId="0" borderId="80" xfId="42" applyNumberFormat="1" applyFont="1" applyBorder="1" applyAlignment="1">
      <alignment vertical="center"/>
    </xf>
    <xf numFmtId="194" fontId="0" fillId="0" borderId="81" xfId="42" applyNumberFormat="1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194" fontId="0" fillId="0" borderId="73" xfId="42" applyNumberFormat="1" applyFont="1" applyBorder="1" applyAlignment="1">
      <alignment vertical="center"/>
    </xf>
    <xf numFmtId="194" fontId="0" fillId="0" borderId="74" xfId="42" applyNumberFormat="1" applyFont="1" applyBorder="1" applyAlignment="1">
      <alignment vertical="center"/>
    </xf>
    <xf numFmtId="0" fontId="0" fillId="0" borderId="6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3" fillId="0" borderId="88" xfId="0" applyNumberFormat="1" applyFont="1" applyBorder="1" applyAlignment="1" applyProtection="1">
      <alignment horizontal="center" vertical="center"/>
      <protection locked="0"/>
    </xf>
    <xf numFmtId="0" fontId="3" fillId="0" borderId="89" xfId="0" applyNumberFormat="1" applyFont="1" applyBorder="1" applyAlignment="1" applyProtection="1">
      <alignment horizontal="center" vertical="center"/>
      <protection locked="0"/>
    </xf>
    <xf numFmtId="0" fontId="3" fillId="4" borderId="90" xfId="0" applyNumberFormat="1" applyFont="1" applyFill="1" applyBorder="1" applyAlignment="1" applyProtection="1">
      <alignment horizontal="center" vertical="center"/>
      <protection locked="0"/>
    </xf>
    <xf numFmtId="0" fontId="3" fillId="0" borderId="91" xfId="0" applyNumberFormat="1" applyFont="1" applyBorder="1" applyAlignment="1" applyProtection="1">
      <alignment horizontal="center" vertical="center"/>
      <protection locked="0"/>
    </xf>
    <xf numFmtId="0" fontId="3" fillId="0" borderId="92" xfId="0" applyNumberFormat="1" applyFont="1" applyBorder="1" applyAlignment="1" applyProtection="1">
      <alignment horizontal="center" vertical="center"/>
      <protection locked="0"/>
    </xf>
    <xf numFmtId="195" fontId="8" fillId="3" borderId="15" xfId="48" applyNumberFormat="1" applyFont="1" applyFill="1" applyBorder="1" applyAlignment="1" applyProtection="1">
      <alignment vertical="center"/>
      <protection locked="0"/>
    </xf>
    <xf numFmtId="195" fontId="8" fillId="3" borderId="34" xfId="48" applyNumberFormat="1" applyFont="1" applyFill="1" applyBorder="1" applyAlignment="1" applyProtection="1">
      <alignment vertical="center"/>
      <protection locked="0"/>
    </xf>
    <xf numFmtId="195" fontId="8" fillId="3" borderId="36" xfId="48" applyNumberFormat="1" applyFont="1" applyFill="1" applyBorder="1" applyAlignment="1" applyProtection="1">
      <alignment vertical="center"/>
      <protection locked="0"/>
    </xf>
    <xf numFmtId="0" fontId="8" fillId="0" borderId="93" xfId="0" applyFont="1" applyFill="1" applyBorder="1" applyAlignment="1" applyProtection="1">
      <alignment vertical="center"/>
      <protection locked="0"/>
    </xf>
    <xf numFmtId="0" fontId="8" fillId="32" borderId="93" xfId="0" applyFont="1" applyFill="1" applyBorder="1" applyAlignment="1" applyProtection="1">
      <alignment vertical="center"/>
      <protection locked="0"/>
    </xf>
    <xf numFmtId="49" fontId="9" fillId="32" borderId="0" xfId="0" applyNumberFormat="1" applyFont="1" applyFill="1" applyAlignment="1" applyProtection="1">
      <alignment horizontal="left" vertical="center" indent="1"/>
      <protection/>
    </xf>
    <xf numFmtId="49" fontId="9" fillId="32" borderId="0" xfId="0" applyNumberFormat="1" applyFont="1" applyFill="1" applyAlignment="1" applyProtection="1">
      <alignment vertical="center"/>
      <protection/>
    </xf>
    <xf numFmtId="0" fontId="8" fillId="32" borderId="0" xfId="0" applyFont="1" applyFill="1" applyAlignment="1" applyProtection="1">
      <alignment vertical="center"/>
      <protection/>
    </xf>
    <xf numFmtId="0" fontId="0" fillId="32" borderId="0" xfId="0" applyFont="1" applyFill="1" applyAlignment="1" applyProtection="1">
      <alignment vertical="center"/>
      <protection/>
    </xf>
    <xf numFmtId="0" fontId="8" fillId="32" borderId="0" xfId="0" applyFont="1" applyFill="1" applyBorder="1" applyAlignment="1" applyProtection="1">
      <alignment vertical="center"/>
      <protection/>
    </xf>
    <xf numFmtId="49" fontId="10" fillId="32" borderId="0" xfId="0" applyNumberFormat="1" applyFont="1" applyFill="1" applyAlignment="1" applyProtection="1">
      <alignment horizontal="left" vertical="center" indent="2"/>
      <protection/>
    </xf>
    <xf numFmtId="49" fontId="8" fillId="32" borderId="0" xfId="0" applyNumberFormat="1" applyFont="1" applyFill="1" applyAlignment="1" applyProtection="1">
      <alignment vertical="center"/>
      <protection/>
    </xf>
    <xf numFmtId="0" fontId="14" fillId="32" borderId="38" xfId="0" applyFont="1" applyFill="1" applyBorder="1" applyAlignment="1" applyProtection="1">
      <alignment vertical="center"/>
      <protection/>
    </xf>
    <xf numFmtId="0" fontId="14" fillId="32" borderId="38" xfId="0" applyFont="1" applyFill="1" applyBorder="1" applyAlignment="1" applyProtection="1">
      <alignment horizontal="right" vertical="center"/>
      <protection/>
    </xf>
    <xf numFmtId="176" fontId="8" fillId="32" borderId="94" xfId="0" applyNumberFormat="1" applyFont="1" applyFill="1" applyBorder="1" applyAlignment="1" applyProtection="1">
      <alignment horizontal="center" vertical="center"/>
      <protection/>
    </xf>
    <xf numFmtId="0" fontId="8" fillId="32" borderId="95" xfId="0" applyFont="1" applyFill="1" applyBorder="1" applyAlignment="1" applyProtection="1">
      <alignment horizontal="center" vertical="center" shrinkToFit="1"/>
      <protection/>
    </xf>
    <xf numFmtId="0" fontId="8" fillId="32" borderId="96" xfId="0" applyFont="1" applyFill="1" applyBorder="1" applyAlignment="1" applyProtection="1">
      <alignment horizontal="center" vertical="center" shrinkToFit="1"/>
      <protection/>
    </xf>
    <xf numFmtId="176" fontId="8" fillId="32" borderId="97" xfId="0" applyNumberFormat="1" applyFont="1" applyFill="1" applyBorder="1" applyAlignment="1" applyProtection="1">
      <alignment horizontal="center" vertical="center"/>
      <protection/>
    </xf>
    <xf numFmtId="0" fontId="8" fillId="32" borderId="94" xfId="0" applyFont="1" applyFill="1" applyBorder="1" applyAlignment="1" applyProtection="1">
      <alignment horizontal="center" vertical="center" shrinkToFit="1"/>
      <protection/>
    </xf>
    <xf numFmtId="0" fontId="8" fillId="32" borderId="98" xfId="0" applyFont="1" applyFill="1" applyBorder="1" applyAlignment="1" applyProtection="1">
      <alignment horizontal="center" vertical="center" shrinkToFit="1"/>
      <protection/>
    </xf>
    <xf numFmtId="195" fontId="8" fillId="34" borderId="12" xfId="48" applyNumberFormat="1" applyFont="1" applyFill="1" applyBorder="1" applyAlignment="1" applyProtection="1">
      <alignment vertical="center"/>
      <protection/>
    </xf>
    <xf numFmtId="198" fontId="8" fillId="34" borderId="99" xfId="42" applyNumberFormat="1" applyFont="1" applyFill="1" applyBorder="1" applyAlignment="1" applyProtection="1">
      <alignment vertical="center"/>
      <protection/>
    </xf>
    <xf numFmtId="198" fontId="8" fillId="34" borderId="12" xfId="42" applyNumberFormat="1" applyFont="1" applyFill="1" applyBorder="1" applyAlignment="1" applyProtection="1">
      <alignment vertical="center"/>
      <protection/>
    </xf>
    <xf numFmtId="198" fontId="8" fillId="34" borderId="100" xfId="42" applyNumberFormat="1" applyFont="1" applyFill="1" applyBorder="1" applyAlignment="1" applyProtection="1">
      <alignment vertical="center"/>
      <protection/>
    </xf>
    <xf numFmtId="195" fontId="8" fillId="34" borderId="42" xfId="48" applyNumberFormat="1" applyFont="1" applyFill="1" applyBorder="1" applyAlignment="1" applyProtection="1">
      <alignment vertical="center"/>
      <protection/>
    </xf>
    <xf numFmtId="198" fontId="8" fillId="34" borderId="101" xfId="42" applyNumberFormat="1" applyFont="1" applyFill="1" applyBorder="1" applyAlignment="1" applyProtection="1">
      <alignment vertical="center"/>
      <protection/>
    </xf>
    <xf numFmtId="195" fontId="8" fillId="34" borderId="99" xfId="48" applyNumberFormat="1" applyFont="1" applyFill="1" applyBorder="1" applyAlignment="1" applyProtection="1">
      <alignment vertical="center"/>
      <protection/>
    </xf>
    <xf numFmtId="195" fontId="8" fillId="34" borderId="59" xfId="48" applyNumberFormat="1" applyFont="1" applyFill="1" applyBorder="1" applyAlignment="1" applyProtection="1">
      <alignment vertical="center"/>
      <protection/>
    </xf>
    <xf numFmtId="198" fontId="8" fillId="34" borderId="102" xfId="42" applyNumberFormat="1" applyFont="1" applyFill="1" applyBorder="1" applyAlignment="1" applyProtection="1">
      <alignment vertical="center"/>
      <protection/>
    </xf>
    <xf numFmtId="198" fontId="8" fillId="34" borderId="59" xfId="42" applyNumberFormat="1" applyFont="1" applyFill="1" applyBorder="1" applyAlignment="1" applyProtection="1">
      <alignment vertical="center"/>
      <protection/>
    </xf>
    <xf numFmtId="198" fontId="8" fillId="34" borderId="103" xfId="42" applyNumberFormat="1" applyFont="1" applyFill="1" applyBorder="1" applyAlignment="1" applyProtection="1">
      <alignment vertical="center"/>
      <protection/>
    </xf>
    <xf numFmtId="195" fontId="8" fillId="34" borderId="58" xfId="48" applyNumberFormat="1" applyFont="1" applyFill="1" applyBorder="1" applyAlignment="1" applyProtection="1">
      <alignment vertical="center"/>
      <protection/>
    </xf>
    <xf numFmtId="198" fontId="8" fillId="34" borderId="104" xfId="42" applyNumberFormat="1" applyFont="1" applyFill="1" applyBorder="1" applyAlignment="1" applyProtection="1">
      <alignment vertical="center"/>
      <protection/>
    </xf>
    <xf numFmtId="198" fontId="8" fillId="3" borderId="105" xfId="42" applyNumberFormat="1" applyFont="1" applyFill="1" applyBorder="1" applyAlignment="1" applyProtection="1">
      <alignment vertical="center"/>
      <protection/>
    </xf>
    <xf numFmtId="198" fontId="8" fillId="3" borderId="106" xfId="42" applyNumberFormat="1" applyFont="1" applyFill="1" applyBorder="1" applyAlignment="1" applyProtection="1">
      <alignment vertical="center"/>
      <protection/>
    </xf>
    <xf numFmtId="198" fontId="8" fillId="3" borderId="107" xfId="42" applyNumberFormat="1" applyFont="1" applyFill="1" applyBorder="1" applyAlignment="1" applyProtection="1">
      <alignment vertical="center"/>
      <protection/>
    </xf>
    <xf numFmtId="198" fontId="8" fillId="3" borderId="36" xfId="42" applyNumberFormat="1" applyFont="1" applyFill="1" applyBorder="1" applyAlignment="1" applyProtection="1">
      <alignment vertical="center"/>
      <protection/>
    </xf>
    <xf numFmtId="198" fontId="8" fillId="3" borderId="108" xfId="42" applyNumberFormat="1" applyFont="1" applyFill="1" applyBorder="1" applyAlignment="1" applyProtection="1">
      <alignment vertical="center"/>
      <protection/>
    </xf>
    <xf numFmtId="198" fontId="8" fillId="3" borderId="109" xfId="42" applyNumberFormat="1" applyFont="1" applyFill="1" applyBorder="1" applyAlignment="1" applyProtection="1">
      <alignment vertical="center"/>
      <protection/>
    </xf>
    <xf numFmtId="198" fontId="8" fillId="0" borderId="15" xfId="42" applyNumberFormat="1" applyFont="1" applyFill="1" applyBorder="1" applyAlignment="1" applyProtection="1">
      <alignment vertical="center"/>
      <protection/>
    </xf>
    <xf numFmtId="198" fontId="8" fillId="0" borderId="110" xfId="42" applyNumberFormat="1" applyFont="1" applyFill="1" applyBorder="1" applyAlignment="1" applyProtection="1">
      <alignment vertical="center"/>
      <protection/>
    </xf>
    <xf numFmtId="198" fontId="8" fillId="0" borderId="111" xfId="42" applyNumberFormat="1" applyFont="1" applyFill="1" applyBorder="1" applyAlignment="1" applyProtection="1">
      <alignment vertical="center"/>
      <protection/>
    </xf>
    <xf numFmtId="195" fontId="8" fillId="32" borderId="15" xfId="48" applyNumberFormat="1" applyFont="1" applyFill="1" applyBorder="1" applyAlignment="1" applyProtection="1">
      <alignment vertical="center"/>
      <protection/>
    </xf>
    <xf numFmtId="198" fontId="8" fillId="32" borderId="36" xfId="42" applyNumberFormat="1" applyFont="1" applyFill="1" applyBorder="1" applyAlignment="1" applyProtection="1">
      <alignment vertical="center"/>
      <protection/>
    </xf>
    <xf numFmtId="198" fontId="8" fillId="32" borderId="15" xfId="42" applyNumberFormat="1" applyFont="1" applyFill="1" applyBorder="1" applyAlignment="1" applyProtection="1">
      <alignment vertical="center"/>
      <protection/>
    </xf>
    <xf numFmtId="198" fontId="8" fillId="32" borderId="109" xfId="42" applyNumberFormat="1" applyFont="1" applyFill="1" applyBorder="1" applyAlignment="1" applyProtection="1">
      <alignment vertical="center"/>
      <protection/>
    </xf>
    <xf numFmtId="195" fontId="8" fillId="32" borderId="34" xfId="48" applyNumberFormat="1" applyFont="1" applyFill="1" applyBorder="1" applyAlignment="1" applyProtection="1">
      <alignment vertical="center"/>
      <protection/>
    </xf>
    <xf numFmtId="198" fontId="8" fillId="32" borderId="108" xfId="42" applyNumberFormat="1" applyFont="1" applyFill="1" applyBorder="1" applyAlignment="1" applyProtection="1">
      <alignment vertical="center"/>
      <protection/>
    </xf>
    <xf numFmtId="195" fontId="8" fillId="32" borderId="36" xfId="48" applyNumberFormat="1" applyFont="1" applyFill="1" applyBorder="1" applyAlignment="1" applyProtection="1">
      <alignment vertical="center"/>
      <protection/>
    </xf>
    <xf numFmtId="189" fontId="8" fillId="32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38" xfId="0" applyFont="1" applyBorder="1" applyAlignment="1" applyProtection="1">
      <alignment vertical="center"/>
      <protection/>
    </xf>
    <xf numFmtId="195" fontId="8" fillId="3" borderId="112" xfId="0" applyNumberFormat="1" applyFont="1" applyFill="1" applyBorder="1" applyAlignment="1" applyProtection="1">
      <alignment vertical="center"/>
      <protection/>
    </xf>
    <xf numFmtId="198" fontId="8" fillId="3" borderId="113" xfId="42" applyNumberFormat="1" applyFont="1" applyFill="1" applyBorder="1" applyAlignment="1" applyProtection="1">
      <alignment vertical="center"/>
      <protection/>
    </xf>
    <xf numFmtId="195" fontId="8" fillId="3" borderId="114" xfId="0" applyNumberFormat="1" applyFont="1" applyFill="1" applyBorder="1" applyAlignment="1" applyProtection="1">
      <alignment vertical="center"/>
      <protection/>
    </xf>
    <xf numFmtId="198" fontId="8" fillId="3" borderId="115" xfId="42" applyNumberFormat="1" applyFont="1" applyFill="1" applyBorder="1" applyAlignment="1" applyProtection="1">
      <alignment vertical="center"/>
      <protection/>
    </xf>
    <xf numFmtId="195" fontId="8" fillId="32" borderId="17" xfId="0" applyNumberFormat="1" applyFont="1" applyFill="1" applyBorder="1" applyAlignment="1" applyProtection="1">
      <alignment vertical="center"/>
      <protection/>
    </xf>
    <xf numFmtId="198" fontId="8" fillId="32" borderId="116" xfId="42" applyNumberFormat="1" applyFont="1" applyFill="1" applyBorder="1" applyAlignment="1" applyProtection="1">
      <alignment vertical="center"/>
      <protection/>
    </xf>
    <xf numFmtId="195" fontId="8" fillId="32" borderId="23" xfId="0" applyNumberFormat="1" applyFont="1" applyFill="1" applyBorder="1" applyAlignment="1" applyProtection="1">
      <alignment vertical="center"/>
      <protection/>
    </xf>
    <xf numFmtId="198" fontId="8" fillId="32" borderId="117" xfId="42" applyNumberFormat="1" applyFont="1" applyFill="1" applyBorder="1" applyAlignment="1" applyProtection="1">
      <alignment vertical="center"/>
      <protection/>
    </xf>
    <xf numFmtId="195" fontId="8" fillId="32" borderId="18" xfId="0" applyNumberFormat="1" applyFont="1" applyFill="1" applyBorder="1" applyAlignment="1" applyProtection="1">
      <alignment vertical="center"/>
      <protection/>
    </xf>
    <xf numFmtId="198" fontId="8" fillId="32" borderId="84" xfId="42" applyNumberFormat="1" applyFont="1" applyFill="1" applyBorder="1" applyAlignment="1" applyProtection="1">
      <alignment vertical="center"/>
      <protection/>
    </xf>
    <xf numFmtId="195" fontId="8" fillId="32" borderId="24" xfId="0" applyNumberFormat="1" applyFont="1" applyFill="1" applyBorder="1" applyAlignment="1" applyProtection="1">
      <alignment vertical="center"/>
      <protection/>
    </xf>
    <xf numFmtId="198" fontId="8" fillId="32" borderId="118" xfId="42" applyNumberFormat="1" applyFont="1" applyFill="1" applyBorder="1" applyAlignment="1" applyProtection="1">
      <alignment vertical="center"/>
      <protection/>
    </xf>
    <xf numFmtId="198" fontId="8" fillId="33" borderId="84" xfId="42" applyNumberFormat="1" applyFont="1" applyFill="1" applyBorder="1" applyAlignment="1" applyProtection="1">
      <alignment vertical="center"/>
      <protection/>
    </xf>
    <xf numFmtId="198" fontId="8" fillId="33" borderId="116" xfId="42" applyNumberFormat="1" applyFont="1" applyFill="1" applyBorder="1" applyAlignment="1" applyProtection="1">
      <alignment vertical="center"/>
      <protection/>
    </xf>
    <xf numFmtId="198" fontId="8" fillId="33" borderId="118" xfId="42" applyNumberFormat="1" applyFont="1" applyFill="1" applyBorder="1" applyAlignment="1" applyProtection="1">
      <alignment vertical="center"/>
      <protection/>
    </xf>
    <xf numFmtId="198" fontId="8" fillId="32" borderId="87" xfId="42" applyNumberFormat="1" applyFont="1" applyFill="1" applyBorder="1" applyAlignment="1" applyProtection="1">
      <alignment vertical="center"/>
      <protection/>
    </xf>
    <xf numFmtId="195" fontId="8" fillId="32" borderId="25" xfId="0" applyNumberFormat="1" applyFont="1" applyFill="1" applyBorder="1" applyAlignment="1" applyProtection="1">
      <alignment vertical="center"/>
      <protection/>
    </xf>
    <xf numFmtId="198" fontId="8" fillId="32" borderId="119" xfId="42" applyNumberFormat="1" applyFont="1" applyFill="1" applyBorder="1" applyAlignment="1" applyProtection="1">
      <alignment vertical="center"/>
      <protection/>
    </xf>
    <xf numFmtId="198" fontId="8" fillId="32" borderId="120" xfId="42" applyNumberFormat="1" applyFont="1" applyFill="1" applyBorder="1" applyAlignment="1" applyProtection="1">
      <alignment vertical="center"/>
      <protection/>
    </xf>
    <xf numFmtId="198" fontId="8" fillId="32" borderId="121" xfId="42" applyNumberFormat="1" applyFont="1" applyFill="1" applyBorder="1" applyAlignment="1" applyProtection="1">
      <alignment vertical="center"/>
      <protection/>
    </xf>
    <xf numFmtId="195" fontId="8" fillId="33" borderId="31" xfId="0" applyNumberFormat="1" applyFont="1" applyFill="1" applyBorder="1" applyAlignment="1" applyProtection="1">
      <alignment vertical="center"/>
      <protection/>
    </xf>
    <xf numFmtId="198" fontId="8" fillId="4" borderId="61" xfId="42" applyNumberFormat="1" applyFont="1" applyFill="1" applyBorder="1" applyAlignment="1" applyProtection="1">
      <alignment vertical="center"/>
      <protection/>
    </xf>
    <xf numFmtId="198" fontId="8" fillId="4" borderId="62" xfId="42" applyNumberFormat="1" applyFont="1" applyFill="1" applyBorder="1" applyAlignment="1" applyProtection="1">
      <alignment vertical="center"/>
      <protection/>
    </xf>
    <xf numFmtId="195" fontId="8" fillId="0" borderId="22" xfId="0" applyNumberFormat="1" applyFont="1" applyFill="1" applyBorder="1" applyAlignment="1" applyProtection="1">
      <alignment vertical="center"/>
      <protection/>
    </xf>
    <xf numFmtId="198" fontId="8" fillId="0" borderId="122" xfId="42" applyNumberFormat="1" applyFont="1" applyFill="1" applyBorder="1" applyAlignment="1" applyProtection="1">
      <alignment vertical="center"/>
      <protection/>
    </xf>
    <xf numFmtId="195" fontId="8" fillId="0" borderId="28" xfId="0" applyNumberFormat="1" applyFont="1" applyFill="1" applyBorder="1" applyAlignment="1" applyProtection="1">
      <alignment vertical="center"/>
      <protection/>
    </xf>
    <xf numFmtId="195" fontId="8" fillId="0" borderId="33" xfId="0" applyNumberFormat="1" applyFont="1" applyFill="1" applyBorder="1" applyAlignment="1" applyProtection="1">
      <alignment vertical="center"/>
      <protection/>
    </xf>
    <xf numFmtId="198" fontId="8" fillId="0" borderId="123" xfId="42" applyNumberFormat="1" applyFont="1" applyFill="1" applyBorder="1" applyAlignment="1" applyProtection="1">
      <alignment vertical="center"/>
      <protection/>
    </xf>
    <xf numFmtId="198" fontId="8" fillId="0" borderId="116" xfId="42" applyNumberFormat="1" applyFont="1" applyFill="1" applyBorder="1" applyAlignment="1" applyProtection="1">
      <alignment vertical="center"/>
      <protection/>
    </xf>
    <xf numFmtId="198" fontId="8" fillId="0" borderId="61" xfId="42" applyNumberFormat="1" applyFont="1" applyFill="1" applyBorder="1" applyAlignment="1" applyProtection="1">
      <alignment vertical="center"/>
      <protection/>
    </xf>
    <xf numFmtId="198" fontId="8" fillId="0" borderId="62" xfId="42" applyNumberFormat="1" applyFont="1" applyFill="1" applyBorder="1" applyAlignment="1" applyProtection="1">
      <alignment vertical="center"/>
      <protection/>
    </xf>
    <xf numFmtId="195" fontId="8" fillId="4" borderId="124" xfId="0" applyNumberFormat="1" applyFont="1" applyFill="1" applyBorder="1" applyAlignment="1" applyProtection="1">
      <alignment vertical="center"/>
      <protection/>
    </xf>
    <xf numFmtId="198" fontId="8" fillId="4" borderId="125" xfId="42" applyNumberFormat="1" applyFont="1" applyFill="1" applyBorder="1" applyAlignment="1" applyProtection="1">
      <alignment vertical="center"/>
      <protection/>
    </xf>
    <xf numFmtId="195" fontId="8" fillId="4" borderId="126" xfId="0" applyNumberFormat="1" applyFont="1" applyFill="1" applyBorder="1" applyAlignment="1" applyProtection="1">
      <alignment vertical="center"/>
      <protection/>
    </xf>
    <xf numFmtId="195" fontId="8" fillId="4" borderId="127" xfId="0" applyNumberFormat="1" applyFont="1" applyFill="1" applyBorder="1" applyAlignment="1" applyProtection="1">
      <alignment vertical="center"/>
      <protection/>
    </xf>
    <xf numFmtId="198" fontId="8" fillId="4" borderId="128" xfId="42" applyNumberFormat="1" applyFont="1" applyFill="1" applyBorder="1" applyAlignment="1" applyProtection="1">
      <alignment vertical="center"/>
      <protection/>
    </xf>
    <xf numFmtId="0" fontId="10" fillId="32" borderId="0" xfId="0" applyFont="1" applyFill="1" applyBorder="1" applyAlignment="1" applyProtection="1">
      <alignment horizontal="left" vertical="center" indent="2"/>
      <protection/>
    </xf>
    <xf numFmtId="0" fontId="9" fillId="32" borderId="0" xfId="0" applyFont="1" applyFill="1" applyBorder="1" applyAlignment="1" applyProtection="1">
      <alignment vertical="center"/>
      <protection/>
    </xf>
    <xf numFmtId="0" fontId="14" fillId="32" borderId="0" xfId="0" applyFont="1" applyFill="1" applyBorder="1" applyAlignment="1" applyProtection="1">
      <alignment vertical="center"/>
      <protection/>
    </xf>
    <xf numFmtId="0" fontId="8" fillId="33" borderId="129" xfId="0" applyFont="1" applyFill="1" applyBorder="1" applyAlignment="1" applyProtection="1">
      <alignment vertical="center"/>
      <protection/>
    </xf>
    <xf numFmtId="0" fontId="8" fillId="0" borderId="93" xfId="0" applyFont="1" applyFill="1" applyBorder="1" applyAlignment="1" applyProtection="1">
      <alignment vertical="center"/>
      <protection/>
    </xf>
    <xf numFmtId="0" fontId="8" fillId="33" borderId="130" xfId="0" applyFont="1" applyFill="1" applyBorder="1" applyAlignment="1" applyProtection="1">
      <alignment vertical="center"/>
      <protection/>
    </xf>
    <xf numFmtId="49" fontId="8" fillId="33" borderId="22" xfId="0" applyNumberFormat="1" applyFont="1" applyFill="1" applyBorder="1" applyAlignment="1" applyProtection="1">
      <alignment horizontal="distributed" vertical="center"/>
      <protection/>
    </xf>
    <xf numFmtId="0" fontId="8" fillId="33" borderId="131" xfId="0" applyFont="1" applyFill="1" applyBorder="1" applyAlignment="1" applyProtection="1">
      <alignment vertical="center"/>
      <protection/>
    </xf>
    <xf numFmtId="49" fontId="8" fillId="33" borderId="22" xfId="0" applyNumberFormat="1" applyFont="1" applyFill="1" applyBorder="1" applyAlignment="1" applyProtection="1">
      <alignment vertical="center"/>
      <protection/>
    </xf>
    <xf numFmtId="49" fontId="8" fillId="33" borderId="131" xfId="0" applyNumberFormat="1" applyFont="1" applyFill="1" applyBorder="1" applyAlignment="1" applyProtection="1">
      <alignment vertical="center"/>
      <protection/>
    </xf>
    <xf numFmtId="49" fontId="8" fillId="32" borderId="0" xfId="0" applyNumberFormat="1" applyFont="1" applyFill="1" applyBorder="1" applyAlignment="1" applyProtection="1">
      <alignment vertical="center"/>
      <protection/>
    </xf>
    <xf numFmtId="0" fontId="8" fillId="0" borderId="36" xfId="0" applyNumberFormat="1" applyFont="1" applyFill="1" applyBorder="1" applyAlignment="1" applyProtection="1">
      <alignment vertical="center"/>
      <protection locked="0"/>
    </xf>
    <xf numFmtId="195" fontId="10" fillId="0" borderId="15" xfId="0" applyNumberFormat="1" applyFont="1" applyBorder="1" applyAlignment="1" applyProtection="1">
      <alignment vertical="center"/>
      <protection locked="0"/>
    </xf>
    <xf numFmtId="0" fontId="8" fillId="0" borderId="15" xfId="0" applyNumberFormat="1" applyFont="1" applyBorder="1" applyAlignment="1" applyProtection="1">
      <alignment horizontal="center" vertical="center"/>
      <protection locked="0"/>
    </xf>
    <xf numFmtId="196" fontId="0" fillId="0" borderId="15" xfId="0" applyNumberFormat="1" applyFont="1" applyBorder="1" applyAlignment="1" applyProtection="1" quotePrefix="1">
      <alignment horizontal="center" vertical="center"/>
      <protection locked="0"/>
    </xf>
    <xf numFmtId="176" fontId="0" fillId="0" borderId="15" xfId="0" applyNumberFormat="1" applyBorder="1" applyAlignment="1" applyProtection="1">
      <alignment vertical="center"/>
      <protection locked="0"/>
    </xf>
    <xf numFmtId="0" fontId="8" fillId="0" borderId="37" xfId="0" applyNumberFormat="1" applyFont="1" applyFill="1" applyBorder="1" applyAlignment="1" applyProtection="1">
      <alignment vertical="center"/>
      <protection locked="0"/>
    </xf>
    <xf numFmtId="195" fontId="10" fillId="0" borderId="16" xfId="0" applyNumberFormat="1" applyFont="1" applyBorder="1" applyAlignment="1" applyProtection="1">
      <alignment vertical="center"/>
      <protection locked="0"/>
    </xf>
    <xf numFmtId="0" fontId="0" fillId="0" borderId="16" xfId="0" applyNumberFormat="1" applyBorder="1" applyAlignment="1" applyProtection="1">
      <alignment horizontal="center" vertical="center"/>
      <protection locked="0"/>
    </xf>
    <xf numFmtId="196" fontId="0" fillId="0" borderId="16" xfId="0" applyNumberFormat="1" applyFont="1" applyBorder="1" applyAlignment="1" applyProtection="1" quotePrefix="1">
      <alignment horizontal="center" vertical="center"/>
      <protection locked="0"/>
    </xf>
    <xf numFmtId="176" fontId="0" fillId="0" borderId="16" xfId="0" applyNumberFormat="1" applyBorder="1" applyAlignment="1" applyProtection="1">
      <alignment vertical="center"/>
      <protection locked="0"/>
    </xf>
    <xf numFmtId="0" fontId="8" fillId="0" borderId="84" xfId="0" applyNumberFormat="1" applyFont="1" applyFill="1" applyBorder="1" applyAlignment="1" applyProtection="1">
      <alignment vertical="center"/>
      <protection locked="0"/>
    </xf>
    <xf numFmtId="176" fontId="0" fillId="33" borderId="14" xfId="0" applyNumberFormat="1" applyFill="1" applyBorder="1" applyAlignment="1" applyProtection="1">
      <alignment vertical="center"/>
      <protection locked="0"/>
    </xf>
    <xf numFmtId="176" fontId="0" fillId="33" borderId="12" xfId="0" applyNumberFormat="1" applyFill="1" applyBorder="1" applyAlignment="1" applyProtection="1">
      <alignment vertical="center"/>
      <protection locked="0"/>
    </xf>
    <xf numFmtId="176" fontId="0" fillId="3" borderId="14" xfId="0" applyNumberFormat="1" applyFill="1" applyBorder="1" applyAlignment="1" applyProtection="1">
      <alignment vertical="center"/>
      <protection locked="0"/>
    </xf>
    <xf numFmtId="176" fontId="0" fillId="3" borderId="12" xfId="0" applyNumberFormat="1" applyFill="1" applyBorder="1" applyAlignment="1" applyProtection="1">
      <alignment vertical="center"/>
      <protection locked="0"/>
    </xf>
    <xf numFmtId="41" fontId="12" fillId="0" borderId="0" xfId="0" applyNumberFormat="1" applyFont="1" applyAlignment="1" applyProtection="1">
      <alignment vertical="center"/>
      <protection/>
    </xf>
    <xf numFmtId="41" fontId="10" fillId="0" borderId="0" xfId="0" applyNumberFormat="1" applyFont="1" applyAlignment="1" applyProtection="1">
      <alignment vertical="center"/>
      <protection/>
    </xf>
    <xf numFmtId="41" fontId="0" fillId="0" borderId="0" xfId="0" applyNumberFormat="1" applyAlignment="1" applyProtection="1">
      <alignment vertical="center"/>
      <protection/>
    </xf>
    <xf numFmtId="41" fontId="0" fillId="0" borderId="0" xfId="0" applyNumberFormat="1" applyFont="1" applyAlignment="1" applyProtection="1">
      <alignment vertical="center"/>
      <protection/>
    </xf>
    <xf numFmtId="41" fontId="11" fillId="0" borderId="0" xfId="0" applyNumberFormat="1" applyFont="1" applyAlignment="1" applyProtection="1">
      <alignment vertical="center"/>
      <protection/>
    </xf>
    <xf numFmtId="41" fontId="8" fillId="0" borderId="0" xfId="0" applyNumberFormat="1" applyFont="1" applyAlignment="1" applyProtection="1">
      <alignment horizontal="center" vertical="center"/>
      <protection/>
    </xf>
    <xf numFmtId="41" fontId="8" fillId="35" borderId="43" xfId="0" applyNumberFormat="1" applyFont="1" applyFill="1" applyBorder="1" applyAlignment="1" applyProtection="1">
      <alignment horizontal="center" vertical="center"/>
      <protection/>
    </xf>
    <xf numFmtId="41" fontId="8" fillId="35" borderId="14" xfId="0" applyNumberFormat="1" applyFont="1" applyFill="1" applyBorder="1" applyAlignment="1" applyProtection="1">
      <alignment horizontal="center" vertical="center"/>
      <protection/>
    </xf>
    <xf numFmtId="41" fontId="8" fillId="33" borderId="28" xfId="0" applyNumberFormat="1" applyFont="1" applyFill="1" applyBorder="1" applyAlignment="1" applyProtection="1">
      <alignment vertical="center"/>
      <protection/>
    </xf>
    <xf numFmtId="41" fontId="8" fillId="33" borderId="132" xfId="0" applyNumberFormat="1" applyFont="1" applyFill="1" applyBorder="1" applyAlignment="1" applyProtection="1">
      <alignment vertical="center"/>
      <protection/>
    </xf>
    <xf numFmtId="41" fontId="0" fillId="32" borderId="0" xfId="0" applyNumberFormat="1" applyFill="1" applyBorder="1" applyAlignment="1" applyProtection="1">
      <alignment horizontal="center" vertical="center"/>
      <protection/>
    </xf>
    <xf numFmtId="41" fontId="8" fillId="3" borderId="132" xfId="0" applyNumberFormat="1" applyFont="1" applyFill="1" applyBorder="1" applyAlignment="1" applyProtection="1">
      <alignment vertical="center"/>
      <protection/>
    </xf>
    <xf numFmtId="41" fontId="8" fillId="3" borderId="28" xfId="0" applyNumberFormat="1" applyFont="1" applyFill="1" applyBorder="1" applyAlignment="1" applyProtection="1">
      <alignment vertical="center"/>
      <protection/>
    </xf>
    <xf numFmtId="195" fontId="10" fillId="33" borderId="77" xfId="0" applyNumberFormat="1" applyFont="1" applyFill="1" applyBorder="1" applyAlignment="1" applyProtection="1">
      <alignment vertical="center"/>
      <protection/>
    </xf>
    <xf numFmtId="195" fontId="10" fillId="33" borderId="133" xfId="0" applyNumberFormat="1" applyFont="1" applyFill="1" applyBorder="1" applyAlignment="1" applyProtection="1">
      <alignment horizontal="center" vertical="center"/>
      <protection/>
    </xf>
    <xf numFmtId="195" fontId="10" fillId="33" borderId="14" xfId="0" applyNumberFormat="1" applyFont="1" applyFill="1" applyBorder="1" applyAlignment="1" applyProtection="1">
      <alignment vertical="center"/>
      <protection/>
    </xf>
    <xf numFmtId="195" fontId="10" fillId="0" borderId="134" xfId="0" applyNumberFormat="1" applyFont="1" applyBorder="1" applyAlignment="1" applyProtection="1">
      <alignment horizontal="center" vertical="center"/>
      <protection/>
    </xf>
    <xf numFmtId="195" fontId="10" fillId="0" borderId="135" xfId="0" applyNumberFormat="1" applyFont="1" applyBorder="1" applyAlignment="1" applyProtection="1">
      <alignment horizontal="center" vertical="center"/>
      <protection/>
    </xf>
    <xf numFmtId="195" fontId="10" fillId="33" borderId="136" xfId="0" applyNumberFormat="1" applyFont="1" applyFill="1" applyBorder="1" applyAlignment="1" applyProtection="1">
      <alignment horizontal="center" vertical="center"/>
      <protection/>
    </xf>
    <xf numFmtId="195" fontId="0" fillId="33" borderId="133" xfId="0" applyNumberFormat="1" applyFill="1" applyBorder="1" applyAlignment="1" applyProtection="1">
      <alignment vertical="center"/>
      <protection/>
    </xf>
    <xf numFmtId="195" fontId="10" fillId="33" borderId="54" xfId="0" applyNumberFormat="1" applyFont="1" applyFill="1" applyBorder="1" applyAlignment="1" applyProtection="1">
      <alignment horizontal="center" vertical="center"/>
      <protection/>
    </xf>
    <xf numFmtId="195" fontId="10" fillId="33" borderId="12" xfId="0" applyNumberFormat="1" applyFont="1" applyFill="1" applyBorder="1" applyAlignment="1" applyProtection="1">
      <alignment vertical="center"/>
      <protection/>
    </xf>
    <xf numFmtId="195" fontId="10" fillId="3" borderId="77" xfId="0" applyNumberFormat="1" applyFont="1" applyFill="1" applyBorder="1" applyAlignment="1" applyProtection="1">
      <alignment vertical="center"/>
      <protection/>
    </xf>
    <xf numFmtId="195" fontId="10" fillId="3" borderId="133" xfId="0" applyNumberFormat="1" applyFont="1" applyFill="1" applyBorder="1" applyAlignment="1" applyProtection="1">
      <alignment horizontal="center" vertical="center"/>
      <protection/>
    </xf>
    <xf numFmtId="195" fontId="10" fillId="3" borderId="14" xfId="0" applyNumberFormat="1" applyFont="1" applyFill="1" applyBorder="1" applyAlignment="1" applyProtection="1">
      <alignment vertical="center"/>
      <protection/>
    </xf>
    <xf numFmtId="195" fontId="10" fillId="3" borderId="136" xfId="0" applyNumberFormat="1" applyFont="1" applyFill="1" applyBorder="1" applyAlignment="1" applyProtection="1">
      <alignment horizontal="center" vertical="center"/>
      <protection/>
    </xf>
    <xf numFmtId="195" fontId="0" fillId="3" borderId="133" xfId="0" applyNumberFormat="1" applyFill="1" applyBorder="1" applyAlignment="1" applyProtection="1">
      <alignment vertical="center"/>
      <protection/>
    </xf>
    <xf numFmtId="195" fontId="10" fillId="3" borderId="54" xfId="0" applyNumberFormat="1" applyFont="1" applyFill="1" applyBorder="1" applyAlignment="1" applyProtection="1">
      <alignment horizontal="center" vertical="center"/>
      <protection/>
    </xf>
    <xf numFmtId="195" fontId="10" fillId="3" borderId="12" xfId="0" applyNumberFormat="1" applyFont="1" applyFill="1" applyBorder="1" applyAlignment="1" applyProtection="1">
      <alignment vertical="center"/>
      <protection/>
    </xf>
    <xf numFmtId="195" fontId="0" fillId="0" borderId="137" xfId="0" applyNumberFormat="1" applyBorder="1" applyAlignment="1" applyProtection="1">
      <alignment vertical="center"/>
      <protection/>
    </xf>
    <xf numFmtId="195" fontId="0" fillId="0" borderId="138" xfId="0" applyNumberFormat="1" applyBorder="1" applyAlignment="1" applyProtection="1">
      <alignment vertical="center"/>
      <protection/>
    </xf>
    <xf numFmtId="195" fontId="12" fillId="0" borderId="138" xfId="0" applyNumberFormat="1" applyFont="1" applyBorder="1" applyAlignment="1" applyProtection="1">
      <alignment vertical="center"/>
      <protection/>
    </xf>
    <xf numFmtId="176" fontId="10" fillId="0" borderId="0" xfId="0" applyNumberFormat="1" applyFont="1" applyBorder="1" applyAlignment="1" applyProtection="1">
      <alignment horizontal="center" vertical="center"/>
      <protection/>
    </xf>
    <xf numFmtId="176" fontId="10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Border="1" applyAlignment="1" applyProtection="1">
      <alignment vertical="center"/>
      <protection/>
    </xf>
    <xf numFmtId="195" fontId="4" fillId="0" borderId="54" xfId="48" applyNumberFormat="1" applyFont="1" applyBorder="1" applyAlignment="1" applyProtection="1">
      <alignment vertical="center"/>
      <protection/>
    </xf>
    <xf numFmtId="195" fontId="4" fillId="4" borderId="55" xfId="48" applyNumberFormat="1" applyFont="1" applyFill="1" applyBorder="1" applyAlignment="1" applyProtection="1">
      <alignment vertical="center"/>
      <protection/>
    </xf>
    <xf numFmtId="195" fontId="4" fillId="0" borderId="12" xfId="48" applyNumberFormat="1" applyFont="1" applyBorder="1" applyAlignment="1" applyProtection="1">
      <alignment vertical="center"/>
      <protection/>
    </xf>
    <xf numFmtId="195" fontId="4" fillId="4" borderId="41" xfId="48" applyNumberFormat="1" applyFont="1" applyFill="1" applyBorder="1" applyAlignment="1" applyProtection="1">
      <alignment vertical="center"/>
      <protection/>
    </xf>
    <xf numFmtId="195" fontId="4" fillId="0" borderId="42" xfId="48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195" fontId="8" fillId="33" borderId="43" xfId="48" applyNumberFormat="1" applyFont="1" applyFill="1" applyBorder="1" applyAlignment="1" applyProtection="1">
      <alignment vertical="center"/>
      <protection/>
    </xf>
    <xf numFmtId="198" fontId="8" fillId="33" borderId="43" xfId="42" applyNumberFormat="1" applyFont="1" applyFill="1" applyBorder="1" applyAlignment="1" applyProtection="1">
      <alignment vertical="center"/>
      <protection/>
    </xf>
    <xf numFmtId="198" fontId="8" fillId="33" borderId="44" xfId="42" applyNumberFormat="1" applyFont="1" applyFill="1" applyBorder="1" applyAlignment="1" applyProtection="1">
      <alignment vertical="center"/>
      <protection/>
    </xf>
    <xf numFmtId="195" fontId="8" fillId="33" borderId="45" xfId="48" applyNumberFormat="1" applyFont="1" applyFill="1" applyBorder="1" applyAlignment="1" applyProtection="1">
      <alignment vertical="center"/>
      <protection/>
    </xf>
    <xf numFmtId="198" fontId="8" fillId="33" borderId="139" xfId="42" applyNumberFormat="1" applyFont="1" applyFill="1" applyBorder="1" applyAlignment="1" applyProtection="1">
      <alignment vertical="center"/>
      <protection/>
    </xf>
    <xf numFmtId="195" fontId="8" fillId="33" borderId="13" xfId="48" applyNumberFormat="1" applyFont="1" applyFill="1" applyBorder="1" applyAlignment="1" applyProtection="1">
      <alignment vertical="center"/>
      <protection/>
    </xf>
    <xf numFmtId="198" fontId="8" fillId="0" borderId="16" xfId="42" applyNumberFormat="1" applyFont="1" applyFill="1" applyBorder="1" applyAlignment="1" applyProtection="1">
      <alignment vertical="center"/>
      <protection/>
    </xf>
    <xf numFmtId="198" fontId="8" fillId="0" borderId="72" xfId="42" applyNumberFormat="1" applyFont="1" applyFill="1" applyBorder="1" applyAlignment="1" applyProtection="1">
      <alignment vertical="center"/>
      <protection/>
    </xf>
    <xf numFmtId="198" fontId="8" fillId="0" borderId="140" xfId="42" applyNumberFormat="1" applyFont="1" applyFill="1" applyBorder="1" applyAlignment="1" applyProtection="1">
      <alignment vertical="center"/>
      <protection/>
    </xf>
    <xf numFmtId="198" fontId="8" fillId="33" borderId="13" xfId="42" applyNumberFormat="1" applyFont="1" applyFill="1" applyBorder="1" applyAlignment="1" applyProtection="1">
      <alignment vertical="center"/>
      <protection/>
    </xf>
    <xf numFmtId="198" fontId="8" fillId="33" borderId="141" xfId="42" applyNumberFormat="1" applyFont="1" applyFill="1" applyBorder="1" applyAlignment="1" applyProtection="1">
      <alignment vertical="center"/>
      <protection/>
    </xf>
    <xf numFmtId="198" fontId="8" fillId="33" borderId="142" xfId="42" applyNumberFormat="1" applyFont="1" applyFill="1" applyBorder="1" applyAlignment="1" applyProtection="1">
      <alignment vertical="center"/>
      <protection/>
    </xf>
    <xf numFmtId="195" fontId="8" fillId="32" borderId="16" xfId="48" applyNumberFormat="1" applyFont="1" applyFill="1" applyBorder="1" applyAlignment="1" applyProtection="1">
      <alignment vertical="center"/>
      <protection locked="0"/>
    </xf>
    <xf numFmtId="198" fontId="8" fillId="32" borderId="37" xfId="42" applyNumberFormat="1" applyFont="1" applyFill="1" applyBorder="1" applyAlignment="1" applyProtection="1">
      <alignment vertical="center"/>
      <protection/>
    </xf>
    <xf numFmtId="198" fontId="8" fillId="32" borderId="16" xfId="42" applyNumberFormat="1" applyFont="1" applyFill="1" applyBorder="1" applyAlignment="1" applyProtection="1">
      <alignment vertical="center"/>
      <protection/>
    </xf>
    <xf numFmtId="198" fontId="8" fillId="32" borderId="93" xfId="42" applyNumberFormat="1" applyFont="1" applyFill="1" applyBorder="1" applyAlignment="1" applyProtection="1">
      <alignment vertical="center"/>
      <protection/>
    </xf>
    <xf numFmtId="198" fontId="8" fillId="32" borderId="143" xfId="42" applyNumberFormat="1" applyFont="1" applyFill="1" applyBorder="1" applyAlignment="1" applyProtection="1">
      <alignment vertical="center"/>
      <protection/>
    </xf>
    <xf numFmtId="193" fontId="10" fillId="0" borderId="15" xfId="0" applyNumberFormat="1" applyFont="1" applyBorder="1" applyAlignment="1" applyProtection="1">
      <alignment horizontal="center" vertical="center"/>
      <protection locked="0"/>
    </xf>
    <xf numFmtId="193" fontId="10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195" fontId="4" fillId="0" borderId="144" xfId="48" applyNumberFormat="1" applyFont="1" applyBorder="1" applyAlignment="1" applyProtection="1">
      <alignment vertical="center"/>
      <protection/>
    </xf>
    <xf numFmtId="195" fontId="4" fillId="4" borderId="145" xfId="48" applyNumberFormat="1" applyFont="1" applyFill="1" applyBorder="1" applyAlignment="1" applyProtection="1">
      <alignment vertical="center"/>
      <protection/>
    </xf>
    <xf numFmtId="195" fontId="4" fillId="0" borderId="146" xfId="48" applyNumberFormat="1" applyFont="1" applyBorder="1" applyAlignment="1" applyProtection="1">
      <alignment vertical="center"/>
      <protection/>
    </xf>
    <xf numFmtId="0" fontId="0" fillId="0" borderId="12" xfId="0" applyBorder="1" applyAlignment="1" applyProtection="1">
      <alignment/>
      <protection locked="0"/>
    </xf>
    <xf numFmtId="195" fontId="4" fillId="0" borderId="147" xfId="48" applyNumberFormat="1" applyFont="1" applyBorder="1" applyAlignment="1">
      <alignment vertical="center"/>
    </xf>
    <xf numFmtId="195" fontId="4" fillId="0" borderId="63" xfId="48" applyNumberFormat="1" applyFont="1" applyBorder="1" applyAlignment="1">
      <alignment vertical="center"/>
    </xf>
    <xf numFmtId="195" fontId="4" fillId="0" borderId="63" xfId="48" applyNumberFormat="1" applyFont="1" applyBorder="1" applyAlignment="1" applyProtection="1">
      <alignment vertical="center"/>
      <protection locked="0"/>
    </xf>
    <xf numFmtId="195" fontId="4" fillId="0" borderId="63" xfId="48" applyNumberFormat="1" applyFont="1" applyBorder="1" applyAlignment="1" applyProtection="1">
      <alignment vertical="center"/>
      <protection/>
    </xf>
    <xf numFmtId="195" fontId="4" fillId="0" borderId="139" xfId="48" applyNumberFormat="1" applyFont="1" applyBorder="1" applyAlignment="1">
      <alignment vertical="center"/>
    </xf>
    <xf numFmtId="195" fontId="4" fillId="0" borderId="147" xfId="48" applyNumberFormat="1" applyFont="1" applyBorder="1" applyAlignment="1" applyProtection="1">
      <alignment vertical="center"/>
      <protection locked="0"/>
    </xf>
    <xf numFmtId="195" fontId="4" fillId="0" borderId="148" xfId="48" applyNumberFormat="1" applyFont="1" applyBorder="1" applyAlignment="1">
      <alignment horizontal="right" vertical="center"/>
    </xf>
    <xf numFmtId="195" fontId="6" fillId="0" borderId="149" xfId="48" applyNumberFormat="1" applyFont="1" applyBorder="1" applyAlignment="1">
      <alignment vertical="center"/>
    </xf>
    <xf numFmtId="0" fontId="3" fillId="0" borderId="150" xfId="0" applyFont="1" applyBorder="1" applyAlignment="1">
      <alignment horizontal="center"/>
    </xf>
    <xf numFmtId="0" fontId="3" fillId="0" borderId="151" xfId="0" applyNumberFormat="1" applyFont="1" applyBorder="1" applyAlignment="1" applyProtection="1">
      <alignment horizontal="center" vertical="center"/>
      <protection locked="0"/>
    </xf>
    <xf numFmtId="0" fontId="8" fillId="32" borderId="152" xfId="0" applyFont="1" applyFill="1" applyBorder="1" applyAlignment="1" applyProtection="1">
      <alignment horizontal="center" vertical="center" shrinkToFit="1"/>
      <protection/>
    </xf>
    <xf numFmtId="198" fontId="8" fillId="3" borderId="153" xfId="42" applyNumberFormat="1" applyFont="1" applyFill="1" applyBorder="1" applyAlignment="1" applyProtection="1">
      <alignment vertical="center"/>
      <protection/>
    </xf>
    <xf numFmtId="198" fontId="8" fillId="32" borderId="154" xfId="42" applyNumberFormat="1" applyFont="1" applyFill="1" applyBorder="1" applyAlignment="1" applyProtection="1">
      <alignment vertical="center"/>
      <protection/>
    </xf>
    <xf numFmtId="198" fontId="8" fillId="33" borderId="121" xfId="42" applyNumberFormat="1" applyFont="1" applyFill="1" applyBorder="1" applyAlignment="1" applyProtection="1">
      <alignment vertical="center"/>
      <protection/>
    </xf>
    <xf numFmtId="198" fontId="8" fillId="32" borderId="155" xfId="42" applyNumberFormat="1" applyFont="1" applyFill="1" applyBorder="1" applyAlignment="1" applyProtection="1">
      <alignment vertical="center"/>
      <protection/>
    </xf>
    <xf numFmtId="198" fontId="8" fillId="4" borderId="60" xfId="42" applyNumberFormat="1" applyFont="1" applyFill="1" applyBorder="1" applyAlignment="1" applyProtection="1">
      <alignment vertical="center"/>
      <protection/>
    </xf>
    <xf numFmtId="198" fontId="8" fillId="0" borderId="156" xfId="42" applyNumberFormat="1" applyFont="1" applyFill="1" applyBorder="1" applyAlignment="1" applyProtection="1">
      <alignment vertical="center"/>
      <protection/>
    </xf>
    <xf numFmtId="198" fontId="8" fillId="0" borderId="60" xfId="42" applyNumberFormat="1" applyFont="1" applyFill="1" applyBorder="1" applyAlignment="1" applyProtection="1">
      <alignment vertical="center"/>
      <protection/>
    </xf>
    <xf numFmtId="195" fontId="4" fillId="0" borderId="157" xfId="48" applyNumberFormat="1" applyFont="1" applyBorder="1" applyAlignment="1">
      <alignment vertical="center"/>
    </xf>
    <xf numFmtId="195" fontId="4" fillId="0" borderId="100" xfId="48" applyNumberFormat="1" applyFont="1" applyBorder="1" applyAlignment="1">
      <alignment vertical="center"/>
    </xf>
    <xf numFmtId="195" fontId="8" fillId="3" borderId="106" xfId="48" applyNumberFormat="1" applyFont="1" applyFill="1" applyBorder="1" applyAlignment="1" applyProtection="1">
      <alignment vertical="center"/>
      <protection locked="0"/>
    </xf>
    <xf numFmtId="198" fontId="8" fillId="4" borderId="158" xfId="42" applyNumberFormat="1" applyFont="1" applyFill="1" applyBorder="1" applyAlignment="1" applyProtection="1">
      <alignment vertical="center"/>
      <protection/>
    </xf>
    <xf numFmtId="195" fontId="8" fillId="3" borderId="159" xfId="0" applyNumberFormat="1" applyFont="1" applyFill="1" applyBorder="1" applyAlignment="1" applyProtection="1">
      <alignment vertical="center"/>
      <protection/>
    </xf>
    <xf numFmtId="195" fontId="8" fillId="32" borderId="30" xfId="0" applyNumberFormat="1" applyFont="1" applyFill="1" applyBorder="1" applyAlignment="1" applyProtection="1">
      <alignment vertical="center"/>
      <protection/>
    </xf>
    <xf numFmtId="195" fontId="8" fillId="32" borderId="160" xfId="0" applyNumberFormat="1" applyFont="1" applyFill="1" applyBorder="1" applyAlignment="1" applyProtection="1">
      <alignment vertical="center"/>
      <protection/>
    </xf>
    <xf numFmtId="195" fontId="8" fillId="32" borderId="31" xfId="0" applyNumberFormat="1" applyFont="1" applyFill="1" applyBorder="1" applyAlignment="1" applyProtection="1">
      <alignment vertical="center"/>
      <protection/>
    </xf>
    <xf numFmtId="195" fontId="4" fillId="0" borderId="149" xfId="48" applyNumberFormat="1" applyFont="1" applyBorder="1" applyAlignment="1">
      <alignment vertical="center"/>
    </xf>
    <xf numFmtId="0" fontId="8" fillId="32" borderId="161" xfId="0" applyFont="1" applyFill="1" applyBorder="1" applyAlignment="1" applyProtection="1">
      <alignment horizontal="center" vertical="center"/>
      <protection/>
    </xf>
    <xf numFmtId="0" fontId="8" fillId="32" borderId="0" xfId="0" applyFont="1" applyFill="1" applyBorder="1" applyAlignment="1" applyProtection="1">
      <alignment horizontal="center" vertical="center"/>
      <protection/>
    </xf>
    <xf numFmtId="41" fontId="0" fillId="0" borderId="0" xfId="0" applyNumberFormat="1" applyAlignment="1" applyProtection="1">
      <alignment horizontal="center"/>
      <protection/>
    </xf>
    <xf numFmtId="0" fontId="8" fillId="0" borderId="93" xfId="0" applyFont="1" applyFill="1" applyBorder="1" applyAlignment="1" applyProtection="1">
      <alignment vertical="center"/>
      <protection locked="0"/>
    </xf>
    <xf numFmtId="0" fontId="8" fillId="32" borderId="93" xfId="0" applyFont="1" applyFill="1" applyBorder="1" applyAlignment="1" applyProtection="1">
      <alignment vertical="center"/>
      <protection locked="0"/>
    </xf>
    <xf numFmtId="0" fontId="8" fillId="0" borderId="16" xfId="0" applyNumberFormat="1" applyFont="1" applyBorder="1" applyAlignment="1" applyProtection="1">
      <alignment horizontal="center" vertical="center"/>
      <protection locked="0"/>
    </xf>
    <xf numFmtId="190" fontId="10" fillId="0" borderId="15" xfId="42" applyNumberFormat="1" applyFont="1" applyBorder="1" applyAlignment="1" applyProtection="1">
      <alignment horizontal="center" vertical="center"/>
      <protection locked="0"/>
    </xf>
    <xf numFmtId="190" fontId="10" fillId="0" borderId="16" xfId="42" applyNumberFormat="1" applyFont="1" applyBorder="1" applyAlignment="1" applyProtection="1">
      <alignment horizontal="center" vertical="center"/>
      <protection locked="0"/>
    </xf>
    <xf numFmtId="196" fontId="0" fillId="0" borderId="16" xfId="0" applyNumberFormat="1" applyFont="1" applyBorder="1" applyAlignment="1" applyProtection="1" quotePrefix="1">
      <alignment horizontal="center" vertical="center"/>
      <protection locked="0"/>
    </xf>
    <xf numFmtId="196" fontId="0" fillId="0" borderId="15" xfId="0" applyNumberFormat="1" applyFont="1" applyBorder="1" applyAlignment="1" applyProtection="1" quotePrefix="1">
      <alignment horizontal="center" vertical="center"/>
      <protection locked="0"/>
    </xf>
    <xf numFmtId="195" fontId="10" fillId="0" borderId="16" xfId="0" applyNumberFormat="1" applyFont="1" applyBorder="1" applyAlignment="1" applyProtection="1">
      <alignment horizontal="right" vertical="center"/>
      <protection locked="0"/>
    </xf>
    <xf numFmtId="195" fontId="8" fillId="32" borderId="18" xfId="0" applyNumberFormat="1" applyFont="1" applyFill="1" applyBorder="1" applyAlignment="1" applyProtection="1">
      <alignment horizontal="right" vertical="center"/>
      <protection locked="0"/>
    </xf>
    <xf numFmtId="195" fontId="8" fillId="32" borderId="17" xfId="0" applyNumberFormat="1" applyFont="1" applyFill="1" applyBorder="1" applyAlignment="1" applyProtection="1">
      <alignment horizontal="right" vertical="center"/>
      <protection locked="0"/>
    </xf>
    <xf numFmtId="195" fontId="8" fillId="0" borderId="35" xfId="48" applyNumberFormat="1" applyFont="1" applyFill="1" applyBorder="1" applyAlignment="1" applyProtection="1">
      <alignment horizontal="right" vertical="center"/>
      <protection locked="0"/>
    </xf>
    <xf numFmtId="195" fontId="8" fillId="32" borderId="24" xfId="0" applyNumberFormat="1" applyFont="1" applyFill="1" applyBorder="1" applyAlignment="1" applyProtection="1">
      <alignment horizontal="right" vertical="center"/>
      <protection locked="0"/>
    </xf>
    <xf numFmtId="195" fontId="8" fillId="34" borderId="75" xfId="48" applyNumberFormat="1" applyFont="1" applyFill="1" applyBorder="1" applyAlignment="1" applyProtection="1">
      <alignment vertical="center"/>
      <protection/>
    </xf>
    <xf numFmtId="198" fontId="8" fillId="34" borderId="75" xfId="42" applyNumberFormat="1" applyFont="1" applyFill="1" applyBorder="1" applyAlignment="1" applyProtection="1">
      <alignment vertical="center"/>
      <protection/>
    </xf>
    <xf numFmtId="198" fontId="8" fillId="34" borderId="76" xfId="42" applyNumberFormat="1" applyFont="1" applyFill="1" applyBorder="1" applyAlignment="1" applyProtection="1">
      <alignment vertical="center"/>
      <protection/>
    </xf>
    <xf numFmtId="195" fontId="8" fillId="34" borderId="162" xfId="48" applyNumberFormat="1" applyFont="1" applyFill="1" applyBorder="1" applyAlignment="1" applyProtection="1">
      <alignment vertical="center"/>
      <protection/>
    </xf>
    <xf numFmtId="195" fontId="8" fillId="0" borderId="15" xfId="48" applyNumberFormat="1" applyFont="1" applyFill="1" applyBorder="1" applyAlignment="1" applyProtection="1">
      <alignment vertical="center"/>
      <protection/>
    </xf>
    <xf numFmtId="195" fontId="8" fillId="0" borderId="34" xfId="48" applyNumberFormat="1" applyFont="1" applyFill="1" applyBorder="1" applyAlignment="1" applyProtection="1">
      <alignment vertical="center"/>
      <protection/>
    </xf>
    <xf numFmtId="195" fontId="8" fillId="0" borderId="77" xfId="48" applyNumberFormat="1" applyFont="1" applyFill="1" applyBorder="1" applyAlignment="1" applyProtection="1">
      <alignment vertical="center"/>
      <protection/>
    </xf>
    <xf numFmtId="198" fontId="8" fillId="0" borderId="77" xfId="42" applyNumberFormat="1" applyFont="1" applyFill="1" applyBorder="1" applyAlignment="1" applyProtection="1">
      <alignment vertical="center"/>
      <protection/>
    </xf>
    <xf numFmtId="198" fontId="8" fillId="0" borderId="78" xfId="42" applyNumberFormat="1" applyFont="1" applyFill="1" applyBorder="1" applyAlignment="1" applyProtection="1">
      <alignment vertical="center"/>
      <protection/>
    </xf>
    <xf numFmtId="195" fontId="8" fillId="0" borderId="163" xfId="48" applyNumberFormat="1" applyFont="1" applyFill="1" applyBorder="1" applyAlignment="1" applyProtection="1">
      <alignment vertical="center"/>
      <protection/>
    </xf>
    <xf numFmtId="195" fontId="8" fillId="0" borderId="17" xfId="0" applyNumberFormat="1" applyFont="1" applyFill="1" applyBorder="1" applyAlignment="1" applyProtection="1">
      <alignment vertical="center"/>
      <protection locked="0"/>
    </xf>
    <xf numFmtId="195" fontId="4" fillId="0" borderId="164" xfId="48" applyNumberFormat="1" applyFont="1" applyBorder="1" applyAlignment="1">
      <alignment vertical="center"/>
    </xf>
    <xf numFmtId="195" fontId="4" fillId="0" borderId="100" xfId="48" applyNumberFormat="1" applyFont="1" applyBorder="1" applyAlignment="1" applyProtection="1">
      <alignment vertical="center"/>
      <protection locked="0"/>
    </xf>
    <xf numFmtId="195" fontId="4" fillId="0" borderId="100" xfId="48" applyNumberFormat="1" applyFont="1" applyBorder="1" applyAlignment="1" applyProtection="1">
      <alignment vertical="center"/>
      <protection/>
    </xf>
    <xf numFmtId="195" fontId="4" fillId="0" borderId="141" xfId="48" applyNumberFormat="1" applyFont="1" applyBorder="1" applyAlignment="1">
      <alignment vertical="center"/>
    </xf>
    <xf numFmtId="195" fontId="6" fillId="0" borderId="164" xfId="48" applyNumberFormat="1" applyFont="1" applyBorder="1" applyAlignment="1">
      <alignment vertical="center"/>
    </xf>
    <xf numFmtId="195" fontId="4" fillId="0" borderId="157" xfId="48" applyNumberFormat="1" applyFont="1" applyBorder="1" applyAlignment="1" applyProtection="1">
      <alignment vertical="center"/>
      <protection locked="0"/>
    </xf>
    <xf numFmtId="195" fontId="4" fillId="0" borderId="103" xfId="48" applyNumberFormat="1" applyFont="1" applyBorder="1" applyAlignment="1">
      <alignment horizontal="right" vertical="center"/>
    </xf>
    <xf numFmtId="195" fontId="6" fillId="0" borderId="46" xfId="48" applyNumberFormat="1" applyFont="1" applyBorder="1" applyAlignment="1">
      <alignment vertical="center"/>
    </xf>
    <xf numFmtId="195" fontId="8" fillId="3" borderId="15" xfId="48" applyNumberFormat="1" applyFont="1" applyFill="1" applyBorder="1" applyAlignment="1" applyProtection="1">
      <alignment horizontal="center" vertical="center"/>
      <protection locked="0"/>
    </xf>
    <xf numFmtId="195" fontId="8" fillId="0" borderId="165" xfId="0" applyNumberFormat="1" applyFont="1" applyFill="1" applyBorder="1" applyAlignment="1" applyProtection="1">
      <alignment vertical="center"/>
      <protection locked="0"/>
    </xf>
    <xf numFmtId="195" fontId="8" fillId="32" borderId="165" xfId="0" applyNumberFormat="1" applyFont="1" applyFill="1" applyBorder="1" applyAlignment="1" applyProtection="1">
      <alignment vertical="center"/>
      <protection locked="0"/>
    </xf>
    <xf numFmtId="195" fontId="4" fillId="0" borderId="47" xfId="48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/>
    </xf>
    <xf numFmtId="0" fontId="2" fillId="0" borderId="0" xfId="0" applyFont="1" applyAlignment="1">
      <alignment horizontal="left"/>
    </xf>
    <xf numFmtId="0" fontId="3" fillId="0" borderId="91" xfId="0" applyFont="1" applyBorder="1" applyAlignment="1">
      <alignment horizontal="center"/>
    </xf>
    <xf numFmtId="0" fontId="3" fillId="0" borderId="89" xfId="0" applyFont="1" applyBorder="1" applyAlignment="1">
      <alignment horizontal="center"/>
    </xf>
    <xf numFmtId="49" fontId="3" fillId="0" borderId="40" xfId="0" applyNumberFormat="1" applyFont="1" applyBorder="1" applyAlignment="1">
      <alignment horizontal="distributed" vertical="center" wrapText="1"/>
    </xf>
    <xf numFmtId="49" fontId="3" fillId="0" borderId="14" xfId="0" applyNumberFormat="1" applyFont="1" applyBorder="1" applyAlignment="1">
      <alignment horizontal="distributed" vertical="center" wrapText="1"/>
    </xf>
    <xf numFmtId="49" fontId="3" fillId="0" borderId="42" xfId="0" applyNumberFormat="1" applyFont="1" applyBorder="1" applyAlignment="1">
      <alignment horizontal="distributed" vertical="center" wrapText="1"/>
    </xf>
    <xf numFmtId="49" fontId="3" fillId="0" borderId="12" xfId="0" applyNumberFormat="1" applyFont="1" applyBorder="1" applyAlignment="1">
      <alignment horizontal="distributed" vertical="center" wrapText="1"/>
    </xf>
    <xf numFmtId="0" fontId="5" fillId="0" borderId="38" xfId="0" applyFont="1" applyBorder="1" applyAlignment="1">
      <alignment horizontal="right" vertical="center"/>
    </xf>
    <xf numFmtId="0" fontId="5" fillId="0" borderId="69" xfId="0" applyFont="1" applyBorder="1" applyAlignment="1">
      <alignment horizontal="distributed" vertical="center"/>
    </xf>
    <xf numFmtId="0" fontId="5" fillId="0" borderId="166" xfId="0" applyFont="1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5" fillId="0" borderId="38" xfId="0" applyFont="1" applyBorder="1" applyAlignment="1" applyProtection="1">
      <alignment horizontal="center" vertical="center"/>
      <protection locked="0"/>
    </xf>
    <xf numFmtId="0" fontId="3" fillId="0" borderId="146" xfId="0" applyFont="1" applyBorder="1" applyAlignment="1">
      <alignment horizontal="center" vertical="distributed"/>
    </xf>
    <xf numFmtId="0" fontId="3" fillId="0" borderId="45" xfId="0" applyFont="1" applyBorder="1" applyAlignment="1">
      <alignment horizontal="distributed" vertical="center"/>
    </xf>
    <xf numFmtId="0" fontId="3" fillId="0" borderId="43" xfId="0" applyFont="1" applyBorder="1" applyAlignment="1">
      <alignment horizontal="distributed" vertical="center"/>
    </xf>
    <xf numFmtId="0" fontId="5" fillId="0" borderId="48" xfId="0" applyFont="1" applyBorder="1" applyAlignment="1">
      <alignment horizontal="distributed" vertical="center" wrapText="1"/>
    </xf>
    <xf numFmtId="0" fontId="5" fillId="0" borderId="46" xfId="0" applyFont="1" applyBorder="1" applyAlignment="1">
      <alignment horizontal="distributed" vertical="center"/>
    </xf>
    <xf numFmtId="0" fontId="3" fillId="0" borderId="42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46" xfId="0" applyFont="1" applyBorder="1" applyAlignment="1">
      <alignment horizontal="distributed" vertical="center"/>
    </xf>
    <xf numFmtId="0" fontId="3" fillId="0" borderId="131" xfId="0" applyFont="1" applyBorder="1" applyAlignment="1">
      <alignment horizontal="distributed" vertical="center"/>
    </xf>
    <xf numFmtId="0" fontId="5" fillId="0" borderId="69" xfId="0" applyFont="1" applyBorder="1" applyAlignment="1">
      <alignment horizontal="distributed" vertical="center" wrapText="1"/>
    </xf>
    <xf numFmtId="0" fontId="3" fillId="0" borderId="167" xfId="0" applyFont="1" applyBorder="1" applyAlignment="1">
      <alignment horizontal="distributed" vertical="center"/>
    </xf>
    <xf numFmtId="0" fontId="3" fillId="0" borderId="67" xfId="0" applyFont="1" applyBorder="1" applyAlignment="1">
      <alignment horizontal="center" vertical="center" wrapText="1"/>
    </xf>
    <xf numFmtId="0" fontId="3" fillId="0" borderId="102" xfId="0" applyFont="1" applyBorder="1" applyAlignment="1">
      <alignment horizontal="center" vertical="center"/>
    </xf>
    <xf numFmtId="49" fontId="8" fillId="3" borderId="168" xfId="0" applyNumberFormat="1" applyFont="1" applyFill="1" applyBorder="1" applyAlignment="1" applyProtection="1">
      <alignment horizontal="distributed" vertical="center"/>
      <protection/>
    </xf>
    <xf numFmtId="49" fontId="8" fillId="3" borderId="108" xfId="0" applyNumberFormat="1" applyFont="1" applyFill="1" applyBorder="1" applyAlignment="1" applyProtection="1">
      <alignment horizontal="distributed" vertical="center"/>
      <protection/>
    </xf>
    <xf numFmtId="49" fontId="8" fillId="32" borderId="10" xfId="0" applyNumberFormat="1" applyFont="1" applyFill="1" applyBorder="1" applyAlignment="1" applyProtection="1">
      <alignment horizontal="center" vertical="center"/>
      <protection/>
    </xf>
    <xf numFmtId="49" fontId="8" fillId="32" borderId="11" xfId="0" applyNumberFormat="1" applyFont="1" applyFill="1" applyBorder="1" applyAlignment="1" applyProtection="1">
      <alignment horizontal="center" vertical="center"/>
      <protection/>
    </xf>
    <xf numFmtId="49" fontId="8" fillId="32" borderId="169" xfId="0" applyNumberFormat="1" applyFont="1" applyFill="1" applyBorder="1" applyAlignment="1" applyProtection="1">
      <alignment horizontal="center" vertical="center"/>
      <protection/>
    </xf>
    <xf numFmtId="49" fontId="8" fillId="32" borderId="131" xfId="0" applyNumberFormat="1" applyFont="1" applyFill="1" applyBorder="1" applyAlignment="1" applyProtection="1">
      <alignment horizontal="center" vertical="center"/>
      <protection/>
    </xf>
    <xf numFmtId="49" fontId="8" fillId="32" borderId="0" xfId="0" applyNumberFormat="1" applyFont="1" applyFill="1" applyBorder="1" applyAlignment="1" applyProtection="1">
      <alignment horizontal="center" vertical="center"/>
      <protection/>
    </xf>
    <xf numFmtId="49" fontId="8" fillId="32" borderId="167" xfId="0" applyNumberFormat="1" applyFont="1" applyFill="1" applyBorder="1" applyAlignment="1" applyProtection="1">
      <alignment horizontal="center" vertical="center"/>
      <protection/>
    </xf>
    <xf numFmtId="49" fontId="8" fillId="32" borderId="91" xfId="0" applyNumberFormat="1" applyFont="1" applyFill="1" applyBorder="1" applyAlignment="1" applyProtection="1">
      <alignment horizontal="center" vertical="center"/>
      <protection/>
    </xf>
    <xf numFmtId="49" fontId="8" fillId="32" borderId="89" xfId="0" applyNumberFormat="1" applyFont="1" applyFill="1" applyBorder="1" applyAlignment="1" applyProtection="1">
      <alignment horizontal="center" vertical="center"/>
      <protection/>
    </xf>
    <xf numFmtId="49" fontId="8" fillId="32" borderId="170" xfId="0" applyNumberFormat="1" applyFont="1" applyFill="1" applyBorder="1" applyAlignment="1" applyProtection="1">
      <alignment horizontal="center" vertical="center"/>
      <protection/>
    </xf>
    <xf numFmtId="49" fontId="8" fillId="0" borderId="121" xfId="0" applyNumberFormat="1" applyFont="1" applyFill="1" applyBorder="1" applyAlignment="1" applyProtection="1">
      <alignment horizontal="distributed" vertical="center"/>
      <protection/>
    </xf>
    <xf numFmtId="49" fontId="8" fillId="0" borderId="31" xfId="0" applyNumberFormat="1" applyFont="1" applyFill="1" applyBorder="1" applyAlignment="1" applyProtection="1">
      <alignment horizontal="distributed" vertical="center"/>
      <protection/>
    </xf>
    <xf numFmtId="0" fontId="7" fillId="32" borderId="171" xfId="0" applyFont="1" applyFill="1" applyBorder="1" applyAlignment="1" applyProtection="1">
      <alignment horizontal="center" vertical="center"/>
      <protection/>
    </xf>
    <xf numFmtId="0" fontId="0" fillId="0" borderId="172" xfId="0" applyFont="1" applyBorder="1" applyAlignment="1" applyProtection="1">
      <alignment horizontal="center" vertical="center"/>
      <protection/>
    </xf>
    <xf numFmtId="0" fontId="0" fillId="0" borderId="173" xfId="0" applyFont="1" applyBorder="1" applyAlignment="1" applyProtection="1">
      <alignment horizontal="center" vertical="center"/>
      <protection/>
    </xf>
    <xf numFmtId="49" fontId="8" fillId="0" borderId="155" xfId="0" applyNumberFormat="1" applyFont="1" applyFill="1" applyBorder="1" applyAlignment="1" applyProtection="1">
      <alignment horizontal="distributed" vertical="center"/>
      <protection/>
    </xf>
    <xf numFmtId="0" fontId="0" fillId="0" borderId="174" xfId="0" applyFont="1" applyBorder="1" applyAlignment="1" applyProtection="1">
      <alignment/>
      <protection/>
    </xf>
    <xf numFmtId="49" fontId="8" fillId="33" borderId="175" xfId="0" applyNumberFormat="1" applyFont="1" applyFill="1" applyBorder="1" applyAlignment="1" applyProtection="1">
      <alignment horizontal="distributed" vertical="center"/>
      <protection/>
    </xf>
    <xf numFmtId="49" fontId="8" fillId="33" borderId="142" xfId="0" applyNumberFormat="1" applyFont="1" applyFill="1" applyBorder="1" applyAlignment="1" applyProtection="1">
      <alignment horizontal="distributed" vertical="center"/>
      <protection/>
    </xf>
    <xf numFmtId="49" fontId="8" fillId="32" borderId="121" xfId="0" applyNumberFormat="1" applyFont="1" applyFill="1" applyBorder="1" applyAlignment="1" applyProtection="1">
      <alignment horizontal="distributed" vertical="center"/>
      <protection/>
    </xf>
    <xf numFmtId="0" fontId="0" fillId="0" borderId="37" xfId="0" applyFont="1" applyBorder="1" applyAlignment="1" applyProtection="1">
      <alignment/>
      <protection/>
    </xf>
    <xf numFmtId="49" fontId="8" fillId="34" borderId="176" xfId="0" applyNumberFormat="1" applyFont="1" applyFill="1" applyBorder="1" applyAlignment="1" applyProtection="1">
      <alignment horizontal="distributed" vertical="center"/>
      <protection/>
    </xf>
    <xf numFmtId="49" fontId="8" fillId="34" borderId="101" xfId="0" applyNumberFormat="1" applyFont="1" applyFill="1" applyBorder="1" applyAlignment="1" applyProtection="1">
      <alignment horizontal="distributed" vertical="center"/>
      <protection/>
    </xf>
    <xf numFmtId="0" fontId="0" fillId="0" borderId="37" xfId="0" applyFont="1" applyFill="1" applyBorder="1" applyAlignment="1" applyProtection="1">
      <alignment/>
      <protection/>
    </xf>
    <xf numFmtId="0" fontId="7" fillId="32" borderId="177" xfId="0" applyFont="1" applyFill="1" applyBorder="1" applyAlignment="1" applyProtection="1">
      <alignment horizontal="center" vertical="center"/>
      <protection/>
    </xf>
    <xf numFmtId="0" fontId="7" fillId="32" borderId="172" xfId="0" applyFont="1" applyFill="1" applyBorder="1" applyAlignment="1" applyProtection="1">
      <alignment horizontal="center" vertical="center"/>
      <protection/>
    </xf>
    <xf numFmtId="0" fontId="7" fillId="32" borderId="173" xfId="0" applyFont="1" applyFill="1" applyBorder="1" applyAlignment="1" applyProtection="1">
      <alignment horizontal="center" vertical="center"/>
      <protection/>
    </xf>
    <xf numFmtId="0" fontId="8" fillId="3" borderId="171" xfId="0" applyFont="1" applyFill="1" applyBorder="1" applyAlignment="1" applyProtection="1">
      <alignment vertical="center"/>
      <protection/>
    </xf>
    <xf numFmtId="0" fontId="8" fillId="3" borderId="172" xfId="0" applyFont="1" applyFill="1" applyBorder="1" applyAlignment="1" applyProtection="1">
      <alignment vertical="center"/>
      <protection/>
    </xf>
    <xf numFmtId="0" fontId="8" fillId="3" borderId="173" xfId="0" applyFont="1" applyFill="1" applyBorder="1" applyAlignment="1" applyProtection="1">
      <alignment vertical="center"/>
      <protection/>
    </xf>
    <xf numFmtId="49" fontId="8" fillId="0" borderId="178" xfId="0" applyNumberFormat="1" applyFont="1" applyFill="1" applyBorder="1" applyAlignment="1" applyProtection="1">
      <alignment horizontal="distributed" vertical="distributed"/>
      <protection/>
    </xf>
    <xf numFmtId="49" fontId="8" fillId="0" borderId="179" xfId="0" applyNumberFormat="1" applyFont="1" applyFill="1" applyBorder="1" applyAlignment="1" applyProtection="1">
      <alignment horizontal="distributed" vertical="distributed"/>
      <protection/>
    </xf>
    <xf numFmtId="49" fontId="8" fillId="0" borderId="137" xfId="0" applyNumberFormat="1" applyFont="1" applyFill="1" applyBorder="1" applyAlignment="1" applyProtection="1">
      <alignment horizontal="distributed" vertical="distributed"/>
      <protection/>
    </xf>
    <xf numFmtId="49" fontId="8" fillId="0" borderId="68" xfId="0" applyNumberFormat="1" applyFont="1" applyFill="1" applyBorder="1" applyAlignment="1" applyProtection="1">
      <alignment horizontal="distributed" vertical="distributed"/>
      <protection/>
    </xf>
    <xf numFmtId="49" fontId="8" fillId="0" borderId="180" xfId="0" applyNumberFormat="1" applyFont="1" applyFill="1" applyBorder="1" applyAlignment="1" applyProtection="1">
      <alignment horizontal="distributed" vertical="distributed"/>
      <protection/>
    </xf>
    <xf numFmtId="49" fontId="8" fillId="0" borderId="174" xfId="0" applyNumberFormat="1" applyFont="1" applyFill="1" applyBorder="1" applyAlignment="1" applyProtection="1">
      <alignment horizontal="distributed" vertical="distributed"/>
      <protection/>
    </xf>
    <xf numFmtId="49" fontId="8" fillId="34" borderId="67" xfId="0" applyNumberFormat="1" applyFont="1" applyFill="1" applyBorder="1" applyAlignment="1" applyProtection="1">
      <alignment horizontal="distributed" vertical="distributed"/>
      <protection/>
    </xf>
    <xf numFmtId="49" fontId="8" fillId="34" borderId="38" xfId="0" applyNumberFormat="1" applyFont="1" applyFill="1" applyBorder="1" applyAlignment="1" applyProtection="1">
      <alignment horizontal="distributed" vertical="distributed"/>
      <protection/>
    </xf>
    <xf numFmtId="49" fontId="8" fillId="32" borderId="121" xfId="0" applyNumberFormat="1" applyFont="1" applyFill="1" applyBorder="1" applyAlignment="1" applyProtection="1">
      <alignment horizontal="distributed" vertical="center"/>
      <protection/>
    </xf>
    <xf numFmtId="49" fontId="8" fillId="32" borderId="37" xfId="0" applyNumberFormat="1" applyFont="1" applyFill="1" applyBorder="1" applyAlignment="1" applyProtection="1">
      <alignment horizontal="distributed" vertical="center"/>
      <protection/>
    </xf>
    <xf numFmtId="0" fontId="8" fillId="32" borderId="121" xfId="0" applyFont="1" applyFill="1" applyBorder="1" applyAlignment="1" applyProtection="1">
      <alignment vertical="center"/>
      <protection/>
    </xf>
    <xf numFmtId="0" fontId="8" fillId="32" borderId="93" xfId="0" applyFont="1" applyFill="1" applyBorder="1" applyAlignment="1" applyProtection="1">
      <alignment vertical="center"/>
      <protection/>
    </xf>
    <xf numFmtId="0" fontId="8" fillId="32" borderId="181" xfId="0" applyFont="1" applyFill="1" applyBorder="1" applyAlignment="1" applyProtection="1">
      <alignment horizontal="left" vertical="center"/>
      <protection/>
    </xf>
    <xf numFmtId="0" fontId="8" fillId="32" borderId="182" xfId="0" applyFont="1" applyFill="1" applyBorder="1" applyAlignment="1" applyProtection="1">
      <alignment horizontal="left" vertical="center"/>
      <protection/>
    </xf>
    <xf numFmtId="0" fontId="8" fillId="32" borderId="121" xfId="0" applyFont="1" applyFill="1" applyBorder="1" applyAlignment="1" applyProtection="1">
      <alignment horizontal="left" vertical="center"/>
      <protection/>
    </xf>
    <xf numFmtId="0" fontId="8" fillId="32" borderId="93" xfId="0" applyFont="1" applyFill="1" applyBorder="1" applyAlignment="1" applyProtection="1">
      <alignment horizontal="left" vertical="center"/>
      <protection/>
    </xf>
    <xf numFmtId="0" fontId="8" fillId="32" borderId="22" xfId="0" applyFont="1" applyFill="1" applyBorder="1" applyAlignment="1" applyProtection="1">
      <alignment horizontal="center" vertical="center"/>
      <protection/>
    </xf>
    <xf numFmtId="0" fontId="8" fillId="32" borderId="183" xfId="0" applyFont="1" applyFill="1" applyBorder="1" applyAlignment="1" applyProtection="1">
      <alignment horizontal="center" vertical="center"/>
      <protection/>
    </xf>
    <xf numFmtId="0" fontId="8" fillId="33" borderId="121" xfId="0" applyFont="1" applyFill="1" applyBorder="1" applyAlignment="1" applyProtection="1">
      <alignment horizontal="center" vertical="center"/>
      <protection/>
    </xf>
    <xf numFmtId="0" fontId="8" fillId="33" borderId="93" xfId="0" applyFont="1" applyFill="1" applyBorder="1" applyAlignment="1" applyProtection="1">
      <alignment horizontal="center" vertical="center"/>
      <protection/>
    </xf>
    <xf numFmtId="0" fontId="8" fillId="32" borderId="155" xfId="0" applyFont="1" applyFill="1" applyBorder="1" applyAlignment="1" applyProtection="1">
      <alignment horizontal="left" vertical="center"/>
      <protection/>
    </xf>
    <xf numFmtId="0" fontId="8" fillId="32" borderId="184" xfId="0" applyFont="1" applyFill="1" applyBorder="1" applyAlignment="1" applyProtection="1">
      <alignment horizontal="left" vertical="center"/>
      <protection/>
    </xf>
    <xf numFmtId="0" fontId="8" fillId="3" borderId="176" xfId="0" applyFont="1" applyFill="1" applyBorder="1" applyAlignment="1" applyProtection="1">
      <alignment horizontal="left" vertical="center"/>
      <protection/>
    </xf>
    <xf numFmtId="0" fontId="8" fillId="3" borderId="101" xfId="0" applyFont="1" applyFill="1" applyBorder="1" applyAlignment="1" applyProtection="1">
      <alignment horizontal="left" vertical="center"/>
      <protection/>
    </xf>
    <xf numFmtId="0" fontId="8" fillId="3" borderId="100" xfId="0" applyFont="1" applyFill="1" applyBorder="1" applyAlignment="1" applyProtection="1">
      <alignment horizontal="left" vertical="center"/>
      <protection/>
    </xf>
    <xf numFmtId="0" fontId="8" fillId="32" borderId="121" xfId="0" applyFont="1" applyFill="1" applyBorder="1" applyAlignment="1" applyProtection="1">
      <alignment vertical="center"/>
      <protection/>
    </xf>
    <xf numFmtId="0" fontId="8" fillId="4" borderId="176" xfId="0" applyFont="1" applyFill="1" applyBorder="1" applyAlignment="1" applyProtection="1">
      <alignment horizontal="center" vertical="center"/>
      <protection/>
    </xf>
    <xf numFmtId="0" fontId="8" fillId="4" borderId="101" xfId="0" applyFont="1" applyFill="1" applyBorder="1" applyAlignment="1" applyProtection="1">
      <alignment horizontal="center" vertical="center"/>
      <protection/>
    </xf>
    <xf numFmtId="0" fontId="8" fillId="4" borderId="100" xfId="0" applyFont="1" applyFill="1" applyBorder="1" applyAlignment="1" applyProtection="1">
      <alignment horizontal="center" vertical="center"/>
      <protection/>
    </xf>
    <xf numFmtId="0" fontId="8" fillId="0" borderId="176" xfId="0" applyFont="1" applyFill="1" applyBorder="1" applyAlignment="1" applyProtection="1">
      <alignment horizontal="center" vertical="center"/>
      <protection/>
    </xf>
    <xf numFmtId="0" fontId="8" fillId="0" borderId="101" xfId="0" applyFont="1" applyFill="1" applyBorder="1" applyAlignment="1" applyProtection="1">
      <alignment horizontal="center" vertical="center"/>
      <protection/>
    </xf>
    <xf numFmtId="0" fontId="8" fillId="0" borderId="100" xfId="0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horizontal="center" vertical="center"/>
      <protection/>
    </xf>
    <xf numFmtId="0" fontId="8" fillId="0" borderId="181" xfId="0" applyFont="1" applyFill="1" applyBorder="1" applyAlignment="1" applyProtection="1">
      <alignment vertical="center"/>
      <protection/>
    </xf>
    <xf numFmtId="0" fontId="8" fillId="0" borderId="182" xfId="0" applyFont="1" applyFill="1" applyBorder="1" applyAlignment="1" applyProtection="1">
      <alignment vertical="center"/>
      <protection/>
    </xf>
    <xf numFmtId="0" fontId="8" fillId="0" borderId="121" xfId="0" applyFont="1" applyFill="1" applyBorder="1" applyAlignment="1" applyProtection="1">
      <alignment vertical="center"/>
      <protection/>
    </xf>
    <xf numFmtId="0" fontId="8" fillId="0" borderId="93" xfId="0" applyFont="1" applyFill="1" applyBorder="1" applyAlignment="1" applyProtection="1">
      <alignment vertical="center"/>
      <protection/>
    </xf>
    <xf numFmtId="0" fontId="8" fillId="32" borderId="155" xfId="0" applyFont="1" applyFill="1" applyBorder="1" applyAlignment="1" applyProtection="1">
      <alignment vertical="center"/>
      <protection/>
    </xf>
    <xf numFmtId="0" fontId="8" fillId="32" borderId="184" xfId="0" applyFont="1" applyFill="1" applyBorder="1" applyAlignment="1" applyProtection="1">
      <alignment vertical="center"/>
      <protection/>
    </xf>
    <xf numFmtId="0" fontId="8" fillId="3" borderId="176" xfId="0" applyFont="1" applyFill="1" applyBorder="1" applyAlignment="1" applyProtection="1">
      <alignment vertical="center"/>
      <protection/>
    </xf>
    <xf numFmtId="0" fontId="8" fillId="3" borderId="101" xfId="0" applyFont="1" applyFill="1" applyBorder="1" applyAlignment="1" applyProtection="1">
      <alignment vertical="center"/>
      <protection/>
    </xf>
    <xf numFmtId="0" fontId="0" fillId="0" borderId="100" xfId="0" applyFont="1" applyBorder="1" applyAlignment="1" applyProtection="1">
      <alignment vertical="center"/>
      <protection/>
    </xf>
    <xf numFmtId="0" fontId="8" fillId="32" borderId="181" xfId="0" applyFont="1" applyFill="1" applyBorder="1" applyAlignment="1" applyProtection="1">
      <alignment vertical="center"/>
      <protection/>
    </xf>
    <xf numFmtId="0" fontId="8" fillId="32" borderId="182" xfId="0" applyFont="1" applyFill="1" applyBorder="1" applyAlignment="1" applyProtection="1">
      <alignment vertical="center"/>
      <protection/>
    </xf>
    <xf numFmtId="0" fontId="0" fillId="0" borderId="63" xfId="0" applyFont="1" applyBorder="1" applyAlignment="1" applyProtection="1">
      <alignment horizontal="center" vertical="center"/>
      <protection/>
    </xf>
    <xf numFmtId="0" fontId="0" fillId="0" borderId="99" xfId="0" applyFont="1" applyBorder="1" applyAlignment="1" applyProtection="1">
      <alignment horizontal="center" vertical="center"/>
      <protection/>
    </xf>
    <xf numFmtId="197" fontId="0" fillId="0" borderId="0" xfId="0" applyNumberFormat="1" applyFont="1" applyAlignment="1" applyProtection="1">
      <alignment horizontal="center" vertical="center"/>
      <protection/>
    </xf>
    <xf numFmtId="0" fontId="8" fillId="4" borderId="185" xfId="0" applyFont="1" applyFill="1" applyBorder="1" applyAlignment="1" applyProtection="1">
      <alignment horizontal="center" vertical="center"/>
      <protection/>
    </xf>
    <xf numFmtId="0" fontId="8" fillId="4" borderId="104" xfId="0" applyFont="1" applyFill="1" applyBorder="1" applyAlignment="1" applyProtection="1">
      <alignment horizontal="center" vertical="center"/>
      <protection/>
    </xf>
    <xf numFmtId="0" fontId="8" fillId="4" borderId="103" xfId="0" applyFont="1" applyFill="1" applyBorder="1" applyAlignment="1" applyProtection="1">
      <alignment horizontal="center" vertical="center"/>
      <protection/>
    </xf>
    <xf numFmtId="0" fontId="8" fillId="33" borderId="186" xfId="0" applyFont="1" applyFill="1" applyBorder="1" applyAlignment="1" applyProtection="1">
      <alignment vertical="center"/>
      <protection/>
    </xf>
    <xf numFmtId="0" fontId="8" fillId="33" borderId="93" xfId="0" applyFont="1" applyFill="1" applyBorder="1" applyAlignment="1" applyProtection="1">
      <alignment vertical="center"/>
      <protection/>
    </xf>
    <xf numFmtId="0" fontId="8" fillId="32" borderId="181" xfId="0" applyFont="1" applyFill="1" applyBorder="1" applyAlignment="1" applyProtection="1">
      <alignment vertical="center" shrinkToFit="1"/>
      <protection/>
    </xf>
    <xf numFmtId="0" fontId="8" fillId="32" borderId="182" xfId="0" applyFont="1" applyFill="1" applyBorder="1" applyAlignment="1" applyProtection="1">
      <alignment vertical="center" shrinkToFit="1"/>
      <protection/>
    </xf>
    <xf numFmtId="0" fontId="0" fillId="0" borderId="100" xfId="0" applyFont="1" applyBorder="1" applyAlignment="1" applyProtection="1">
      <alignment horizontal="center" vertical="center"/>
      <protection/>
    </xf>
    <xf numFmtId="0" fontId="8" fillId="32" borderId="63" xfId="0" applyFont="1" applyFill="1" applyBorder="1" applyAlignment="1" applyProtection="1">
      <alignment horizontal="center" vertical="center"/>
      <protection/>
    </xf>
    <xf numFmtId="0" fontId="8" fillId="32" borderId="99" xfId="0" applyFont="1" applyFill="1" applyBorder="1" applyAlignment="1" applyProtection="1">
      <alignment horizontal="center" vertical="center"/>
      <protection/>
    </xf>
    <xf numFmtId="0" fontId="8" fillId="32" borderId="100" xfId="0" applyFont="1" applyFill="1" applyBorder="1" applyAlignment="1" applyProtection="1">
      <alignment horizontal="center" vertical="center"/>
      <protection/>
    </xf>
    <xf numFmtId="0" fontId="8" fillId="32" borderId="176" xfId="0" applyFont="1" applyFill="1" applyBorder="1" applyAlignment="1" applyProtection="1">
      <alignment horizontal="center" vertical="center"/>
      <protection/>
    </xf>
    <xf numFmtId="49" fontId="8" fillId="34" borderId="185" xfId="0" applyNumberFormat="1" applyFont="1" applyFill="1" applyBorder="1" applyAlignment="1" applyProtection="1">
      <alignment horizontal="distributed" vertical="center"/>
      <protection/>
    </xf>
    <xf numFmtId="49" fontId="8" fillId="34" borderId="104" xfId="0" applyNumberFormat="1" applyFont="1" applyFill="1" applyBorder="1" applyAlignment="1" applyProtection="1">
      <alignment horizontal="distributed" vertical="center"/>
      <protection/>
    </xf>
    <xf numFmtId="0" fontId="0" fillId="0" borderId="101" xfId="0" applyFont="1" applyBorder="1" applyAlignment="1" applyProtection="1">
      <alignment horizontal="center" vertical="center"/>
      <protection/>
    </xf>
    <xf numFmtId="0" fontId="8" fillId="32" borderId="101" xfId="0" applyFont="1" applyFill="1" applyBorder="1" applyAlignment="1" applyProtection="1">
      <alignment horizontal="center" vertical="center"/>
      <protection/>
    </xf>
    <xf numFmtId="41" fontId="0" fillId="3" borderId="63" xfId="0" applyNumberFormat="1" applyFill="1" applyBorder="1" applyAlignment="1" applyProtection="1">
      <alignment horizontal="center" vertical="center"/>
      <protection/>
    </xf>
    <xf numFmtId="41" fontId="0" fillId="3" borderId="99" xfId="0" applyNumberFormat="1" applyFill="1" applyBorder="1" applyAlignment="1" applyProtection="1">
      <alignment horizontal="center" vertical="center"/>
      <protection/>
    </xf>
    <xf numFmtId="41" fontId="8" fillId="35" borderId="43" xfId="0" applyNumberFormat="1" applyFont="1" applyFill="1" applyBorder="1" applyAlignment="1" applyProtection="1">
      <alignment horizontal="center" vertical="center"/>
      <protection/>
    </xf>
    <xf numFmtId="41" fontId="8" fillId="35" borderId="14" xfId="0" applyNumberFormat="1" applyFont="1" applyFill="1" applyBorder="1" applyAlignment="1" applyProtection="1">
      <alignment horizontal="center" vertical="center"/>
      <protection/>
    </xf>
    <xf numFmtId="41" fontId="8" fillId="33" borderId="147" xfId="0" applyNumberFormat="1" applyFont="1" applyFill="1" applyBorder="1" applyAlignment="1" applyProtection="1">
      <alignment horizontal="left" vertical="center"/>
      <protection/>
    </xf>
    <xf numFmtId="41" fontId="8" fillId="33" borderId="138" xfId="0" applyNumberFormat="1" applyFont="1" applyFill="1" applyBorder="1" applyAlignment="1" applyProtection="1">
      <alignment horizontal="left" vertical="center"/>
      <protection/>
    </xf>
    <xf numFmtId="41" fontId="0" fillId="33" borderId="63" xfId="0" applyNumberFormat="1" applyFill="1" applyBorder="1" applyAlignment="1" applyProtection="1">
      <alignment horizontal="center" vertical="center"/>
      <protection/>
    </xf>
    <xf numFmtId="41" fontId="0" fillId="33" borderId="99" xfId="0" applyNumberFormat="1" applyFill="1" applyBorder="1" applyAlignment="1" applyProtection="1">
      <alignment horizontal="center" vertical="center"/>
      <protection/>
    </xf>
    <xf numFmtId="41" fontId="8" fillId="35" borderId="139" xfId="0" applyNumberFormat="1" applyFont="1" applyFill="1" applyBorder="1" applyAlignment="1" applyProtection="1">
      <alignment horizontal="center" vertical="center"/>
      <protection/>
    </xf>
    <xf numFmtId="41" fontId="8" fillId="35" borderId="13" xfId="0" applyNumberFormat="1" applyFont="1" applyFill="1" applyBorder="1" applyAlignment="1" applyProtection="1">
      <alignment horizontal="center" vertical="center"/>
      <protection/>
    </xf>
    <xf numFmtId="41" fontId="8" fillId="35" borderId="147" xfId="0" applyNumberFormat="1" applyFont="1" applyFill="1" applyBorder="1" applyAlignment="1" applyProtection="1">
      <alignment horizontal="center" vertical="center"/>
      <protection/>
    </xf>
    <xf numFmtId="41" fontId="8" fillId="35" borderId="138" xfId="0" applyNumberFormat="1" applyFont="1" applyFill="1" applyBorder="1" applyAlignment="1" applyProtection="1">
      <alignment horizontal="center" vertical="center"/>
      <protection/>
    </xf>
    <xf numFmtId="41" fontId="13" fillId="35" borderId="43" xfId="0" applyNumberFormat="1" applyFont="1" applyFill="1" applyBorder="1" applyAlignment="1" applyProtection="1">
      <alignment horizontal="center" vertical="center" wrapText="1"/>
      <protection/>
    </xf>
    <xf numFmtId="41" fontId="13" fillId="35" borderId="14" xfId="0" applyNumberFormat="1" applyFont="1" applyFill="1" applyBorder="1" applyAlignment="1" applyProtection="1">
      <alignment horizontal="center" vertical="center" wrapText="1"/>
      <protection/>
    </xf>
    <xf numFmtId="41" fontId="0" fillId="0" borderId="147" xfId="0" applyNumberFormat="1" applyBorder="1" applyAlignment="1" applyProtection="1">
      <alignment horizontal="center" vertical="center"/>
      <protection/>
    </xf>
    <xf numFmtId="41" fontId="0" fillId="0" borderId="138" xfId="0" applyNumberFormat="1" applyBorder="1" applyAlignment="1" applyProtection="1">
      <alignment horizontal="center" vertical="center"/>
      <protection/>
    </xf>
    <xf numFmtId="41" fontId="12" fillId="0" borderId="147" xfId="0" applyNumberFormat="1" applyFont="1" applyBorder="1" applyAlignment="1" applyProtection="1">
      <alignment horizontal="center" vertical="center"/>
      <protection/>
    </xf>
    <xf numFmtId="41" fontId="12" fillId="0" borderId="138" xfId="0" applyNumberFormat="1" applyFont="1" applyBorder="1" applyAlignment="1" applyProtection="1">
      <alignment horizontal="center" vertical="center"/>
      <protection/>
    </xf>
    <xf numFmtId="41" fontId="8" fillId="3" borderId="147" xfId="0" applyNumberFormat="1" applyFont="1" applyFill="1" applyBorder="1" applyAlignment="1" applyProtection="1">
      <alignment horizontal="left" vertical="center"/>
      <protection/>
    </xf>
    <xf numFmtId="41" fontId="8" fillId="3" borderId="138" xfId="0" applyNumberFormat="1" applyFont="1" applyFill="1" applyBorder="1" applyAlignment="1" applyProtection="1">
      <alignment horizontal="left" vertical="center"/>
      <protection/>
    </xf>
    <xf numFmtId="41" fontId="0" fillId="0" borderId="187" xfId="0" applyNumberFormat="1" applyBorder="1" applyAlignment="1" applyProtection="1">
      <alignment horizontal="center" vertical="center"/>
      <protection/>
    </xf>
    <xf numFmtId="41" fontId="0" fillId="0" borderId="137" xfId="0" applyNumberForma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</xdr:row>
      <xdr:rowOff>285750</xdr:rowOff>
    </xdr:from>
    <xdr:to>
      <xdr:col>6</xdr:col>
      <xdr:colOff>400050</xdr:colOff>
      <xdr:row>2</xdr:row>
      <xdr:rowOff>285750</xdr:rowOff>
    </xdr:to>
    <xdr:sp>
      <xdr:nvSpPr>
        <xdr:cNvPr id="1" name="Line 1"/>
        <xdr:cNvSpPr>
          <a:spLocks/>
        </xdr:cNvSpPr>
      </xdr:nvSpPr>
      <xdr:spPr>
        <a:xfrm flipV="1">
          <a:off x="514350" y="895350"/>
          <a:ext cx="619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42</xdr:row>
      <xdr:rowOff>95250</xdr:rowOff>
    </xdr:from>
    <xdr:to>
      <xdr:col>0</xdr:col>
      <xdr:colOff>638175</xdr:colOff>
      <xdr:row>54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200025" y="8201025"/>
          <a:ext cx="428625" cy="2219325"/>
        </a:xfrm>
        <a:prstGeom prst="wedgeRectCallout">
          <a:avLst>
            <a:gd name="adj1" fmla="val 150273"/>
            <a:gd name="adj2" fmla="val 275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自社に合わせて科目を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42</xdr:row>
      <xdr:rowOff>95250</xdr:rowOff>
    </xdr:from>
    <xdr:to>
      <xdr:col>0</xdr:col>
      <xdr:colOff>638175</xdr:colOff>
      <xdr:row>54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200025" y="8201025"/>
          <a:ext cx="428625" cy="2219325"/>
        </a:xfrm>
        <a:prstGeom prst="wedgeRectCallout">
          <a:avLst>
            <a:gd name="adj1" fmla="val 150273"/>
            <a:gd name="adj2" fmla="val 275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自社に合わせて科目を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21</xdr:row>
      <xdr:rowOff>142875</xdr:rowOff>
    </xdr:from>
    <xdr:to>
      <xdr:col>9</xdr:col>
      <xdr:colOff>800100</xdr:colOff>
      <xdr:row>25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81200" y="5838825"/>
          <a:ext cx="7896225" cy="1190625"/>
        </a:xfrm>
        <a:prstGeom prst="rect">
          <a:avLst/>
        </a:prstGeom>
        <a:solidFill>
          <a:srgbClr val="99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＜参考＞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　「商圏内の世帯数」については、市町村の人口統計などが参考になります。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　「○○（品目名）の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世帯あたり年間支出額」については、総務省の家計調査などが参考になります。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　「商圏における当社の目標シェア」については、商圏内で自社と同じ商品を扱う企業の数などをもとに、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推定することになります。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view="pageBreakPreview" zoomScale="80" zoomScaleSheetLayoutView="8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M28" sqref="M28"/>
    </sheetView>
  </sheetViews>
  <sheetFormatPr defaultColWidth="9.00390625" defaultRowHeight="13.5"/>
  <cols>
    <col min="1" max="1" width="5.00390625" style="0" customWidth="1"/>
    <col min="2" max="2" width="4.375" style="0" customWidth="1"/>
    <col min="3" max="3" width="20.50390625" style="0" customWidth="1"/>
    <col min="4" max="14" width="17.625" style="0" customWidth="1"/>
  </cols>
  <sheetData>
    <row r="1" spans="1:14" ht="33.75" customHeight="1">
      <c r="A1" s="384" t="s">
        <v>22</v>
      </c>
      <c r="B1" s="384"/>
      <c r="C1" s="384"/>
      <c r="D1" s="384"/>
      <c r="E1" s="384"/>
      <c r="F1" s="1"/>
      <c r="G1" s="1"/>
      <c r="H1" s="1"/>
      <c r="I1" s="1"/>
      <c r="J1" s="1"/>
      <c r="K1" s="69" t="s">
        <v>23</v>
      </c>
      <c r="L1" s="1"/>
      <c r="M1" s="1"/>
      <c r="N1" s="69" t="s">
        <v>23</v>
      </c>
    </row>
    <row r="2" spans="1:14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8.5" customHeight="1" thickBot="1">
      <c r="A3" s="1"/>
      <c r="B3" s="391" t="s">
        <v>202</v>
      </c>
      <c r="C3" s="391"/>
      <c r="D3" s="396"/>
      <c r="E3" s="396"/>
      <c r="F3" s="396"/>
      <c r="G3" s="48" t="s">
        <v>49</v>
      </c>
      <c r="H3" s="1"/>
      <c r="I3" s="1"/>
      <c r="J3" s="1"/>
      <c r="K3" s="2" t="s">
        <v>16</v>
      </c>
      <c r="L3" s="1"/>
      <c r="M3" s="1"/>
      <c r="N3" s="2" t="s">
        <v>16</v>
      </c>
    </row>
    <row r="4" spans="1:14" ht="24.75" customHeight="1">
      <c r="A4" s="1"/>
      <c r="B4" s="3"/>
      <c r="C4" s="4"/>
      <c r="D4" s="66" t="s">
        <v>162</v>
      </c>
      <c r="E4" s="67" t="s">
        <v>163</v>
      </c>
      <c r="F4" s="64" t="s">
        <v>24</v>
      </c>
      <c r="G4" s="65" t="s">
        <v>25</v>
      </c>
      <c r="H4" s="66" t="s">
        <v>26</v>
      </c>
      <c r="I4" s="67" t="s">
        <v>27</v>
      </c>
      <c r="J4" s="66" t="s">
        <v>28</v>
      </c>
      <c r="K4" s="67" t="s">
        <v>29</v>
      </c>
      <c r="L4" s="325" t="s">
        <v>164</v>
      </c>
      <c r="M4" s="66" t="s">
        <v>165</v>
      </c>
      <c r="N4" s="68" t="s">
        <v>166</v>
      </c>
    </row>
    <row r="5" spans="1:14" ht="27" customHeight="1" thickBot="1">
      <c r="A5" s="1"/>
      <c r="B5" s="385"/>
      <c r="C5" s="386"/>
      <c r="D5" s="131" t="s">
        <v>196</v>
      </c>
      <c r="E5" s="132" t="s">
        <v>196</v>
      </c>
      <c r="F5" s="133" t="s">
        <v>198</v>
      </c>
      <c r="G5" s="134" t="s">
        <v>197</v>
      </c>
      <c r="H5" s="131" t="s">
        <v>197</v>
      </c>
      <c r="I5" s="132" t="s">
        <v>197</v>
      </c>
      <c r="J5" s="131" t="s">
        <v>197</v>
      </c>
      <c r="K5" s="132" t="s">
        <v>197</v>
      </c>
      <c r="L5" s="326" t="s">
        <v>197</v>
      </c>
      <c r="M5" s="131" t="s">
        <v>197</v>
      </c>
      <c r="N5" s="135" t="s">
        <v>197</v>
      </c>
    </row>
    <row r="6" spans="1:14" s="6" customFormat="1" ht="53.25" customHeight="1" thickTop="1">
      <c r="A6" s="5"/>
      <c r="B6" s="387" t="s">
        <v>30</v>
      </c>
      <c r="C6" s="388"/>
      <c r="D6" s="49">
        <f>'利益計画【既存事業】'!E6+'利益計画【新規事業】'!E6</f>
        <v>0</v>
      </c>
      <c r="E6" s="49">
        <f>'利益計画【既存事業】'!G6+'利益計画【新規事業】'!G6</f>
        <v>0</v>
      </c>
      <c r="F6" s="50">
        <f>'利益計画【既存事業】'!I6+'利益計画【新規事業】'!I6</f>
        <v>0</v>
      </c>
      <c r="G6" s="51">
        <f>'利益計画【既存事業】'!K6+'利益計画【新規事業】'!K6</f>
        <v>0</v>
      </c>
      <c r="H6" s="49">
        <f>'利益計画【既存事業】'!M6+'利益計画【新規事業】'!M6</f>
        <v>0</v>
      </c>
      <c r="I6" s="49">
        <f>'利益計画【既存事業】'!O6+'利益計画【新規事業】'!O6</f>
        <v>0</v>
      </c>
      <c r="J6" s="49">
        <f>'利益計画【既存事業】'!Q6+'利益計画【新規事業】'!Q6</f>
        <v>0</v>
      </c>
      <c r="K6" s="317">
        <f>'利益計画【既存事業】'!S6+'利益計画【新規事業】'!S6</f>
        <v>0</v>
      </c>
      <c r="L6" s="317">
        <f>'利益計画【既存事業】'!U6+'利益計画【新規事業】'!U6</f>
        <v>0</v>
      </c>
      <c r="M6" s="49">
        <f>'利益計画【既存事業】'!W6+'利益計画【新規事業】'!W6</f>
        <v>0</v>
      </c>
      <c r="N6" s="335">
        <f>'利益計画【既存事業】'!Y6+'利益計画【新規事業】'!Y6</f>
        <v>0</v>
      </c>
    </row>
    <row r="7" spans="1:14" s="6" customFormat="1" ht="53.25" customHeight="1">
      <c r="A7" s="5"/>
      <c r="B7" s="389" t="s">
        <v>31</v>
      </c>
      <c r="C7" s="390"/>
      <c r="D7" s="52">
        <f>'利益計画【既存事業】'!E7+'利益計画【新規事業】'!E7</f>
        <v>0</v>
      </c>
      <c r="E7" s="52">
        <f>'利益計画【既存事業】'!G7+'利益計画【新規事業】'!G7</f>
        <v>0</v>
      </c>
      <c r="F7" s="53">
        <f>'利益計画【既存事業】'!I7+'利益計画【新規事業】'!I7</f>
        <v>0</v>
      </c>
      <c r="G7" s="54">
        <f>'利益計画【既存事業】'!K7+'利益計画【新規事業】'!K7</f>
        <v>8</v>
      </c>
      <c r="H7" s="52">
        <f>'利益計画【既存事業】'!M7+'利益計画【新規事業】'!M7</f>
        <v>8</v>
      </c>
      <c r="I7" s="52">
        <f>'利益計画【既存事業】'!O7+'利益計画【新規事業】'!O7</f>
        <v>8</v>
      </c>
      <c r="J7" s="52">
        <f>'利益計画【既存事業】'!Q7+'利益計画【新規事業】'!Q7</f>
        <v>8</v>
      </c>
      <c r="K7" s="318">
        <f>'利益計画【既存事業】'!S7+'利益計画【新規事業】'!S7</f>
        <v>8</v>
      </c>
      <c r="L7" s="318">
        <f>'利益計画【既存事業】'!U7+'利益計画【新規事業】'!U7</f>
        <v>8</v>
      </c>
      <c r="M7" s="52">
        <f>'利益計画【既存事業】'!W7+'利益計画【新規事業】'!W7</f>
        <v>8</v>
      </c>
      <c r="N7" s="336">
        <f>'利益計画【既存事業】'!Y7+'利益計画【新規事業】'!Y7</f>
        <v>8</v>
      </c>
    </row>
    <row r="8" spans="1:14" s="6" customFormat="1" ht="53.25" customHeight="1">
      <c r="A8" s="5"/>
      <c r="B8" s="389" t="s">
        <v>32</v>
      </c>
      <c r="C8" s="390"/>
      <c r="D8" s="52">
        <f>'利益計画【既存事業】'!E12+'利益計画【新規事業】'!E12</f>
        <v>0</v>
      </c>
      <c r="E8" s="52">
        <f>'利益計画【既存事業】'!G12+'利益計画【新規事業】'!G12</f>
        <v>0</v>
      </c>
      <c r="F8" s="53">
        <f>'利益計画【既存事業】'!I12+'利益計画【新規事業】'!I12</f>
        <v>0</v>
      </c>
      <c r="G8" s="54">
        <f>'利益計画【既存事業】'!K12+'利益計画【新規事業】'!K12</f>
        <v>-8</v>
      </c>
      <c r="H8" s="52">
        <f>'利益計画【既存事業】'!M12+'利益計画【新規事業】'!M12</f>
        <v>-8</v>
      </c>
      <c r="I8" s="52">
        <f>'利益計画【既存事業】'!O12+'利益計画【新規事業】'!O12</f>
        <v>-8</v>
      </c>
      <c r="J8" s="52">
        <f>'利益計画【既存事業】'!Q12+'利益計画【新規事業】'!Q12</f>
        <v>-8</v>
      </c>
      <c r="K8" s="318">
        <f>'利益計画【既存事業】'!S12+'利益計画【新規事業】'!S12</f>
        <v>-8</v>
      </c>
      <c r="L8" s="318">
        <f>'利益計画【既存事業】'!U12+'利益計画【新規事業】'!U12</f>
        <v>-8</v>
      </c>
      <c r="M8" s="52">
        <f>'利益計画【既存事業】'!W12+'利益計画【新規事業】'!W12</f>
        <v>-8</v>
      </c>
      <c r="N8" s="336">
        <f>'利益計画【既存事業】'!Y12+'利益計画【新規事業】'!Y12</f>
        <v>-8</v>
      </c>
    </row>
    <row r="9" spans="1:14" s="6" customFormat="1" ht="53.25" customHeight="1">
      <c r="A9" s="5"/>
      <c r="B9" s="389" t="s">
        <v>33</v>
      </c>
      <c r="C9" s="390"/>
      <c r="D9" s="52">
        <f>'利益計画【既存事業】'!E13+'利益計画【新規事業】'!E13</f>
        <v>0</v>
      </c>
      <c r="E9" s="52">
        <f>'利益計画【既存事業】'!G13+'利益計画【新規事業】'!G13</f>
        <v>0</v>
      </c>
      <c r="F9" s="53">
        <f>'利益計画【既存事業】'!I13+'利益計画【新規事業】'!I13</f>
        <v>0</v>
      </c>
      <c r="G9" s="54">
        <f>'利益計画【既存事業】'!K13+'利益計画【新規事業】'!K13</f>
        <v>7</v>
      </c>
      <c r="H9" s="52">
        <f>'利益計画【既存事業】'!M13+'利益計画【新規事業】'!M13</f>
        <v>7</v>
      </c>
      <c r="I9" s="52">
        <f>'利益計画【既存事業】'!O13+'利益計画【新規事業】'!O13</f>
        <v>7</v>
      </c>
      <c r="J9" s="52">
        <f>'利益計画【既存事業】'!Q13+'利益計画【新規事業】'!Q13</f>
        <v>7</v>
      </c>
      <c r="K9" s="318">
        <f>'利益計画【既存事業】'!S13+'利益計画【新規事業】'!S13</f>
        <v>7</v>
      </c>
      <c r="L9" s="318">
        <f>'利益計画【既存事業】'!U13+'利益計画【新規事業】'!U13</f>
        <v>7</v>
      </c>
      <c r="M9" s="52">
        <f>'利益計画【既存事業】'!W13+'利益計画【新規事業】'!W13</f>
        <v>7</v>
      </c>
      <c r="N9" s="336">
        <f>'利益計画【既存事業】'!Y13+'利益計画【新規事業】'!Y13</f>
        <v>7</v>
      </c>
    </row>
    <row r="10" spans="1:14" s="6" customFormat="1" ht="53.25" customHeight="1">
      <c r="A10" s="5"/>
      <c r="B10" s="389" t="s">
        <v>34</v>
      </c>
      <c r="C10" s="390"/>
      <c r="D10" s="52">
        <f>'利益計画【既存事業】'!E24+'利益計画【新規事業】'!E24</f>
        <v>0</v>
      </c>
      <c r="E10" s="52">
        <f>'利益計画【既存事業】'!G24+'利益計画【新規事業】'!G24</f>
        <v>0</v>
      </c>
      <c r="F10" s="53">
        <f>'利益計画【既存事業】'!I24+'利益計画【新規事業】'!I24</f>
        <v>0</v>
      </c>
      <c r="G10" s="54">
        <f>'利益計画【既存事業】'!K24+'利益計画【新規事業】'!K24</f>
        <v>-15</v>
      </c>
      <c r="H10" s="52">
        <f>'利益計画【既存事業】'!M24+'利益計画【新規事業】'!M24</f>
        <v>-15</v>
      </c>
      <c r="I10" s="52">
        <f>'利益計画【既存事業】'!O24+'利益計画【新規事業】'!O24</f>
        <v>-15</v>
      </c>
      <c r="J10" s="52">
        <f>'利益計画【既存事業】'!Q24+'利益計画【新規事業】'!Q24</f>
        <v>-15</v>
      </c>
      <c r="K10" s="318">
        <f>'利益計画【既存事業】'!S24+'利益計画【新規事業】'!S24</f>
        <v>-15</v>
      </c>
      <c r="L10" s="318">
        <f>'利益計画【既存事業】'!U24+'利益計画【新規事業】'!U24</f>
        <v>-15</v>
      </c>
      <c r="M10" s="52">
        <f>'利益計画【既存事業】'!W24+'利益計画【新規事業】'!W24</f>
        <v>-15</v>
      </c>
      <c r="N10" s="336">
        <f>'利益計画【既存事業】'!Y24+'利益計画【新規事業】'!Y24</f>
        <v>-15</v>
      </c>
    </row>
    <row r="11" spans="1:14" s="6" customFormat="1" ht="53.25" customHeight="1" thickBot="1">
      <c r="A11" s="5"/>
      <c r="B11" s="398" t="s">
        <v>194</v>
      </c>
      <c r="C11" s="399"/>
      <c r="D11" s="52">
        <f>'利益計画【既存事業】'!E27+'利益計画【新規事業】'!E27</f>
        <v>0</v>
      </c>
      <c r="E11" s="52">
        <f>'利益計画【既存事業】'!G27+'利益計画【新規事業】'!G27</f>
        <v>0</v>
      </c>
      <c r="F11" s="53">
        <f>'利益計画【既存事業】'!I27+'利益計画【新規事業】'!I27</f>
        <v>0</v>
      </c>
      <c r="G11" s="54">
        <f>'利益計画【既存事業】'!K27+'利益計画【新規事業】'!K27</f>
        <v>-15</v>
      </c>
      <c r="H11" s="52">
        <f>'利益計画【既存事業】'!M27+'利益計画【新規事業】'!M27</f>
        <v>-15</v>
      </c>
      <c r="I11" s="52">
        <f>'利益計画【既存事業】'!O27+'利益計画【新規事業】'!O27</f>
        <v>-15</v>
      </c>
      <c r="J11" s="52">
        <f>'利益計画【既存事業】'!Q27+'利益計画【新規事業】'!Q27</f>
        <v>-15</v>
      </c>
      <c r="K11" s="318">
        <f>'利益計画【既存事業】'!S27+'利益計画【新規事業】'!S27</f>
        <v>-15</v>
      </c>
      <c r="L11" s="318">
        <f>'利益計画【既存事業】'!U27+'利益計画【新規事業】'!U27</f>
        <v>-15</v>
      </c>
      <c r="M11" s="52">
        <f>'利益計画【既存事業】'!W27+'利益計画【新規事業】'!W27</f>
        <v>-15</v>
      </c>
      <c r="N11" s="336">
        <f>'利益計画【既存事業】'!Y27+'利益計画【新規事業】'!Y27</f>
        <v>-15</v>
      </c>
    </row>
    <row r="12" spans="1:14" s="6" customFormat="1" ht="53.25" customHeight="1" thickBot="1">
      <c r="A12" s="5"/>
      <c r="B12" s="400" t="s">
        <v>195</v>
      </c>
      <c r="C12" s="401"/>
      <c r="D12" s="58">
        <f>SUM('利益計画【既存事業】'!E14:E16)+'利益計画【既存事業】'!E19+SUM('利益計画【既存事業】'!E37:E39)+'利益計画【既存事業】'!E44+D11</f>
        <v>0</v>
      </c>
      <c r="E12" s="58">
        <f>SUM('利益計画【既存事業】'!G14:G16)+'利益計画【既存事業】'!G19+SUM('利益計画【既存事業】'!G37:G39)+'利益計画【既存事業】'!G44+E11</f>
        <v>0</v>
      </c>
      <c r="F12" s="59">
        <f>SUM('利益計画【既存事業】'!I14:I16)+'利益計画【既存事業】'!I19+SUM('利益計画【既存事業】'!I37:I39)+'利益計画【既存事業】'!I44+F11</f>
        <v>0</v>
      </c>
      <c r="G12" s="60">
        <f>SUM('利益計画【既存事業】'!K14:K16)+'利益計画【既存事業】'!K19+SUM('利益計画【既存事業】'!K37:K39)+'利益計画【既存事業】'!K44+SUM('利益計画【新規事業】'!K14:K16)+'利益計画【新規事業】'!K19+SUM('利益計画【新規事業】'!K37:K39)+'利益計画【新規事業】'!K44+G11</f>
        <v>-7</v>
      </c>
      <c r="H12" s="58">
        <f>SUM('利益計画【既存事業】'!M14:M16)+'利益計画【既存事業】'!M19+SUM('利益計画【既存事業】'!M37:M39)+'利益計画【既存事業】'!M44+SUM('利益計画【新規事業】'!M14:M16)+'利益計画【新規事業】'!M19+SUM('利益計画【新規事業】'!M37:M39)+'利益計画【新規事業】'!M44+H11</f>
        <v>-7</v>
      </c>
      <c r="I12" s="58">
        <f>SUM('利益計画【既存事業】'!O14:O16)+'利益計画【既存事業】'!O19+SUM('利益計画【既存事業】'!O37:O39)+'利益計画【既存事業】'!O44+SUM('利益計画【新規事業】'!O14:O16)+'利益計画【新規事業】'!O19+SUM('利益計画【新規事業】'!O37:O39)+'利益計画【新規事業】'!O44+I11</f>
        <v>-7</v>
      </c>
      <c r="J12" s="58">
        <f>SUM('利益計画【既存事業】'!Q14:Q16)+'利益計画【既存事業】'!Q19+SUM('利益計画【既存事業】'!Q37:Q39)+'利益計画【既存事業】'!Q44+SUM('利益計画【新規事業】'!Q14:Q16)+'利益計画【新規事業】'!Q19+SUM('利益計画【新規事業】'!Q37:Q39)+'利益計画【新規事業】'!Q44+J11</f>
        <v>-7</v>
      </c>
      <c r="K12" s="343">
        <f>SUM('利益計画【既存事業】'!S14:S16)+'利益計画【既存事業】'!S19+SUM('利益計画【既存事業】'!S37:S39)+'利益計画【既存事業】'!S44+SUM('利益計画【新規事業】'!S14:S16)+'利益計画【新規事業】'!S19+SUM('利益計画【新規事業】'!S37:S39)+'利益計画【新規事業】'!S44+K11</f>
        <v>-7</v>
      </c>
      <c r="L12" s="343">
        <f>SUM('利益計画【既存事業】'!U14:U16)+'利益計画【既存事業】'!U19+SUM('利益計画【既存事業】'!U37:U39)+'利益計画【既存事業】'!U44+SUM('利益計画【新規事業】'!U14:U16)+'利益計画【新規事業】'!U19+SUM('利益計画【新規事業】'!U37:U39)+'利益計画【新規事業】'!U44+L11</f>
        <v>-7</v>
      </c>
      <c r="M12" s="58">
        <f>SUM('利益計画【既存事業】'!W14:W16)+'利益計画【既存事業】'!W19+SUM('利益計画【既存事業】'!W37:W39)+'利益計画【既存事業】'!W44+SUM('利益計画【新規事業】'!W14:W16)+'利益計画【新規事業】'!W19+SUM('利益計画【新規事業】'!W37:W39)+'利益計画【新規事業】'!W44+M11</f>
        <v>-7</v>
      </c>
      <c r="N12" s="370">
        <f>SUM('利益計画【既存事業】'!Y14:Y16)+'利益計画【既存事業】'!Y19+SUM('利益計画【既存事業】'!Y37:Y39)+'利益計画【既存事業】'!Y44+SUM('利益計画【新規事業】'!Y14:Y16)+'利益計画【新規事業】'!Y19+SUM('利益計画【新規事業】'!Y37:Y39)+'利益計画【新規事業】'!Y44+N11</f>
        <v>-7</v>
      </c>
    </row>
    <row r="13" spans="1:14" s="6" customFormat="1" ht="53.25" customHeight="1">
      <c r="A13" s="5"/>
      <c r="B13" s="394" t="s">
        <v>35</v>
      </c>
      <c r="C13" s="395"/>
      <c r="D13" s="49">
        <f>SUM('利益計画【既存事業】'!E14:E20)+'利益計画【既存事業】'!E36+'利益計画【既存事業】'!E44+SUM('利益計画【新規事業】'!E14:E20)+'利益計画【新規事業】'!E36+'利益計画【新規事業】'!E44</f>
        <v>0</v>
      </c>
      <c r="E13" s="49">
        <f>SUM('利益計画【既存事業】'!G14:G20)+'利益計画【既存事業】'!G36+'利益計画【既存事業】'!G44+SUM('利益計画【新規事業】'!G14:G20)+'利益計画【新規事業】'!G36+'利益計画【新規事業】'!G44</f>
        <v>0</v>
      </c>
      <c r="F13" s="50">
        <f>SUM('利益計画【既存事業】'!I14:I20)+'利益計画【既存事業】'!I36+'利益計画【既存事業】'!I44+SUM('利益計画【新規事業】'!I14:I20)+'利益計画【新規事業】'!I36+'利益計画【新規事業】'!I44</f>
        <v>0</v>
      </c>
      <c r="G13" s="51">
        <f>SUM('利益計画【既存事業】'!K14:K20)+'利益計画【既存事業】'!K36+'利益計画【既存事業】'!K44+SUM('利益計画【新規事業】'!K14:K20)+'利益計画【新規事業】'!K36+'利益計画【新規事業】'!K44</f>
        <v>14</v>
      </c>
      <c r="H13" s="49">
        <f>SUM('利益計画【既存事業】'!M14:M20)+'利益計画【既存事業】'!M36+'利益計画【既存事業】'!M44+SUM('利益計画【新規事業】'!M14:M20)+'利益計画【新規事業】'!M36+'利益計画【新規事業】'!M44</f>
        <v>14</v>
      </c>
      <c r="I13" s="49">
        <f>SUM('利益計画【既存事業】'!O14:O20)+'利益計画【既存事業】'!O36+'利益計画【既存事業】'!O44+SUM('利益計画【新規事業】'!O14:O20)+'利益計画【新規事業】'!O36+'利益計画【新規事業】'!O44</f>
        <v>14</v>
      </c>
      <c r="J13" s="49">
        <f>SUM('利益計画【既存事業】'!Q14:Q20)+'利益計画【既存事業】'!Q36+'利益計画【既存事業】'!Q44+SUM('利益計画【新規事業】'!Q14:Q20)+'利益計画【新規事業】'!Q36+'利益計画【新規事業】'!Q44</f>
        <v>14</v>
      </c>
      <c r="K13" s="317">
        <f>SUM('利益計画【既存事業】'!S14:S20)+'利益計画【既存事業】'!S36+'利益計画【既存事業】'!S44+SUM('利益計画【新規事業】'!S14:S20)+'利益計画【新規事業】'!S36+'利益計画【新規事業】'!S44</f>
        <v>14</v>
      </c>
      <c r="L13" s="317">
        <f>SUM('利益計画【既存事業】'!U14:U20)+'利益計画【既存事業】'!U36+'利益計画【既存事業】'!U44+SUM('利益計画【新規事業】'!U14:U20)+'利益計画【新規事業】'!U36+'利益計画【新規事業】'!U44</f>
        <v>14</v>
      </c>
      <c r="M13" s="49">
        <f>SUM('利益計画【既存事業】'!W14:W20)+'利益計画【既存事業】'!W36+'利益計画【既存事業】'!W44+SUM('利益計画【新規事業】'!W14:W20)+'利益計画【新規事業】'!W36+'利益計画【新規事業】'!W44</f>
        <v>14</v>
      </c>
      <c r="N13" s="335">
        <f>SUM('利益計画【既存事業】'!Y14:Y20)+'利益計画【既存事業】'!Y36+'利益計画【既存事業】'!Y44+SUM('利益計画【新規事業】'!Y14:Y20)+'利益計画【新規事業】'!Y36+'利益計画【新規事業】'!Y44</f>
        <v>14</v>
      </c>
    </row>
    <row r="14" spans="1:14" s="6" customFormat="1" ht="53.25" customHeight="1">
      <c r="A14" s="5"/>
      <c r="B14" s="402" t="s">
        <v>36</v>
      </c>
      <c r="C14" s="403"/>
      <c r="D14" s="61"/>
      <c r="E14" s="61"/>
      <c r="F14" s="62"/>
      <c r="G14" s="63"/>
      <c r="H14" s="61"/>
      <c r="I14" s="61"/>
      <c r="J14" s="61"/>
      <c r="K14" s="319"/>
      <c r="L14" s="319"/>
      <c r="M14" s="61"/>
      <c r="N14" s="371"/>
    </row>
    <row r="15" spans="1:14" s="6" customFormat="1" ht="53.25" customHeight="1">
      <c r="A15" s="5"/>
      <c r="B15" s="402" t="s">
        <v>37</v>
      </c>
      <c r="C15" s="403"/>
      <c r="D15" s="61"/>
      <c r="E15" s="61"/>
      <c r="F15" s="62"/>
      <c r="G15" s="63"/>
      <c r="H15" s="61"/>
      <c r="I15" s="61"/>
      <c r="J15" s="61"/>
      <c r="K15" s="319"/>
      <c r="L15" s="319"/>
      <c r="M15" s="61"/>
      <c r="N15" s="371"/>
    </row>
    <row r="16" spans="1:14" s="6" customFormat="1" ht="53.25" customHeight="1">
      <c r="A16" s="5"/>
      <c r="B16" s="398" t="s">
        <v>38</v>
      </c>
      <c r="C16" s="7" t="s">
        <v>39</v>
      </c>
      <c r="D16" s="287">
        <f>D18-D17</f>
        <v>0</v>
      </c>
      <c r="E16" s="287">
        <f aca="true" t="shared" si="0" ref="E16:J16">E18-E17</f>
        <v>0</v>
      </c>
      <c r="F16" s="288">
        <f t="shared" si="0"/>
        <v>0</v>
      </c>
      <c r="G16" s="289">
        <f t="shared" si="0"/>
        <v>0</v>
      </c>
      <c r="H16" s="287">
        <f t="shared" si="0"/>
        <v>0</v>
      </c>
      <c r="I16" s="287">
        <f t="shared" si="0"/>
        <v>0</v>
      </c>
      <c r="J16" s="287">
        <f t="shared" si="0"/>
        <v>0</v>
      </c>
      <c r="K16" s="320">
        <f>K18-K17</f>
        <v>0</v>
      </c>
      <c r="L16" s="320">
        <f>L18-L17</f>
        <v>0</v>
      </c>
      <c r="M16" s="287">
        <f>M18-M17</f>
        <v>0</v>
      </c>
      <c r="N16" s="372">
        <f>N18-N17</f>
        <v>0</v>
      </c>
    </row>
    <row r="17" spans="1:14" s="6" customFormat="1" ht="53.25" customHeight="1">
      <c r="A17" s="5"/>
      <c r="B17" s="404"/>
      <c r="C17" s="7" t="s">
        <v>40</v>
      </c>
      <c r="D17" s="285"/>
      <c r="E17" s="285"/>
      <c r="F17" s="286"/>
      <c r="G17" s="63"/>
      <c r="H17" s="61"/>
      <c r="I17" s="61"/>
      <c r="J17" s="61"/>
      <c r="K17" s="319"/>
      <c r="L17" s="319"/>
      <c r="M17" s="61"/>
      <c r="N17" s="371"/>
    </row>
    <row r="18" spans="1:14" s="6" customFormat="1" ht="53.25" customHeight="1" thickBot="1">
      <c r="A18" s="5"/>
      <c r="B18" s="405"/>
      <c r="C18" s="8" t="s">
        <v>21</v>
      </c>
      <c r="D18" s="55">
        <f>SUM('利益計画【既存事業】'!E21:E22)+SUM('利益計画【既存事業】'!E47:E48)+SUM('利益計画【新規事業】'!E21:E22)+SUM('利益計画【新規事業】'!E47:E48)</f>
        <v>0</v>
      </c>
      <c r="E18" s="55">
        <f>SUM('利益計画【既存事業】'!G21:G22)+SUM('利益計画【既存事業】'!G47:G48)+SUM('利益計画【新規事業】'!G21:G22)+SUM('利益計画【新規事業】'!G47:G48)</f>
        <v>0</v>
      </c>
      <c r="F18" s="56">
        <f>SUM('利益計画【既存事業】'!I21:I22)+SUM('利益計画【既存事業】'!I47:I48)+SUM('利益計画【新規事業】'!I21:I22)+SUM('利益計画【新規事業】'!I47:I48)</f>
        <v>0</v>
      </c>
      <c r="G18" s="57">
        <f>SUM('利益計画【既存事業】'!K21:K22)+SUM('利益計画【既存事業】'!K47:K48)+SUM('利益計画【新規事業】'!K21:K22)+SUM('利益計画【新規事業】'!K47:K48)</f>
        <v>0</v>
      </c>
      <c r="H18" s="55">
        <f>SUM('利益計画【既存事業】'!M21:M22)+SUM('利益計画【既存事業】'!M47:M48)+SUM('利益計画【新規事業】'!M21:M22)+SUM('利益計画【新規事業】'!M47:M48)</f>
        <v>0</v>
      </c>
      <c r="I18" s="55">
        <f>SUM('利益計画【既存事業】'!O21:O22)+SUM('利益計画【既存事業】'!O47:O48)+SUM('利益計画【新規事業】'!O21:O22)+SUM('利益計画【新規事業】'!O47:O48)</f>
        <v>0</v>
      </c>
      <c r="J18" s="55">
        <f>SUM('利益計画【既存事業】'!Q21:Q22)+SUM('利益計画【既存事業】'!Q47:Q48)+SUM('利益計画【新規事業】'!Q21:Q22)+SUM('利益計画【新規事業】'!Q47:Q48)</f>
        <v>0</v>
      </c>
      <c r="K18" s="321">
        <f>SUM('利益計画【既存事業】'!S21:S22)+SUM('利益計画【既存事業】'!S47:S48)+SUM('利益計画【新規事業】'!S21:S22)+SUM('利益計画【新規事業】'!S47:S48)</f>
        <v>0</v>
      </c>
      <c r="L18" s="321">
        <f>SUM('利益計画【既存事業】'!U21:U22)+SUM('利益計画【既存事業】'!U47:U48)+SUM('利益計画【新規事業】'!U21:U22)+SUM('利益計画【新規事業】'!U47:U48)</f>
        <v>0</v>
      </c>
      <c r="M18" s="55">
        <f>SUM('利益計画【既存事業】'!W21:W22)+SUM('利益計画【既存事業】'!W47:W48)+SUM('利益計画【新規事業】'!W21:W22)+SUM('利益計画【新規事業】'!W47:W48)</f>
        <v>0</v>
      </c>
      <c r="N18" s="373">
        <f>SUM('利益計画【既存事業】'!Y21:Y22)+SUM('利益計画【既存事業】'!Y47:Y48)+SUM('利益計画【新規事業】'!Y21:Y22)+SUM('利益計画【新規事業】'!Y47:Y48)</f>
        <v>0</v>
      </c>
    </row>
    <row r="19" spans="1:14" s="6" customFormat="1" ht="53.25" customHeight="1" thickBot="1">
      <c r="A19" s="5"/>
      <c r="B19" s="406" t="s">
        <v>41</v>
      </c>
      <c r="C19" s="393"/>
      <c r="D19" s="58">
        <f>D10+D13+D18</f>
        <v>0</v>
      </c>
      <c r="E19" s="58">
        <f aca="true" t="shared" si="1" ref="E19:J19">E10+E13+E18</f>
        <v>0</v>
      </c>
      <c r="F19" s="59">
        <f t="shared" si="1"/>
        <v>0</v>
      </c>
      <c r="G19" s="60">
        <f t="shared" si="1"/>
        <v>-1</v>
      </c>
      <c r="H19" s="58">
        <f t="shared" si="1"/>
        <v>-1</v>
      </c>
      <c r="I19" s="58">
        <f t="shared" si="1"/>
        <v>-1</v>
      </c>
      <c r="J19" s="58">
        <f t="shared" si="1"/>
        <v>-1</v>
      </c>
      <c r="K19" s="343">
        <f>K10+K13+K18</f>
        <v>-1</v>
      </c>
      <c r="L19" s="343">
        <f>L10+L13+L18</f>
        <v>-1</v>
      </c>
      <c r="M19" s="58">
        <f>M10+M13+M18</f>
        <v>-1</v>
      </c>
      <c r="N19" s="370">
        <f>N10+N13+N18</f>
        <v>-1</v>
      </c>
    </row>
    <row r="20" spans="1:14" s="6" customFormat="1" ht="53.25" customHeight="1" thickBot="1">
      <c r="A20" s="5"/>
      <c r="B20" s="405" t="s">
        <v>42</v>
      </c>
      <c r="C20" s="407"/>
      <c r="D20" s="313">
        <f>D30+D31+ROUND(D32*D33/8,0)</f>
        <v>0</v>
      </c>
      <c r="E20" s="313">
        <f aca="true" t="shared" si="2" ref="E20:N20">E30+E31+ROUND(E32*E33/8,0)</f>
        <v>0</v>
      </c>
      <c r="F20" s="314">
        <f>F30+F31+ROUND(F32*F33/8,0)</f>
        <v>0</v>
      </c>
      <c r="G20" s="315">
        <f t="shared" si="2"/>
        <v>0</v>
      </c>
      <c r="H20" s="313">
        <f t="shared" si="2"/>
        <v>0</v>
      </c>
      <c r="I20" s="313">
        <f t="shared" si="2"/>
        <v>0</v>
      </c>
      <c r="J20" s="313">
        <f t="shared" si="2"/>
        <v>0</v>
      </c>
      <c r="K20" s="313">
        <f t="shared" si="2"/>
        <v>0</v>
      </c>
      <c r="L20" s="313">
        <f t="shared" si="2"/>
        <v>0</v>
      </c>
      <c r="M20" s="313">
        <f t="shared" si="2"/>
        <v>0</v>
      </c>
      <c r="N20" s="381">
        <f t="shared" si="2"/>
        <v>0</v>
      </c>
    </row>
    <row r="21" spans="1:14" s="6" customFormat="1" ht="53.25" customHeight="1" thickBot="1">
      <c r="A21" s="5"/>
      <c r="B21" s="392" t="s">
        <v>43</v>
      </c>
      <c r="C21" s="393"/>
      <c r="D21" s="58" t="e">
        <f>D19/D20</f>
        <v>#DIV/0!</v>
      </c>
      <c r="E21" s="58" t="e">
        <f aca="true" t="shared" si="3" ref="E21:J21">E19/E20</f>
        <v>#DIV/0!</v>
      </c>
      <c r="F21" s="59" t="e">
        <f t="shared" si="3"/>
        <v>#DIV/0!</v>
      </c>
      <c r="G21" s="60" t="e">
        <f t="shared" si="3"/>
        <v>#DIV/0!</v>
      </c>
      <c r="H21" s="58" t="e">
        <f t="shared" si="3"/>
        <v>#DIV/0!</v>
      </c>
      <c r="I21" s="58" t="e">
        <f t="shared" si="3"/>
        <v>#DIV/0!</v>
      </c>
      <c r="J21" s="58" t="e">
        <f t="shared" si="3"/>
        <v>#DIV/0!</v>
      </c>
      <c r="K21" s="324" t="e">
        <f>K19/K20</f>
        <v>#DIV/0!</v>
      </c>
      <c r="L21" s="324" t="e">
        <f>L19/L20</f>
        <v>#DIV/0!</v>
      </c>
      <c r="M21" s="377" t="e">
        <f>M19/M20</f>
        <v>#DIV/0!</v>
      </c>
      <c r="N21" s="374" t="e">
        <f>N19/N20</f>
        <v>#DIV/0!</v>
      </c>
    </row>
    <row r="22" spans="1:14" s="6" customFormat="1" ht="53.25" customHeight="1">
      <c r="A22" s="5"/>
      <c r="B22" s="397" t="s">
        <v>44</v>
      </c>
      <c r="C22" s="9" t="s">
        <v>45</v>
      </c>
      <c r="D22" s="70"/>
      <c r="E22" s="70"/>
      <c r="F22" s="71"/>
      <c r="G22" s="76"/>
      <c r="H22" s="77"/>
      <c r="I22" s="77"/>
      <c r="J22" s="77"/>
      <c r="K22" s="322"/>
      <c r="L22" s="322"/>
      <c r="M22" s="77"/>
      <c r="N22" s="375"/>
    </row>
    <row r="23" spans="1:14" s="6" customFormat="1" ht="53.25" customHeight="1">
      <c r="A23" s="5"/>
      <c r="B23" s="397"/>
      <c r="C23" s="7" t="s">
        <v>46</v>
      </c>
      <c r="D23" s="72"/>
      <c r="E23" s="72"/>
      <c r="F23" s="73"/>
      <c r="G23" s="63"/>
      <c r="H23" s="61"/>
      <c r="I23" s="61"/>
      <c r="J23" s="61"/>
      <c r="K23" s="319"/>
      <c r="L23" s="319"/>
      <c r="M23" s="61"/>
      <c r="N23" s="371"/>
    </row>
    <row r="24" spans="1:14" s="6" customFormat="1" ht="53.25" customHeight="1">
      <c r="A24" s="5"/>
      <c r="B24" s="397"/>
      <c r="C24" s="7" t="s">
        <v>47</v>
      </c>
      <c r="D24" s="72"/>
      <c r="E24" s="72"/>
      <c r="F24" s="73"/>
      <c r="G24" s="63"/>
      <c r="H24" s="61"/>
      <c r="I24" s="61"/>
      <c r="J24" s="61"/>
      <c r="K24" s="319"/>
      <c r="L24" s="319"/>
      <c r="M24" s="61"/>
      <c r="N24" s="371"/>
    </row>
    <row r="25" spans="1:14" s="6" customFormat="1" ht="53.25" customHeight="1">
      <c r="A25" s="5"/>
      <c r="B25" s="397"/>
      <c r="C25" s="7" t="s">
        <v>11</v>
      </c>
      <c r="D25" s="72"/>
      <c r="E25" s="72"/>
      <c r="F25" s="73"/>
      <c r="G25" s="63"/>
      <c r="H25" s="61"/>
      <c r="I25" s="61"/>
      <c r="J25" s="61"/>
      <c r="K25" s="319"/>
      <c r="L25" s="319"/>
      <c r="M25" s="61"/>
      <c r="N25" s="371"/>
    </row>
    <row r="26" spans="1:14" s="6" customFormat="1" ht="53.25" customHeight="1" thickBot="1">
      <c r="A26" s="5"/>
      <c r="B26" s="408" t="s">
        <v>48</v>
      </c>
      <c r="C26" s="409"/>
      <c r="D26" s="74"/>
      <c r="E26" s="74"/>
      <c r="F26" s="75"/>
      <c r="G26" s="78">
        <f aca="true" t="shared" si="4" ref="G26:N26">SUM(G22:G25)</f>
        <v>0</v>
      </c>
      <c r="H26" s="79">
        <f t="shared" si="4"/>
        <v>0</v>
      </c>
      <c r="I26" s="79">
        <f t="shared" si="4"/>
        <v>0</v>
      </c>
      <c r="J26" s="79">
        <f t="shared" si="4"/>
        <v>0</v>
      </c>
      <c r="K26" s="323">
        <f t="shared" si="4"/>
        <v>0</v>
      </c>
      <c r="L26" s="323">
        <f t="shared" si="4"/>
        <v>0</v>
      </c>
      <c r="M26" s="79">
        <f t="shared" si="4"/>
        <v>0</v>
      </c>
      <c r="N26" s="376">
        <f t="shared" si="4"/>
        <v>0</v>
      </c>
    </row>
    <row r="27" spans="1:14" ht="30.75" customHeight="1">
      <c r="A27" s="1"/>
      <c r="B27" s="291"/>
      <c r="C27" s="290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0"/>
    </row>
    <row r="28" spans="1:14" ht="201" customHeight="1">
      <c r="A28" s="1"/>
      <c r="B28" s="526" t="s">
        <v>203</v>
      </c>
      <c r="C28" s="526"/>
      <c r="D28" s="526"/>
      <c r="E28" s="526"/>
      <c r="F28" s="526"/>
      <c r="G28" s="526"/>
      <c r="H28" s="526"/>
      <c r="I28" s="526"/>
      <c r="J28" s="526"/>
      <c r="K28" s="526"/>
      <c r="L28" s="382"/>
      <c r="M28" s="382"/>
      <c r="N28" s="382"/>
    </row>
    <row r="29" ht="27" customHeight="1">
      <c r="C29" t="s">
        <v>157</v>
      </c>
    </row>
    <row r="30" spans="3:14" ht="27" customHeight="1">
      <c r="C30" s="311" t="s">
        <v>161</v>
      </c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</row>
    <row r="31" spans="3:14" ht="27" customHeight="1">
      <c r="C31" s="312" t="s">
        <v>158</v>
      </c>
      <c r="D31" s="316"/>
      <c r="E31" s="316"/>
      <c r="F31" s="316"/>
      <c r="G31" s="316"/>
      <c r="H31" s="316"/>
      <c r="I31" s="316"/>
      <c r="J31" s="316"/>
      <c r="K31" s="316"/>
      <c r="L31" s="316"/>
      <c r="M31" s="316"/>
      <c r="N31" s="316"/>
    </row>
    <row r="32" spans="3:14" ht="27" customHeight="1">
      <c r="C32" s="312" t="s">
        <v>159</v>
      </c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</row>
    <row r="33" spans="3:14" ht="28.5" customHeight="1">
      <c r="C33" s="311" t="s">
        <v>160</v>
      </c>
      <c r="D33" s="316"/>
      <c r="E33" s="316"/>
      <c r="F33" s="316"/>
      <c r="G33" s="316"/>
      <c r="H33" s="316"/>
      <c r="I33" s="316"/>
      <c r="J33" s="316"/>
      <c r="K33" s="316"/>
      <c r="L33" s="316"/>
      <c r="M33" s="316"/>
      <c r="N33" s="316"/>
    </row>
  </sheetData>
  <sheetProtection/>
  <mergeCells count="21">
    <mergeCell ref="B15:C15"/>
    <mergeCell ref="B16:B18"/>
    <mergeCell ref="B19:C19"/>
    <mergeCell ref="B20:C20"/>
    <mergeCell ref="B26:C26"/>
    <mergeCell ref="B28:K28"/>
    <mergeCell ref="B9:C9"/>
    <mergeCell ref="B21:C21"/>
    <mergeCell ref="B13:C13"/>
    <mergeCell ref="D3:F3"/>
    <mergeCell ref="B22:B25"/>
    <mergeCell ref="B10:C10"/>
    <mergeCell ref="B11:C11"/>
    <mergeCell ref="B12:C12"/>
    <mergeCell ref="B14:C14"/>
    <mergeCell ref="A1:E1"/>
    <mergeCell ref="B5:C5"/>
    <mergeCell ref="B6:C6"/>
    <mergeCell ref="B7:C7"/>
    <mergeCell ref="B8:C8"/>
    <mergeCell ref="B3:C3"/>
  </mergeCells>
  <printOptions/>
  <pageMargins left="0.3937007874015748" right="0.1968503937007874" top="0.5905511811023623" bottom="0.3937007874015748" header="0.5118110236220472" footer="0.5118110236220472"/>
  <pageSetup fitToHeight="1" fitToWidth="1" horizontalDpi="600" verticalDpi="600" orientation="portrait" paperSize="9" scale="5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4"/>
  <sheetViews>
    <sheetView view="pageBreakPreview" zoomScale="60" zoomScaleNormal="11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F23" sqref="AF23"/>
    </sheetView>
  </sheetViews>
  <sheetFormatPr defaultColWidth="9.00390625" defaultRowHeight="13.5"/>
  <cols>
    <col min="1" max="1" width="9.00390625" style="143" customWidth="1"/>
    <col min="2" max="2" width="2.875" style="147" customWidth="1"/>
    <col min="3" max="3" width="3.125" style="147" customWidth="1"/>
    <col min="4" max="4" width="23.625" style="147" customWidth="1"/>
    <col min="5" max="5" width="11.625" style="143" customWidth="1"/>
    <col min="6" max="6" width="10.50390625" style="143" customWidth="1"/>
    <col min="7" max="7" width="11.625" style="143" customWidth="1"/>
    <col min="8" max="8" width="10.50390625" style="143" customWidth="1"/>
    <col min="9" max="9" width="11.625" style="143" customWidth="1"/>
    <col min="10" max="10" width="10.50390625" style="143" customWidth="1"/>
    <col min="11" max="11" width="11.625" style="143" customWidth="1"/>
    <col min="12" max="12" width="10.50390625" style="143" customWidth="1"/>
    <col min="13" max="13" width="11.625" style="143" customWidth="1"/>
    <col min="14" max="14" width="10.50390625" style="143" customWidth="1"/>
    <col min="15" max="15" width="11.625" style="143" customWidth="1"/>
    <col min="16" max="16" width="10.50390625" style="143" customWidth="1"/>
    <col min="17" max="17" width="11.625" style="143" customWidth="1"/>
    <col min="18" max="24" width="10.50390625" style="143" customWidth="1"/>
    <col min="25" max="25" width="11.625" style="143" customWidth="1"/>
    <col min="26" max="26" width="10.50390625" style="143" customWidth="1"/>
    <col min="27" max="16384" width="9.00390625" style="143" customWidth="1"/>
  </cols>
  <sheetData>
    <row r="1" spans="1:24" ht="20.25" customHeight="1">
      <c r="A1" s="141" t="s">
        <v>57</v>
      </c>
      <c r="B1" s="142"/>
      <c r="C1" s="142"/>
      <c r="D1" s="142"/>
      <c r="F1" s="383" t="s">
        <v>204</v>
      </c>
      <c r="G1" s="487">
        <f>'経営計画（別表３）'!D3</f>
        <v>0</v>
      </c>
      <c r="H1" s="487"/>
      <c r="I1" s="487"/>
      <c r="J1" s="487"/>
      <c r="K1" s="487"/>
      <c r="L1" s="144" t="s">
        <v>49</v>
      </c>
      <c r="N1" s="145"/>
      <c r="O1" s="145"/>
      <c r="Q1" s="145"/>
      <c r="R1" s="145"/>
      <c r="S1" s="145"/>
      <c r="T1" s="145"/>
      <c r="U1" s="145"/>
      <c r="V1" s="145"/>
      <c r="W1" s="145"/>
      <c r="X1" s="145"/>
    </row>
    <row r="2" spans="1:26" ht="22.5" customHeight="1" thickBot="1">
      <c r="A2" s="146" t="s">
        <v>58</v>
      </c>
      <c r="B2" s="142"/>
      <c r="N2" s="145"/>
      <c r="O2" s="145"/>
      <c r="Q2" s="145"/>
      <c r="R2" s="145"/>
      <c r="S2" s="145"/>
      <c r="T2" s="149" t="s">
        <v>16</v>
      </c>
      <c r="U2" s="145"/>
      <c r="V2" s="145"/>
      <c r="W2" s="145"/>
      <c r="X2" s="145"/>
      <c r="Y2" s="148"/>
      <c r="Z2" s="149" t="s">
        <v>16</v>
      </c>
    </row>
    <row r="3" spans="2:26" ht="15" customHeight="1">
      <c r="B3" s="412"/>
      <c r="C3" s="413"/>
      <c r="D3" s="414"/>
      <c r="E3" s="435" t="s">
        <v>59</v>
      </c>
      <c r="F3" s="436"/>
      <c r="G3" s="436"/>
      <c r="H3" s="436"/>
      <c r="I3" s="436"/>
      <c r="J3" s="437"/>
      <c r="K3" s="423" t="s">
        <v>19</v>
      </c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424"/>
      <c r="Y3" s="424"/>
      <c r="Z3" s="425"/>
    </row>
    <row r="4" spans="2:26" ht="15" customHeight="1">
      <c r="B4" s="415"/>
      <c r="C4" s="416"/>
      <c r="D4" s="417"/>
      <c r="E4" s="496" t="s">
        <v>162</v>
      </c>
      <c r="F4" s="497"/>
      <c r="G4" s="496" t="s">
        <v>163</v>
      </c>
      <c r="H4" s="497"/>
      <c r="I4" s="496" t="s">
        <v>167</v>
      </c>
      <c r="J4" s="498"/>
      <c r="K4" s="499" t="s">
        <v>25</v>
      </c>
      <c r="L4" s="497"/>
      <c r="M4" s="485" t="s">
        <v>26</v>
      </c>
      <c r="N4" s="486"/>
      <c r="O4" s="485" t="s">
        <v>27</v>
      </c>
      <c r="P4" s="486"/>
      <c r="Q4" s="485" t="s">
        <v>28</v>
      </c>
      <c r="R4" s="486"/>
      <c r="S4" s="485" t="s">
        <v>29</v>
      </c>
      <c r="T4" s="486"/>
      <c r="U4" s="485" t="s">
        <v>164</v>
      </c>
      <c r="V4" s="486"/>
      <c r="W4" s="485" t="s">
        <v>165</v>
      </c>
      <c r="X4" s="486"/>
      <c r="Y4" s="485" t="s">
        <v>166</v>
      </c>
      <c r="Z4" s="495"/>
    </row>
    <row r="5" spans="2:26" ht="15" customHeight="1" thickBot="1">
      <c r="B5" s="418"/>
      <c r="C5" s="419"/>
      <c r="D5" s="420"/>
      <c r="E5" s="150" t="str">
        <f>'経営計画（別表３）'!D5</f>
        <v>H / 期</v>
      </c>
      <c r="F5" s="151" t="s">
        <v>50</v>
      </c>
      <c r="G5" s="150" t="str">
        <f>'経営計画（別表３）'!E5</f>
        <v>H / 期</v>
      </c>
      <c r="H5" s="151" t="s">
        <v>50</v>
      </c>
      <c r="I5" s="150" t="str">
        <f>'経営計画（別表３）'!F5</f>
        <v>R / 期</v>
      </c>
      <c r="J5" s="152" t="s">
        <v>50</v>
      </c>
      <c r="K5" s="153" t="str">
        <f>'経営計画（別表３）'!G5</f>
        <v>R / 期</v>
      </c>
      <c r="L5" s="154" t="s">
        <v>50</v>
      </c>
      <c r="M5" s="150" t="str">
        <f>'経営計画（別表３）'!H5</f>
        <v>R / 期</v>
      </c>
      <c r="N5" s="154" t="s">
        <v>50</v>
      </c>
      <c r="O5" s="150" t="str">
        <f>'経営計画（別表３）'!I5</f>
        <v>R / 期</v>
      </c>
      <c r="P5" s="154" t="s">
        <v>50</v>
      </c>
      <c r="Q5" s="150" t="str">
        <f>'経営計画（別表３）'!J5</f>
        <v>R / 期</v>
      </c>
      <c r="R5" s="154" t="s">
        <v>50</v>
      </c>
      <c r="S5" s="150" t="str">
        <f>'経営計画（別表３）'!K5</f>
        <v>R / 期</v>
      </c>
      <c r="T5" s="327" t="s">
        <v>50</v>
      </c>
      <c r="U5" s="150" t="str">
        <f>'経営計画（別表３）'!L5</f>
        <v>R / 期</v>
      </c>
      <c r="V5" s="155" t="s">
        <v>50</v>
      </c>
      <c r="W5" s="150" t="str">
        <f>'経営計画（別表３）'!M5</f>
        <v>R / 期</v>
      </c>
      <c r="X5" s="155" t="s">
        <v>50</v>
      </c>
      <c r="Y5" s="150" t="str">
        <f>'経営計画（別表３）'!N5</f>
        <v>R / 期</v>
      </c>
      <c r="Z5" s="155" t="s">
        <v>50</v>
      </c>
    </row>
    <row r="6" spans="2:26" ht="15" customHeight="1" thickTop="1">
      <c r="B6" s="410" t="s">
        <v>60</v>
      </c>
      <c r="C6" s="411"/>
      <c r="D6" s="411"/>
      <c r="E6" s="136"/>
      <c r="F6" s="169" t="e">
        <f>E6/E$6</f>
        <v>#DIV/0!</v>
      </c>
      <c r="G6" s="136"/>
      <c r="H6" s="170" t="e">
        <f>G6/G$6</f>
        <v>#DIV/0!</v>
      </c>
      <c r="I6" s="136"/>
      <c r="J6" s="171" t="e">
        <f aca="true" t="shared" si="0" ref="J6:J24">I6/I$6</f>
        <v>#DIV/0!</v>
      </c>
      <c r="K6" s="137"/>
      <c r="L6" s="172" t="e">
        <f aca="true" t="shared" si="1" ref="L6:L24">K6/K$6</f>
        <v>#DIV/0!</v>
      </c>
      <c r="M6" s="136"/>
      <c r="N6" s="172" t="e">
        <f aca="true" t="shared" si="2" ref="N6:N24">M6/M$6</f>
        <v>#DIV/0!</v>
      </c>
      <c r="O6" s="136"/>
      <c r="P6" s="173" t="e">
        <f aca="true" t="shared" si="3" ref="P6:P24">O6/O$6</f>
        <v>#DIV/0!</v>
      </c>
      <c r="Q6" s="136"/>
      <c r="R6" s="172" t="e">
        <f aca="true" t="shared" si="4" ref="R6:R24">Q6/Q$6</f>
        <v>#DIV/0!</v>
      </c>
      <c r="S6" s="138"/>
      <c r="T6" s="173" t="e">
        <f aca="true" t="shared" si="5" ref="T6:T24">S6/S$6</f>
        <v>#DIV/0!</v>
      </c>
      <c r="U6" s="337"/>
      <c r="V6" s="173" t="e">
        <f aca="true" t="shared" si="6" ref="V6:V24">U6/U$6</f>
        <v>#DIV/0!</v>
      </c>
      <c r="W6" s="337"/>
      <c r="X6" s="169" t="e">
        <f aca="true" t="shared" si="7" ref="X6:X24">W6/W$6</f>
        <v>#DIV/0!</v>
      </c>
      <c r="Y6" s="138"/>
      <c r="Z6" s="174" t="e">
        <f aca="true" t="shared" si="8" ref="Z6:Z27">Y6/Y$6</f>
        <v>#DIV/0!</v>
      </c>
    </row>
    <row r="7" spans="2:26" ht="15" customHeight="1">
      <c r="B7" s="428" t="s">
        <v>61</v>
      </c>
      <c r="C7" s="429"/>
      <c r="D7" s="429"/>
      <c r="E7" s="292">
        <f>SUM(E8:E10)-E11</f>
        <v>0</v>
      </c>
      <c r="F7" s="293" t="e">
        <f aca="true" t="shared" si="9" ref="F7:H24">E7/E$6</f>
        <v>#DIV/0!</v>
      </c>
      <c r="G7" s="292">
        <f>SUM(G8:G10)-G11</f>
        <v>0</v>
      </c>
      <c r="H7" s="293" t="e">
        <f t="shared" si="9"/>
        <v>#DIV/0!</v>
      </c>
      <c r="I7" s="292">
        <f>SUM(I8:I10)-I11</f>
        <v>0</v>
      </c>
      <c r="J7" s="294" t="e">
        <f t="shared" si="0"/>
        <v>#DIV/0!</v>
      </c>
      <c r="K7" s="295">
        <f>SUM(K8:K10)-K11</f>
        <v>0</v>
      </c>
      <c r="L7" s="293" t="e">
        <f t="shared" si="1"/>
        <v>#DIV/0!</v>
      </c>
      <c r="M7" s="292">
        <f>SUM(M8:M10)-M11</f>
        <v>0</v>
      </c>
      <c r="N7" s="293" t="e">
        <f t="shared" si="2"/>
        <v>#DIV/0!</v>
      </c>
      <c r="O7" s="292">
        <f>SUM(O8:O10)-O11</f>
        <v>0</v>
      </c>
      <c r="P7" s="296" t="e">
        <f t="shared" si="3"/>
        <v>#DIV/0!</v>
      </c>
      <c r="Q7" s="292">
        <f>SUM(Q8:Q10)-Q11</f>
        <v>0</v>
      </c>
      <c r="R7" s="293" t="e">
        <f t="shared" si="4"/>
        <v>#DIV/0!</v>
      </c>
      <c r="S7" s="297">
        <f>SUM(S8:S10)-S11</f>
        <v>0</v>
      </c>
      <c r="T7" s="296" t="e">
        <f t="shared" si="5"/>
        <v>#DIV/0!</v>
      </c>
      <c r="U7" s="292">
        <f>SUM(U8:U10)-U11</f>
        <v>0</v>
      </c>
      <c r="V7" s="296" t="e">
        <f t="shared" si="6"/>
        <v>#DIV/0!</v>
      </c>
      <c r="W7" s="292">
        <f>SUM(W8:W10)-W11</f>
        <v>0</v>
      </c>
      <c r="X7" s="293" t="e">
        <f t="shared" si="7"/>
        <v>#DIV/0!</v>
      </c>
      <c r="Y7" s="297">
        <f>SUM(Y8:Y10)-Y11</f>
        <v>0</v>
      </c>
      <c r="Z7" s="294" t="e">
        <f t="shared" si="8"/>
        <v>#DIV/0!</v>
      </c>
    </row>
    <row r="8" spans="2:26" ht="15" customHeight="1">
      <c r="B8" s="230"/>
      <c r="C8" s="421" t="s">
        <v>13</v>
      </c>
      <c r="D8" s="422"/>
      <c r="E8" s="12"/>
      <c r="F8" s="298" t="e">
        <f t="shared" si="9"/>
        <v>#DIV/0!</v>
      </c>
      <c r="G8" s="11">
        <f>E11</f>
        <v>0</v>
      </c>
      <c r="H8" s="298" t="e">
        <f t="shared" si="9"/>
        <v>#DIV/0!</v>
      </c>
      <c r="I8" s="11">
        <f>G11</f>
        <v>0</v>
      </c>
      <c r="J8" s="299" t="e">
        <f t="shared" si="0"/>
        <v>#DIV/0!</v>
      </c>
      <c r="K8" s="43">
        <f>I11</f>
        <v>0</v>
      </c>
      <c r="L8" s="298" t="e">
        <f t="shared" si="1"/>
        <v>#DIV/0!</v>
      </c>
      <c r="M8" s="11">
        <f>K11</f>
        <v>0</v>
      </c>
      <c r="N8" s="298" t="e">
        <f t="shared" si="2"/>
        <v>#DIV/0!</v>
      </c>
      <c r="O8" s="11">
        <f>M11</f>
        <v>0</v>
      </c>
      <c r="P8" s="300" t="e">
        <f t="shared" si="3"/>
        <v>#DIV/0!</v>
      </c>
      <c r="Q8" s="11">
        <f>O11</f>
        <v>0</v>
      </c>
      <c r="R8" s="298" t="e">
        <f t="shared" si="4"/>
        <v>#DIV/0!</v>
      </c>
      <c r="S8" s="46">
        <f>Q11</f>
        <v>0</v>
      </c>
      <c r="T8" s="300" t="e">
        <f t="shared" si="5"/>
        <v>#DIV/0!</v>
      </c>
      <c r="U8" s="11">
        <f>S11</f>
        <v>0</v>
      </c>
      <c r="V8" s="300" t="e">
        <f t="shared" si="6"/>
        <v>#DIV/0!</v>
      </c>
      <c r="W8" s="11">
        <f>U11</f>
        <v>0</v>
      </c>
      <c r="X8" s="298" t="e">
        <f t="shared" si="7"/>
        <v>#DIV/0!</v>
      </c>
      <c r="Y8" s="46">
        <f>W11</f>
        <v>0</v>
      </c>
      <c r="Z8" s="299" t="e">
        <f t="shared" si="8"/>
        <v>#DIV/0!</v>
      </c>
    </row>
    <row r="9" spans="2:26" ht="15" customHeight="1">
      <c r="B9" s="231"/>
      <c r="C9" s="421" t="s">
        <v>12</v>
      </c>
      <c r="D9" s="422"/>
      <c r="E9" s="11">
        <f>E64</f>
        <v>0</v>
      </c>
      <c r="F9" s="175" t="e">
        <f t="shared" si="9"/>
        <v>#DIV/0!</v>
      </c>
      <c r="G9" s="11">
        <f>G64</f>
        <v>0</v>
      </c>
      <c r="H9" s="175" t="e">
        <f t="shared" si="9"/>
        <v>#DIV/0!</v>
      </c>
      <c r="I9" s="11">
        <f>I64</f>
        <v>0</v>
      </c>
      <c r="J9" s="176" t="e">
        <f t="shared" si="0"/>
        <v>#DIV/0!</v>
      </c>
      <c r="K9" s="43">
        <f>K64</f>
        <v>0</v>
      </c>
      <c r="L9" s="175" t="e">
        <f t="shared" si="1"/>
        <v>#DIV/0!</v>
      </c>
      <c r="M9" s="11">
        <f>M64</f>
        <v>0</v>
      </c>
      <c r="N9" s="175" t="e">
        <f t="shared" si="2"/>
        <v>#DIV/0!</v>
      </c>
      <c r="O9" s="11">
        <f>O64</f>
        <v>0</v>
      </c>
      <c r="P9" s="177" t="e">
        <f t="shared" si="3"/>
        <v>#DIV/0!</v>
      </c>
      <c r="Q9" s="11">
        <f>Q64</f>
        <v>0</v>
      </c>
      <c r="R9" s="175" t="e">
        <f t="shared" si="4"/>
        <v>#DIV/0!</v>
      </c>
      <c r="S9" s="46">
        <f>S64</f>
        <v>0</v>
      </c>
      <c r="T9" s="177" t="e">
        <f t="shared" si="5"/>
        <v>#DIV/0!</v>
      </c>
      <c r="U9" s="11">
        <f>U64</f>
        <v>0</v>
      </c>
      <c r="V9" s="177" t="e">
        <f t="shared" si="6"/>
        <v>#DIV/0!</v>
      </c>
      <c r="W9" s="11">
        <f>W64</f>
        <v>0</v>
      </c>
      <c r="X9" s="175" t="e">
        <f t="shared" si="7"/>
        <v>#DIV/0!</v>
      </c>
      <c r="Y9" s="46">
        <f>Y64</f>
        <v>0</v>
      </c>
      <c r="Z9" s="176" t="e">
        <f t="shared" si="8"/>
        <v>#DIV/0!</v>
      </c>
    </row>
    <row r="10" spans="2:26" ht="15" customHeight="1">
      <c r="B10" s="231"/>
      <c r="C10" s="421" t="s">
        <v>62</v>
      </c>
      <c r="D10" s="422"/>
      <c r="E10" s="12"/>
      <c r="F10" s="175" t="e">
        <f t="shared" si="9"/>
        <v>#DIV/0!</v>
      </c>
      <c r="G10" s="12"/>
      <c r="H10" s="175" t="e">
        <f t="shared" si="9"/>
        <v>#DIV/0!</v>
      </c>
      <c r="I10" s="10"/>
      <c r="J10" s="176" t="e">
        <f t="shared" si="0"/>
        <v>#DIV/0!</v>
      </c>
      <c r="K10" s="42"/>
      <c r="L10" s="175" t="e">
        <f t="shared" si="1"/>
        <v>#DIV/0!</v>
      </c>
      <c r="M10" s="10"/>
      <c r="N10" s="175" t="e">
        <f t="shared" si="2"/>
        <v>#DIV/0!</v>
      </c>
      <c r="O10" s="10"/>
      <c r="P10" s="177" t="e">
        <f t="shared" si="3"/>
        <v>#DIV/0!</v>
      </c>
      <c r="Q10" s="10"/>
      <c r="R10" s="175" t="e">
        <f t="shared" si="4"/>
        <v>#DIV/0!</v>
      </c>
      <c r="S10" s="45"/>
      <c r="T10" s="177" t="e">
        <f t="shared" si="5"/>
        <v>#DIV/0!</v>
      </c>
      <c r="U10" s="10"/>
      <c r="V10" s="177" t="e">
        <f t="shared" si="6"/>
        <v>#DIV/0!</v>
      </c>
      <c r="W10" s="10"/>
      <c r="X10" s="175" t="e">
        <f t="shared" si="7"/>
        <v>#DIV/0!</v>
      </c>
      <c r="Y10" s="45"/>
      <c r="Z10" s="176" t="e">
        <f t="shared" si="8"/>
        <v>#DIV/0!</v>
      </c>
    </row>
    <row r="11" spans="2:26" ht="15" customHeight="1">
      <c r="B11" s="231"/>
      <c r="C11" s="421" t="s">
        <v>14</v>
      </c>
      <c r="D11" s="422"/>
      <c r="E11" s="12"/>
      <c r="F11" s="175" t="e">
        <f t="shared" si="9"/>
        <v>#DIV/0!</v>
      </c>
      <c r="G11" s="12"/>
      <c r="H11" s="175" t="e">
        <f t="shared" si="9"/>
        <v>#DIV/0!</v>
      </c>
      <c r="I11" s="10"/>
      <c r="J11" s="176" t="e">
        <f t="shared" si="0"/>
        <v>#DIV/0!</v>
      </c>
      <c r="K11" s="42"/>
      <c r="L11" s="175" t="e">
        <f t="shared" si="1"/>
        <v>#DIV/0!</v>
      </c>
      <c r="M11" s="10"/>
      <c r="N11" s="175" t="e">
        <f t="shared" si="2"/>
        <v>#DIV/0!</v>
      </c>
      <c r="O11" s="10"/>
      <c r="P11" s="177" t="e">
        <f t="shared" si="3"/>
        <v>#DIV/0!</v>
      </c>
      <c r="Q11" s="10"/>
      <c r="R11" s="175" t="e">
        <f t="shared" si="4"/>
        <v>#DIV/0!</v>
      </c>
      <c r="S11" s="45"/>
      <c r="T11" s="177" t="e">
        <f t="shared" si="5"/>
        <v>#DIV/0!</v>
      </c>
      <c r="U11" s="10"/>
      <c r="V11" s="177" t="e">
        <f t="shared" si="6"/>
        <v>#DIV/0!</v>
      </c>
      <c r="W11" s="10"/>
      <c r="X11" s="175" t="e">
        <f t="shared" si="7"/>
        <v>#DIV/0!</v>
      </c>
      <c r="Y11" s="45"/>
      <c r="Z11" s="176" t="e">
        <f t="shared" si="8"/>
        <v>#DIV/0!</v>
      </c>
    </row>
    <row r="12" spans="2:26" ht="15" customHeight="1">
      <c r="B12" s="432" t="s">
        <v>63</v>
      </c>
      <c r="C12" s="433"/>
      <c r="D12" s="433"/>
      <c r="E12" s="156">
        <f>E6-E7</f>
        <v>0</v>
      </c>
      <c r="F12" s="157" t="e">
        <f t="shared" si="9"/>
        <v>#DIV/0!</v>
      </c>
      <c r="G12" s="156">
        <f>G6-G7</f>
        <v>0</v>
      </c>
      <c r="H12" s="158" t="e">
        <f t="shared" si="9"/>
        <v>#DIV/0!</v>
      </c>
      <c r="I12" s="156">
        <f>I6-I7</f>
        <v>0</v>
      </c>
      <c r="J12" s="159" t="e">
        <f t="shared" si="0"/>
        <v>#DIV/0!</v>
      </c>
      <c r="K12" s="160">
        <f>K6-K7</f>
        <v>0</v>
      </c>
      <c r="L12" s="157" t="e">
        <f t="shared" si="1"/>
        <v>#DIV/0!</v>
      </c>
      <c r="M12" s="156">
        <f>M6-M7</f>
        <v>0</v>
      </c>
      <c r="N12" s="157" t="e">
        <f t="shared" si="2"/>
        <v>#DIV/0!</v>
      </c>
      <c r="O12" s="156">
        <f>O6-O7</f>
        <v>0</v>
      </c>
      <c r="P12" s="161" t="e">
        <f t="shared" si="3"/>
        <v>#DIV/0!</v>
      </c>
      <c r="Q12" s="156">
        <f>Q6-Q7</f>
        <v>0</v>
      </c>
      <c r="R12" s="157" t="e">
        <f t="shared" si="4"/>
        <v>#DIV/0!</v>
      </c>
      <c r="S12" s="162">
        <f>S6-S7</f>
        <v>0</v>
      </c>
      <c r="T12" s="161" t="e">
        <f t="shared" si="5"/>
        <v>#DIV/0!</v>
      </c>
      <c r="U12" s="156">
        <f>U6-U7</f>
        <v>0</v>
      </c>
      <c r="V12" s="161" t="e">
        <f t="shared" si="6"/>
        <v>#DIV/0!</v>
      </c>
      <c r="W12" s="156">
        <f>W6-W7</f>
        <v>0</v>
      </c>
      <c r="X12" s="157" t="e">
        <f t="shared" si="7"/>
        <v>#DIV/0!</v>
      </c>
      <c r="Y12" s="162">
        <f>Y6-Y7</f>
        <v>0</v>
      </c>
      <c r="Z12" s="159" t="e">
        <f t="shared" si="8"/>
        <v>#DIV/0!</v>
      </c>
    </row>
    <row r="13" spans="2:26" ht="15" customHeight="1">
      <c r="B13" s="428" t="s">
        <v>64</v>
      </c>
      <c r="C13" s="429"/>
      <c r="D13" s="429"/>
      <c r="E13" s="292">
        <f>SUM(E14:E23)</f>
        <v>0</v>
      </c>
      <c r="F13" s="301" t="e">
        <f t="shared" si="9"/>
        <v>#DIV/0!</v>
      </c>
      <c r="G13" s="292">
        <f>SUM(G14:G23)</f>
        <v>0</v>
      </c>
      <c r="H13" s="293" t="e">
        <f t="shared" si="9"/>
        <v>#DIV/0!</v>
      </c>
      <c r="I13" s="292">
        <f>SUM(I14:I23)</f>
        <v>0</v>
      </c>
      <c r="J13" s="302" t="e">
        <f t="shared" si="0"/>
        <v>#DIV/0!</v>
      </c>
      <c r="K13" s="295">
        <f>SUM(K14:K23)</f>
        <v>0</v>
      </c>
      <c r="L13" s="301" t="e">
        <f t="shared" si="1"/>
        <v>#DIV/0!</v>
      </c>
      <c r="M13" s="292">
        <f>SUM(M14:M23)</f>
        <v>0</v>
      </c>
      <c r="N13" s="301" t="e">
        <f t="shared" si="2"/>
        <v>#DIV/0!</v>
      </c>
      <c r="O13" s="292">
        <f>SUM(O14:O23)</f>
        <v>0</v>
      </c>
      <c r="P13" s="303" t="e">
        <f t="shared" si="3"/>
        <v>#DIV/0!</v>
      </c>
      <c r="Q13" s="292">
        <f>SUM(Q14:Q23)</f>
        <v>0</v>
      </c>
      <c r="R13" s="301" t="e">
        <f t="shared" si="4"/>
        <v>#DIV/0!</v>
      </c>
      <c r="S13" s="297">
        <f>SUM(S14:S23)</f>
        <v>0</v>
      </c>
      <c r="T13" s="303" t="e">
        <f t="shared" si="5"/>
        <v>#DIV/0!</v>
      </c>
      <c r="U13" s="292">
        <f>SUM(U14:U23)</f>
        <v>0</v>
      </c>
      <c r="V13" s="303" t="e">
        <f t="shared" si="6"/>
        <v>#DIV/0!</v>
      </c>
      <c r="W13" s="292">
        <f>SUM(W14:W23)</f>
        <v>0</v>
      </c>
      <c r="X13" s="301" t="e">
        <f t="shared" si="7"/>
        <v>#DIV/0!</v>
      </c>
      <c r="Y13" s="297">
        <f>SUM(Y14:Y23)</f>
        <v>0</v>
      </c>
      <c r="Z13" s="302" t="e">
        <f t="shared" si="8"/>
        <v>#DIV/0!</v>
      </c>
    </row>
    <row r="14" spans="2:26" ht="15" customHeight="1">
      <c r="B14" s="232"/>
      <c r="C14" s="421" t="s">
        <v>65</v>
      </c>
      <c r="D14" s="434"/>
      <c r="E14" s="12"/>
      <c r="F14" s="305" t="e">
        <f t="shared" si="9"/>
        <v>#DIV/0!</v>
      </c>
      <c r="G14" s="12"/>
      <c r="H14" s="306" t="e">
        <f t="shared" si="9"/>
        <v>#DIV/0!</v>
      </c>
      <c r="I14" s="12"/>
      <c r="J14" s="307" t="e">
        <f t="shared" si="0"/>
        <v>#DIV/0!</v>
      </c>
      <c r="K14" s="12"/>
      <c r="L14" s="305" t="e">
        <f t="shared" si="1"/>
        <v>#DIV/0!</v>
      </c>
      <c r="M14" s="12"/>
      <c r="N14" s="305" t="e">
        <f t="shared" si="2"/>
        <v>#DIV/0!</v>
      </c>
      <c r="O14" s="12"/>
      <c r="P14" s="308" t="e">
        <f t="shared" si="3"/>
        <v>#DIV/0!</v>
      </c>
      <c r="Q14" s="12"/>
      <c r="R14" s="305" t="e">
        <f t="shared" si="4"/>
        <v>#DIV/0!</v>
      </c>
      <c r="S14" s="12"/>
      <c r="T14" s="308" t="e">
        <f t="shared" si="5"/>
        <v>#DIV/0!</v>
      </c>
      <c r="U14" s="12"/>
      <c r="V14" s="308" t="e">
        <f t="shared" si="6"/>
        <v>#DIV/0!</v>
      </c>
      <c r="W14" s="12"/>
      <c r="X14" s="305" t="e">
        <f t="shared" si="7"/>
        <v>#DIV/0!</v>
      </c>
      <c r="Y14" s="12"/>
      <c r="Z14" s="307" t="e">
        <f t="shared" si="8"/>
        <v>#DIV/0!</v>
      </c>
    </row>
    <row r="15" spans="2:26" ht="15" customHeight="1">
      <c r="B15" s="232"/>
      <c r="C15" s="421" t="s">
        <v>66</v>
      </c>
      <c r="D15" s="434"/>
      <c r="E15" s="10"/>
      <c r="F15" s="179" t="e">
        <f t="shared" si="9"/>
        <v>#DIV/0!</v>
      </c>
      <c r="G15" s="10"/>
      <c r="H15" s="180" t="e">
        <f t="shared" si="9"/>
        <v>#DIV/0!</v>
      </c>
      <c r="I15" s="10"/>
      <c r="J15" s="181" t="e">
        <f t="shared" si="0"/>
        <v>#DIV/0!</v>
      </c>
      <c r="K15" s="10"/>
      <c r="L15" s="179" t="e">
        <f t="shared" si="1"/>
        <v>#DIV/0!</v>
      </c>
      <c r="M15" s="10"/>
      <c r="N15" s="179" t="e">
        <f t="shared" si="2"/>
        <v>#DIV/0!</v>
      </c>
      <c r="O15" s="10"/>
      <c r="P15" s="183" t="e">
        <f t="shared" si="3"/>
        <v>#DIV/0!</v>
      </c>
      <c r="Q15" s="10"/>
      <c r="R15" s="179" t="e">
        <f t="shared" si="4"/>
        <v>#DIV/0!</v>
      </c>
      <c r="S15" s="10"/>
      <c r="T15" s="183" t="e">
        <f t="shared" si="5"/>
        <v>#DIV/0!</v>
      </c>
      <c r="U15" s="10"/>
      <c r="V15" s="183" t="e">
        <f t="shared" si="6"/>
        <v>#DIV/0!</v>
      </c>
      <c r="W15" s="10"/>
      <c r="X15" s="179" t="e">
        <f t="shared" si="7"/>
        <v>#DIV/0!</v>
      </c>
      <c r="Y15" s="10"/>
      <c r="Z15" s="181" t="e">
        <f t="shared" si="8"/>
        <v>#DIV/0!</v>
      </c>
    </row>
    <row r="16" spans="2:26" ht="15" customHeight="1">
      <c r="B16" s="232"/>
      <c r="C16" s="421" t="s">
        <v>67</v>
      </c>
      <c r="D16" s="434"/>
      <c r="E16" s="10"/>
      <c r="F16" s="179" t="e">
        <f t="shared" si="9"/>
        <v>#DIV/0!</v>
      </c>
      <c r="G16" s="10"/>
      <c r="H16" s="180" t="e">
        <f t="shared" si="9"/>
        <v>#DIV/0!</v>
      </c>
      <c r="I16" s="10"/>
      <c r="J16" s="181" t="e">
        <f t="shared" si="0"/>
        <v>#DIV/0!</v>
      </c>
      <c r="K16" s="10"/>
      <c r="L16" s="179" t="e">
        <f t="shared" si="1"/>
        <v>#DIV/0!</v>
      </c>
      <c r="M16" s="10"/>
      <c r="N16" s="179" t="e">
        <f t="shared" si="2"/>
        <v>#DIV/0!</v>
      </c>
      <c r="O16" s="10"/>
      <c r="P16" s="183" t="e">
        <f t="shared" si="3"/>
        <v>#DIV/0!</v>
      </c>
      <c r="Q16" s="10"/>
      <c r="R16" s="179" t="e">
        <f t="shared" si="4"/>
        <v>#DIV/0!</v>
      </c>
      <c r="S16" s="10"/>
      <c r="T16" s="183" t="e">
        <f t="shared" si="5"/>
        <v>#DIV/0!</v>
      </c>
      <c r="U16" s="10"/>
      <c r="V16" s="183" t="e">
        <f t="shared" si="6"/>
        <v>#DIV/0!</v>
      </c>
      <c r="W16" s="10"/>
      <c r="X16" s="179" t="e">
        <f t="shared" si="7"/>
        <v>#DIV/0!</v>
      </c>
      <c r="Y16" s="10"/>
      <c r="Z16" s="181" t="e">
        <f t="shared" si="8"/>
        <v>#DIV/0!</v>
      </c>
    </row>
    <row r="17" spans="2:26" ht="15" customHeight="1">
      <c r="B17" s="232"/>
      <c r="C17" s="430" t="s">
        <v>0</v>
      </c>
      <c r="D17" s="431"/>
      <c r="E17" s="13"/>
      <c r="F17" s="179" t="e">
        <f t="shared" si="9"/>
        <v>#DIV/0!</v>
      </c>
      <c r="G17" s="13"/>
      <c r="H17" s="180" t="e">
        <f t="shared" si="9"/>
        <v>#DIV/0!</v>
      </c>
      <c r="I17" s="13"/>
      <c r="J17" s="181" t="e">
        <f t="shared" si="0"/>
        <v>#DIV/0!</v>
      </c>
      <c r="K17" s="13"/>
      <c r="L17" s="179" t="e">
        <f t="shared" si="1"/>
        <v>#DIV/0!</v>
      </c>
      <c r="M17" s="13"/>
      <c r="N17" s="179" t="e">
        <f t="shared" si="2"/>
        <v>#DIV/0!</v>
      </c>
      <c r="O17" s="13"/>
      <c r="P17" s="183" t="e">
        <f t="shared" si="3"/>
        <v>#DIV/0!</v>
      </c>
      <c r="Q17" s="13"/>
      <c r="R17" s="179" t="e">
        <f t="shared" si="4"/>
        <v>#DIV/0!</v>
      </c>
      <c r="S17" s="13"/>
      <c r="T17" s="183" t="e">
        <f t="shared" si="5"/>
        <v>#DIV/0!</v>
      </c>
      <c r="U17" s="13"/>
      <c r="V17" s="183" t="e">
        <f t="shared" si="6"/>
        <v>#DIV/0!</v>
      </c>
      <c r="W17" s="13"/>
      <c r="X17" s="179" t="e">
        <f t="shared" si="7"/>
        <v>#DIV/0!</v>
      </c>
      <c r="Y17" s="13"/>
      <c r="Z17" s="181" t="e">
        <f t="shared" si="8"/>
        <v>#DIV/0!</v>
      </c>
    </row>
    <row r="18" spans="2:26" ht="15" customHeight="1">
      <c r="B18" s="232"/>
      <c r="C18" s="430" t="s">
        <v>1</v>
      </c>
      <c r="D18" s="431"/>
      <c r="E18" s="13"/>
      <c r="F18" s="179" t="e">
        <f t="shared" si="9"/>
        <v>#DIV/0!</v>
      </c>
      <c r="G18" s="13"/>
      <c r="H18" s="180" t="e">
        <f t="shared" si="9"/>
        <v>#DIV/0!</v>
      </c>
      <c r="I18" s="13"/>
      <c r="J18" s="181" t="e">
        <f t="shared" si="0"/>
        <v>#DIV/0!</v>
      </c>
      <c r="K18" s="13"/>
      <c r="L18" s="179" t="e">
        <f t="shared" si="1"/>
        <v>#DIV/0!</v>
      </c>
      <c r="M18" s="13"/>
      <c r="N18" s="179" t="e">
        <f t="shared" si="2"/>
        <v>#DIV/0!</v>
      </c>
      <c r="O18" s="13"/>
      <c r="P18" s="183" t="e">
        <f t="shared" si="3"/>
        <v>#DIV/0!</v>
      </c>
      <c r="Q18" s="13"/>
      <c r="R18" s="179" t="e">
        <f t="shared" si="4"/>
        <v>#DIV/0!</v>
      </c>
      <c r="S18" s="13"/>
      <c r="T18" s="183" t="e">
        <f t="shared" si="5"/>
        <v>#DIV/0!</v>
      </c>
      <c r="U18" s="13"/>
      <c r="V18" s="183" t="e">
        <f t="shared" si="6"/>
        <v>#DIV/0!</v>
      </c>
      <c r="W18" s="13"/>
      <c r="X18" s="179" t="e">
        <f t="shared" si="7"/>
        <v>#DIV/0!</v>
      </c>
      <c r="Y18" s="13"/>
      <c r="Z18" s="181" t="e">
        <f t="shared" si="8"/>
        <v>#DIV/0!</v>
      </c>
    </row>
    <row r="19" spans="2:26" ht="15" customHeight="1">
      <c r="B19" s="232"/>
      <c r="C19" s="430" t="s">
        <v>51</v>
      </c>
      <c r="D19" s="431"/>
      <c r="E19" s="13"/>
      <c r="F19" s="179" t="e">
        <f t="shared" si="9"/>
        <v>#DIV/0!</v>
      </c>
      <c r="G19" s="13"/>
      <c r="H19" s="180" t="e">
        <f t="shared" si="9"/>
        <v>#DIV/0!</v>
      </c>
      <c r="I19" s="13"/>
      <c r="J19" s="181" t="e">
        <f t="shared" si="0"/>
        <v>#DIV/0!</v>
      </c>
      <c r="K19" s="13"/>
      <c r="L19" s="179" t="e">
        <f t="shared" si="1"/>
        <v>#DIV/0!</v>
      </c>
      <c r="M19" s="13"/>
      <c r="N19" s="179" t="e">
        <f t="shared" si="2"/>
        <v>#DIV/0!</v>
      </c>
      <c r="O19" s="13"/>
      <c r="P19" s="183" t="e">
        <f t="shared" si="3"/>
        <v>#DIV/0!</v>
      </c>
      <c r="Q19" s="13"/>
      <c r="R19" s="179" t="e">
        <f t="shared" si="4"/>
        <v>#DIV/0!</v>
      </c>
      <c r="S19" s="13"/>
      <c r="T19" s="183" t="e">
        <f t="shared" si="5"/>
        <v>#DIV/0!</v>
      </c>
      <c r="U19" s="13"/>
      <c r="V19" s="183" t="e">
        <f t="shared" si="6"/>
        <v>#DIV/0!</v>
      </c>
      <c r="W19" s="13"/>
      <c r="X19" s="179" t="e">
        <f t="shared" si="7"/>
        <v>#DIV/0!</v>
      </c>
      <c r="Y19" s="13"/>
      <c r="Z19" s="181" t="e">
        <f t="shared" si="8"/>
        <v>#DIV/0!</v>
      </c>
    </row>
    <row r="20" spans="2:26" ht="15" customHeight="1">
      <c r="B20" s="232"/>
      <c r="C20" s="449" t="s">
        <v>199</v>
      </c>
      <c r="D20" s="450"/>
      <c r="E20" s="13"/>
      <c r="F20" s="179" t="e">
        <f t="shared" si="9"/>
        <v>#DIV/0!</v>
      </c>
      <c r="G20" s="13"/>
      <c r="H20" s="180" t="e">
        <f>G20/G$6</f>
        <v>#DIV/0!</v>
      </c>
      <c r="I20" s="13"/>
      <c r="J20" s="181" t="e">
        <f t="shared" si="0"/>
        <v>#DIV/0!</v>
      </c>
      <c r="K20" s="13"/>
      <c r="L20" s="179" t="e">
        <f>K20/K$6</f>
        <v>#DIV/0!</v>
      </c>
      <c r="M20" s="13"/>
      <c r="N20" s="179" t="e">
        <f>M20/M$6</f>
        <v>#DIV/0!</v>
      </c>
      <c r="O20" s="13"/>
      <c r="P20" s="183" t="e">
        <f>O20/O$6</f>
        <v>#DIV/0!</v>
      </c>
      <c r="Q20" s="13"/>
      <c r="R20" s="179" t="e">
        <f>Q20/Q$6</f>
        <v>#DIV/0!</v>
      </c>
      <c r="S20" s="13"/>
      <c r="T20" s="183" t="e">
        <f>S20/S$6</f>
        <v>#DIV/0!</v>
      </c>
      <c r="U20" s="13"/>
      <c r="V20" s="183" t="e">
        <f>U20/U$6</f>
        <v>#DIV/0!</v>
      </c>
      <c r="W20" s="13"/>
      <c r="X20" s="179" t="e">
        <f>W20/W$6</f>
        <v>#DIV/0!</v>
      </c>
      <c r="Y20" s="13"/>
      <c r="Z20" s="181" t="e">
        <f>Y20/Y$6</f>
        <v>#DIV/0!</v>
      </c>
    </row>
    <row r="21" spans="2:26" ht="15" customHeight="1">
      <c r="B21" s="232"/>
      <c r="C21" s="421" t="s">
        <v>21</v>
      </c>
      <c r="D21" s="431"/>
      <c r="E21" s="13"/>
      <c r="F21" s="179" t="e">
        <f t="shared" si="9"/>
        <v>#DIV/0!</v>
      </c>
      <c r="G21" s="13"/>
      <c r="H21" s="180" t="e">
        <f t="shared" si="9"/>
        <v>#DIV/0!</v>
      </c>
      <c r="I21" s="13"/>
      <c r="J21" s="181" t="e">
        <f t="shared" si="0"/>
        <v>#DIV/0!</v>
      </c>
      <c r="K21" s="182">
        <f>'減価償却費積算資料'!H12</f>
        <v>0</v>
      </c>
      <c r="L21" s="179" t="e">
        <f t="shared" si="1"/>
        <v>#DIV/0!</v>
      </c>
      <c r="M21" s="178">
        <f>'減価償却費積算資料'!I12</f>
        <v>0</v>
      </c>
      <c r="N21" s="179" t="e">
        <f t="shared" si="2"/>
        <v>#DIV/0!</v>
      </c>
      <c r="O21" s="178">
        <f>'減価償却費積算資料'!J12</f>
        <v>0</v>
      </c>
      <c r="P21" s="183" t="e">
        <f t="shared" si="3"/>
        <v>#DIV/0!</v>
      </c>
      <c r="Q21" s="178">
        <f>'減価償却費積算資料'!K12</f>
        <v>0</v>
      </c>
      <c r="R21" s="179" t="e">
        <f t="shared" si="4"/>
        <v>#DIV/0!</v>
      </c>
      <c r="S21" s="184">
        <f>'減価償却費積算資料'!L12</f>
        <v>0</v>
      </c>
      <c r="T21" s="183" t="e">
        <f t="shared" si="5"/>
        <v>#DIV/0!</v>
      </c>
      <c r="U21" s="178">
        <f>'減価償却費積算資料'!M12</f>
        <v>0</v>
      </c>
      <c r="V21" s="183" t="e">
        <f t="shared" si="6"/>
        <v>#DIV/0!</v>
      </c>
      <c r="W21" s="178">
        <f>'減価償却費積算資料'!N12</f>
        <v>0</v>
      </c>
      <c r="X21" s="179" t="e">
        <f t="shared" si="7"/>
        <v>#DIV/0!</v>
      </c>
      <c r="Y21" s="184">
        <f>'減価償却費積算資料'!O12</f>
        <v>0</v>
      </c>
      <c r="Z21" s="181" t="e">
        <f t="shared" si="8"/>
        <v>#DIV/0!</v>
      </c>
    </row>
    <row r="22" spans="2:26" ht="15" customHeight="1">
      <c r="B22" s="232"/>
      <c r="C22" s="421" t="s">
        <v>17</v>
      </c>
      <c r="D22" s="431"/>
      <c r="E22" s="13"/>
      <c r="F22" s="179" t="e">
        <f t="shared" si="9"/>
        <v>#DIV/0!</v>
      </c>
      <c r="G22" s="13"/>
      <c r="H22" s="180" t="e">
        <f t="shared" si="9"/>
        <v>#DIV/0!</v>
      </c>
      <c r="I22" s="13"/>
      <c r="J22" s="181" t="e">
        <f t="shared" si="0"/>
        <v>#DIV/0!</v>
      </c>
      <c r="K22" s="182">
        <f>'減価償却費積算資料'!H15</f>
        <v>0</v>
      </c>
      <c r="L22" s="179" t="e">
        <f t="shared" si="1"/>
        <v>#DIV/0!</v>
      </c>
      <c r="M22" s="178">
        <f>'減価償却費積算資料'!I15</f>
        <v>0</v>
      </c>
      <c r="N22" s="179" t="e">
        <f t="shared" si="2"/>
        <v>#DIV/0!</v>
      </c>
      <c r="O22" s="178">
        <f>'減価償却費積算資料'!J15</f>
        <v>0</v>
      </c>
      <c r="P22" s="183" t="e">
        <f t="shared" si="3"/>
        <v>#DIV/0!</v>
      </c>
      <c r="Q22" s="178">
        <f>'減価償却費積算資料'!K15</f>
        <v>0</v>
      </c>
      <c r="R22" s="179" t="e">
        <f t="shared" si="4"/>
        <v>#DIV/0!</v>
      </c>
      <c r="S22" s="184">
        <f>'減価償却費積算資料'!L15</f>
        <v>0</v>
      </c>
      <c r="T22" s="183" t="e">
        <f t="shared" si="5"/>
        <v>#DIV/0!</v>
      </c>
      <c r="U22" s="178">
        <f>'減価償却費積算資料'!M15</f>
        <v>0</v>
      </c>
      <c r="V22" s="183" t="e">
        <f t="shared" si="6"/>
        <v>#DIV/0!</v>
      </c>
      <c r="W22" s="178">
        <f>'減価償却費積算資料'!N15</f>
        <v>0</v>
      </c>
      <c r="X22" s="179" t="e">
        <f t="shared" si="7"/>
        <v>#DIV/0!</v>
      </c>
      <c r="Y22" s="184">
        <f>'減価償却費積算資料'!O15</f>
        <v>0</v>
      </c>
      <c r="Z22" s="181" t="e">
        <f t="shared" si="8"/>
        <v>#DIV/0!</v>
      </c>
    </row>
    <row r="23" spans="2:26" ht="15" customHeight="1">
      <c r="B23" s="233"/>
      <c r="C23" s="426" t="s">
        <v>11</v>
      </c>
      <c r="D23" s="427"/>
      <c r="E23" s="13"/>
      <c r="F23" s="179" t="e">
        <f t="shared" si="9"/>
        <v>#DIV/0!</v>
      </c>
      <c r="G23" s="13"/>
      <c r="H23" s="180" t="e">
        <f t="shared" si="9"/>
        <v>#DIV/0!</v>
      </c>
      <c r="I23" s="13"/>
      <c r="J23" s="181" t="e">
        <f t="shared" si="0"/>
        <v>#DIV/0!</v>
      </c>
      <c r="K23" s="44"/>
      <c r="L23" s="179" t="e">
        <f t="shared" si="1"/>
        <v>#DIV/0!</v>
      </c>
      <c r="M23" s="13"/>
      <c r="N23" s="179" t="e">
        <f t="shared" si="2"/>
        <v>#DIV/0!</v>
      </c>
      <c r="O23" s="13"/>
      <c r="P23" s="183" t="e">
        <f t="shared" si="3"/>
        <v>#DIV/0!</v>
      </c>
      <c r="Q23" s="13"/>
      <c r="R23" s="179" t="e">
        <f t="shared" si="4"/>
        <v>#DIV/0!</v>
      </c>
      <c r="S23" s="47"/>
      <c r="T23" s="183" t="e">
        <f t="shared" si="5"/>
        <v>#DIV/0!</v>
      </c>
      <c r="U23" s="13"/>
      <c r="V23" s="183" t="e">
        <f t="shared" si="6"/>
        <v>#DIV/0!</v>
      </c>
      <c r="W23" s="13"/>
      <c r="X23" s="179" t="e">
        <f t="shared" si="7"/>
        <v>#DIV/0!</v>
      </c>
      <c r="Y23" s="47"/>
      <c r="Z23" s="181" t="e">
        <f t="shared" si="8"/>
        <v>#DIV/0!</v>
      </c>
    </row>
    <row r="24" spans="2:26" ht="15" customHeight="1">
      <c r="B24" s="432" t="s">
        <v>68</v>
      </c>
      <c r="C24" s="433"/>
      <c r="D24" s="433"/>
      <c r="E24" s="156">
        <f>E12-E13</f>
        <v>0</v>
      </c>
      <c r="F24" s="157" t="e">
        <f t="shared" si="9"/>
        <v>#DIV/0!</v>
      </c>
      <c r="G24" s="156">
        <f>G12-G13</f>
        <v>0</v>
      </c>
      <c r="H24" s="158" t="e">
        <f t="shared" si="9"/>
        <v>#DIV/0!</v>
      </c>
      <c r="I24" s="156">
        <f>I12-I13</f>
        <v>0</v>
      </c>
      <c r="J24" s="159" t="e">
        <f t="shared" si="0"/>
        <v>#DIV/0!</v>
      </c>
      <c r="K24" s="160">
        <f>K12-K13</f>
        <v>0</v>
      </c>
      <c r="L24" s="157" t="e">
        <f t="shared" si="1"/>
        <v>#DIV/0!</v>
      </c>
      <c r="M24" s="156">
        <f>M12-M13</f>
        <v>0</v>
      </c>
      <c r="N24" s="157" t="e">
        <f t="shared" si="2"/>
        <v>#DIV/0!</v>
      </c>
      <c r="O24" s="156">
        <f>O12-O13</f>
        <v>0</v>
      </c>
      <c r="P24" s="161" t="e">
        <f t="shared" si="3"/>
        <v>#DIV/0!</v>
      </c>
      <c r="Q24" s="156">
        <f>Q12-Q13</f>
        <v>0</v>
      </c>
      <c r="R24" s="157" t="e">
        <f t="shared" si="4"/>
        <v>#DIV/0!</v>
      </c>
      <c r="S24" s="162">
        <f>S12-S13</f>
        <v>0</v>
      </c>
      <c r="T24" s="161" t="e">
        <f t="shared" si="5"/>
        <v>#DIV/0!</v>
      </c>
      <c r="U24" s="156">
        <f>U12-U13</f>
        <v>0</v>
      </c>
      <c r="V24" s="161" t="e">
        <f t="shared" si="6"/>
        <v>#DIV/0!</v>
      </c>
      <c r="W24" s="156">
        <f>W12-W13</f>
        <v>0</v>
      </c>
      <c r="X24" s="157" t="e">
        <f t="shared" si="7"/>
        <v>#DIV/0!</v>
      </c>
      <c r="Y24" s="162">
        <f>Y12-Y13</f>
        <v>0</v>
      </c>
      <c r="Z24" s="159" t="e">
        <f t="shared" si="8"/>
        <v>#DIV/0!</v>
      </c>
    </row>
    <row r="25" spans="2:26" ht="15" customHeight="1">
      <c r="B25" s="441" t="s">
        <v>191</v>
      </c>
      <c r="C25" s="442"/>
      <c r="D25" s="443"/>
      <c r="E25" s="363"/>
      <c r="F25" s="175" t="e">
        <f>E25/E$6</f>
        <v>#DIV/0!</v>
      </c>
      <c r="G25" s="363"/>
      <c r="H25" s="175" t="e">
        <f>G25/G$6</f>
        <v>#DIV/0!</v>
      </c>
      <c r="I25" s="363"/>
      <c r="J25" s="176" t="e">
        <f>I25/I$6</f>
        <v>#DIV/0!</v>
      </c>
      <c r="K25" s="364"/>
      <c r="L25" s="175" t="e">
        <f>K25/K$6</f>
        <v>#DIV/0!</v>
      </c>
      <c r="M25" s="363"/>
      <c r="N25" s="175" t="e">
        <f>M25/M$6</f>
        <v>#DIV/0!</v>
      </c>
      <c r="O25" s="363"/>
      <c r="P25" s="175" t="e">
        <f>O25/O$6</f>
        <v>#DIV/0!</v>
      </c>
      <c r="Q25" s="363"/>
      <c r="R25" s="175" t="e">
        <f>Q25/Q$6</f>
        <v>#DIV/0!</v>
      </c>
      <c r="S25" s="363"/>
      <c r="T25" s="175" t="e">
        <f>S25/S$6</f>
        <v>#DIV/0!</v>
      </c>
      <c r="U25" s="363"/>
      <c r="V25" s="175" t="e">
        <f>U25/U$6</f>
        <v>#DIV/0!</v>
      </c>
      <c r="W25" s="363"/>
      <c r="X25" s="175" t="e">
        <f>W25/W$6</f>
        <v>#DIV/0!</v>
      </c>
      <c r="Y25" s="363"/>
      <c r="Z25" s="176" t="e">
        <f t="shared" si="8"/>
        <v>#DIV/0!</v>
      </c>
    </row>
    <row r="26" spans="2:26" ht="15" customHeight="1">
      <c r="B26" s="444" t="s">
        <v>192</v>
      </c>
      <c r="C26" s="445"/>
      <c r="D26" s="446"/>
      <c r="E26" s="365"/>
      <c r="F26" s="366" t="e">
        <f>E26/E$6</f>
        <v>#DIV/0!</v>
      </c>
      <c r="G26" s="365"/>
      <c r="H26" s="366" t="e">
        <f>G26/G$6</f>
        <v>#DIV/0!</v>
      </c>
      <c r="I26" s="365"/>
      <c r="J26" s="367" t="e">
        <f>I26/I$6</f>
        <v>#DIV/0!</v>
      </c>
      <c r="K26" s="368"/>
      <c r="L26" s="366" t="e">
        <f>K26/K$6</f>
        <v>#DIV/0!</v>
      </c>
      <c r="M26" s="365"/>
      <c r="N26" s="366" t="e">
        <f>M26/M$6</f>
        <v>#DIV/0!</v>
      </c>
      <c r="O26" s="365"/>
      <c r="P26" s="366" t="e">
        <f>O26/O$6</f>
        <v>#DIV/0!</v>
      </c>
      <c r="Q26" s="365"/>
      <c r="R26" s="366" t="e">
        <f>Q26/Q$6</f>
        <v>#DIV/0!</v>
      </c>
      <c r="S26" s="365"/>
      <c r="T26" s="366" t="e">
        <f>S26/S$6</f>
        <v>#DIV/0!</v>
      </c>
      <c r="U26" s="365"/>
      <c r="V26" s="366" t="e">
        <f>U26/U$6</f>
        <v>#DIV/0!</v>
      </c>
      <c r="W26" s="365"/>
      <c r="X26" s="366" t="e">
        <f>W26/W$6</f>
        <v>#DIV/0!</v>
      </c>
      <c r="Y26" s="365"/>
      <c r="Z26" s="367" t="e">
        <f t="shared" si="8"/>
        <v>#DIV/0!</v>
      </c>
    </row>
    <row r="27" spans="2:26" ht="15" customHeight="1" thickBot="1">
      <c r="B27" s="447" t="s">
        <v>193</v>
      </c>
      <c r="C27" s="448"/>
      <c r="D27" s="448"/>
      <c r="E27" s="359">
        <f>E24+E25-E26</f>
        <v>0</v>
      </c>
      <c r="F27" s="360" t="e">
        <f>E27/E$6</f>
        <v>#DIV/0!</v>
      </c>
      <c r="G27" s="359">
        <f>G24+G25-G26</f>
        <v>0</v>
      </c>
      <c r="H27" s="360" t="e">
        <f>G27/G$6</f>
        <v>#DIV/0!</v>
      </c>
      <c r="I27" s="359">
        <f>I24+I25-I26</f>
        <v>0</v>
      </c>
      <c r="J27" s="361" t="e">
        <f>I27/I$6</f>
        <v>#DIV/0!</v>
      </c>
      <c r="K27" s="362">
        <f>K24+K25-K26</f>
        <v>0</v>
      </c>
      <c r="L27" s="360" t="e">
        <f>K27/K$6</f>
        <v>#DIV/0!</v>
      </c>
      <c r="M27" s="359">
        <f>M24+M25-M26</f>
        <v>0</v>
      </c>
      <c r="N27" s="360" t="e">
        <f>M27/M$6</f>
        <v>#DIV/0!</v>
      </c>
      <c r="O27" s="359">
        <f>O24+O25-O26</f>
        <v>0</v>
      </c>
      <c r="P27" s="360" t="e">
        <f>O27/O$6</f>
        <v>#DIV/0!</v>
      </c>
      <c r="Q27" s="359">
        <f>Q24+Q25-Q26</f>
        <v>0</v>
      </c>
      <c r="R27" s="360" t="e">
        <f>Q27/Q$6</f>
        <v>#DIV/0!</v>
      </c>
      <c r="S27" s="359">
        <f>S24+S25-S26</f>
        <v>0</v>
      </c>
      <c r="T27" s="360" t="e">
        <f>S27/S$6</f>
        <v>#DIV/0!</v>
      </c>
      <c r="U27" s="359">
        <f>U24+U25-U26</f>
        <v>0</v>
      </c>
      <c r="V27" s="360" t="e">
        <f>U27/U$6</f>
        <v>#DIV/0!</v>
      </c>
      <c r="W27" s="359">
        <f>W24+W25-W26</f>
        <v>0</v>
      </c>
      <c r="X27" s="360" t="e">
        <f>W27/W$6</f>
        <v>#DIV/0!</v>
      </c>
      <c r="Y27" s="359">
        <f>Y24+Y25-Y26</f>
        <v>0</v>
      </c>
      <c r="Z27" s="361" t="e">
        <f t="shared" si="8"/>
        <v>#DIV/0!</v>
      </c>
    </row>
    <row r="28" spans="2:26" ht="10.5" customHeight="1">
      <c r="B28" s="234"/>
      <c r="C28" s="234"/>
      <c r="D28" s="234"/>
      <c r="E28" s="185"/>
      <c r="F28" s="145"/>
      <c r="G28" s="185"/>
      <c r="H28" s="145"/>
      <c r="I28" s="185"/>
      <c r="J28" s="145"/>
      <c r="K28" s="185"/>
      <c r="L28" s="145"/>
      <c r="M28" s="185"/>
      <c r="N28" s="145"/>
      <c r="O28" s="185"/>
      <c r="P28" s="145"/>
      <c r="Q28" s="185"/>
      <c r="R28" s="145"/>
      <c r="S28" s="185"/>
      <c r="T28" s="145"/>
      <c r="U28" s="145"/>
      <c r="V28" s="145"/>
      <c r="W28" s="145"/>
      <c r="X28" s="145"/>
      <c r="Y28" s="185"/>
      <c r="Z28" s="145"/>
    </row>
    <row r="29" spans="1:27" ht="15" customHeight="1" thickBot="1">
      <c r="A29" s="224" t="s">
        <v>20</v>
      </c>
      <c r="B29" s="225"/>
      <c r="C29" s="225"/>
      <c r="D29" s="225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7"/>
      <c r="S29" s="187"/>
      <c r="T29" s="187"/>
      <c r="U29" s="187"/>
      <c r="V29" s="187"/>
      <c r="W29" s="187"/>
      <c r="X29" s="187"/>
      <c r="Y29" s="187"/>
      <c r="Z29" s="187"/>
      <c r="AA29" s="226"/>
    </row>
    <row r="30" spans="2:26" ht="15" customHeight="1">
      <c r="B30" s="438" t="s">
        <v>2</v>
      </c>
      <c r="C30" s="439"/>
      <c r="D30" s="440"/>
      <c r="E30" s="188">
        <f>E34-E35</f>
        <v>0</v>
      </c>
      <c r="F30" s="189" t="e">
        <f aca="true" t="shared" si="10" ref="F30:H64">E30/E$6</f>
        <v>#DIV/0!</v>
      </c>
      <c r="G30" s="190">
        <f>G34-G35</f>
        <v>0</v>
      </c>
      <c r="H30" s="189" t="e">
        <f t="shared" si="10"/>
        <v>#DIV/0!</v>
      </c>
      <c r="I30" s="190">
        <f>I34-I35</f>
        <v>0</v>
      </c>
      <c r="J30" s="191" t="e">
        <f aca="true" t="shared" si="11" ref="J30:J64">I30/I$6</f>
        <v>#DIV/0!</v>
      </c>
      <c r="K30" s="188">
        <f>K34-K35</f>
        <v>0</v>
      </c>
      <c r="L30" s="189" t="e">
        <f aca="true" t="shared" si="12" ref="L30:L64">K30/K$6</f>
        <v>#DIV/0!</v>
      </c>
      <c r="M30" s="190">
        <f>M34-M35</f>
        <v>0</v>
      </c>
      <c r="N30" s="189" t="e">
        <f aca="true" t="shared" si="13" ref="N30:N64">M30/M$6</f>
        <v>#DIV/0!</v>
      </c>
      <c r="O30" s="190">
        <f>O34-O35</f>
        <v>0</v>
      </c>
      <c r="P30" s="189" t="e">
        <f aca="true" t="shared" si="14" ref="P30:P64">O30/O$6</f>
        <v>#DIV/0!</v>
      </c>
      <c r="Q30" s="190">
        <f>Q34-Q35</f>
        <v>0</v>
      </c>
      <c r="R30" s="189" t="e">
        <f aca="true" t="shared" si="15" ref="R30:R64">Q30/Q$6</f>
        <v>#DIV/0!</v>
      </c>
      <c r="S30" s="190">
        <f>S34-S35</f>
        <v>0</v>
      </c>
      <c r="T30" s="328" t="e">
        <f aca="true" t="shared" si="16" ref="T30:T64">S30/S$6</f>
        <v>#DIV/0!</v>
      </c>
      <c r="U30" s="190">
        <f>U34-U35</f>
        <v>0</v>
      </c>
      <c r="V30" s="328" t="e">
        <f aca="true" t="shared" si="17" ref="V30:V64">U30/U$6</f>
        <v>#DIV/0!</v>
      </c>
      <c r="W30" s="190">
        <f>W34-W35</f>
        <v>0</v>
      </c>
      <c r="X30" s="189" t="e">
        <f aca="true" t="shared" si="18" ref="X30:X64">W30/W$6</f>
        <v>#DIV/0!</v>
      </c>
      <c r="Y30" s="339">
        <f>Y34-Y35</f>
        <v>0</v>
      </c>
      <c r="Z30" s="191" t="e">
        <f aca="true" t="shared" si="19" ref="Z30:Z64">Y30/Y$6</f>
        <v>#DIV/0!</v>
      </c>
    </row>
    <row r="31" spans="2:26" ht="15" customHeight="1">
      <c r="B31" s="457"/>
      <c r="C31" s="453" t="s">
        <v>69</v>
      </c>
      <c r="D31" s="454"/>
      <c r="E31" s="14"/>
      <c r="F31" s="193" t="e">
        <f t="shared" si="10"/>
        <v>#DIV/0!</v>
      </c>
      <c r="G31" s="194">
        <f>E35</f>
        <v>0</v>
      </c>
      <c r="H31" s="193" t="e">
        <f t="shared" si="10"/>
        <v>#DIV/0!</v>
      </c>
      <c r="I31" s="194">
        <f>G35</f>
        <v>0</v>
      </c>
      <c r="J31" s="193" t="e">
        <f t="shared" si="11"/>
        <v>#DIV/0!</v>
      </c>
      <c r="K31" s="192">
        <f>I35</f>
        <v>0</v>
      </c>
      <c r="L31" s="193" t="e">
        <f t="shared" si="12"/>
        <v>#DIV/0!</v>
      </c>
      <c r="M31" s="194">
        <f>K35</f>
        <v>0</v>
      </c>
      <c r="N31" s="193" t="e">
        <f t="shared" si="13"/>
        <v>#DIV/0!</v>
      </c>
      <c r="O31" s="194">
        <f>M35</f>
        <v>0</v>
      </c>
      <c r="P31" s="193" t="e">
        <f t="shared" si="14"/>
        <v>#DIV/0!</v>
      </c>
      <c r="Q31" s="194">
        <f>O35</f>
        <v>0</v>
      </c>
      <c r="R31" s="193" t="e">
        <f t="shared" si="15"/>
        <v>#DIV/0!</v>
      </c>
      <c r="S31" s="194">
        <f>Q35</f>
        <v>0</v>
      </c>
      <c r="T31" s="329" t="e">
        <f t="shared" si="16"/>
        <v>#DIV/0!</v>
      </c>
      <c r="U31" s="194">
        <f>S35</f>
        <v>0</v>
      </c>
      <c r="V31" s="329" t="e">
        <f t="shared" si="17"/>
        <v>#DIV/0!</v>
      </c>
      <c r="W31" s="194">
        <f>U35</f>
        <v>0</v>
      </c>
      <c r="X31" s="193" t="e">
        <f t="shared" si="18"/>
        <v>#DIV/0!</v>
      </c>
      <c r="Y31" s="340">
        <f>W35</f>
        <v>0</v>
      </c>
      <c r="Z31" s="195" t="e">
        <f t="shared" si="19"/>
        <v>#DIV/0!</v>
      </c>
    </row>
    <row r="32" spans="2:26" ht="15" customHeight="1">
      <c r="B32" s="457"/>
      <c r="C32" s="455" t="s">
        <v>70</v>
      </c>
      <c r="D32" s="456"/>
      <c r="E32" s="15"/>
      <c r="F32" s="197" t="e">
        <f t="shared" si="10"/>
        <v>#DIV/0!</v>
      </c>
      <c r="G32" s="25"/>
      <c r="H32" s="197" t="e">
        <f t="shared" si="10"/>
        <v>#DIV/0!</v>
      </c>
      <c r="I32" s="25"/>
      <c r="J32" s="197" t="e">
        <f t="shared" si="11"/>
        <v>#DIV/0!</v>
      </c>
      <c r="K32" s="15"/>
      <c r="L32" s="197" t="e">
        <f t="shared" si="12"/>
        <v>#DIV/0!</v>
      </c>
      <c r="M32" s="25"/>
      <c r="N32" s="197" t="e">
        <f t="shared" si="13"/>
        <v>#DIV/0!</v>
      </c>
      <c r="O32" s="25"/>
      <c r="P32" s="193" t="e">
        <f t="shared" si="14"/>
        <v>#DIV/0!</v>
      </c>
      <c r="Q32" s="25"/>
      <c r="R32" s="197" t="e">
        <f t="shared" si="15"/>
        <v>#DIV/0!</v>
      </c>
      <c r="S32" s="25"/>
      <c r="T32" s="207" t="e">
        <f t="shared" si="16"/>
        <v>#DIV/0!</v>
      </c>
      <c r="U32" s="25"/>
      <c r="V32" s="207" t="e">
        <f t="shared" si="17"/>
        <v>#DIV/0!</v>
      </c>
      <c r="W32" s="25"/>
      <c r="X32" s="197" t="e">
        <f t="shared" si="18"/>
        <v>#DIV/0!</v>
      </c>
      <c r="Y32" s="36"/>
      <c r="Z32" s="199" t="e">
        <f t="shared" si="19"/>
        <v>#DIV/0!</v>
      </c>
    </row>
    <row r="33" spans="2:26" ht="15" customHeight="1">
      <c r="B33" s="457"/>
      <c r="C33" s="455" t="s">
        <v>71</v>
      </c>
      <c r="D33" s="456"/>
      <c r="E33" s="15"/>
      <c r="F33" s="197" t="e">
        <f t="shared" si="10"/>
        <v>#DIV/0!</v>
      </c>
      <c r="G33" s="25"/>
      <c r="H33" s="197" t="e">
        <f t="shared" si="10"/>
        <v>#DIV/0!</v>
      </c>
      <c r="I33" s="25"/>
      <c r="J33" s="197" t="e">
        <f t="shared" si="11"/>
        <v>#DIV/0!</v>
      </c>
      <c r="K33" s="15"/>
      <c r="L33" s="197" t="e">
        <f t="shared" si="12"/>
        <v>#DIV/0!</v>
      </c>
      <c r="M33" s="25"/>
      <c r="N33" s="197" t="e">
        <f t="shared" si="13"/>
        <v>#DIV/0!</v>
      </c>
      <c r="O33" s="25"/>
      <c r="P33" s="193" t="e">
        <f t="shared" si="14"/>
        <v>#DIV/0!</v>
      </c>
      <c r="Q33" s="25"/>
      <c r="R33" s="197" t="e">
        <f t="shared" si="15"/>
        <v>#DIV/0!</v>
      </c>
      <c r="S33" s="25"/>
      <c r="T33" s="207" t="e">
        <f t="shared" si="16"/>
        <v>#DIV/0!</v>
      </c>
      <c r="U33" s="25"/>
      <c r="V33" s="207" t="e">
        <f t="shared" si="17"/>
        <v>#DIV/0!</v>
      </c>
      <c r="W33" s="25"/>
      <c r="X33" s="197" t="e">
        <f t="shared" si="18"/>
        <v>#DIV/0!</v>
      </c>
      <c r="Y33" s="36"/>
      <c r="Z33" s="199" t="e">
        <f t="shared" si="19"/>
        <v>#DIV/0!</v>
      </c>
    </row>
    <row r="34" spans="2:26" ht="15" customHeight="1">
      <c r="B34" s="457"/>
      <c r="C34" s="459" t="s">
        <v>8</v>
      </c>
      <c r="D34" s="460"/>
      <c r="E34" s="16">
        <f>SUM(E31:E33)</f>
        <v>0</v>
      </c>
      <c r="F34" s="200" t="e">
        <f t="shared" si="10"/>
        <v>#DIV/0!</v>
      </c>
      <c r="G34" s="26">
        <f>SUM(G31:G33)</f>
        <v>0</v>
      </c>
      <c r="H34" s="200" t="e">
        <f t="shared" si="10"/>
        <v>#DIV/0!</v>
      </c>
      <c r="I34" s="26">
        <f>SUM(I31:I33)</f>
        <v>0</v>
      </c>
      <c r="J34" s="200" t="e">
        <f t="shared" si="11"/>
        <v>#DIV/0!</v>
      </c>
      <c r="K34" s="16">
        <f>SUM(K31:K33)</f>
        <v>0</v>
      </c>
      <c r="L34" s="200" t="e">
        <f t="shared" si="12"/>
        <v>#DIV/0!</v>
      </c>
      <c r="M34" s="26">
        <f>SUM(M31:M33)</f>
        <v>0</v>
      </c>
      <c r="N34" s="200" t="e">
        <f t="shared" si="13"/>
        <v>#DIV/0!</v>
      </c>
      <c r="O34" s="26">
        <f>SUM(O31:O33)</f>
        <v>0</v>
      </c>
      <c r="P34" s="201" t="e">
        <f t="shared" si="14"/>
        <v>#DIV/0!</v>
      </c>
      <c r="Q34" s="26">
        <f>SUM(Q31:Q33)</f>
        <v>0</v>
      </c>
      <c r="R34" s="200" t="e">
        <f t="shared" si="15"/>
        <v>#DIV/0!</v>
      </c>
      <c r="S34" s="26">
        <f>SUM(S31:S33)</f>
        <v>0</v>
      </c>
      <c r="T34" s="330" t="e">
        <f t="shared" si="16"/>
        <v>#DIV/0!</v>
      </c>
      <c r="U34" s="26">
        <f>SUM(U31:U33)</f>
        <v>0</v>
      </c>
      <c r="V34" s="330" t="e">
        <f t="shared" si="17"/>
        <v>#DIV/0!</v>
      </c>
      <c r="W34" s="26">
        <f>SUM(W31:W33)</f>
        <v>0</v>
      </c>
      <c r="X34" s="200" t="e">
        <f t="shared" si="18"/>
        <v>#DIV/0!</v>
      </c>
      <c r="Y34" s="208">
        <f>SUM(Y31:Y33)</f>
        <v>0</v>
      </c>
      <c r="Z34" s="202" t="e">
        <f t="shared" si="19"/>
        <v>#DIV/0!</v>
      </c>
    </row>
    <row r="35" spans="2:26" ht="15" customHeight="1">
      <c r="B35" s="458"/>
      <c r="C35" s="461" t="s">
        <v>72</v>
      </c>
      <c r="D35" s="462"/>
      <c r="E35" s="17"/>
      <c r="F35" s="203" t="e">
        <f t="shared" si="10"/>
        <v>#DIV/0!</v>
      </c>
      <c r="G35" s="27"/>
      <c r="H35" s="203" t="e">
        <f t="shared" si="10"/>
        <v>#DIV/0!</v>
      </c>
      <c r="I35" s="27"/>
      <c r="J35" s="203" t="e">
        <f t="shared" si="11"/>
        <v>#DIV/0!</v>
      </c>
      <c r="K35" s="17"/>
      <c r="L35" s="203" t="e">
        <f t="shared" si="12"/>
        <v>#DIV/0!</v>
      </c>
      <c r="M35" s="27"/>
      <c r="N35" s="203" t="e">
        <f t="shared" si="13"/>
        <v>#DIV/0!</v>
      </c>
      <c r="O35" s="27"/>
      <c r="P35" s="205" t="e">
        <f t="shared" si="14"/>
        <v>#DIV/0!</v>
      </c>
      <c r="Q35" s="27"/>
      <c r="R35" s="203" t="e">
        <f t="shared" si="15"/>
        <v>#DIV/0!</v>
      </c>
      <c r="S35" s="204"/>
      <c r="T35" s="331" t="e">
        <f t="shared" si="16"/>
        <v>#DIV/0!</v>
      </c>
      <c r="U35" s="204"/>
      <c r="V35" s="331" t="e">
        <f t="shared" si="17"/>
        <v>#DIV/0!</v>
      </c>
      <c r="W35" s="204"/>
      <c r="X35" s="203" t="e">
        <f t="shared" si="18"/>
        <v>#DIV/0!</v>
      </c>
      <c r="Y35" s="341"/>
      <c r="Z35" s="206" t="e">
        <f t="shared" si="19"/>
        <v>#DIV/0!</v>
      </c>
    </row>
    <row r="36" spans="2:26" ht="15" customHeight="1">
      <c r="B36" s="463" t="s">
        <v>3</v>
      </c>
      <c r="C36" s="464"/>
      <c r="D36" s="465"/>
      <c r="E36" s="18">
        <f>SUM(E37:E42)</f>
        <v>0</v>
      </c>
      <c r="F36" s="80" t="e">
        <f t="shared" si="10"/>
        <v>#DIV/0!</v>
      </c>
      <c r="G36" s="28">
        <f>SUM(G37:G42)</f>
        <v>0</v>
      </c>
      <c r="H36" s="81" t="e">
        <f t="shared" si="10"/>
        <v>#DIV/0!</v>
      </c>
      <c r="I36" s="34">
        <f>SUM(I37:I42)</f>
        <v>0</v>
      </c>
      <c r="J36" s="82" t="e">
        <f t="shared" si="11"/>
        <v>#DIV/0!</v>
      </c>
      <c r="K36" s="18">
        <f>SUM(K37:K42)</f>
        <v>0</v>
      </c>
      <c r="L36" s="80" t="e">
        <f t="shared" si="12"/>
        <v>#DIV/0!</v>
      </c>
      <c r="M36" s="28">
        <f>SUM(M37:M42)</f>
        <v>0</v>
      </c>
      <c r="N36" s="81" t="e">
        <f t="shared" si="13"/>
        <v>#DIV/0!</v>
      </c>
      <c r="O36" s="34">
        <f>SUM(O37:O42)</f>
        <v>0</v>
      </c>
      <c r="P36" s="80" t="e">
        <f t="shared" si="14"/>
        <v>#DIV/0!</v>
      </c>
      <c r="Q36" s="28">
        <f>SUM(Q37:Q42)</f>
        <v>0</v>
      </c>
      <c r="R36" s="81" t="e">
        <f t="shared" si="15"/>
        <v>#DIV/0!</v>
      </c>
      <c r="S36" s="28">
        <f>SUM(S37:S42)</f>
        <v>0</v>
      </c>
      <c r="T36" s="80" t="e">
        <f t="shared" si="16"/>
        <v>#DIV/0!</v>
      </c>
      <c r="U36" s="28">
        <f>SUM(U37:U42)</f>
        <v>0</v>
      </c>
      <c r="V36" s="80" t="e">
        <f t="shared" si="17"/>
        <v>#DIV/0!</v>
      </c>
      <c r="W36" s="28">
        <f>SUM(W37:W42)</f>
        <v>0</v>
      </c>
      <c r="X36" s="81" t="e">
        <f t="shared" si="18"/>
        <v>#DIV/0!</v>
      </c>
      <c r="Y36" s="34">
        <f>SUM(Y37:Y42)</f>
        <v>0</v>
      </c>
      <c r="Z36" s="82" t="e">
        <f t="shared" si="19"/>
        <v>#DIV/0!</v>
      </c>
    </row>
    <row r="37" spans="2:26" ht="15" customHeight="1">
      <c r="B37" s="457"/>
      <c r="C37" s="474" t="s">
        <v>15</v>
      </c>
      <c r="D37" s="475"/>
      <c r="E37" s="369"/>
      <c r="F37" s="207" t="e">
        <f t="shared" si="10"/>
        <v>#DIV/0!</v>
      </c>
      <c r="G37" s="379"/>
      <c r="H37" s="197" t="e">
        <f t="shared" si="10"/>
        <v>#DIV/0!</v>
      </c>
      <c r="I37" s="379"/>
      <c r="J37" s="197" t="e">
        <f t="shared" si="11"/>
        <v>#DIV/0!</v>
      </c>
      <c r="K37" s="369"/>
      <c r="L37" s="207" t="e">
        <f t="shared" si="12"/>
        <v>#DIV/0!</v>
      </c>
      <c r="M37" s="379"/>
      <c r="N37" s="197" t="e">
        <f t="shared" si="13"/>
        <v>#DIV/0!</v>
      </c>
      <c r="O37" s="379"/>
      <c r="P37" s="207" t="e">
        <f t="shared" si="14"/>
        <v>#DIV/0!</v>
      </c>
      <c r="Q37" s="379"/>
      <c r="R37" s="197" t="e">
        <f t="shared" si="15"/>
        <v>#DIV/0!</v>
      </c>
      <c r="S37" s="379"/>
      <c r="T37" s="207" t="e">
        <f t="shared" si="16"/>
        <v>#DIV/0!</v>
      </c>
      <c r="U37" s="379"/>
      <c r="V37" s="207" t="e">
        <f t="shared" si="17"/>
        <v>#DIV/0!</v>
      </c>
      <c r="W37" s="379"/>
      <c r="X37" s="197" t="e">
        <f t="shared" si="18"/>
        <v>#DIV/0!</v>
      </c>
      <c r="Y37" s="379"/>
      <c r="Z37" s="199" t="e">
        <f t="shared" si="19"/>
        <v>#DIV/0!</v>
      </c>
    </row>
    <row r="38" spans="2:26" ht="15" customHeight="1">
      <c r="B38" s="457"/>
      <c r="C38" s="476" t="s">
        <v>67</v>
      </c>
      <c r="D38" s="477"/>
      <c r="E38" s="20"/>
      <c r="F38" s="207" t="e">
        <f t="shared" si="10"/>
        <v>#DIV/0!</v>
      </c>
      <c r="G38" s="30"/>
      <c r="H38" s="197" t="e">
        <f t="shared" si="10"/>
        <v>#DIV/0!</v>
      </c>
      <c r="I38" s="30"/>
      <c r="J38" s="197" t="e">
        <f t="shared" si="11"/>
        <v>#DIV/0!</v>
      </c>
      <c r="K38" s="20"/>
      <c r="L38" s="207" t="e">
        <f t="shared" si="12"/>
        <v>#DIV/0!</v>
      </c>
      <c r="M38" s="30"/>
      <c r="N38" s="197" t="e">
        <f t="shared" si="13"/>
        <v>#DIV/0!</v>
      </c>
      <c r="O38" s="30"/>
      <c r="P38" s="207" t="e">
        <f t="shared" si="14"/>
        <v>#DIV/0!</v>
      </c>
      <c r="Q38" s="30"/>
      <c r="R38" s="197" t="e">
        <f t="shared" si="15"/>
        <v>#DIV/0!</v>
      </c>
      <c r="S38" s="30"/>
      <c r="T38" s="207" t="e">
        <f t="shared" si="16"/>
        <v>#DIV/0!</v>
      </c>
      <c r="U38" s="30"/>
      <c r="V38" s="207" t="e">
        <f t="shared" si="17"/>
        <v>#DIV/0!</v>
      </c>
      <c r="W38" s="30"/>
      <c r="X38" s="197" t="e">
        <f t="shared" si="18"/>
        <v>#DIV/0!</v>
      </c>
      <c r="Y38" s="30"/>
      <c r="Z38" s="199" t="e">
        <f t="shared" si="19"/>
        <v>#DIV/0!</v>
      </c>
    </row>
    <row r="39" spans="2:26" ht="15" customHeight="1">
      <c r="B39" s="457"/>
      <c r="C39" s="466" t="s">
        <v>200</v>
      </c>
      <c r="D39" s="452"/>
      <c r="E39" s="15"/>
      <c r="F39" s="207" t="e">
        <f t="shared" si="10"/>
        <v>#DIV/0!</v>
      </c>
      <c r="G39" s="25"/>
      <c r="H39" s="197" t="e">
        <f t="shared" si="10"/>
        <v>#DIV/0!</v>
      </c>
      <c r="I39" s="25"/>
      <c r="J39" s="197" t="e">
        <f t="shared" si="11"/>
        <v>#DIV/0!</v>
      </c>
      <c r="K39" s="15"/>
      <c r="L39" s="207" t="e">
        <f t="shared" si="12"/>
        <v>#DIV/0!</v>
      </c>
      <c r="M39" s="25"/>
      <c r="N39" s="197" t="e">
        <f t="shared" si="13"/>
        <v>#DIV/0!</v>
      </c>
      <c r="O39" s="25"/>
      <c r="P39" s="207" t="e">
        <f t="shared" si="14"/>
        <v>#DIV/0!</v>
      </c>
      <c r="Q39" s="25"/>
      <c r="R39" s="197" t="e">
        <f t="shared" si="15"/>
        <v>#DIV/0!</v>
      </c>
      <c r="S39" s="25"/>
      <c r="T39" s="207" t="e">
        <f t="shared" si="16"/>
        <v>#DIV/0!</v>
      </c>
      <c r="U39" s="25"/>
      <c r="V39" s="207" t="e">
        <f t="shared" si="17"/>
        <v>#DIV/0!</v>
      </c>
      <c r="W39" s="25"/>
      <c r="X39" s="197" t="e">
        <f t="shared" si="18"/>
        <v>#DIV/0!</v>
      </c>
      <c r="Y39" s="25"/>
      <c r="Z39" s="199" t="e">
        <f t="shared" si="19"/>
        <v>#DIV/0!</v>
      </c>
    </row>
    <row r="40" spans="2:26" ht="15" customHeight="1">
      <c r="B40" s="457"/>
      <c r="C40" s="466" t="s">
        <v>201</v>
      </c>
      <c r="D40" s="452"/>
      <c r="E40" s="15"/>
      <c r="F40" s="207" t="e">
        <f t="shared" si="10"/>
        <v>#DIV/0!</v>
      </c>
      <c r="G40" s="25"/>
      <c r="H40" s="197" t="e">
        <f>G40/G$6</f>
        <v>#DIV/0!</v>
      </c>
      <c r="I40" s="25"/>
      <c r="J40" s="197" t="e">
        <f>I40/I$6</f>
        <v>#DIV/0!</v>
      </c>
      <c r="K40" s="15"/>
      <c r="L40" s="207" t="e">
        <f>K40/K$6</f>
        <v>#DIV/0!</v>
      </c>
      <c r="M40" s="25"/>
      <c r="N40" s="197" t="e">
        <f>M40/M$6</f>
        <v>#DIV/0!</v>
      </c>
      <c r="O40" s="25"/>
      <c r="P40" s="207" t="e">
        <f>O40/O$6</f>
        <v>#DIV/0!</v>
      </c>
      <c r="Q40" s="25"/>
      <c r="R40" s="197" t="e">
        <f>Q40/Q$6</f>
        <v>#DIV/0!</v>
      </c>
      <c r="S40" s="25"/>
      <c r="T40" s="207" t="e">
        <f>S40/S$6</f>
        <v>#DIV/0!</v>
      </c>
      <c r="U40" s="25"/>
      <c r="V40" s="207" t="e">
        <f>U40/U$6</f>
        <v>#DIV/0!</v>
      </c>
      <c r="W40" s="25"/>
      <c r="X40" s="197" t="e">
        <f>W40/W$6</f>
        <v>#DIV/0!</v>
      </c>
      <c r="Y40" s="25"/>
      <c r="Z40" s="199" t="e">
        <f>Y40/Y$6</f>
        <v>#DIV/0!</v>
      </c>
    </row>
    <row r="41" spans="2:26" ht="15" customHeight="1">
      <c r="B41" s="457"/>
      <c r="C41" s="451" t="s">
        <v>0</v>
      </c>
      <c r="D41" s="452"/>
      <c r="E41" s="15"/>
      <c r="F41" s="207" t="e">
        <f t="shared" si="10"/>
        <v>#DIV/0!</v>
      </c>
      <c r="G41" s="25"/>
      <c r="H41" s="197" t="e">
        <f t="shared" si="10"/>
        <v>#DIV/0!</v>
      </c>
      <c r="I41" s="25"/>
      <c r="J41" s="197" t="e">
        <f t="shared" si="11"/>
        <v>#DIV/0!</v>
      </c>
      <c r="K41" s="15"/>
      <c r="L41" s="207" t="e">
        <f t="shared" si="12"/>
        <v>#DIV/0!</v>
      </c>
      <c r="M41" s="25"/>
      <c r="N41" s="197" t="e">
        <f t="shared" si="13"/>
        <v>#DIV/0!</v>
      </c>
      <c r="O41" s="25"/>
      <c r="P41" s="207" t="e">
        <f t="shared" si="14"/>
        <v>#DIV/0!</v>
      </c>
      <c r="Q41" s="25"/>
      <c r="R41" s="197" t="e">
        <f t="shared" si="15"/>
        <v>#DIV/0!</v>
      </c>
      <c r="S41" s="25"/>
      <c r="T41" s="207" t="e">
        <f t="shared" si="16"/>
        <v>#DIV/0!</v>
      </c>
      <c r="U41" s="25"/>
      <c r="V41" s="207" t="e">
        <f t="shared" si="17"/>
        <v>#DIV/0!</v>
      </c>
      <c r="W41" s="25"/>
      <c r="X41" s="197" t="e">
        <f t="shared" si="18"/>
        <v>#DIV/0!</v>
      </c>
      <c r="Y41" s="25"/>
      <c r="Z41" s="199" t="e">
        <f t="shared" si="19"/>
        <v>#DIV/0!</v>
      </c>
    </row>
    <row r="42" spans="2:26" ht="15" customHeight="1">
      <c r="B42" s="457"/>
      <c r="C42" s="478" t="s">
        <v>1</v>
      </c>
      <c r="D42" s="479"/>
      <c r="E42" s="19"/>
      <c r="F42" s="207" t="e">
        <f t="shared" si="10"/>
        <v>#DIV/0!</v>
      </c>
      <c r="G42" s="27"/>
      <c r="H42" s="197" t="e">
        <f t="shared" si="10"/>
        <v>#DIV/0!</v>
      </c>
      <c r="I42" s="27"/>
      <c r="J42" s="197" t="e">
        <f t="shared" si="11"/>
        <v>#DIV/0!</v>
      </c>
      <c r="K42" s="19"/>
      <c r="L42" s="207" t="e">
        <f t="shared" si="12"/>
        <v>#DIV/0!</v>
      </c>
      <c r="M42" s="27"/>
      <c r="N42" s="197" t="e">
        <f t="shared" si="13"/>
        <v>#DIV/0!</v>
      </c>
      <c r="O42" s="27"/>
      <c r="P42" s="207" t="e">
        <f t="shared" si="14"/>
        <v>#DIV/0!</v>
      </c>
      <c r="Q42" s="27"/>
      <c r="R42" s="197" t="e">
        <f t="shared" si="15"/>
        <v>#DIV/0!</v>
      </c>
      <c r="S42" s="27"/>
      <c r="T42" s="207" t="e">
        <f t="shared" si="16"/>
        <v>#DIV/0!</v>
      </c>
      <c r="U42" s="27"/>
      <c r="V42" s="207" t="e">
        <f t="shared" si="17"/>
        <v>#DIV/0!</v>
      </c>
      <c r="W42" s="27"/>
      <c r="X42" s="197" t="e">
        <f t="shared" si="18"/>
        <v>#DIV/0!</v>
      </c>
      <c r="Y42" s="27"/>
      <c r="Z42" s="199" t="e">
        <f t="shared" si="19"/>
        <v>#DIV/0!</v>
      </c>
    </row>
    <row r="43" spans="2:26" ht="15" customHeight="1">
      <c r="B43" s="480" t="s">
        <v>4</v>
      </c>
      <c r="C43" s="481"/>
      <c r="D43" s="482"/>
      <c r="E43" s="18">
        <f>SUM(E44:E45)</f>
        <v>0</v>
      </c>
      <c r="F43" s="80" t="e">
        <f t="shared" si="10"/>
        <v>#DIV/0!</v>
      </c>
      <c r="G43" s="28">
        <f>SUM(G44:G45)</f>
        <v>0</v>
      </c>
      <c r="H43" s="81" t="e">
        <f t="shared" si="10"/>
        <v>#DIV/0!</v>
      </c>
      <c r="I43" s="34">
        <f>SUM(I44:I45)</f>
        <v>0</v>
      </c>
      <c r="J43" s="82" t="e">
        <f t="shared" si="11"/>
        <v>#DIV/0!</v>
      </c>
      <c r="K43" s="18">
        <f>SUM(K44:K45)</f>
        <v>0</v>
      </c>
      <c r="L43" s="80" t="e">
        <f t="shared" si="12"/>
        <v>#DIV/0!</v>
      </c>
      <c r="M43" s="28">
        <f>SUM(M44:M45)</f>
        <v>0</v>
      </c>
      <c r="N43" s="81" t="e">
        <f t="shared" si="13"/>
        <v>#DIV/0!</v>
      </c>
      <c r="O43" s="34">
        <f>SUM(O44:O45)</f>
        <v>0</v>
      </c>
      <c r="P43" s="80" t="e">
        <f t="shared" si="14"/>
        <v>#DIV/0!</v>
      </c>
      <c r="Q43" s="28">
        <f>SUM(Q44:Q45)</f>
        <v>0</v>
      </c>
      <c r="R43" s="81" t="e">
        <f t="shared" si="15"/>
        <v>#DIV/0!</v>
      </c>
      <c r="S43" s="28">
        <f>SUM(S44:S45)</f>
        <v>0</v>
      </c>
      <c r="T43" s="80" t="e">
        <f t="shared" si="16"/>
        <v>#DIV/0!</v>
      </c>
      <c r="U43" s="28">
        <f>SUM(U44:U45)</f>
        <v>0</v>
      </c>
      <c r="V43" s="80" t="e">
        <f t="shared" si="17"/>
        <v>#DIV/0!</v>
      </c>
      <c r="W43" s="28">
        <f>SUM(W44:W45)</f>
        <v>0</v>
      </c>
      <c r="X43" s="81" t="e">
        <f t="shared" si="18"/>
        <v>#DIV/0!</v>
      </c>
      <c r="Y43" s="34">
        <f>SUM(Y44:Y45)</f>
        <v>0</v>
      </c>
      <c r="Z43" s="82" t="e">
        <f t="shared" si="19"/>
        <v>#DIV/0!</v>
      </c>
    </row>
    <row r="44" spans="2:26" ht="15" customHeight="1">
      <c r="B44" s="457"/>
      <c r="C44" s="493" t="s">
        <v>53</v>
      </c>
      <c r="D44" s="494"/>
      <c r="E44" s="14"/>
      <c r="F44" s="207" t="e">
        <f t="shared" si="10"/>
        <v>#DIV/0!</v>
      </c>
      <c r="G44" s="380"/>
      <c r="H44" s="197" t="e">
        <f t="shared" si="10"/>
        <v>#DIV/0!</v>
      </c>
      <c r="I44" s="380"/>
      <c r="J44" s="197" t="e">
        <f t="shared" si="11"/>
        <v>#DIV/0!</v>
      </c>
      <c r="K44" s="14"/>
      <c r="L44" s="207" t="e">
        <f t="shared" si="12"/>
        <v>#DIV/0!</v>
      </c>
      <c r="M44" s="380"/>
      <c r="N44" s="197" t="e">
        <f t="shared" si="13"/>
        <v>#DIV/0!</v>
      </c>
      <c r="O44" s="380"/>
      <c r="P44" s="207" t="e">
        <f t="shared" si="14"/>
        <v>#DIV/0!</v>
      </c>
      <c r="Q44" s="380"/>
      <c r="R44" s="197" t="e">
        <f t="shared" si="15"/>
        <v>#DIV/0!</v>
      </c>
      <c r="S44" s="380"/>
      <c r="T44" s="207" t="e">
        <f t="shared" si="16"/>
        <v>#DIV/0!</v>
      </c>
      <c r="U44" s="380"/>
      <c r="V44" s="207" t="e">
        <f t="shared" si="17"/>
        <v>#DIV/0!</v>
      </c>
      <c r="W44" s="380"/>
      <c r="X44" s="197" t="e">
        <f t="shared" si="18"/>
        <v>#DIV/0!</v>
      </c>
      <c r="Y44" s="380"/>
      <c r="Z44" s="199" t="e">
        <f t="shared" si="19"/>
        <v>#DIV/0!</v>
      </c>
    </row>
    <row r="45" spans="2:26" ht="15" customHeight="1">
      <c r="B45" s="457"/>
      <c r="C45" s="478" t="s">
        <v>52</v>
      </c>
      <c r="D45" s="479"/>
      <c r="E45" s="19"/>
      <c r="F45" s="207" t="e">
        <f t="shared" si="10"/>
        <v>#DIV/0!</v>
      </c>
      <c r="G45" s="27"/>
      <c r="H45" s="197" t="e">
        <f t="shared" si="10"/>
        <v>#DIV/0!</v>
      </c>
      <c r="I45" s="27"/>
      <c r="J45" s="197" t="e">
        <f t="shared" si="11"/>
        <v>#DIV/0!</v>
      </c>
      <c r="K45" s="19"/>
      <c r="L45" s="207" t="e">
        <f t="shared" si="12"/>
        <v>#DIV/0!</v>
      </c>
      <c r="M45" s="27"/>
      <c r="N45" s="197" t="e">
        <f t="shared" si="13"/>
        <v>#DIV/0!</v>
      </c>
      <c r="O45" s="27"/>
      <c r="P45" s="207" t="e">
        <f t="shared" si="14"/>
        <v>#DIV/0!</v>
      </c>
      <c r="Q45" s="27"/>
      <c r="R45" s="197" t="e">
        <f t="shared" si="15"/>
        <v>#DIV/0!</v>
      </c>
      <c r="S45" s="27"/>
      <c r="T45" s="207" t="e">
        <f t="shared" si="16"/>
        <v>#DIV/0!</v>
      </c>
      <c r="U45" s="27"/>
      <c r="V45" s="207" t="e">
        <f t="shared" si="17"/>
        <v>#DIV/0!</v>
      </c>
      <c r="W45" s="27"/>
      <c r="X45" s="197" t="e">
        <f t="shared" si="18"/>
        <v>#DIV/0!</v>
      </c>
      <c r="Y45" s="27"/>
      <c r="Z45" s="199" t="e">
        <f t="shared" si="19"/>
        <v>#DIV/0!</v>
      </c>
    </row>
    <row r="46" spans="2:26" ht="15" customHeight="1">
      <c r="B46" s="480" t="s">
        <v>5</v>
      </c>
      <c r="C46" s="481"/>
      <c r="D46" s="482"/>
      <c r="E46" s="18">
        <f>SUM(E47:E50)</f>
        <v>0</v>
      </c>
      <c r="F46" s="81" t="e">
        <f t="shared" si="10"/>
        <v>#DIV/0!</v>
      </c>
      <c r="G46" s="28">
        <f>SUM(G47:G50)</f>
        <v>0</v>
      </c>
      <c r="H46" s="81" t="e">
        <f t="shared" si="10"/>
        <v>#DIV/0!</v>
      </c>
      <c r="I46" s="34">
        <f>SUM(I47:I50)</f>
        <v>0</v>
      </c>
      <c r="J46" s="82" t="e">
        <f t="shared" si="11"/>
        <v>#DIV/0!</v>
      </c>
      <c r="K46" s="18">
        <f>SUM(K47:K50)</f>
        <v>0</v>
      </c>
      <c r="L46" s="80" t="e">
        <f t="shared" si="12"/>
        <v>#DIV/0!</v>
      </c>
      <c r="M46" s="28">
        <f>SUM(M47:M50)</f>
        <v>0</v>
      </c>
      <c r="N46" s="81" t="e">
        <f t="shared" si="13"/>
        <v>#DIV/0!</v>
      </c>
      <c r="O46" s="34">
        <f>SUM(O47:O50)</f>
        <v>0</v>
      </c>
      <c r="P46" s="80" t="e">
        <f t="shared" si="14"/>
        <v>#DIV/0!</v>
      </c>
      <c r="Q46" s="28">
        <f>SUM(Q47:Q50)</f>
        <v>0</v>
      </c>
      <c r="R46" s="81" t="e">
        <f t="shared" si="15"/>
        <v>#DIV/0!</v>
      </c>
      <c r="S46" s="28">
        <f>SUM(S47:S50)</f>
        <v>0</v>
      </c>
      <c r="T46" s="80" t="e">
        <f t="shared" si="16"/>
        <v>#DIV/0!</v>
      </c>
      <c r="U46" s="28">
        <f>SUM(U47:U50)</f>
        <v>0</v>
      </c>
      <c r="V46" s="80" t="e">
        <f t="shared" si="17"/>
        <v>#DIV/0!</v>
      </c>
      <c r="W46" s="28">
        <f>SUM(W47:W50)</f>
        <v>0</v>
      </c>
      <c r="X46" s="81" t="e">
        <f t="shared" si="18"/>
        <v>#DIV/0!</v>
      </c>
      <c r="Y46" s="34">
        <f>SUM(Y47:Y50)</f>
        <v>0</v>
      </c>
      <c r="Z46" s="82" t="e">
        <f t="shared" si="19"/>
        <v>#DIV/0!</v>
      </c>
    </row>
    <row r="47" spans="2:26" ht="15" customHeight="1">
      <c r="B47" s="473"/>
      <c r="C47" s="483" t="s">
        <v>18</v>
      </c>
      <c r="D47" s="484"/>
      <c r="E47" s="14"/>
      <c r="F47" s="197" t="e">
        <f t="shared" si="10"/>
        <v>#DIV/0!</v>
      </c>
      <c r="G47" s="24"/>
      <c r="H47" s="197" t="e">
        <f t="shared" si="10"/>
        <v>#DIV/0!</v>
      </c>
      <c r="I47" s="35"/>
      <c r="J47" s="197" t="e">
        <f t="shared" si="11"/>
        <v>#DIV/0!</v>
      </c>
      <c r="K47" s="192">
        <f>'減価償却費積算資料'!H27</f>
        <v>0</v>
      </c>
      <c r="L47" s="197" t="e">
        <f t="shared" si="12"/>
        <v>#DIV/0!</v>
      </c>
      <c r="M47" s="194">
        <f>'減価償却費積算資料'!I27</f>
        <v>0</v>
      </c>
      <c r="N47" s="197" t="e">
        <f t="shared" si="13"/>
        <v>#DIV/0!</v>
      </c>
      <c r="O47" s="194">
        <f>'減価償却費積算資料'!J27</f>
        <v>0</v>
      </c>
      <c r="P47" s="197" t="e">
        <f t="shared" si="14"/>
        <v>#DIV/0!</v>
      </c>
      <c r="Q47" s="194">
        <f>'減価償却費積算資料'!K27</f>
        <v>0</v>
      </c>
      <c r="R47" s="197" t="e">
        <f t="shared" si="15"/>
        <v>#DIV/0!</v>
      </c>
      <c r="S47" s="194">
        <f>'減価償却費積算資料'!L27</f>
        <v>0</v>
      </c>
      <c r="T47" s="207" t="e">
        <f t="shared" si="16"/>
        <v>#DIV/0!</v>
      </c>
      <c r="U47" s="194">
        <f>'減価償却費積算資料'!M27</f>
        <v>0</v>
      </c>
      <c r="V47" s="207" t="e">
        <f t="shared" si="17"/>
        <v>#DIV/0!</v>
      </c>
      <c r="W47" s="194">
        <f>'減価償却費積算資料'!N27</f>
        <v>0</v>
      </c>
      <c r="X47" s="197" t="e">
        <f t="shared" si="18"/>
        <v>#DIV/0!</v>
      </c>
      <c r="Y47" s="340">
        <f>'減価償却費積算資料'!O27</f>
        <v>0</v>
      </c>
      <c r="Z47" s="199" t="e">
        <f t="shared" si="19"/>
        <v>#DIV/0!</v>
      </c>
    </row>
    <row r="48" spans="2:26" ht="15" customHeight="1">
      <c r="B48" s="473"/>
      <c r="C48" s="451" t="s">
        <v>54</v>
      </c>
      <c r="D48" s="452"/>
      <c r="E48" s="15"/>
      <c r="F48" s="197" t="e">
        <f t="shared" si="10"/>
        <v>#DIV/0!</v>
      </c>
      <c r="G48" s="25"/>
      <c r="H48" s="197" t="e">
        <f t="shared" si="10"/>
        <v>#DIV/0!</v>
      </c>
      <c r="I48" s="36"/>
      <c r="J48" s="197" t="e">
        <f t="shared" si="11"/>
        <v>#DIV/0!</v>
      </c>
      <c r="K48" s="196">
        <f>'減価償却費積算資料'!H30</f>
        <v>0</v>
      </c>
      <c r="L48" s="197" t="e">
        <f t="shared" si="12"/>
        <v>#DIV/0!</v>
      </c>
      <c r="M48" s="198">
        <f>'減価償却費積算資料'!I30</f>
        <v>0</v>
      </c>
      <c r="N48" s="197" t="e">
        <f t="shared" si="13"/>
        <v>#DIV/0!</v>
      </c>
      <c r="O48" s="198">
        <f>'減価償却費積算資料'!J30</f>
        <v>0</v>
      </c>
      <c r="P48" s="197" t="e">
        <f t="shared" si="14"/>
        <v>#DIV/0!</v>
      </c>
      <c r="Q48" s="198">
        <f>'減価償却費積算資料'!K30</f>
        <v>0</v>
      </c>
      <c r="R48" s="197" t="e">
        <f t="shared" si="15"/>
        <v>#DIV/0!</v>
      </c>
      <c r="S48" s="198">
        <f>'減価償却費積算資料'!L30</f>
        <v>0</v>
      </c>
      <c r="T48" s="207" t="e">
        <f t="shared" si="16"/>
        <v>#DIV/0!</v>
      </c>
      <c r="U48" s="198">
        <f>'減価償却費積算資料'!M30</f>
        <v>0</v>
      </c>
      <c r="V48" s="207" t="e">
        <f t="shared" si="17"/>
        <v>#DIV/0!</v>
      </c>
      <c r="W48" s="198">
        <f>'減価償却費積算資料'!N30</f>
        <v>0</v>
      </c>
      <c r="X48" s="197" t="e">
        <f t="shared" si="18"/>
        <v>#DIV/0!</v>
      </c>
      <c r="Y48" s="342">
        <f>'減価償却費積算資料'!O30</f>
        <v>0</v>
      </c>
      <c r="Z48" s="199" t="e">
        <f t="shared" si="19"/>
        <v>#DIV/0!</v>
      </c>
    </row>
    <row r="49" spans="2:26" ht="15" customHeight="1">
      <c r="B49" s="473"/>
      <c r="C49" s="476" t="s">
        <v>55</v>
      </c>
      <c r="D49" s="477"/>
      <c r="E49" s="15"/>
      <c r="F49" s="197" t="e">
        <f t="shared" si="10"/>
        <v>#DIV/0!</v>
      </c>
      <c r="G49" s="25"/>
      <c r="H49" s="197" t="e">
        <f t="shared" si="10"/>
        <v>#DIV/0!</v>
      </c>
      <c r="I49" s="36"/>
      <c r="J49" s="197" t="e">
        <f t="shared" si="11"/>
        <v>#DIV/0!</v>
      </c>
      <c r="K49" s="15"/>
      <c r="L49" s="197" t="e">
        <f t="shared" si="12"/>
        <v>#DIV/0!</v>
      </c>
      <c r="M49" s="25"/>
      <c r="N49" s="197" t="e">
        <f t="shared" si="13"/>
        <v>#DIV/0!</v>
      </c>
      <c r="O49" s="25"/>
      <c r="P49" s="197" t="e">
        <f t="shared" si="14"/>
        <v>#DIV/0!</v>
      </c>
      <c r="Q49" s="25"/>
      <c r="R49" s="197" t="e">
        <f t="shared" si="15"/>
        <v>#DIV/0!</v>
      </c>
      <c r="S49" s="25"/>
      <c r="T49" s="207" t="e">
        <f t="shared" si="16"/>
        <v>#DIV/0!</v>
      </c>
      <c r="U49" s="25"/>
      <c r="V49" s="207" t="e">
        <f t="shared" si="17"/>
        <v>#DIV/0!</v>
      </c>
      <c r="W49" s="25"/>
      <c r="X49" s="197" t="e">
        <f t="shared" si="18"/>
        <v>#DIV/0!</v>
      </c>
      <c r="Y49" s="36"/>
      <c r="Z49" s="199" t="e">
        <f t="shared" si="19"/>
        <v>#DIV/0!</v>
      </c>
    </row>
    <row r="50" spans="2:26" ht="15" customHeight="1">
      <c r="B50" s="473"/>
      <c r="C50" s="491" t="s">
        <v>56</v>
      </c>
      <c r="D50" s="492"/>
      <c r="E50" s="16">
        <f>SUM(E51:E60)</f>
        <v>0</v>
      </c>
      <c r="F50" s="200" t="e">
        <f t="shared" si="10"/>
        <v>#DIV/0!</v>
      </c>
      <c r="G50" s="26">
        <f>SUM(G51:G60)</f>
        <v>0</v>
      </c>
      <c r="H50" s="200" t="e">
        <f t="shared" si="10"/>
        <v>#DIV/0!</v>
      </c>
      <c r="I50" s="208">
        <f>SUM(I51:I60)</f>
        <v>0</v>
      </c>
      <c r="J50" s="200" t="e">
        <f t="shared" si="11"/>
        <v>#DIV/0!</v>
      </c>
      <c r="K50" s="16">
        <f>SUM(K51:K60)</f>
        <v>0</v>
      </c>
      <c r="L50" s="200" t="e">
        <f t="shared" si="12"/>
        <v>#DIV/0!</v>
      </c>
      <c r="M50" s="26">
        <f>SUM(M51:M60)</f>
        <v>0</v>
      </c>
      <c r="N50" s="200" t="e">
        <f t="shared" si="13"/>
        <v>#DIV/0!</v>
      </c>
      <c r="O50" s="26">
        <f>SUM(O51:O60)</f>
        <v>0</v>
      </c>
      <c r="P50" s="200" t="e">
        <f t="shared" si="14"/>
        <v>#DIV/0!</v>
      </c>
      <c r="Q50" s="26">
        <f>SUM(Q51:Q60)</f>
        <v>0</v>
      </c>
      <c r="R50" s="200" t="e">
        <f t="shared" si="15"/>
        <v>#DIV/0!</v>
      </c>
      <c r="S50" s="26">
        <f>SUM(S51:S60)</f>
        <v>0</v>
      </c>
      <c r="T50" s="330" t="e">
        <f t="shared" si="16"/>
        <v>#DIV/0!</v>
      </c>
      <c r="U50" s="26">
        <f>SUM(U51:U60)</f>
        <v>0</v>
      </c>
      <c r="V50" s="330" t="e">
        <f t="shared" si="17"/>
        <v>#DIV/0!</v>
      </c>
      <c r="W50" s="26">
        <f>SUM(W51:W60)</f>
        <v>0</v>
      </c>
      <c r="X50" s="200" t="e">
        <f t="shared" si="18"/>
        <v>#DIV/0!</v>
      </c>
      <c r="Y50" s="208">
        <f>SUM(Y51:Y60)</f>
        <v>0</v>
      </c>
      <c r="Z50" s="202" t="e">
        <f t="shared" si="19"/>
        <v>#DIV/0!</v>
      </c>
    </row>
    <row r="51" spans="2:26" ht="15" customHeight="1">
      <c r="B51" s="473"/>
      <c r="C51" s="227"/>
      <c r="D51" s="347" t="s">
        <v>177</v>
      </c>
      <c r="E51" s="20"/>
      <c r="F51" s="197" t="e">
        <f t="shared" si="10"/>
        <v>#DIV/0!</v>
      </c>
      <c r="G51" s="30"/>
      <c r="H51" s="197" t="e">
        <f t="shared" si="10"/>
        <v>#DIV/0!</v>
      </c>
      <c r="I51" s="38"/>
      <c r="J51" s="197" t="e">
        <f t="shared" si="11"/>
        <v>#DIV/0!</v>
      </c>
      <c r="K51" s="20"/>
      <c r="L51" s="197" t="e">
        <f t="shared" si="12"/>
        <v>#DIV/0!</v>
      </c>
      <c r="M51" s="30"/>
      <c r="N51" s="197" t="e">
        <f t="shared" si="13"/>
        <v>#DIV/0!</v>
      </c>
      <c r="O51" s="30"/>
      <c r="P51" s="197" t="e">
        <f t="shared" si="14"/>
        <v>#DIV/0!</v>
      </c>
      <c r="Q51" s="30"/>
      <c r="R51" s="197" t="e">
        <f t="shared" si="15"/>
        <v>#DIV/0!</v>
      </c>
      <c r="S51" s="30"/>
      <c r="T51" s="207" t="e">
        <f t="shared" si="16"/>
        <v>#DIV/0!</v>
      </c>
      <c r="U51" s="30"/>
      <c r="V51" s="207" t="e">
        <f t="shared" si="17"/>
        <v>#DIV/0!</v>
      </c>
      <c r="W51" s="30"/>
      <c r="X51" s="197" t="e">
        <f t="shared" si="18"/>
        <v>#DIV/0!</v>
      </c>
      <c r="Y51" s="38"/>
      <c r="Z51" s="199" t="e">
        <f t="shared" si="19"/>
        <v>#DIV/0!</v>
      </c>
    </row>
    <row r="52" spans="2:26" ht="15" customHeight="1">
      <c r="B52" s="473"/>
      <c r="C52" s="227"/>
      <c r="D52" s="347" t="s">
        <v>178</v>
      </c>
      <c r="E52" s="20"/>
      <c r="F52" s="197" t="e">
        <f t="shared" si="10"/>
        <v>#DIV/0!</v>
      </c>
      <c r="G52" s="30"/>
      <c r="H52" s="197" t="e">
        <f t="shared" si="10"/>
        <v>#DIV/0!</v>
      </c>
      <c r="I52" s="38"/>
      <c r="J52" s="197" t="e">
        <f t="shared" si="11"/>
        <v>#DIV/0!</v>
      </c>
      <c r="K52" s="20"/>
      <c r="L52" s="197" t="e">
        <f t="shared" si="12"/>
        <v>#DIV/0!</v>
      </c>
      <c r="M52" s="30"/>
      <c r="N52" s="197" t="e">
        <f t="shared" si="13"/>
        <v>#DIV/0!</v>
      </c>
      <c r="O52" s="30"/>
      <c r="P52" s="197" t="e">
        <f t="shared" si="14"/>
        <v>#DIV/0!</v>
      </c>
      <c r="Q52" s="30"/>
      <c r="R52" s="197" t="e">
        <f t="shared" si="15"/>
        <v>#DIV/0!</v>
      </c>
      <c r="S52" s="30"/>
      <c r="T52" s="207" t="e">
        <f t="shared" si="16"/>
        <v>#DIV/0!</v>
      </c>
      <c r="U52" s="30"/>
      <c r="V52" s="207" t="e">
        <f t="shared" si="17"/>
        <v>#DIV/0!</v>
      </c>
      <c r="W52" s="30"/>
      <c r="X52" s="197" t="e">
        <f t="shared" si="18"/>
        <v>#DIV/0!</v>
      </c>
      <c r="Y52" s="38"/>
      <c r="Z52" s="199" t="e">
        <f t="shared" si="19"/>
        <v>#DIV/0!</v>
      </c>
    </row>
    <row r="53" spans="2:26" ht="15" customHeight="1">
      <c r="B53" s="473"/>
      <c r="C53" s="227"/>
      <c r="D53" s="347" t="s">
        <v>179</v>
      </c>
      <c r="E53" s="20"/>
      <c r="F53" s="197" t="e">
        <f t="shared" si="10"/>
        <v>#DIV/0!</v>
      </c>
      <c r="G53" s="30"/>
      <c r="H53" s="197" t="e">
        <f t="shared" si="10"/>
        <v>#DIV/0!</v>
      </c>
      <c r="I53" s="38"/>
      <c r="J53" s="197" t="e">
        <f t="shared" si="11"/>
        <v>#DIV/0!</v>
      </c>
      <c r="K53" s="20"/>
      <c r="L53" s="197" t="e">
        <f t="shared" si="12"/>
        <v>#DIV/0!</v>
      </c>
      <c r="M53" s="30"/>
      <c r="N53" s="197" t="e">
        <f t="shared" si="13"/>
        <v>#DIV/0!</v>
      </c>
      <c r="O53" s="30"/>
      <c r="P53" s="197" t="e">
        <f t="shared" si="14"/>
        <v>#DIV/0!</v>
      </c>
      <c r="Q53" s="30"/>
      <c r="R53" s="197" t="e">
        <f t="shared" si="15"/>
        <v>#DIV/0!</v>
      </c>
      <c r="S53" s="30"/>
      <c r="T53" s="207" t="e">
        <f t="shared" si="16"/>
        <v>#DIV/0!</v>
      </c>
      <c r="U53" s="30"/>
      <c r="V53" s="207" t="e">
        <f t="shared" si="17"/>
        <v>#DIV/0!</v>
      </c>
      <c r="W53" s="30"/>
      <c r="X53" s="197" t="e">
        <f t="shared" si="18"/>
        <v>#DIV/0!</v>
      </c>
      <c r="Y53" s="38"/>
      <c r="Z53" s="199" t="e">
        <f t="shared" si="19"/>
        <v>#DIV/0!</v>
      </c>
    </row>
    <row r="54" spans="2:26" ht="15" customHeight="1">
      <c r="B54" s="473"/>
      <c r="C54" s="227"/>
      <c r="D54" s="347" t="s">
        <v>180</v>
      </c>
      <c r="E54" s="20"/>
      <c r="F54" s="197" t="e">
        <f t="shared" si="10"/>
        <v>#DIV/0!</v>
      </c>
      <c r="G54" s="30"/>
      <c r="H54" s="197" t="e">
        <f t="shared" si="10"/>
        <v>#DIV/0!</v>
      </c>
      <c r="I54" s="38"/>
      <c r="J54" s="197" t="e">
        <f t="shared" si="11"/>
        <v>#DIV/0!</v>
      </c>
      <c r="K54" s="20"/>
      <c r="L54" s="197" t="e">
        <f t="shared" si="12"/>
        <v>#DIV/0!</v>
      </c>
      <c r="M54" s="30"/>
      <c r="N54" s="197" t="e">
        <f t="shared" si="13"/>
        <v>#DIV/0!</v>
      </c>
      <c r="O54" s="30"/>
      <c r="P54" s="197" t="e">
        <f t="shared" si="14"/>
        <v>#DIV/0!</v>
      </c>
      <c r="Q54" s="30"/>
      <c r="R54" s="197" t="e">
        <f t="shared" si="15"/>
        <v>#DIV/0!</v>
      </c>
      <c r="S54" s="30"/>
      <c r="T54" s="207" t="e">
        <f t="shared" si="16"/>
        <v>#DIV/0!</v>
      </c>
      <c r="U54" s="30"/>
      <c r="V54" s="207" t="e">
        <f t="shared" si="17"/>
        <v>#DIV/0!</v>
      </c>
      <c r="W54" s="30"/>
      <c r="X54" s="197" t="e">
        <f t="shared" si="18"/>
        <v>#DIV/0!</v>
      </c>
      <c r="Y54" s="38"/>
      <c r="Z54" s="199" t="e">
        <f t="shared" si="19"/>
        <v>#DIV/0!</v>
      </c>
    </row>
    <row r="55" spans="2:26" ht="15" customHeight="1">
      <c r="B55" s="473"/>
      <c r="C55" s="227"/>
      <c r="D55" s="347" t="s">
        <v>181</v>
      </c>
      <c r="E55" s="20"/>
      <c r="F55" s="197" t="e">
        <f t="shared" si="10"/>
        <v>#DIV/0!</v>
      </c>
      <c r="G55" s="30"/>
      <c r="H55" s="197" t="e">
        <f t="shared" si="10"/>
        <v>#DIV/0!</v>
      </c>
      <c r="I55" s="38"/>
      <c r="J55" s="197" t="e">
        <f t="shared" si="11"/>
        <v>#DIV/0!</v>
      </c>
      <c r="K55" s="20"/>
      <c r="L55" s="197" t="e">
        <f t="shared" si="12"/>
        <v>#DIV/0!</v>
      </c>
      <c r="M55" s="30"/>
      <c r="N55" s="197" t="e">
        <f t="shared" si="13"/>
        <v>#DIV/0!</v>
      </c>
      <c r="O55" s="30"/>
      <c r="P55" s="197" t="e">
        <f t="shared" si="14"/>
        <v>#DIV/0!</v>
      </c>
      <c r="Q55" s="30"/>
      <c r="R55" s="197" t="e">
        <f t="shared" si="15"/>
        <v>#DIV/0!</v>
      </c>
      <c r="S55" s="30"/>
      <c r="T55" s="207" t="e">
        <f t="shared" si="16"/>
        <v>#DIV/0!</v>
      </c>
      <c r="U55" s="30"/>
      <c r="V55" s="207" t="e">
        <f t="shared" si="17"/>
        <v>#DIV/0!</v>
      </c>
      <c r="W55" s="30"/>
      <c r="X55" s="197" t="e">
        <f t="shared" si="18"/>
        <v>#DIV/0!</v>
      </c>
      <c r="Y55" s="38"/>
      <c r="Z55" s="199" t="e">
        <f t="shared" si="19"/>
        <v>#DIV/0!</v>
      </c>
    </row>
    <row r="56" spans="2:26" ht="15" customHeight="1">
      <c r="B56" s="473"/>
      <c r="C56" s="227"/>
      <c r="D56" s="347" t="s">
        <v>182</v>
      </c>
      <c r="E56" s="20"/>
      <c r="F56" s="197" t="e">
        <f t="shared" si="10"/>
        <v>#DIV/0!</v>
      </c>
      <c r="G56" s="30"/>
      <c r="H56" s="197" t="e">
        <f t="shared" si="10"/>
        <v>#DIV/0!</v>
      </c>
      <c r="I56" s="38"/>
      <c r="J56" s="197" t="e">
        <f t="shared" si="11"/>
        <v>#DIV/0!</v>
      </c>
      <c r="K56" s="20"/>
      <c r="L56" s="197" t="e">
        <f t="shared" si="12"/>
        <v>#DIV/0!</v>
      </c>
      <c r="M56" s="30"/>
      <c r="N56" s="197" t="e">
        <f t="shared" si="13"/>
        <v>#DIV/0!</v>
      </c>
      <c r="O56" s="30"/>
      <c r="P56" s="197" t="e">
        <f t="shared" si="14"/>
        <v>#DIV/0!</v>
      </c>
      <c r="Q56" s="30"/>
      <c r="R56" s="197" t="e">
        <f t="shared" si="15"/>
        <v>#DIV/0!</v>
      </c>
      <c r="S56" s="30"/>
      <c r="T56" s="207" t="e">
        <f t="shared" si="16"/>
        <v>#DIV/0!</v>
      </c>
      <c r="U56" s="30"/>
      <c r="V56" s="207" t="e">
        <f t="shared" si="17"/>
        <v>#DIV/0!</v>
      </c>
      <c r="W56" s="30"/>
      <c r="X56" s="197" t="e">
        <f t="shared" si="18"/>
        <v>#DIV/0!</v>
      </c>
      <c r="Y56" s="38"/>
      <c r="Z56" s="199" t="e">
        <f t="shared" si="19"/>
        <v>#DIV/0!</v>
      </c>
    </row>
    <row r="57" spans="2:26" ht="15" customHeight="1">
      <c r="B57" s="473"/>
      <c r="C57" s="227"/>
      <c r="D57" s="347" t="s">
        <v>183</v>
      </c>
      <c r="E57" s="20"/>
      <c r="F57" s="197" t="e">
        <f t="shared" si="10"/>
        <v>#DIV/0!</v>
      </c>
      <c r="G57" s="30"/>
      <c r="H57" s="197" t="e">
        <f t="shared" si="10"/>
        <v>#DIV/0!</v>
      </c>
      <c r="I57" s="38"/>
      <c r="J57" s="197" t="e">
        <f t="shared" si="11"/>
        <v>#DIV/0!</v>
      </c>
      <c r="K57" s="20"/>
      <c r="L57" s="197" t="e">
        <f t="shared" si="12"/>
        <v>#DIV/0!</v>
      </c>
      <c r="M57" s="30"/>
      <c r="N57" s="197" t="e">
        <f t="shared" si="13"/>
        <v>#DIV/0!</v>
      </c>
      <c r="O57" s="30"/>
      <c r="P57" s="197" t="e">
        <f t="shared" si="14"/>
        <v>#DIV/0!</v>
      </c>
      <c r="Q57" s="30"/>
      <c r="R57" s="197" t="e">
        <f t="shared" si="15"/>
        <v>#DIV/0!</v>
      </c>
      <c r="S57" s="30"/>
      <c r="T57" s="207" t="e">
        <f t="shared" si="16"/>
        <v>#DIV/0!</v>
      </c>
      <c r="U57" s="30"/>
      <c r="V57" s="207" t="e">
        <f t="shared" si="17"/>
        <v>#DIV/0!</v>
      </c>
      <c r="W57" s="30"/>
      <c r="X57" s="197" t="e">
        <f t="shared" si="18"/>
        <v>#DIV/0!</v>
      </c>
      <c r="Y57" s="38"/>
      <c r="Z57" s="199" t="e">
        <f t="shared" si="19"/>
        <v>#DIV/0!</v>
      </c>
    </row>
    <row r="58" spans="2:26" ht="15" customHeight="1">
      <c r="B58" s="473"/>
      <c r="C58" s="227"/>
      <c r="D58" s="348" t="s">
        <v>184</v>
      </c>
      <c r="E58" s="15"/>
      <c r="F58" s="197" t="e">
        <f t="shared" si="10"/>
        <v>#DIV/0!</v>
      </c>
      <c r="G58" s="25"/>
      <c r="H58" s="197" t="e">
        <f t="shared" si="10"/>
        <v>#DIV/0!</v>
      </c>
      <c r="I58" s="36"/>
      <c r="J58" s="197" t="e">
        <f t="shared" si="11"/>
        <v>#DIV/0!</v>
      </c>
      <c r="K58" s="15"/>
      <c r="L58" s="197" t="e">
        <f t="shared" si="12"/>
        <v>#DIV/0!</v>
      </c>
      <c r="M58" s="25"/>
      <c r="N58" s="197" t="e">
        <f t="shared" si="13"/>
        <v>#DIV/0!</v>
      </c>
      <c r="O58" s="25"/>
      <c r="P58" s="197" t="e">
        <f t="shared" si="14"/>
        <v>#DIV/0!</v>
      </c>
      <c r="Q58" s="25"/>
      <c r="R58" s="197" t="e">
        <f t="shared" si="15"/>
        <v>#DIV/0!</v>
      </c>
      <c r="S58" s="25"/>
      <c r="T58" s="207" t="e">
        <f t="shared" si="16"/>
        <v>#DIV/0!</v>
      </c>
      <c r="U58" s="25"/>
      <c r="V58" s="207" t="e">
        <f t="shared" si="17"/>
        <v>#DIV/0!</v>
      </c>
      <c r="W58" s="25"/>
      <c r="X58" s="197" t="e">
        <f t="shared" si="18"/>
        <v>#DIV/0!</v>
      </c>
      <c r="Y58" s="36"/>
      <c r="Z58" s="199" t="e">
        <f t="shared" si="19"/>
        <v>#DIV/0!</v>
      </c>
    </row>
    <row r="59" spans="2:26" ht="15" customHeight="1">
      <c r="B59" s="473"/>
      <c r="C59" s="227"/>
      <c r="D59" s="140"/>
      <c r="E59" s="15"/>
      <c r="F59" s="197" t="e">
        <f t="shared" si="10"/>
        <v>#DIV/0!</v>
      </c>
      <c r="G59" s="25"/>
      <c r="H59" s="197" t="e">
        <f t="shared" si="10"/>
        <v>#DIV/0!</v>
      </c>
      <c r="I59" s="36"/>
      <c r="J59" s="197" t="e">
        <f t="shared" si="11"/>
        <v>#DIV/0!</v>
      </c>
      <c r="K59" s="15"/>
      <c r="L59" s="197" t="e">
        <f t="shared" si="12"/>
        <v>#DIV/0!</v>
      </c>
      <c r="M59" s="25"/>
      <c r="N59" s="197" t="e">
        <f t="shared" si="13"/>
        <v>#DIV/0!</v>
      </c>
      <c r="O59" s="25"/>
      <c r="P59" s="197" t="e">
        <f t="shared" si="14"/>
        <v>#DIV/0!</v>
      </c>
      <c r="Q59" s="25"/>
      <c r="R59" s="197" t="e">
        <f t="shared" si="15"/>
        <v>#DIV/0!</v>
      </c>
      <c r="S59" s="25"/>
      <c r="T59" s="207" t="e">
        <f t="shared" si="16"/>
        <v>#DIV/0!</v>
      </c>
      <c r="U59" s="25"/>
      <c r="V59" s="207" t="e">
        <f t="shared" si="17"/>
        <v>#DIV/0!</v>
      </c>
      <c r="W59" s="25"/>
      <c r="X59" s="197" t="e">
        <f t="shared" si="18"/>
        <v>#DIV/0!</v>
      </c>
      <c r="Y59" s="36"/>
      <c r="Z59" s="199" t="e">
        <f t="shared" si="19"/>
        <v>#DIV/0!</v>
      </c>
    </row>
    <row r="60" spans="2:26" ht="15" customHeight="1">
      <c r="B60" s="473"/>
      <c r="C60" s="229"/>
      <c r="D60" s="228" t="s">
        <v>11</v>
      </c>
      <c r="E60" s="20"/>
      <c r="F60" s="197" t="e">
        <f t="shared" si="10"/>
        <v>#DIV/0!</v>
      </c>
      <c r="G60" s="30"/>
      <c r="H60" s="197" t="e">
        <f t="shared" si="10"/>
        <v>#DIV/0!</v>
      </c>
      <c r="I60" s="38"/>
      <c r="J60" s="197" t="e">
        <f t="shared" si="11"/>
        <v>#DIV/0!</v>
      </c>
      <c r="K60" s="20"/>
      <c r="L60" s="197" t="e">
        <f t="shared" si="12"/>
        <v>#DIV/0!</v>
      </c>
      <c r="M60" s="30"/>
      <c r="N60" s="197" t="e">
        <f t="shared" si="13"/>
        <v>#DIV/0!</v>
      </c>
      <c r="O60" s="30"/>
      <c r="P60" s="197" t="e">
        <f t="shared" si="14"/>
        <v>#DIV/0!</v>
      </c>
      <c r="Q60" s="30"/>
      <c r="R60" s="197" t="e">
        <f t="shared" si="15"/>
        <v>#DIV/0!</v>
      </c>
      <c r="S60" s="30"/>
      <c r="T60" s="207" t="e">
        <f t="shared" si="16"/>
        <v>#DIV/0!</v>
      </c>
      <c r="U60" s="30"/>
      <c r="V60" s="207" t="e">
        <f t="shared" si="17"/>
        <v>#DIV/0!</v>
      </c>
      <c r="W60" s="30"/>
      <c r="X60" s="197" t="e">
        <f t="shared" si="18"/>
        <v>#DIV/0!</v>
      </c>
      <c r="Y60" s="38"/>
      <c r="Z60" s="199" t="e">
        <f t="shared" si="19"/>
        <v>#DIV/0!</v>
      </c>
    </row>
    <row r="61" spans="2:26" ht="15" customHeight="1">
      <c r="B61" s="467" t="s">
        <v>6</v>
      </c>
      <c r="C61" s="468"/>
      <c r="D61" s="469"/>
      <c r="E61" s="21">
        <f>E30+E36+E43+E46</f>
        <v>0</v>
      </c>
      <c r="F61" s="209" t="e">
        <f t="shared" si="10"/>
        <v>#DIV/0!</v>
      </c>
      <c r="G61" s="31">
        <f>G30+G36+G43+G46</f>
        <v>0</v>
      </c>
      <c r="H61" s="209" t="e">
        <f t="shared" si="10"/>
        <v>#DIV/0!</v>
      </c>
      <c r="I61" s="39">
        <f>I30+I36+I43+I46</f>
        <v>0</v>
      </c>
      <c r="J61" s="209" t="e">
        <f t="shared" si="11"/>
        <v>#DIV/0!</v>
      </c>
      <c r="K61" s="21">
        <f>K30+K36+K43+K46</f>
        <v>0</v>
      </c>
      <c r="L61" s="209" t="e">
        <f t="shared" si="12"/>
        <v>#DIV/0!</v>
      </c>
      <c r="M61" s="31">
        <f>M30+M36+M43+M46</f>
        <v>0</v>
      </c>
      <c r="N61" s="209" t="e">
        <f t="shared" si="13"/>
        <v>#DIV/0!</v>
      </c>
      <c r="O61" s="31">
        <f>O30+O36+O43+O46</f>
        <v>0</v>
      </c>
      <c r="P61" s="209" t="e">
        <f t="shared" si="14"/>
        <v>#DIV/0!</v>
      </c>
      <c r="Q61" s="31">
        <f>Q30+Q36+Q43+Q46</f>
        <v>0</v>
      </c>
      <c r="R61" s="209" t="e">
        <f t="shared" si="15"/>
        <v>#DIV/0!</v>
      </c>
      <c r="S61" s="31">
        <f>S30+S36+S43+S46</f>
        <v>0</v>
      </c>
      <c r="T61" s="332" t="e">
        <f t="shared" si="16"/>
        <v>#DIV/0!</v>
      </c>
      <c r="U61" s="31">
        <f>U30+U36+U43+U46</f>
        <v>0</v>
      </c>
      <c r="V61" s="332" t="e">
        <f t="shared" si="17"/>
        <v>#DIV/0!</v>
      </c>
      <c r="W61" s="31">
        <f>W30+W36+W43+W46</f>
        <v>0</v>
      </c>
      <c r="X61" s="209" t="e">
        <f t="shared" si="18"/>
        <v>#DIV/0!</v>
      </c>
      <c r="Y61" s="39">
        <f>Y30+Y36+Y43+Y46</f>
        <v>0</v>
      </c>
      <c r="Z61" s="210" t="e">
        <f t="shared" si="19"/>
        <v>#DIV/0!</v>
      </c>
    </row>
    <row r="62" spans="2:26" ht="15" customHeight="1">
      <c r="B62" s="470" t="s">
        <v>9</v>
      </c>
      <c r="C62" s="471"/>
      <c r="D62" s="472"/>
      <c r="E62" s="22"/>
      <c r="F62" s="212" t="e">
        <f t="shared" si="10"/>
        <v>#DIV/0!</v>
      </c>
      <c r="G62" s="213">
        <f>E63</f>
        <v>0</v>
      </c>
      <c r="H62" s="212" t="e">
        <f t="shared" si="10"/>
        <v>#DIV/0!</v>
      </c>
      <c r="I62" s="214">
        <f>G63</f>
        <v>0</v>
      </c>
      <c r="J62" s="215" t="e">
        <f t="shared" si="11"/>
        <v>#DIV/0!</v>
      </c>
      <c r="K62" s="211">
        <f>I63</f>
        <v>0</v>
      </c>
      <c r="L62" s="212" t="e">
        <f t="shared" si="12"/>
        <v>#DIV/0!</v>
      </c>
      <c r="M62" s="213">
        <f>K63</f>
        <v>0</v>
      </c>
      <c r="N62" s="212" t="e">
        <f t="shared" si="13"/>
        <v>#DIV/0!</v>
      </c>
      <c r="O62" s="213">
        <f>M63</f>
        <v>0</v>
      </c>
      <c r="P62" s="216" t="e">
        <f t="shared" si="14"/>
        <v>#DIV/0!</v>
      </c>
      <c r="Q62" s="213">
        <f>O63</f>
        <v>0</v>
      </c>
      <c r="R62" s="212" t="e">
        <f t="shared" si="15"/>
        <v>#DIV/0!</v>
      </c>
      <c r="S62" s="213">
        <f>Q63</f>
        <v>0</v>
      </c>
      <c r="T62" s="333" t="e">
        <f t="shared" si="16"/>
        <v>#DIV/0!</v>
      </c>
      <c r="U62" s="213">
        <f>S63</f>
        <v>0</v>
      </c>
      <c r="V62" s="333" t="e">
        <f t="shared" si="17"/>
        <v>#DIV/0!</v>
      </c>
      <c r="W62" s="213">
        <f>U63</f>
        <v>0</v>
      </c>
      <c r="X62" s="212" t="e">
        <f t="shared" si="18"/>
        <v>#DIV/0!</v>
      </c>
      <c r="Y62" s="214">
        <f>W63</f>
        <v>0</v>
      </c>
      <c r="Z62" s="215" t="e">
        <f t="shared" si="19"/>
        <v>#DIV/0!</v>
      </c>
    </row>
    <row r="63" spans="2:26" ht="15" customHeight="1">
      <c r="B63" s="470" t="s">
        <v>10</v>
      </c>
      <c r="C63" s="471"/>
      <c r="D63" s="472"/>
      <c r="E63" s="23"/>
      <c r="F63" s="217" t="e">
        <f t="shared" si="10"/>
        <v>#DIV/0!</v>
      </c>
      <c r="G63" s="33"/>
      <c r="H63" s="217" t="e">
        <f t="shared" si="10"/>
        <v>#DIV/0!</v>
      </c>
      <c r="I63" s="41"/>
      <c r="J63" s="218" t="e">
        <f t="shared" si="11"/>
        <v>#DIV/0!</v>
      </c>
      <c r="K63" s="23"/>
      <c r="L63" s="217" t="e">
        <f t="shared" si="12"/>
        <v>#DIV/0!</v>
      </c>
      <c r="M63" s="33"/>
      <c r="N63" s="217" t="e">
        <f t="shared" si="13"/>
        <v>#DIV/0!</v>
      </c>
      <c r="O63" s="33"/>
      <c r="P63" s="217" t="e">
        <f t="shared" si="14"/>
        <v>#DIV/0!</v>
      </c>
      <c r="Q63" s="33"/>
      <c r="R63" s="217" t="e">
        <f t="shared" si="15"/>
        <v>#DIV/0!</v>
      </c>
      <c r="S63" s="33"/>
      <c r="T63" s="334" t="e">
        <f t="shared" si="16"/>
        <v>#DIV/0!</v>
      </c>
      <c r="U63" s="33"/>
      <c r="V63" s="334" t="e">
        <f t="shared" si="17"/>
        <v>#DIV/0!</v>
      </c>
      <c r="W63" s="33"/>
      <c r="X63" s="217" t="e">
        <f t="shared" si="18"/>
        <v>#DIV/0!</v>
      </c>
      <c r="Y63" s="41"/>
      <c r="Z63" s="218" t="e">
        <f t="shared" si="19"/>
        <v>#DIV/0!</v>
      </c>
    </row>
    <row r="64" spans="2:26" ht="15" customHeight="1" thickBot="1">
      <c r="B64" s="488" t="s">
        <v>7</v>
      </c>
      <c r="C64" s="489"/>
      <c r="D64" s="490"/>
      <c r="E64" s="219">
        <f>E61+E62-E63</f>
        <v>0</v>
      </c>
      <c r="F64" s="220" t="e">
        <f t="shared" si="10"/>
        <v>#DIV/0!</v>
      </c>
      <c r="G64" s="221">
        <f>G61+G62-G63</f>
        <v>0</v>
      </c>
      <c r="H64" s="220" t="e">
        <f t="shared" si="10"/>
        <v>#DIV/0!</v>
      </c>
      <c r="I64" s="222">
        <f>I61+I62-I63</f>
        <v>0</v>
      </c>
      <c r="J64" s="223" t="e">
        <f t="shared" si="11"/>
        <v>#DIV/0!</v>
      </c>
      <c r="K64" s="219">
        <f>K61+K62-K63</f>
        <v>0</v>
      </c>
      <c r="L64" s="220" t="e">
        <f t="shared" si="12"/>
        <v>#DIV/0!</v>
      </c>
      <c r="M64" s="221">
        <f>M61+M62-M63</f>
        <v>0</v>
      </c>
      <c r="N64" s="220" t="e">
        <f t="shared" si="13"/>
        <v>#DIV/0!</v>
      </c>
      <c r="O64" s="221">
        <f>O61+O62-O63</f>
        <v>0</v>
      </c>
      <c r="P64" s="220" t="e">
        <f t="shared" si="14"/>
        <v>#DIV/0!</v>
      </c>
      <c r="Q64" s="221">
        <f>Q61+Q62-Q63</f>
        <v>0</v>
      </c>
      <c r="R64" s="220" t="e">
        <f t="shared" si="15"/>
        <v>#DIV/0!</v>
      </c>
      <c r="S64" s="221">
        <f>S61+S62-S63</f>
        <v>0</v>
      </c>
      <c r="T64" s="223" t="e">
        <f t="shared" si="16"/>
        <v>#DIV/0!</v>
      </c>
      <c r="U64" s="221">
        <f>U61+U62-U63</f>
        <v>0</v>
      </c>
      <c r="V64" s="338" t="e">
        <f t="shared" si="17"/>
        <v>#DIV/0!</v>
      </c>
      <c r="W64" s="221">
        <f>W61+W62-W63</f>
        <v>0</v>
      </c>
      <c r="X64" s="220" t="e">
        <f t="shared" si="18"/>
        <v>#DIV/0!</v>
      </c>
      <c r="Y64" s="222">
        <f>Y61+Y62-Y63</f>
        <v>0</v>
      </c>
      <c r="Z64" s="223" t="e">
        <f t="shared" si="19"/>
        <v>#DIV/0!</v>
      </c>
    </row>
    <row r="65" ht="12"/>
  </sheetData>
  <sheetProtection/>
  <mergeCells count="66">
    <mergeCell ref="Y4:Z4"/>
    <mergeCell ref="E4:F4"/>
    <mergeCell ref="G4:H4"/>
    <mergeCell ref="I4:J4"/>
    <mergeCell ref="K4:L4"/>
    <mergeCell ref="W4:X4"/>
    <mergeCell ref="U4:V4"/>
    <mergeCell ref="S4:T4"/>
    <mergeCell ref="Q4:R4"/>
    <mergeCell ref="O4:P4"/>
    <mergeCell ref="M4:N4"/>
    <mergeCell ref="G1:K1"/>
    <mergeCell ref="B63:D63"/>
    <mergeCell ref="B64:D64"/>
    <mergeCell ref="C49:D49"/>
    <mergeCell ref="C50:D50"/>
    <mergeCell ref="C41:D41"/>
    <mergeCell ref="C42:D42"/>
    <mergeCell ref="B43:D43"/>
    <mergeCell ref="C44:D44"/>
    <mergeCell ref="B61:D61"/>
    <mergeCell ref="B62:D62"/>
    <mergeCell ref="B44:B45"/>
    <mergeCell ref="B47:B60"/>
    <mergeCell ref="C37:D37"/>
    <mergeCell ref="C38:D38"/>
    <mergeCell ref="C39:D39"/>
    <mergeCell ref="C45:D45"/>
    <mergeCell ref="B46:D46"/>
    <mergeCell ref="C47:D47"/>
    <mergeCell ref="C48:D48"/>
    <mergeCell ref="C31:D31"/>
    <mergeCell ref="C32:D32"/>
    <mergeCell ref="B31:B35"/>
    <mergeCell ref="B37:B42"/>
    <mergeCell ref="C33:D33"/>
    <mergeCell ref="C34:D34"/>
    <mergeCell ref="C35:D35"/>
    <mergeCell ref="B36:D36"/>
    <mergeCell ref="C40:D40"/>
    <mergeCell ref="B30:D30"/>
    <mergeCell ref="C17:D17"/>
    <mergeCell ref="C16:D16"/>
    <mergeCell ref="C22:D22"/>
    <mergeCell ref="C21:D21"/>
    <mergeCell ref="B24:D24"/>
    <mergeCell ref="B25:D25"/>
    <mergeCell ref="B26:D26"/>
    <mergeCell ref="B27:D27"/>
    <mergeCell ref="C20:D20"/>
    <mergeCell ref="K3:Z3"/>
    <mergeCell ref="C23:D23"/>
    <mergeCell ref="B7:D7"/>
    <mergeCell ref="C18:D18"/>
    <mergeCell ref="B12:D12"/>
    <mergeCell ref="B13:D13"/>
    <mergeCell ref="C15:D15"/>
    <mergeCell ref="C14:D14"/>
    <mergeCell ref="E3:J3"/>
    <mergeCell ref="C19:D19"/>
    <mergeCell ref="B6:D6"/>
    <mergeCell ref="B3:D5"/>
    <mergeCell ref="C8:D8"/>
    <mergeCell ref="C9:D9"/>
    <mergeCell ref="C10:D10"/>
    <mergeCell ref="C11:D11"/>
  </mergeCells>
  <printOptions/>
  <pageMargins left="0.3937007874015748" right="0.1968503937007874" top="0.5905511811023623" bottom="0.3937007874015748" header="0.5118110236220472" footer="0.5118110236220472"/>
  <pageSetup fitToHeight="1" fitToWidth="1" horizontalDpi="600" verticalDpi="600" orientation="landscape" paperSize="9" scale="5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4"/>
  <sheetViews>
    <sheetView view="pageBreakPreview" zoomScale="60" zoomScaleNormal="80" zoomScalePageLayoutView="0" workbookViewId="0" topLeftCell="A1">
      <pane xSplit="4" ySplit="5" topLeftCell="G42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E29" sqref="AE29"/>
    </sheetView>
  </sheetViews>
  <sheetFormatPr defaultColWidth="9.00390625" defaultRowHeight="13.5"/>
  <cols>
    <col min="1" max="1" width="9.00390625" style="143" customWidth="1"/>
    <col min="2" max="2" width="2.875" style="147" customWidth="1"/>
    <col min="3" max="3" width="3.125" style="147" customWidth="1"/>
    <col min="4" max="4" width="23.625" style="147" customWidth="1"/>
    <col min="5" max="5" width="11.625" style="143" customWidth="1"/>
    <col min="6" max="6" width="10.50390625" style="143" customWidth="1"/>
    <col min="7" max="7" width="11.625" style="143" customWidth="1"/>
    <col min="8" max="8" width="10.50390625" style="143" customWidth="1"/>
    <col min="9" max="9" width="11.625" style="143" customWidth="1"/>
    <col min="10" max="10" width="10.50390625" style="143" customWidth="1"/>
    <col min="11" max="11" width="11.625" style="143" customWidth="1"/>
    <col min="12" max="12" width="10.50390625" style="143" customWidth="1"/>
    <col min="13" max="13" width="11.625" style="143" customWidth="1"/>
    <col min="14" max="14" width="10.50390625" style="143" customWidth="1"/>
    <col min="15" max="15" width="11.625" style="143" customWidth="1"/>
    <col min="16" max="16" width="10.50390625" style="143" customWidth="1"/>
    <col min="17" max="17" width="11.625" style="143" customWidth="1"/>
    <col min="18" max="24" width="10.50390625" style="143" customWidth="1"/>
    <col min="25" max="25" width="11.625" style="143" customWidth="1"/>
    <col min="26" max="26" width="10.50390625" style="143" customWidth="1"/>
    <col min="27" max="16384" width="9.00390625" style="143" customWidth="1"/>
  </cols>
  <sheetData>
    <row r="1" spans="1:24" ht="20.25" customHeight="1">
      <c r="A1" s="141" t="s">
        <v>73</v>
      </c>
      <c r="B1" s="142"/>
      <c r="C1" s="142"/>
      <c r="D1" s="142"/>
      <c r="F1" s="383" t="s">
        <v>204</v>
      </c>
      <c r="G1" s="487">
        <f>'経営計画（別表３）'!D3</f>
        <v>0</v>
      </c>
      <c r="H1" s="487"/>
      <c r="I1" s="487"/>
      <c r="J1" s="487"/>
      <c r="K1" s="487"/>
      <c r="L1" s="144" t="s">
        <v>49</v>
      </c>
      <c r="N1" s="145"/>
      <c r="O1" s="145"/>
      <c r="Q1" s="145"/>
      <c r="R1" s="145"/>
      <c r="S1" s="145"/>
      <c r="T1" s="145"/>
      <c r="U1" s="145"/>
      <c r="V1" s="145"/>
      <c r="W1" s="145"/>
      <c r="X1" s="145"/>
    </row>
    <row r="2" spans="1:26" ht="22.5" customHeight="1" thickBot="1">
      <c r="A2" s="146" t="s">
        <v>58</v>
      </c>
      <c r="B2" s="142"/>
      <c r="N2" s="145"/>
      <c r="O2" s="145"/>
      <c r="Q2" s="145"/>
      <c r="R2" s="145"/>
      <c r="S2" s="145"/>
      <c r="T2" s="149" t="s">
        <v>16</v>
      </c>
      <c r="U2" s="145"/>
      <c r="V2" s="145"/>
      <c r="W2" s="145"/>
      <c r="X2" s="145"/>
      <c r="Y2" s="148"/>
      <c r="Z2" s="149" t="s">
        <v>16</v>
      </c>
    </row>
    <row r="3" spans="2:26" ht="15" customHeight="1">
      <c r="B3" s="412"/>
      <c r="C3" s="413"/>
      <c r="D3" s="414"/>
      <c r="E3" s="435" t="s">
        <v>59</v>
      </c>
      <c r="F3" s="436"/>
      <c r="G3" s="436"/>
      <c r="H3" s="436"/>
      <c r="I3" s="436"/>
      <c r="J3" s="437"/>
      <c r="K3" s="423" t="s">
        <v>19</v>
      </c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424"/>
      <c r="Y3" s="424"/>
      <c r="Z3" s="425"/>
    </row>
    <row r="4" spans="2:26" ht="15" customHeight="1">
      <c r="B4" s="415"/>
      <c r="C4" s="416"/>
      <c r="D4" s="417"/>
      <c r="E4" s="344" t="s">
        <v>162</v>
      </c>
      <c r="F4" s="345"/>
      <c r="G4" s="503" t="s">
        <v>176</v>
      </c>
      <c r="H4" s="497"/>
      <c r="I4" s="503" t="s">
        <v>167</v>
      </c>
      <c r="J4" s="498"/>
      <c r="K4" s="499" t="s">
        <v>25</v>
      </c>
      <c r="L4" s="497"/>
      <c r="M4" s="502" t="s">
        <v>26</v>
      </c>
      <c r="N4" s="486"/>
      <c r="O4" s="502" t="s">
        <v>27</v>
      </c>
      <c r="P4" s="486"/>
      <c r="Q4" s="502" t="s">
        <v>28</v>
      </c>
      <c r="R4" s="486"/>
      <c r="S4" s="502" t="s">
        <v>29</v>
      </c>
      <c r="T4" s="486"/>
      <c r="U4" s="502" t="s">
        <v>164</v>
      </c>
      <c r="V4" s="486"/>
      <c r="W4" s="502" t="s">
        <v>165</v>
      </c>
      <c r="X4" s="486"/>
      <c r="Y4" s="502" t="s">
        <v>166</v>
      </c>
      <c r="Z4" s="495"/>
    </row>
    <row r="5" spans="2:26" ht="15" customHeight="1" thickBot="1">
      <c r="B5" s="418"/>
      <c r="C5" s="419"/>
      <c r="D5" s="420"/>
      <c r="E5" s="150" t="str">
        <f>'経営計画（別表３）'!D5</f>
        <v>H / 期</v>
      </c>
      <c r="F5" s="151" t="s">
        <v>50</v>
      </c>
      <c r="G5" s="150" t="str">
        <f>'経営計画（別表３）'!E5</f>
        <v>H / 期</v>
      </c>
      <c r="H5" s="151" t="s">
        <v>50</v>
      </c>
      <c r="I5" s="150" t="str">
        <f>'経営計画（別表３）'!F5</f>
        <v>R / 期</v>
      </c>
      <c r="J5" s="152" t="s">
        <v>50</v>
      </c>
      <c r="K5" s="153" t="str">
        <f>'経営計画（別表３）'!G5</f>
        <v>R / 期</v>
      </c>
      <c r="L5" s="154" t="s">
        <v>50</v>
      </c>
      <c r="M5" s="150" t="str">
        <f>'経営計画（別表３）'!H5</f>
        <v>R / 期</v>
      </c>
      <c r="N5" s="154" t="s">
        <v>50</v>
      </c>
      <c r="O5" s="150" t="str">
        <f>'経営計画（別表３）'!I5</f>
        <v>R / 期</v>
      </c>
      <c r="P5" s="154" t="s">
        <v>50</v>
      </c>
      <c r="Q5" s="150" t="str">
        <f>'経営計画（別表３）'!J5</f>
        <v>R / 期</v>
      </c>
      <c r="R5" s="154" t="s">
        <v>50</v>
      </c>
      <c r="S5" s="150" t="str">
        <f>'経営計画（別表３）'!K5</f>
        <v>R / 期</v>
      </c>
      <c r="T5" s="154" t="s">
        <v>50</v>
      </c>
      <c r="U5" s="150" t="str">
        <f>'経営計画（別表３）'!L5</f>
        <v>R / 期</v>
      </c>
      <c r="V5" s="154" t="s">
        <v>50</v>
      </c>
      <c r="W5" s="150" t="str">
        <f>'経営計画（別表３）'!M5</f>
        <v>R / 期</v>
      </c>
      <c r="X5" s="154" t="s">
        <v>50</v>
      </c>
      <c r="Y5" s="150" t="str">
        <f>'経営計画（別表３）'!N5</f>
        <v>R / 期</v>
      </c>
      <c r="Z5" s="155" t="s">
        <v>50</v>
      </c>
    </row>
    <row r="6" spans="2:26" ht="15" customHeight="1" thickTop="1">
      <c r="B6" s="410" t="s">
        <v>60</v>
      </c>
      <c r="C6" s="411"/>
      <c r="D6" s="411"/>
      <c r="E6" s="136"/>
      <c r="F6" s="169" t="e">
        <f>E6/E$6</f>
        <v>#DIV/0!</v>
      </c>
      <c r="G6" s="136"/>
      <c r="H6" s="170" t="e">
        <f>G6/G$6</f>
        <v>#DIV/0!</v>
      </c>
      <c r="I6" s="136"/>
      <c r="J6" s="171" t="e">
        <f aca="true" t="shared" si="0" ref="J6:J24">I6/I$6</f>
        <v>#DIV/0!</v>
      </c>
      <c r="K6" s="137"/>
      <c r="L6" s="172" t="e">
        <f aca="true" t="shared" si="1" ref="L6:L24">K6/K$6</f>
        <v>#DIV/0!</v>
      </c>
      <c r="M6" s="136"/>
      <c r="N6" s="172" t="e">
        <f aca="true" t="shared" si="2" ref="N6:N24">M6/M$6</f>
        <v>#DIV/0!</v>
      </c>
      <c r="O6" s="378"/>
      <c r="P6" s="173" t="e">
        <f aca="true" t="shared" si="3" ref="P6:P24">O6/O$6</f>
        <v>#DIV/0!</v>
      </c>
      <c r="Q6" s="136"/>
      <c r="R6" s="172" t="e">
        <f aca="true" t="shared" si="4" ref="R6:R24">Q6/Q$6</f>
        <v>#DIV/0!</v>
      </c>
      <c r="S6" s="136"/>
      <c r="T6" s="172" t="e">
        <f aca="true" t="shared" si="5" ref="T6:T24">S6/S$6</f>
        <v>#DIV/0!</v>
      </c>
      <c r="U6" s="136"/>
      <c r="V6" s="172" t="e">
        <f aca="true" t="shared" si="6" ref="V6:V25">U6/U$6</f>
        <v>#DIV/0!</v>
      </c>
      <c r="W6" s="136"/>
      <c r="X6" s="172" t="e">
        <f aca="true" t="shared" si="7" ref="X6:X24">W6/W$6</f>
        <v>#DIV/0!</v>
      </c>
      <c r="Y6" s="136"/>
      <c r="Z6" s="174" t="e">
        <f aca="true" t="shared" si="8" ref="Z6:Z24">Y6/Y$6</f>
        <v>#DIV/0!</v>
      </c>
    </row>
    <row r="7" spans="2:26" ht="15" customHeight="1">
      <c r="B7" s="428" t="s">
        <v>61</v>
      </c>
      <c r="C7" s="429"/>
      <c r="D7" s="429"/>
      <c r="E7" s="292">
        <f>SUM(E8:E10)-E11</f>
        <v>0</v>
      </c>
      <c r="F7" s="293" t="e">
        <f aca="true" t="shared" si="9" ref="F7:H24">E7/E$6</f>
        <v>#DIV/0!</v>
      </c>
      <c r="G7" s="292">
        <f>SUM(G8:G10)-G11</f>
        <v>0</v>
      </c>
      <c r="H7" s="293" t="e">
        <f t="shared" si="9"/>
        <v>#DIV/0!</v>
      </c>
      <c r="I7" s="292">
        <f>SUM(I8:I10)-I11</f>
        <v>0</v>
      </c>
      <c r="J7" s="294" t="e">
        <f t="shared" si="0"/>
        <v>#DIV/0!</v>
      </c>
      <c r="K7" s="295">
        <f>SUM(K8:K10)-K11</f>
        <v>8</v>
      </c>
      <c r="L7" s="293" t="e">
        <f t="shared" si="1"/>
        <v>#DIV/0!</v>
      </c>
      <c r="M7" s="292">
        <f>SUM(M8:M10)-M11</f>
        <v>8</v>
      </c>
      <c r="N7" s="293" t="e">
        <f t="shared" si="2"/>
        <v>#DIV/0!</v>
      </c>
      <c r="O7" s="292">
        <f>SUM(O8:O10)-O11</f>
        <v>8</v>
      </c>
      <c r="P7" s="296" t="e">
        <f t="shared" si="3"/>
        <v>#DIV/0!</v>
      </c>
      <c r="Q7" s="292">
        <f>SUM(Q8:Q10)-Q11</f>
        <v>8</v>
      </c>
      <c r="R7" s="293" t="e">
        <f t="shared" si="4"/>
        <v>#DIV/0!</v>
      </c>
      <c r="S7" s="292">
        <f>SUM(S8:S10)-S11</f>
        <v>8</v>
      </c>
      <c r="T7" s="293" t="e">
        <f t="shared" si="5"/>
        <v>#DIV/0!</v>
      </c>
      <c r="U7" s="292">
        <f>SUM(U8:U10)-U11</f>
        <v>8</v>
      </c>
      <c r="V7" s="293" t="e">
        <f t="shared" si="6"/>
        <v>#DIV/0!</v>
      </c>
      <c r="W7" s="292">
        <f>SUM(W8:W10)-W11</f>
        <v>8</v>
      </c>
      <c r="X7" s="293" t="e">
        <f t="shared" si="7"/>
        <v>#DIV/0!</v>
      </c>
      <c r="Y7" s="292">
        <f>SUM(Y8:Y10)-Y11</f>
        <v>8</v>
      </c>
      <c r="Z7" s="294" t="e">
        <f t="shared" si="8"/>
        <v>#DIV/0!</v>
      </c>
    </row>
    <row r="8" spans="2:26" ht="15" customHeight="1">
      <c r="B8" s="230"/>
      <c r="C8" s="421" t="s">
        <v>13</v>
      </c>
      <c r="D8" s="422"/>
      <c r="E8" s="12"/>
      <c r="F8" s="298" t="e">
        <f t="shared" si="9"/>
        <v>#DIV/0!</v>
      </c>
      <c r="G8" s="12"/>
      <c r="H8" s="298" t="e">
        <f t="shared" si="9"/>
        <v>#DIV/0!</v>
      </c>
      <c r="I8" s="12"/>
      <c r="J8" s="299" t="e">
        <f t="shared" si="0"/>
        <v>#DIV/0!</v>
      </c>
      <c r="K8" s="357" t="s">
        <v>189</v>
      </c>
      <c r="L8" s="298"/>
      <c r="M8" s="11">
        <f>K11</f>
        <v>0</v>
      </c>
      <c r="N8" s="298" t="e">
        <f t="shared" si="2"/>
        <v>#DIV/0!</v>
      </c>
      <c r="O8" s="11">
        <f>M11</f>
        <v>0</v>
      </c>
      <c r="P8" s="300" t="e">
        <f t="shared" si="3"/>
        <v>#DIV/0!</v>
      </c>
      <c r="Q8" s="11">
        <f>O11</f>
        <v>0</v>
      </c>
      <c r="R8" s="298" t="e">
        <f t="shared" si="4"/>
        <v>#DIV/0!</v>
      </c>
      <c r="S8" s="11">
        <f>Q11</f>
        <v>0</v>
      </c>
      <c r="T8" s="298" t="e">
        <f t="shared" si="5"/>
        <v>#DIV/0!</v>
      </c>
      <c r="U8" s="11">
        <f>S11</f>
        <v>0</v>
      </c>
      <c r="V8" s="298" t="e">
        <f t="shared" si="6"/>
        <v>#DIV/0!</v>
      </c>
      <c r="W8" s="11">
        <f>U11</f>
        <v>0</v>
      </c>
      <c r="X8" s="298" t="e">
        <f t="shared" si="7"/>
        <v>#DIV/0!</v>
      </c>
      <c r="Y8" s="11">
        <f>W11</f>
        <v>0</v>
      </c>
      <c r="Z8" s="299" t="e">
        <f t="shared" si="8"/>
        <v>#DIV/0!</v>
      </c>
    </row>
    <row r="9" spans="2:26" ht="15" customHeight="1">
      <c r="B9" s="231"/>
      <c r="C9" s="421" t="s">
        <v>12</v>
      </c>
      <c r="D9" s="422"/>
      <c r="E9" s="11">
        <f>E64</f>
        <v>0</v>
      </c>
      <c r="F9" s="175" t="e">
        <f t="shared" si="9"/>
        <v>#DIV/0!</v>
      </c>
      <c r="G9" s="11">
        <f>G64</f>
        <v>0</v>
      </c>
      <c r="H9" s="175" t="e">
        <f t="shared" si="9"/>
        <v>#DIV/0!</v>
      </c>
      <c r="I9" s="11">
        <f>I64</f>
        <v>0</v>
      </c>
      <c r="J9" s="176" t="e">
        <f t="shared" si="0"/>
        <v>#DIV/0!</v>
      </c>
      <c r="K9" s="43">
        <f>K64</f>
        <v>8</v>
      </c>
      <c r="L9" s="175" t="e">
        <f t="shared" si="1"/>
        <v>#DIV/0!</v>
      </c>
      <c r="M9" s="11">
        <f>M64</f>
        <v>8</v>
      </c>
      <c r="N9" s="175" t="e">
        <f t="shared" si="2"/>
        <v>#DIV/0!</v>
      </c>
      <c r="O9" s="11">
        <f>O64</f>
        <v>8</v>
      </c>
      <c r="P9" s="177" t="e">
        <f t="shared" si="3"/>
        <v>#DIV/0!</v>
      </c>
      <c r="Q9" s="11">
        <f>Q64</f>
        <v>8</v>
      </c>
      <c r="R9" s="175" t="e">
        <f t="shared" si="4"/>
        <v>#DIV/0!</v>
      </c>
      <c r="S9" s="11">
        <f>S64</f>
        <v>8</v>
      </c>
      <c r="T9" s="175" t="e">
        <f t="shared" si="5"/>
        <v>#DIV/0!</v>
      </c>
      <c r="U9" s="11">
        <f>U64</f>
        <v>8</v>
      </c>
      <c r="V9" s="175" t="e">
        <f t="shared" si="6"/>
        <v>#DIV/0!</v>
      </c>
      <c r="W9" s="11">
        <f>W64</f>
        <v>8</v>
      </c>
      <c r="X9" s="175" t="e">
        <f t="shared" si="7"/>
        <v>#DIV/0!</v>
      </c>
      <c r="Y9" s="11">
        <f>Y64</f>
        <v>8</v>
      </c>
      <c r="Z9" s="176" t="e">
        <f t="shared" si="8"/>
        <v>#DIV/0!</v>
      </c>
    </row>
    <row r="10" spans="2:26" ht="15" customHeight="1">
      <c r="B10" s="231"/>
      <c r="C10" s="421" t="s">
        <v>62</v>
      </c>
      <c r="D10" s="422"/>
      <c r="E10" s="12"/>
      <c r="F10" s="175" t="e">
        <f t="shared" si="9"/>
        <v>#DIV/0!</v>
      </c>
      <c r="G10" s="12"/>
      <c r="H10" s="175" t="e">
        <f t="shared" si="9"/>
        <v>#DIV/0!</v>
      </c>
      <c r="I10" s="10"/>
      <c r="J10" s="176" t="e">
        <f t="shared" si="0"/>
        <v>#DIV/0!</v>
      </c>
      <c r="K10" s="42"/>
      <c r="L10" s="175" t="e">
        <f t="shared" si="1"/>
        <v>#DIV/0!</v>
      </c>
      <c r="M10" s="10"/>
      <c r="N10" s="175" t="e">
        <f t="shared" si="2"/>
        <v>#DIV/0!</v>
      </c>
      <c r="O10" s="10"/>
      <c r="P10" s="177" t="e">
        <f t="shared" si="3"/>
        <v>#DIV/0!</v>
      </c>
      <c r="Q10" s="10"/>
      <c r="R10" s="175" t="e">
        <f t="shared" si="4"/>
        <v>#DIV/0!</v>
      </c>
      <c r="S10" s="10"/>
      <c r="T10" s="175" t="e">
        <f t="shared" si="5"/>
        <v>#DIV/0!</v>
      </c>
      <c r="U10" s="10"/>
      <c r="V10" s="175" t="e">
        <f t="shared" si="6"/>
        <v>#DIV/0!</v>
      </c>
      <c r="W10" s="10"/>
      <c r="X10" s="175" t="e">
        <f t="shared" si="7"/>
        <v>#DIV/0!</v>
      </c>
      <c r="Y10" s="10"/>
      <c r="Z10" s="176" t="e">
        <f t="shared" si="8"/>
        <v>#DIV/0!</v>
      </c>
    </row>
    <row r="11" spans="2:26" ht="15" customHeight="1">
      <c r="B11" s="231"/>
      <c r="C11" s="421" t="s">
        <v>14</v>
      </c>
      <c r="D11" s="422"/>
      <c r="E11" s="12"/>
      <c r="F11" s="175" t="e">
        <f t="shared" si="9"/>
        <v>#DIV/0!</v>
      </c>
      <c r="G11" s="12"/>
      <c r="H11" s="175" t="e">
        <f t="shared" si="9"/>
        <v>#DIV/0!</v>
      </c>
      <c r="I11" s="10"/>
      <c r="J11" s="176" t="e">
        <f t="shared" si="0"/>
        <v>#DIV/0!</v>
      </c>
      <c r="K11" s="42"/>
      <c r="L11" s="175" t="e">
        <f t="shared" si="1"/>
        <v>#DIV/0!</v>
      </c>
      <c r="M11" s="10"/>
      <c r="N11" s="175" t="e">
        <f t="shared" si="2"/>
        <v>#DIV/0!</v>
      </c>
      <c r="O11" s="10"/>
      <c r="P11" s="177" t="e">
        <f t="shared" si="3"/>
        <v>#DIV/0!</v>
      </c>
      <c r="Q11" s="10"/>
      <c r="R11" s="175" t="e">
        <f t="shared" si="4"/>
        <v>#DIV/0!</v>
      </c>
      <c r="S11" s="10"/>
      <c r="T11" s="175" t="e">
        <f t="shared" si="5"/>
        <v>#DIV/0!</v>
      </c>
      <c r="U11" s="10"/>
      <c r="V11" s="175" t="e">
        <f t="shared" si="6"/>
        <v>#DIV/0!</v>
      </c>
      <c r="W11" s="10"/>
      <c r="X11" s="175" t="e">
        <f t="shared" si="7"/>
        <v>#DIV/0!</v>
      </c>
      <c r="Y11" s="10"/>
      <c r="Z11" s="176" t="e">
        <f t="shared" si="8"/>
        <v>#DIV/0!</v>
      </c>
    </row>
    <row r="12" spans="2:26" ht="15" customHeight="1">
      <c r="B12" s="432" t="s">
        <v>63</v>
      </c>
      <c r="C12" s="433"/>
      <c r="D12" s="433"/>
      <c r="E12" s="156">
        <f>E6-E7</f>
        <v>0</v>
      </c>
      <c r="F12" s="157" t="e">
        <f t="shared" si="9"/>
        <v>#DIV/0!</v>
      </c>
      <c r="G12" s="156">
        <f>G6-G7</f>
        <v>0</v>
      </c>
      <c r="H12" s="158" t="e">
        <f t="shared" si="9"/>
        <v>#DIV/0!</v>
      </c>
      <c r="I12" s="156">
        <f>I6-I7</f>
        <v>0</v>
      </c>
      <c r="J12" s="159" t="e">
        <f t="shared" si="0"/>
        <v>#DIV/0!</v>
      </c>
      <c r="K12" s="160">
        <f>K6-K7</f>
        <v>-8</v>
      </c>
      <c r="L12" s="157" t="e">
        <f t="shared" si="1"/>
        <v>#DIV/0!</v>
      </c>
      <c r="M12" s="156">
        <f>M6-M7</f>
        <v>-8</v>
      </c>
      <c r="N12" s="157" t="e">
        <f t="shared" si="2"/>
        <v>#DIV/0!</v>
      </c>
      <c r="O12" s="156">
        <f>O6-O7</f>
        <v>-8</v>
      </c>
      <c r="P12" s="161" t="e">
        <f t="shared" si="3"/>
        <v>#DIV/0!</v>
      </c>
      <c r="Q12" s="156">
        <f>Q6-Q7</f>
        <v>-8</v>
      </c>
      <c r="R12" s="157" t="e">
        <f t="shared" si="4"/>
        <v>#DIV/0!</v>
      </c>
      <c r="S12" s="156">
        <f>S6-S7</f>
        <v>-8</v>
      </c>
      <c r="T12" s="157" t="e">
        <f t="shared" si="5"/>
        <v>#DIV/0!</v>
      </c>
      <c r="U12" s="156">
        <f>U6-U7</f>
        <v>-8</v>
      </c>
      <c r="V12" s="157" t="e">
        <f t="shared" si="6"/>
        <v>#DIV/0!</v>
      </c>
      <c r="W12" s="156">
        <f>W6-W7</f>
        <v>-8</v>
      </c>
      <c r="X12" s="157" t="e">
        <f t="shared" si="7"/>
        <v>#DIV/0!</v>
      </c>
      <c r="Y12" s="156">
        <f>Y6-Y7</f>
        <v>-8</v>
      </c>
      <c r="Z12" s="159" t="e">
        <f t="shared" si="8"/>
        <v>#DIV/0!</v>
      </c>
    </row>
    <row r="13" spans="2:26" ht="15" customHeight="1">
      <c r="B13" s="428" t="s">
        <v>64</v>
      </c>
      <c r="C13" s="429"/>
      <c r="D13" s="429"/>
      <c r="E13" s="292">
        <f>SUM(E14:E23)</f>
        <v>0</v>
      </c>
      <c r="F13" s="301" t="e">
        <f t="shared" si="9"/>
        <v>#DIV/0!</v>
      </c>
      <c r="G13" s="292">
        <f>SUM(G14:G23)</f>
        <v>0</v>
      </c>
      <c r="H13" s="293" t="e">
        <f t="shared" si="9"/>
        <v>#DIV/0!</v>
      </c>
      <c r="I13" s="292">
        <f>SUM(I14:I23)</f>
        <v>0</v>
      </c>
      <c r="J13" s="302" t="e">
        <f t="shared" si="0"/>
        <v>#DIV/0!</v>
      </c>
      <c r="K13" s="295">
        <f>SUM(K14:K23)</f>
        <v>7</v>
      </c>
      <c r="L13" s="301" t="e">
        <f t="shared" si="1"/>
        <v>#DIV/0!</v>
      </c>
      <c r="M13" s="292">
        <f>SUM(M14:M23)</f>
        <v>7</v>
      </c>
      <c r="N13" s="301" t="e">
        <f t="shared" si="2"/>
        <v>#DIV/0!</v>
      </c>
      <c r="O13" s="292">
        <f>SUM(O14:O23)</f>
        <v>7</v>
      </c>
      <c r="P13" s="303" t="e">
        <f t="shared" si="3"/>
        <v>#DIV/0!</v>
      </c>
      <c r="Q13" s="292">
        <f>SUM(Q14:Q23)</f>
        <v>7</v>
      </c>
      <c r="R13" s="301" t="e">
        <f t="shared" si="4"/>
        <v>#DIV/0!</v>
      </c>
      <c r="S13" s="292">
        <f>SUM(S14:S23)</f>
        <v>7</v>
      </c>
      <c r="T13" s="301" t="e">
        <f t="shared" si="5"/>
        <v>#DIV/0!</v>
      </c>
      <c r="U13" s="292">
        <f>SUM(U14:U23)</f>
        <v>7</v>
      </c>
      <c r="V13" s="301" t="e">
        <f t="shared" si="6"/>
        <v>#DIV/0!</v>
      </c>
      <c r="W13" s="292">
        <f>SUM(W14:W23)</f>
        <v>7</v>
      </c>
      <c r="X13" s="301" t="e">
        <f t="shared" si="7"/>
        <v>#DIV/0!</v>
      </c>
      <c r="Y13" s="292">
        <f>SUM(Y14:Y23)</f>
        <v>7</v>
      </c>
      <c r="Z13" s="302" t="e">
        <f t="shared" si="8"/>
        <v>#DIV/0!</v>
      </c>
    </row>
    <row r="14" spans="2:26" ht="15" customHeight="1">
      <c r="B14" s="232"/>
      <c r="C14" s="430" t="s">
        <v>65</v>
      </c>
      <c r="D14" s="431"/>
      <c r="E14" s="304"/>
      <c r="F14" s="305" t="e">
        <f t="shared" si="9"/>
        <v>#DIV/0!</v>
      </c>
      <c r="G14" s="304"/>
      <c r="H14" s="306" t="e">
        <f t="shared" si="9"/>
        <v>#DIV/0!</v>
      </c>
      <c r="I14" s="304"/>
      <c r="J14" s="307" t="e">
        <f t="shared" si="0"/>
        <v>#DIV/0!</v>
      </c>
      <c r="K14" s="12">
        <v>1</v>
      </c>
      <c r="L14" s="305" t="e">
        <f t="shared" si="1"/>
        <v>#DIV/0!</v>
      </c>
      <c r="M14" s="12">
        <v>1</v>
      </c>
      <c r="N14" s="305" t="e">
        <f t="shared" si="2"/>
        <v>#DIV/0!</v>
      </c>
      <c r="O14" s="12">
        <v>1</v>
      </c>
      <c r="P14" s="308" t="e">
        <f t="shared" si="3"/>
        <v>#DIV/0!</v>
      </c>
      <c r="Q14" s="12">
        <v>1</v>
      </c>
      <c r="R14" s="305" t="e">
        <f t="shared" si="4"/>
        <v>#DIV/0!</v>
      </c>
      <c r="S14" s="12">
        <v>1</v>
      </c>
      <c r="T14" s="305" t="e">
        <f t="shared" si="5"/>
        <v>#DIV/0!</v>
      </c>
      <c r="U14" s="12">
        <v>1</v>
      </c>
      <c r="V14" s="305" t="e">
        <f t="shared" si="6"/>
        <v>#DIV/0!</v>
      </c>
      <c r="W14" s="12">
        <v>1</v>
      </c>
      <c r="X14" s="305" t="e">
        <f t="shared" si="7"/>
        <v>#DIV/0!</v>
      </c>
      <c r="Y14" s="12">
        <v>1</v>
      </c>
      <c r="Z14" s="307" t="e">
        <f t="shared" si="8"/>
        <v>#DIV/0!</v>
      </c>
    </row>
    <row r="15" spans="2:26" ht="15" customHeight="1">
      <c r="B15" s="232"/>
      <c r="C15" s="430" t="s">
        <v>66</v>
      </c>
      <c r="D15" s="431"/>
      <c r="E15" s="13"/>
      <c r="F15" s="179" t="e">
        <f t="shared" si="9"/>
        <v>#DIV/0!</v>
      </c>
      <c r="G15" s="13"/>
      <c r="H15" s="180" t="e">
        <f t="shared" si="9"/>
        <v>#DIV/0!</v>
      </c>
      <c r="I15" s="13"/>
      <c r="J15" s="181" t="e">
        <f t="shared" si="0"/>
        <v>#DIV/0!</v>
      </c>
      <c r="K15" s="10">
        <v>1</v>
      </c>
      <c r="L15" s="179" t="e">
        <f t="shared" si="1"/>
        <v>#DIV/0!</v>
      </c>
      <c r="M15" s="10">
        <v>1</v>
      </c>
      <c r="N15" s="179" t="e">
        <f t="shared" si="2"/>
        <v>#DIV/0!</v>
      </c>
      <c r="O15" s="10">
        <v>1</v>
      </c>
      <c r="P15" s="183" t="e">
        <f t="shared" si="3"/>
        <v>#DIV/0!</v>
      </c>
      <c r="Q15" s="10">
        <v>1</v>
      </c>
      <c r="R15" s="179" t="e">
        <f t="shared" si="4"/>
        <v>#DIV/0!</v>
      </c>
      <c r="S15" s="10">
        <v>1</v>
      </c>
      <c r="T15" s="179" t="e">
        <f t="shared" si="5"/>
        <v>#DIV/0!</v>
      </c>
      <c r="U15" s="10">
        <v>1</v>
      </c>
      <c r="V15" s="179" t="e">
        <f t="shared" si="6"/>
        <v>#DIV/0!</v>
      </c>
      <c r="W15" s="10">
        <v>1</v>
      </c>
      <c r="X15" s="179" t="e">
        <f t="shared" si="7"/>
        <v>#DIV/0!</v>
      </c>
      <c r="Y15" s="10">
        <v>1</v>
      </c>
      <c r="Z15" s="181" t="e">
        <f t="shared" si="8"/>
        <v>#DIV/0!</v>
      </c>
    </row>
    <row r="16" spans="2:26" ht="15" customHeight="1">
      <c r="B16" s="232"/>
      <c r="C16" s="430" t="s">
        <v>67</v>
      </c>
      <c r="D16" s="431"/>
      <c r="E16" s="13"/>
      <c r="F16" s="179" t="e">
        <f t="shared" si="9"/>
        <v>#DIV/0!</v>
      </c>
      <c r="G16" s="13"/>
      <c r="H16" s="180" t="e">
        <f t="shared" si="9"/>
        <v>#DIV/0!</v>
      </c>
      <c r="I16" s="13"/>
      <c r="J16" s="181" t="e">
        <f t="shared" si="0"/>
        <v>#DIV/0!</v>
      </c>
      <c r="K16" s="10">
        <v>1</v>
      </c>
      <c r="L16" s="179" t="e">
        <f t="shared" si="1"/>
        <v>#DIV/0!</v>
      </c>
      <c r="M16" s="10">
        <v>1</v>
      </c>
      <c r="N16" s="179" t="e">
        <f t="shared" si="2"/>
        <v>#DIV/0!</v>
      </c>
      <c r="O16" s="10">
        <v>1</v>
      </c>
      <c r="P16" s="183" t="e">
        <f t="shared" si="3"/>
        <v>#DIV/0!</v>
      </c>
      <c r="Q16" s="10">
        <v>1</v>
      </c>
      <c r="R16" s="179" t="e">
        <f t="shared" si="4"/>
        <v>#DIV/0!</v>
      </c>
      <c r="S16" s="10">
        <v>1</v>
      </c>
      <c r="T16" s="179" t="e">
        <f t="shared" si="5"/>
        <v>#DIV/0!</v>
      </c>
      <c r="U16" s="10">
        <v>1</v>
      </c>
      <c r="V16" s="179" t="e">
        <f t="shared" si="6"/>
        <v>#DIV/0!</v>
      </c>
      <c r="W16" s="10">
        <v>1</v>
      </c>
      <c r="X16" s="179" t="e">
        <f t="shared" si="7"/>
        <v>#DIV/0!</v>
      </c>
      <c r="Y16" s="10">
        <v>1</v>
      </c>
      <c r="Z16" s="181" t="e">
        <f t="shared" si="8"/>
        <v>#DIV/0!</v>
      </c>
    </row>
    <row r="17" spans="2:26" ht="15" customHeight="1">
      <c r="B17" s="232"/>
      <c r="C17" s="430" t="s">
        <v>0</v>
      </c>
      <c r="D17" s="431"/>
      <c r="E17" s="13"/>
      <c r="F17" s="179" t="e">
        <f t="shared" si="9"/>
        <v>#DIV/0!</v>
      </c>
      <c r="G17" s="13"/>
      <c r="H17" s="180" t="e">
        <f t="shared" si="9"/>
        <v>#DIV/0!</v>
      </c>
      <c r="I17" s="13"/>
      <c r="J17" s="181" t="e">
        <f t="shared" si="0"/>
        <v>#DIV/0!</v>
      </c>
      <c r="K17" s="13">
        <v>1</v>
      </c>
      <c r="L17" s="179" t="e">
        <f t="shared" si="1"/>
        <v>#DIV/0!</v>
      </c>
      <c r="M17" s="13">
        <v>1</v>
      </c>
      <c r="N17" s="179" t="e">
        <f t="shared" si="2"/>
        <v>#DIV/0!</v>
      </c>
      <c r="O17" s="13">
        <v>1</v>
      </c>
      <c r="P17" s="183" t="e">
        <f t="shared" si="3"/>
        <v>#DIV/0!</v>
      </c>
      <c r="Q17" s="13">
        <v>1</v>
      </c>
      <c r="R17" s="179" t="e">
        <f t="shared" si="4"/>
        <v>#DIV/0!</v>
      </c>
      <c r="S17" s="13">
        <v>1</v>
      </c>
      <c r="T17" s="179" t="e">
        <f t="shared" si="5"/>
        <v>#DIV/0!</v>
      </c>
      <c r="U17" s="13">
        <v>1</v>
      </c>
      <c r="V17" s="179" t="e">
        <f t="shared" si="6"/>
        <v>#DIV/0!</v>
      </c>
      <c r="W17" s="13">
        <v>1</v>
      </c>
      <c r="X17" s="179" t="e">
        <f t="shared" si="7"/>
        <v>#DIV/0!</v>
      </c>
      <c r="Y17" s="13">
        <v>1</v>
      </c>
      <c r="Z17" s="181" t="e">
        <f t="shared" si="8"/>
        <v>#DIV/0!</v>
      </c>
    </row>
    <row r="18" spans="2:26" ht="15" customHeight="1">
      <c r="B18" s="232"/>
      <c r="C18" s="430" t="s">
        <v>1</v>
      </c>
      <c r="D18" s="431"/>
      <c r="E18" s="13"/>
      <c r="F18" s="179" t="e">
        <f t="shared" si="9"/>
        <v>#DIV/0!</v>
      </c>
      <c r="G18" s="13"/>
      <c r="H18" s="180" t="e">
        <f t="shared" si="9"/>
        <v>#DIV/0!</v>
      </c>
      <c r="I18" s="13"/>
      <c r="J18" s="181" t="e">
        <f t="shared" si="0"/>
        <v>#DIV/0!</v>
      </c>
      <c r="K18" s="13">
        <v>1</v>
      </c>
      <c r="L18" s="179" t="e">
        <f t="shared" si="1"/>
        <v>#DIV/0!</v>
      </c>
      <c r="M18" s="13">
        <v>1</v>
      </c>
      <c r="N18" s="179" t="e">
        <f t="shared" si="2"/>
        <v>#DIV/0!</v>
      </c>
      <c r="O18" s="13">
        <v>1</v>
      </c>
      <c r="P18" s="183" t="e">
        <f t="shared" si="3"/>
        <v>#DIV/0!</v>
      </c>
      <c r="Q18" s="13">
        <v>1</v>
      </c>
      <c r="R18" s="179" t="e">
        <f t="shared" si="4"/>
        <v>#DIV/0!</v>
      </c>
      <c r="S18" s="13">
        <v>1</v>
      </c>
      <c r="T18" s="179" t="e">
        <f t="shared" si="5"/>
        <v>#DIV/0!</v>
      </c>
      <c r="U18" s="13">
        <v>1</v>
      </c>
      <c r="V18" s="179" t="e">
        <f t="shared" si="6"/>
        <v>#DIV/0!</v>
      </c>
      <c r="W18" s="13">
        <v>1</v>
      </c>
      <c r="X18" s="179" t="e">
        <f t="shared" si="7"/>
        <v>#DIV/0!</v>
      </c>
      <c r="Y18" s="13">
        <v>1</v>
      </c>
      <c r="Z18" s="181" t="e">
        <f t="shared" si="8"/>
        <v>#DIV/0!</v>
      </c>
    </row>
    <row r="19" spans="2:26" ht="15" customHeight="1">
      <c r="B19" s="232"/>
      <c r="C19" s="430" t="s">
        <v>51</v>
      </c>
      <c r="D19" s="431"/>
      <c r="E19" s="13"/>
      <c r="F19" s="179" t="e">
        <f t="shared" si="9"/>
        <v>#DIV/0!</v>
      </c>
      <c r="G19" s="13"/>
      <c r="H19" s="180" t="e">
        <f t="shared" si="9"/>
        <v>#DIV/0!</v>
      </c>
      <c r="I19" s="13"/>
      <c r="J19" s="181" t="e">
        <f t="shared" si="0"/>
        <v>#DIV/0!</v>
      </c>
      <c r="K19" s="13">
        <v>1</v>
      </c>
      <c r="L19" s="179" t="e">
        <f t="shared" si="1"/>
        <v>#DIV/0!</v>
      </c>
      <c r="M19" s="13">
        <v>1</v>
      </c>
      <c r="N19" s="179" t="e">
        <f t="shared" si="2"/>
        <v>#DIV/0!</v>
      </c>
      <c r="O19" s="13">
        <v>1</v>
      </c>
      <c r="P19" s="183" t="e">
        <f t="shared" si="3"/>
        <v>#DIV/0!</v>
      </c>
      <c r="Q19" s="13">
        <v>1</v>
      </c>
      <c r="R19" s="179" t="e">
        <f t="shared" si="4"/>
        <v>#DIV/0!</v>
      </c>
      <c r="S19" s="13">
        <v>1</v>
      </c>
      <c r="T19" s="179" t="e">
        <f t="shared" si="5"/>
        <v>#DIV/0!</v>
      </c>
      <c r="U19" s="13">
        <v>1</v>
      </c>
      <c r="V19" s="179" t="e">
        <f t="shared" si="6"/>
        <v>#DIV/0!</v>
      </c>
      <c r="W19" s="13">
        <v>1</v>
      </c>
      <c r="X19" s="179" t="e">
        <f t="shared" si="7"/>
        <v>#DIV/0!</v>
      </c>
      <c r="Y19" s="13">
        <v>1</v>
      </c>
      <c r="Z19" s="181" t="e">
        <f t="shared" si="8"/>
        <v>#DIV/0!</v>
      </c>
    </row>
    <row r="20" spans="2:26" ht="15" customHeight="1">
      <c r="B20" s="232"/>
      <c r="C20" s="449" t="s">
        <v>199</v>
      </c>
      <c r="D20" s="431"/>
      <c r="E20" s="13"/>
      <c r="F20" s="179"/>
      <c r="G20" s="13"/>
      <c r="H20" s="180" t="e">
        <f>G20/G$6</f>
        <v>#DIV/0!</v>
      </c>
      <c r="I20" s="13"/>
      <c r="J20" s="181" t="e">
        <f>I20/I$6</f>
        <v>#DIV/0!</v>
      </c>
      <c r="K20" s="13">
        <v>1</v>
      </c>
      <c r="L20" s="179" t="e">
        <f>K20/K$6</f>
        <v>#DIV/0!</v>
      </c>
      <c r="M20" s="13">
        <v>1</v>
      </c>
      <c r="N20" s="179" t="e">
        <f>M20/M$6</f>
        <v>#DIV/0!</v>
      </c>
      <c r="O20" s="13">
        <v>1</v>
      </c>
      <c r="P20" s="183" t="e">
        <f>O20/O$6</f>
        <v>#DIV/0!</v>
      </c>
      <c r="Q20" s="13">
        <v>1</v>
      </c>
      <c r="R20" s="179" t="e">
        <f>Q20/Q$6</f>
        <v>#DIV/0!</v>
      </c>
      <c r="S20" s="13">
        <v>1</v>
      </c>
      <c r="T20" s="179" t="e">
        <f>S20/S$6</f>
        <v>#DIV/0!</v>
      </c>
      <c r="U20" s="13">
        <v>1</v>
      </c>
      <c r="V20" s="179" t="e">
        <f>U20/U$6</f>
        <v>#DIV/0!</v>
      </c>
      <c r="W20" s="13">
        <v>1</v>
      </c>
      <c r="X20" s="179" t="e">
        <f>W20/W$6</f>
        <v>#DIV/0!</v>
      </c>
      <c r="Y20" s="13">
        <v>1</v>
      </c>
      <c r="Z20" s="181" t="e">
        <f>Y20/Y$6</f>
        <v>#DIV/0!</v>
      </c>
    </row>
    <row r="21" spans="2:26" ht="15" customHeight="1">
      <c r="B21" s="232"/>
      <c r="C21" s="421" t="s">
        <v>21</v>
      </c>
      <c r="D21" s="431"/>
      <c r="E21" s="13"/>
      <c r="F21" s="179" t="e">
        <f t="shared" si="9"/>
        <v>#DIV/0!</v>
      </c>
      <c r="G21" s="13"/>
      <c r="H21" s="180" t="e">
        <f t="shared" si="9"/>
        <v>#DIV/0!</v>
      </c>
      <c r="I21" s="13"/>
      <c r="J21" s="181" t="e">
        <f t="shared" si="0"/>
        <v>#DIV/0!</v>
      </c>
      <c r="K21" s="182">
        <f>'減価償却費積算資料'!H42</f>
        <v>0</v>
      </c>
      <c r="L21" s="179" t="e">
        <f t="shared" si="1"/>
        <v>#DIV/0!</v>
      </c>
      <c r="M21" s="178">
        <f>'減価償却費積算資料'!I42</f>
        <v>0</v>
      </c>
      <c r="N21" s="179" t="e">
        <f t="shared" si="2"/>
        <v>#DIV/0!</v>
      </c>
      <c r="O21" s="178">
        <f>'減価償却費積算資料'!J42</f>
        <v>0</v>
      </c>
      <c r="P21" s="183" t="e">
        <f t="shared" si="3"/>
        <v>#DIV/0!</v>
      </c>
      <c r="Q21" s="178">
        <f>'減価償却費積算資料'!K42</f>
        <v>0</v>
      </c>
      <c r="R21" s="179" t="e">
        <f t="shared" si="4"/>
        <v>#DIV/0!</v>
      </c>
      <c r="S21" s="178">
        <f>'減価償却費積算資料'!L42</f>
        <v>0</v>
      </c>
      <c r="T21" s="179" t="e">
        <f t="shared" si="5"/>
        <v>#DIV/0!</v>
      </c>
      <c r="U21" s="178">
        <f>'減価償却費積算資料'!M42</f>
        <v>0</v>
      </c>
      <c r="V21" s="179" t="e">
        <f t="shared" si="6"/>
        <v>#DIV/0!</v>
      </c>
      <c r="W21" s="178">
        <f>'減価償却費積算資料'!N42</f>
        <v>0</v>
      </c>
      <c r="X21" s="179" t="e">
        <f t="shared" si="7"/>
        <v>#DIV/0!</v>
      </c>
      <c r="Y21" s="178">
        <f>'減価償却費積算資料'!O42</f>
        <v>0</v>
      </c>
      <c r="Z21" s="181" t="e">
        <f t="shared" si="8"/>
        <v>#DIV/0!</v>
      </c>
    </row>
    <row r="22" spans="2:26" ht="15" customHeight="1">
      <c r="B22" s="232"/>
      <c r="C22" s="421" t="s">
        <v>17</v>
      </c>
      <c r="D22" s="431"/>
      <c r="E22" s="13"/>
      <c r="F22" s="179" t="e">
        <f t="shared" si="9"/>
        <v>#DIV/0!</v>
      </c>
      <c r="G22" s="13"/>
      <c r="H22" s="180" t="e">
        <f t="shared" si="9"/>
        <v>#DIV/0!</v>
      </c>
      <c r="I22" s="13"/>
      <c r="J22" s="181" t="e">
        <f t="shared" si="0"/>
        <v>#DIV/0!</v>
      </c>
      <c r="K22" s="182">
        <f>'減価償却費積算資料'!H45</f>
        <v>0</v>
      </c>
      <c r="L22" s="179" t="e">
        <f t="shared" si="1"/>
        <v>#DIV/0!</v>
      </c>
      <c r="M22" s="178">
        <f>'減価償却費積算資料'!I45</f>
        <v>0</v>
      </c>
      <c r="N22" s="179" t="e">
        <f t="shared" si="2"/>
        <v>#DIV/0!</v>
      </c>
      <c r="O22" s="178">
        <f>'減価償却費積算資料'!J45</f>
        <v>0</v>
      </c>
      <c r="P22" s="183" t="e">
        <f t="shared" si="3"/>
        <v>#DIV/0!</v>
      </c>
      <c r="Q22" s="178">
        <f>'減価償却費積算資料'!K45</f>
        <v>0</v>
      </c>
      <c r="R22" s="179" t="e">
        <f t="shared" si="4"/>
        <v>#DIV/0!</v>
      </c>
      <c r="S22" s="178">
        <f>'減価償却費積算資料'!L45</f>
        <v>0</v>
      </c>
      <c r="T22" s="179" t="e">
        <f t="shared" si="5"/>
        <v>#DIV/0!</v>
      </c>
      <c r="U22" s="178">
        <f>'減価償却費積算資料'!M45</f>
        <v>0</v>
      </c>
      <c r="V22" s="179" t="e">
        <f t="shared" si="6"/>
        <v>#DIV/0!</v>
      </c>
      <c r="W22" s="178">
        <f>'減価償却費積算資料'!N45</f>
        <v>0</v>
      </c>
      <c r="X22" s="179" t="e">
        <f t="shared" si="7"/>
        <v>#DIV/0!</v>
      </c>
      <c r="Y22" s="178">
        <f>'減価償却費積算資料'!O45</f>
        <v>0</v>
      </c>
      <c r="Z22" s="181" t="e">
        <f t="shared" si="8"/>
        <v>#DIV/0!</v>
      </c>
    </row>
    <row r="23" spans="2:26" ht="15" customHeight="1">
      <c r="B23" s="233"/>
      <c r="C23" s="426" t="s">
        <v>11</v>
      </c>
      <c r="D23" s="427"/>
      <c r="E23" s="13"/>
      <c r="F23" s="179" t="e">
        <f t="shared" si="9"/>
        <v>#DIV/0!</v>
      </c>
      <c r="G23" s="13"/>
      <c r="H23" s="180" t="e">
        <f t="shared" si="9"/>
        <v>#DIV/0!</v>
      </c>
      <c r="I23" s="13"/>
      <c r="J23" s="181" t="e">
        <f t="shared" si="0"/>
        <v>#DIV/0!</v>
      </c>
      <c r="K23" s="44"/>
      <c r="L23" s="179" t="e">
        <f t="shared" si="1"/>
        <v>#DIV/0!</v>
      </c>
      <c r="M23" s="13"/>
      <c r="N23" s="179" t="e">
        <f t="shared" si="2"/>
        <v>#DIV/0!</v>
      </c>
      <c r="O23" s="13"/>
      <c r="P23" s="183" t="e">
        <f t="shared" si="3"/>
        <v>#DIV/0!</v>
      </c>
      <c r="Q23" s="13"/>
      <c r="R23" s="179" t="e">
        <f t="shared" si="4"/>
        <v>#DIV/0!</v>
      </c>
      <c r="S23" s="13"/>
      <c r="T23" s="179" t="e">
        <f t="shared" si="5"/>
        <v>#DIV/0!</v>
      </c>
      <c r="U23" s="13"/>
      <c r="V23" s="179" t="e">
        <f t="shared" si="6"/>
        <v>#DIV/0!</v>
      </c>
      <c r="W23" s="13"/>
      <c r="X23" s="179" t="e">
        <f t="shared" si="7"/>
        <v>#DIV/0!</v>
      </c>
      <c r="Y23" s="13"/>
      <c r="Z23" s="181" t="e">
        <f t="shared" si="8"/>
        <v>#DIV/0!</v>
      </c>
    </row>
    <row r="24" spans="2:26" ht="15" customHeight="1" thickBot="1">
      <c r="B24" s="500" t="s">
        <v>68</v>
      </c>
      <c r="C24" s="501"/>
      <c r="D24" s="501"/>
      <c r="E24" s="163">
        <f>E12-E13</f>
        <v>0</v>
      </c>
      <c r="F24" s="164" t="e">
        <f t="shared" si="9"/>
        <v>#DIV/0!</v>
      </c>
      <c r="G24" s="163">
        <f>G12-G13</f>
        <v>0</v>
      </c>
      <c r="H24" s="165" t="e">
        <f t="shared" si="9"/>
        <v>#DIV/0!</v>
      </c>
      <c r="I24" s="163">
        <f>I12-I13</f>
        <v>0</v>
      </c>
      <c r="J24" s="166" t="e">
        <f t="shared" si="0"/>
        <v>#DIV/0!</v>
      </c>
      <c r="K24" s="167">
        <f>K12-K13</f>
        <v>-15</v>
      </c>
      <c r="L24" s="164" t="e">
        <f t="shared" si="1"/>
        <v>#DIV/0!</v>
      </c>
      <c r="M24" s="163">
        <f>M12-M13</f>
        <v>-15</v>
      </c>
      <c r="N24" s="164" t="e">
        <f t="shared" si="2"/>
        <v>#DIV/0!</v>
      </c>
      <c r="O24" s="163">
        <f>O12-O13</f>
        <v>-15</v>
      </c>
      <c r="P24" s="168" t="e">
        <f t="shared" si="3"/>
        <v>#DIV/0!</v>
      </c>
      <c r="Q24" s="163">
        <f>Q12-Q13</f>
        <v>-15</v>
      </c>
      <c r="R24" s="164" t="e">
        <f t="shared" si="4"/>
        <v>#DIV/0!</v>
      </c>
      <c r="S24" s="163">
        <f>S12-S13</f>
        <v>-15</v>
      </c>
      <c r="T24" s="164" t="e">
        <f t="shared" si="5"/>
        <v>#DIV/0!</v>
      </c>
      <c r="U24" s="163">
        <f>U12-U13</f>
        <v>-15</v>
      </c>
      <c r="V24" s="164" t="e">
        <f t="shared" si="6"/>
        <v>#DIV/0!</v>
      </c>
      <c r="W24" s="163">
        <f>W12-W13</f>
        <v>-15</v>
      </c>
      <c r="X24" s="164" t="e">
        <f t="shared" si="7"/>
        <v>#DIV/0!</v>
      </c>
      <c r="Y24" s="163">
        <f>Y12-Y13</f>
        <v>-15</v>
      </c>
      <c r="Z24" s="166" t="e">
        <f t="shared" si="8"/>
        <v>#DIV/0!</v>
      </c>
    </row>
    <row r="25" spans="2:26" ht="15" customHeight="1">
      <c r="B25" s="441" t="s">
        <v>191</v>
      </c>
      <c r="C25" s="442"/>
      <c r="D25" s="443"/>
      <c r="E25" s="363"/>
      <c r="F25" s="175" t="e">
        <f aca="true" t="shared" si="10" ref="F25:T27">E25/E$6</f>
        <v>#DIV/0!</v>
      </c>
      <c r="G25" s="363"/>
      <c r="H25" s="175" t="e">
        <f t="shared" si="10"/>
        <v>#DIV/0!</v>
      </c>
      <c r="I25" s="363"/>
      <c r="J25" s="176" t="e">
        <f t="shared" si="10"/>
        <v>#DIV/0!</v>
      </c>
      <c r="K25" s="364"/>
      <c r="L25" s="175" t="e">
        <f t="shared" si="10"/>
        <v>#DIV/0!</v>
      </c>
      <c r="M25" s="363"/>
      <c r="N25" s="175" t="e">
        <f t="shared" si="10"/>
        <v>#DIV/0!</v>
      </c>
      <c r="O25" s="363"/>
      <c r="P25" s="175" t="e">
        <f t="shared" si="10"/>
        <v>#DIV/0!</v>
      </c>
      <c r="Q25" s="363"/>
      <c r="R25" s="175" t="e">
        <f t="shared" si="10"/>
        <v>#DIV/0!</v>
      </c>
      <c r="S25" s="363"/>
      <c r="T25" s="175" t="e">
        <f t="shared" si="10"/>
        <v>#DIV/0!</v>
      </c>
      <c r="U25" s="363"/>
      <c r="V25" s="175" t="e">
        <f t="shared" si="6"/>
        <v>#DIV/0!</v>
      </c>
      <c r="W25" s="363"/>
      <c r="X25" s="175" t="e">
        <f>W25/W$6</f>
        <v>#DIV/0!</v>
      </c>
      <c r="Y25" s="363"/>
      <c r="Z25" s="176" t="e">
        <f>Y25/Y$6</f>
        <v>#DIV/0!</v>
      </c>
    </row>
    <row r="26" spans="2:26" ht="15" customHeight="1">
      <c r="B26" s="444" t="s">
        <v>192</v>
      </c>
      <c r="C26" s="445"/>
      <c r="D26" s="446"/>
      <c r="E26" s="365"/>
      <c r="F26" s="366" t="e">
        <f t="shared" si="10"/>
        <v>#DIV/0!</v>
      </c>
      <c r="G26" s="365"/>
      <c r="H26" s="366" t="e">
        <f t="shared" si="10"/>
        <v>#DIV/0!</v>
      </c>
      <c r="I26" s="365"/>
      <c r="J26" s="367" t="e">
        <f t="shared" si="10"/>
        <v>#DIV/0!</v>
      </c>
      <c r="K26" s="368"/>
      <c r="L26" s="366" t="e">
        <f t="shared" si="10"/>
        <v>#DIV/0!</v>
      </c>
      <c r="M26" s="365"/>
      <c r="N26" s="366" t="e">
        <f t="shared" si="10"/>
        <v>#DIV/0!</v>
      </c>
      <c r="O26" s="365"/>
      <c r="P26" s="366" t="e">
        <f t="shared" si="10"/>
        <v>#DIV/0!</v>
      </c>
      <c r="Q26" s="365"/>
      <c r="R26" s="366" t="e">
        <f t="shared" si="10"/>
        <v>#DIV/0!</v>
      </c>
      <c r="S26" s="365"/>
      <c r="T26" s="366" t="e">
        <f t="shared" si="10"/>
        <v>#DIV/0!</v>
      </c>
      <c r="U26" s="365"/>
      <c r="V26" s="366" t="e">
        <f aca="true" t="shared" si="11" ref="V26:Z27">U26/U$6</f>
        <v>#DIV/0!</v>
      </c>
      <c r="W26" s="365"/>
      <c r="X26" s="366" t="e">
        <f t="shared" si="11"/>
        <v>#DIV/0!</v>
      </c>
      <c r="Y26" s="365"/>
      <c r="Z26" s="367" t="e">
        <f t="shared" si="11"/>
        <v>#DIV/0!</v>
      </c>
    </row>
    <row r="27" spans="2:26" ht="15" customHeight="1" thickBot="1">
      <c r="B27" s="447" t="s">
        <v>193</v>
      </c>
      <c r="C27" s="448"/>
      <c r="D27" s="448"/>
      <c r="E27" s="359">
        <f>E24+E25-E26</f>
        <v>0</v>
      </c>
      <c r="F27" s="360" t="e">
        <f t="shared" si="10"/>
        <v>#DIV/0!</v>
      </c>
      <c r="G27" s="359">
        <f>G24+G25-G26</f>
        <v>0</v>
      </c>
      <c r="H27" s="360" t="e">
        <f t="shared" si="10"/>
        <v>#DIV/0!</v>
      </c>
      <c r="I27" s="359">
        <f>I24+I25-I26</f>
        <v>0</v>
      </c>
      <c r="J27" s="361" t="e">
        <f t="shared" si="10"/>
        <v>#DIV/0!</v>
      </c>
      <c r="K27" s="362">
        <f>K24+K25-K26</f>
        <v>-15</v>
      </c>
      <c r="L27" s="360" t="e">
        <f t="shared" si="10"/>
        <v>#DIV/0!</v>
      </c>
      <c r="M27" s="359">
        <f>M24+M25-M26</f>
        <v>-15</v>
      </c>
      <c r="N27" s="360" t="e">
        <f t="shared" si="10"/>
        <v>#DIV/0!</v>
      </c>
      <c r="O27" s="359">
        <f>O24+O25-O26</f>
        <v>-15</v>
      </c>
      <c r="P27" s="360" t="e">
        <f t="shared" si="10"/>
        <v>#DIV/0!</v>
      </c>
      <c r="Q27" s="359">
        <f>Q24+Q25-Q26</f>
        <v>-15</v>
      </c>
      <c r="R27" s="360" t="e">
        <f t="shared" si="10"/>
        <v>#DIV/0!</v>
      </c>
      <c r="S27" s="359">
        <f>S24+S25-S26</f>
        <v>-15</v>
      </c>
      <c r="T27" s="360" t="e">
        <f t="shared" si="10"/>
        <v>#DIV/0!</v>
      </c>
      <c r="U27" s="359">
        <f>U24+U25-U26</f>
        <v>-15</v>
      </c>
      <c r="V27" s="360" t="e">
        <f t="shared" si="11"/>
        <v>#DIV/0!</v>
      </c>
      <c r="W27" s="359">
        <f>W24+W25-W26</f>
        <v>-15</v>
      </c>
      <c r="X27" s="360" t="e">
        <f t="shared" si="11"/>
        <v>#DIV/0!</v>
      </c>
      <c r="Y27" s="359">
        <f>Y24+Y25-Y26</f>
        <v>-15</v>
      </c>
      <c r="Z27" s="361" t="e">
        <f t="shared" si="11"/>
        <v>#DIV/0!</v>
      </c>
    </row>
    <row r="28" spans="2:26" ht="10.5" customHeight="1">
      <c r="B28" s="234"/>
      <c r="C28" s="234"/>
      <c r="D28" s="234"/>
      <c r="E28" s="185"/>
      <c r="F28" s="145"/>
      <c r="G28" s="185"/>
      <c r="H28" s="145"/>
      <c r="I28" s="185"/>
      <c r="J28" s="145"/>
      <c r="K28" s="185"/>
      <c r="L28" s="145"/>
      <c r="M28" s="185"/>
      <c r="N28" s="145"/>
      <c r="O28" s="185"/>
      <c r="P28" s="145"/>
      <c r="Q28" s="185"/>
      <c r="R28" s="145"/>
      <c r="S28" s="145"/>
      <c r="T28" s="145"/>
      <c r="U28" s="145"/>
      <c r="V28" s="145"/>
      <c r="W28" s="145"/>
      <c r="X28" s="145"/>
      <c r="Y28" s="185"/>
      <c r="Z28" s="145"/>
    </row>
    <row r="29" spans="1:27" ht="15" customHeight="1" thickBot="1">
      <c r="A29" s="224" t="s">
        <v>20</v>
      </c>
      <c r="B29" s="225"/>
      <c r="C29" s="225"/>
      <c r="D29" s="225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7"/>
      <c r="S29" s="187"/>
      <c r="T29" s="187"/>
      <c r="U29" s="187"/>
      <c r="V29" s="187"/>
      <c r="W29" s="187"/>
      <c r="X29" s="187"/>
      <c r="Y29" s="187"/>
      <c r="Z29" s="187"/>
      <c r="AA29" s="226"/>
    </row>
    <row r="30" spans="2:26" ht="15" customHeight="1">
      <c r="B30" s="438" t="s">
        <v>2</v>
      </c>
      <c r="C30" s="439"/>
      <c r="D30" s="440"/>
      <c r="E30" s="188">
        <f>E34-E35</f>
        <v>0</v>
      </c>
      <c r="F30" s="189" t="e">
        <f aca="true" t="shared" si="12" ref="F30:H64">E30/E$6</f>
        <v>#DIV/0!</v>
      </c>
      <c r="G30" s="190">
        <f>G34-G35</f>
        <v>0</v>
      </c>
      <c r="H30" s="189" t="e">
        <f t="shared" si="12"/>
        <v>#DIV/0!</v>
      </c>
      <c r="I30" s="190">
        <f>I34-I35</f>
        <v>0</v>
      </c>
      <c r="J30" s="191" t="e">
        <f aca="true" t="shared" si="13" ref="J30:J64">I30/I$6</f>
        <v>#DIV/0!</v>
      </c>
      <c r="K30" s="188">
        <f>K34-K35</f>
        <v>0</v>
      </c>
      <c r="L30" s="189" t="e">
        <f aca="true" t="shared" si="14" ref="L30:L64">K30/K$6</f>
        <v>#DIV/0!</v>
      </c>
      <c r="M30" s="190">
        <f>M34-M35</f>
        <v>0</v>
      </c>
      <c r="N30" s="189" t="e">
        <f aca="true" t="shared" si="15" ref="N30:N64">M30/M$6</f>
        <v>#DIV/0!</v>
      </c>
      <c r="O30" s="190">
        <f>O34-O35</f>
        <v>0</v>
      </c>
      <c r="P30" s="189" t="e">
        <f aca="true" t="shared" si="16" ref="P30:P64">O30/O$6</f>
        <v>#DIV/0!</v>
      </c>
      <c r="Q30" s="190">
        <f>Q34-Q35</f>
        <v>0</v>
      </c>
      <c r="R30" s="189" t="e">
        <f aca="true" t="shared" si="17" ref="R30:R64">Q30/Q$6</f>
        <v>#DIV/0!</v>
      </c>
      <c r="S30" s="190">
        <f>S34-S35</f>
        <v>0</v>
      </c>
      <c r="T30" s="189" t="e">
        <f aca="true" t="shared" si="18" ref="T30:T64">S30/S$6</f>
        <v>#DIV/0!</v>
      </c>
      <c r="U30" s="190">
        <f>U34-U35</f>
        <v>0</v>
      </c>
      <c r="V30" s="189" t="e">
        <f aca="true" t="shared" si="19" ref="V30:V64">U30/U$6</f>
        <v>#DIV/0!</v>
      </c>
      <c r="W30" s="190">
        <f>W34-W35</f>
        <v>0</v>
      </c>
      <c r="X30" s="189" t="e">
        <f aca="true" t="shared" si="20" ref="X30:X64">W30/W$6</f>
        <v>#DIV/0!</v>
      </c>
      <c r="Y30" s="190">
        <f>Y34-Y35</f>
        <v>0</v>
      </c>
      <c r="Z30" s="191" t="e">
        <f aca="true" t="shared" si="21" ref="Z30:Z64">Y30/Y$6</f>
        <v>#DIV/0!</v>
      </c>
    </row>
    <row r="31" spans="2:26" ht="15" customHeight="1">
      <c r="B31" s="457"/>
      <c r="C31" s="453" t="s">
        <v>69</v>
      </c>
      <c r="D31" s="454"/>
      <c r="E31" s="14"/>
      <c r="F31" s="193" t="e">
        <f t="shared" si="12"/>
        <v>#DIV/0!</v>
      </c>
      <c r="G31" s="24"/>
      <c r="H31" s="193" t="e">
        <f t="shared" si="12"/>
        <v>#DIV/0!</v>
      </c>
      <c r="I31" s="24"/>
      <c r="J31" s="193" t="e">
        <f t="shared" si="13"/>
        <v>#DIV/0!</v>
      </c>
      <c r="K31" s="356" t="s">
        <v>186</v>
      </c>
      <c r="L31" s="193"/>
      <c r="M31" s="194">
        <f>K35</f>
        <v>0</v>
      </c>
      <c r="N31" s="193" t="e">
        <f t="shared" si="15"/>
        <v>#DIV/0!</v>
      </c>
      <c r="O31" s="194">
        <f>M35</f>
        <v>0</v>
      </c>
      <c r="P31" s="193" t="e">
        <f t="shared" si="16"/>
        <v>#DIV/0!</v>
      </c>
      <c r="Q31" s="194">
        <f>O35</f>
        <v>0</v>
      </c>
      <c r="R31" s="193" t="e">
        <f t="shared" si="17"/>
        <v>#DIV/0!</v>
      </c>
      <c r="S31" s="194">
        <f>Q35</f>
        <v>0</v>
      </c>
      <c r="T31" s="193" t="e">
        <f t="shared" si="18"/>
        <v>#DIV/0!</v>
      </c>
      <c r="U31" s="194">
        <f>S35</f>
        <v>0</v>
      </c>
      <c r="V31" s="193" t="e">
        <f t="shared" si="19"/>
        <v>#DIV/0!</v>
      </c>
      <c r="W31" s="194">
        <f>U35</f>
        <v>0</v>
      </c>
      <c r="X31" s="193" t="e">
        <f t="shared" si="20"/>
        <v>#DIV/0!</v>
      </c>
      <c r="Y31" s="194">
        <f>W35</f>
        <v>0</v>
      </c>
      <c r="Z31" s="195" t="e">
        <f t="shared" si="21"/>
        <v>#DIV/0!</v>
      </c>
    </row>
    <row r="32" spans="2:26" ht="15" customHeight="1">
      <c r="B32" s="457"/>
      <c r="C32" s="455" t="s">
        <v>70</v>
      </c>
      <c r="D32" s="456"/>
      <c r="E32" s="15"/>
      <c r="F32" s="197" t="e">
        <f t="shared" si="12"/>
        <v>#DIV/0!</v>
      </c>
      <c r="G32" s="25"/>
      <c r="H32" s="197" t="e">
        <f t="shared" si="12"/>
        <v>#DIV/0!</v>
      </c>
      <c r="I32" s="25"/>
      <c r="J32" s="197" t="e">
        <f t="shared" si="13"/>
        <v>#DIV/0!</v>
      </c>
      <c r="K32" s="15"/>
      <c r="L32" s="197" t="e">
        <f t="shared" si="14"/>
        <v>#DIV/0!</v>
      </c>
      <c r="M32" s="25"/>
      <c r="N32" s="197" t="e">
        <f t="shared" si="15"/>
        <v>#DIV/0!</v>
      </c>
      <c r="O32" s="25"/>
      <c r="P32" s="193" t="e">
        <f t="shared" si="16"/>
        <v>#DIV/0!</v>
      </c>
      <c r="Q32" s="25"/>
      <c r="R32" s="197" t="e">
        <f t="shared" si="17"/>
        <v>#DIV/0!</v>
      </c>
      <c r="S32" s="25"/>
      <c r="T32" s="197" t="e">
        <f t="shared" si="18"/>
        <v>#DIV/0!</v>
      </c>
      <c r="U32" s="25"/>
      <c r="V32" s="197" t="e">
        <f t="shared" si="19"/>
        <v>#DIV/0!</v>
      </c>
      <c r="W32" s="25"/>
      <c r="X32" s="197" t="e">
        <f t="shared" si="20"/>
        <v>#DIV/0!</v>
      </c>
      <c r="Y32" s="25"/>
      <c r="Z32" s="199" t="e">
        <f t="shared" si="21"/>
        <v>#DIV/0!</v>
      </c>
    </row>
    <row r="33" spans="2:26" ht="15" customHeight="1">
      <c r="B33" s="457"/>
      <c r="C33" s="455" t="s">
        <v>71</v>
      </c>
      <c r="D33" s="456"/>
      <c r="E33" s="15"/>
      <c r="F33" s="197" t="e">
        <f t="shared" si="12"/>
        <v>#DIV/0!</v>
      </c>
      <c r="G33" s="25"/>
      <c r="H33" s="197" t="e">
        <f t="shared" si="12"/>
        <v>#DIV/0!</v>
      </c>
      <c r="I33" s="25"/>
      <c r="J33" s="197" t="e">
        <f t="shared" si="13"/>
        <v>#DIV/0!</v>
      </c>
      <c r="K33" s="15"/>
      <c r="L33" s="197" t="e">
        <f t="shared" si="14"/>
        <v>#DIV/0!</v>
      </c>
      <c r="M33" s="25"/>
      <c r="N33" s="197" t="e">
        <f t="shared" si="15"/>
        <v>#DIV/0!</v>
      </c>
      <c r="O33" s="25"/>
      <c r="P33" s="193" t="e">
        <f t="shared" si="16"/>
        <v>#DIV/0!</v>
      </c>
      <c r="Q33" s="25"/>
      <c r="R33" s="197" t="e">
        <f t="shared" si="17"/>
        <v>#DIV/0!</v>
      </c>
      <c r="S33" s="25"/>
      <c r="T33" s="197" t="e">
        <f t="shared" si="18"/>
        <v>#DIV/0!</v>
      </c>
      <c r="U33" s="25"/>
      <c r="V33" s="197" t="e">
        <f t="shared" si="19"/>
        <v>#DIV/0!</v>
      </c>
      <c r="W33" s="25"/>
      <c r="X33" s="197" t="e">
        <f t="shared" si="20"/>
        <v>#DIV/0!</v>
      </c>
      <c r="Y33" s="25"/>
      <c r="Z33" s="199" t="e">
        <f t="shared" si="21"/>
        <v>#DIV/0!</v>
      </c>
    </row>
    <row r="34" spans="2:26" ht="15" customHeight="1">
      <c r="B34" s="457"/>
      <c r="C34" s="459" t="s">
        <v>8</v>
      </c>
      <c r="D34" s="460"/>
      <c r="E34" s="16">
        <f>SUM(E31:E33)</f>
        <v>0</v>
      </c>
      <c r="F34" s="200" t="e">
        <f t="shared" si="12"/>
        <v>#DIV/0!</v>
      </c>
      <c r="G34" s="26">
        <f>SUM(G31:G33)</f>
        <v>0</v>
      </c>
      <c r="H34" s="200" t="e">
        <f t="shared" si="12"/>
        <v>#DIV/0!</v>
      </c>
      <c r="I34" s="26">
        <f>SUM(I31:I33)</f>
        <v>0</v>
      </c>
      <c r="J34" s="200" t="e">
        <f t="shared" si="13"/>
        <v>#DIV/0!</v>
      </c>
      <c r="K34" s="16">
        <f>SUM(K31:K33)</f>
        <v>0</v>
      </c>
      <c r="L34" s="200" t="e">
        <f t="shared" si="14"/>
        <v>#DIV/0!</v>
      </c>
      <c r="M34" s="26">
        <f>SUM(M31:M33)</f>
        <v>0</v>
      </c>
      <c r="N34" s="200" t="e">
        <f t="shared" si="15"/>
        <v>#DIV/0!</v>
      </c>
      <c r="O34" s="26">
        <f>SUM(O31:O33)</f>
        <v>0</v>
      </c>
      <c r="P34" s="201" t="e">
        <f t="shared" si="16"/>
        <v>#DIV/0!</v>
      </c>
      <c r="Q34" s="26">
        <f>SUM(Q31:Q33)</f>
        <v>0</v>
      </c>
      <c r="R34" s="200" t="e">
        <f t="shared" si="17"/>
        <v>#DIV/0!</v>
      </c>
      <c r="S34" s="26">
        <f>SUM(S31:S33)</f>
        <v>0</v>
      </c>
      <c r="T34" s="200" t="e">
        <f t="shared" si="18"/>
        <v>#DIV/0!</v>
      </c>
      <c r="U34" s="26">
        <f>SUM(U31:U33)</f>
        <v>0</v>
      </c>
      <c r="V34" s="200" t="e">
        <f t="shared" si="19"/>
        <v>#DIV/0!</v>
      </c>
      <c r="W34" s="26">
        <f>SUM(W31:W33)</f>
        <v>0</v>
      </c>
      <c r="X34" s="200" t="e">
        <f t="shared" si="20"/>
        <v>#DIV/0!</v>
      </c>
      <c r="Y34" s="26">
        <f>SUM(Y31:Y33)</f>
        <v>0</v>
      </c>
      <c r="Z34" s="202" t="e">
        <f t="shared" si="21"/>
        <v>#DIV/0!</v>
      </c>
    </row>
    <row r="35" spans="2:26" ht="15" customHeight="1">
      <c r="B35" s="458"/>
      <c r="C35" s="461" t="s">
        <v>72</v>
      </c>
      <c r="D35" s="462"/>
      <c r="E35" s="17"/>
      <c r="F35" s="203" t="e">
        <f t="shared" si="12"/>
        <v>#DIV/0!</v>
      </c>
      <c r="G35" s="27"/>
      <c r="H35" s="203" t="e">
        <f t="shared" si="12"/>
        <v>#DIV/0!</v>
      </c>
      <c r="I35" s="27"/>
      <c r="J35" s="203" t="e">
        <f t="shared" si="13"/>
        <v>#DIV/0!</v>
      </c>
      <c r="K35" s="17"/>
      <c r="L35" s="203" t="e">
        <f t="shared" si="14"/>
        <v>#DIV/0!</v>
      </c>
      <c r="M35" s="27"/>
      <c r="N35" s="203" t="e">
        <f t="shared" si="15"/>
        <v>#DIV/0!</v>
      </c>
      <c r="O35" s="27"/>
      <c r="P35" s="205" t="e">
        <f t="shared" si="16"/>
        <v>#DIV/0!</v>
      </c>
      <c r="Q35" s="27"/>
      <c r="R35" s="203" t="e">
        <f t="shared" si="17"/>
        <v>#DIV/0!</v>
      </c>
      <c r="S35" s="27"/>
      <c r="T35" s="203" t="e">
        <f t="shared" si="18"/>
        <v>#DIV/0!</v>
      </c>
      <c r="U35" s="27"/>
      <c r="V35" s="203" t="e">
        <f t="shared" si="19"/>
        <v>#DIV/0!</v>
      </c>
      <c r="W35" s="27"/>
      <c r="X35" s="203" t="e">
        <f t="shared" si="20"/>
        <v>#DIV/0!</v>
      </c>
      <c r="Y35" s="27"/>
      <c r="Z35" s="206" t="e">
        <f t="shared" si="21"/>
        <v>#DIV/0!</v>
      </c>
    </row>
    <row r="36" spans="2:26" ht="15" customHeight="1">
      <c r="B36" s="463" t="s">
        <v>3</v>
      </c>
      <c r="C36" s="464"/>
      <c r="D36" s="465"/>
      <c r="E36" s="18">
        <f>SUM(E37:E42)</f>
        <v>0</v>
      </c>
      <c r="F36" s="80" t="e">
        <f t="shared" si="12"/>
        <v>#DIV/0!</v>
      </c>
      <c r="G36" s="28">
        <f>SUM(G37:G42)</f>
        <v>0</v>
      </c>
      <c r="H36" s="81" t="e">
        <f t="shared" si="12"/>
        <v>#DIV/0!</v>
      </c>
      <c r="I36" s="34">
        <f>SUM(I37:I42)</f>
        <v>0</v>
      </c>
      <c r="J36" s="82" t="e">
        <f t="shared" si="13"/>
        <v>#DIV/0!</v>
      </c>
      <c r="K36" s="18">
        <f>SUM(K37:K42)</f>
        <v>6</v>
      </c>
      <c r="L36" s="80" t="e">
        <f t="shared" si="14"/>
        <v>#DIV/0!</v>
      </c>
      <c r="M36" s="28">
        <f>SUM(M37:M42)</f>
        <v>6</v>
      </c>
      <c r="N36" s="81" t="e">
        <f t="shared" si="15"/>
        <v>#DIV/0!</v>
      </c>
      <c r="O36" s="34">
        <f>SUM(O37:O42)</f>
        <v>6</v>
      </c>
      <c r="P36" s="80" t="e">
        <f t="shared" si="16"/>
        <v>#DIV/0!</v>
      </c>
      <c r="Q36" s="28">
        <f>SUM(Q37:Q42)</f>
        <v>6</v>
      </c>
      <c r="R36" s="81" t="e">
        <f t="shared" si="17"/>
        <v>#DIV/0!</v>
      </c>
      <c r="S36" s="28">
        <f>SUM(S37:S42)</f>
        <v>6</v>
      </c>
      <c r="T36" s="81" t="e">
        <f t="shared" si="18"/>
        <v>#DIV/0!</v>
      </c>
      <c r="U36" s="28">
        <f>SUM(U37:U42)</f>
        <v>6</v>
      </c>
      <c r="V36" s="81" t="e">
        <f t="shared" si="19"/>
        <v>#DIV/0!</v>
      </c>
      <c r="W36" s="28">
        <f>SUM(W37:W42)</f>
        <v>6</v>
      </c>
      <c r="X36" s="81" t="e">
        <f t="shared" si="20"/>
        <v>#DIV/0!</v>
      </c>
      <c r="Y36" s="28">
        <f>SUM(Y37:Y42)</f>
        <v>6</v>
      </c>
      <c r="Z36" s="82" t="e">
        <f t="shared" si="21"/>
        <v>#DIV/0!</v>
      </c>
    </row>
    <row r="37" spans="2:26" ht="15" customHeight="1">
      <c r="B37" s="457"/>
      <c r="C37" s="483" t="s">
        <v>15</v>
      </c>
      <c r="D37" s="484"/>
      <c r="E37" s="14"/>
      <c r="F37" s="207" t="e">
        <f t="shared" si="12"/>
        <v>#DIV/0!</v>
      </c>
      <c r="G37" s="24"/>
      <c r="H37" s="197" t="e">
        <f t="shared" si="12"/>
        <v>#DIV/0!</v>
      </c>
      <c r="I37" s="35"/>
      <c r="J37" s="197" t="e">
        <f t="shared" si="13"/>
        <v>#DIV/0!</v>
      </c>
      <c r="K37" s="369">
        <v>1</v>
      </c>
      <c r="L37" s="207" t="e">
        <f t="shared" si="14"/>
        <v>#DIV/0!</v>
      </c>
      <c r="M37" s="24">
        <v>1</v>
      </c>
      <c r="N37" s="197" t="e">
        <f t="shared" si="15"/>
        <v>#DIV/0!</v>
      </c>
      <c r="O37" s="24">
        <v>1</v>
      </c>
      <c r="P37" s="207" t="e">
        <f t="shared" si="16"/>
        <v>#DIV/0!</v>
      </c>
      <c r="Q37" s="24">
        <v>1</v>
      </c>
      <c r="R37" s="197" t="e">
        <f t="shared" si="17"/>
        <v>#DIV/0!</v>
      </c>
      <c r="S37" s="24">
        <v>1</v>
      </c>
      <c r="T37" s="197" t="e">
        <f t="shared" si="18"/>
        <v>#DIV/0!</v>
      </c>
      <c r="U37" s="24">
        <v>1</v>
      </c>
      <c r="V37" s="197" t="e">
        <f t="shared" si="19"/>
        <v>#DIV/0!</v>
      </c>
      <c r="W37" s="24">
        <v>1</v>
      </c>
      <c r="X37" s="197" t="e">
        <f t="shared" si="20"/>
        <v>#DIV/0!</v>
      </c>
      <c r="Y37" s="24">
        <v>1</v>
      </c>
      <c r="Z37" s="199" t="e">
        <f t="shared" si="21"/>
        <v>#DIV/0!</v>
      </c>
    </row>
    <row r="38" spans="2:26" ht="15" customHeight="1">
      <c r="B38" s="457"/>
      <c r="C38" s="451" t="s">
        <v>67</v>
      </c>
      <c r="D38" s="452"/>
      <c r="E38" s="15"/>
      <c r="F38" s="207" t="e">
        <f t="shared" si="12"/>
        <v>#DIV/0!</v>
      </c>
      <c r="G38" s="25"/>
      <c r="H38" s="197" t="e">
        <f t="shared" si="12"/>
        <v>#DIV/0!</v>
      </c>
      <c r="I38" s="36"/>
      <c r="J38" s="197" t="e">
        <f t="shared" si="13"/>
        <v>#DIV/0!</v>
      </c>
      <c r="K38" s="20">
        <v>1</v>
      </c>
      <c r="L38" s="207" t="e">
        <f t="shared" si="14"/>
        <v>#DIV/0!</v>
      </c>
      <c r="M38" s="25">
        <v>1</v>
      </c>
      <c r="N38" s="197" t="e">
        <f t="shared" si="15"/>
        <v>#DIV/0!</v>
      </c>
      <c r="O38" s="25">
        <v>1</v>
      </c>
      <c r="P38" s="207" t="e">
        <f t="shared" si="16"/>
        <v>#DIV/0!</v>
      </c>
      <c r="Q38" s="25">
        <v>1</v>
      </c>
      <c r="R38" s="197" t="e">
        <f t="shared" si="17"/>
        <v>#DIV/0!</v>
      </c>
      <c r="S38" s="25">
        <v>1</v>
      </c>
      <c r="T38" s="197" t="e">
        <f t="shared" si="18"/>
        <v>#DIV/0!</v>
      </c>
      <c r="U38" s="25">
        <v>1</v>
      </c>
      <c r="V38" s="197" t="e">
        <f t="shared" si="19"/>
        <v>#DIV/0!</v>
      </c>
      <c r="W38" s="25">
        <v>1</v>
      </c>
      <c r="X38" s="197" t="e">
        <f t="shared" si="20"/>
        <v>#DIV/0!</v>
      </c>
      <c r="Y38" s="25">
        <v>1</v>
      </c>
      <c r="Z38" s="199" t="e">
        <f t="shared" si="21"/>
        <v>#DIV/0!</v>
      </c>
    </row>
    <row r="39" spans="2:26" ht="15" customHeight="1">
      <c r="B39" s="457"/>
      <c r="C39" s="466" t="s">
        <v>200</v>
      </c>
      <c r="D39" s="452"/>
      <c r="E39" s="15"/>
      <c r="F39" s="207" t="e">
        <f t="shared" si="12"/>
        <v>#DIV/0!</v>
      </c>
      <c r="G39" s="25"/>
      <c r="H39" s="197" t="e">
        <f t="shared" si="12"/>
        <v>#DIV/0!</v>
      </c>
      <c r="I39" s="36"/>
      <c r="J39" s="197" t="e">
        <f t="shared" si="13"/>
        <v>#DIV/0!</v>
      </c>
      <c r="K39" s="15">
        <v>1</v>
      </c>
      <c r="L39" s="207" t="e">
        <f t="shared" si="14"/>
        <v>#DIV/0!</v>
      </c>
      <c r="M39" s="25">
        <v>1</v>
      </c>
      <c r="N39" s="197" t="e">
        <f t="shared" si="15"/>
        <v>#DIV/0!</v>
      </c>
      <c r="O39" s="25">
        <v>1</v>
      </c>
      <c r="P39" s="207" t="e">
        <f t="shared" si="16"/>
        <v>#DIV/0!</v>
      </c>
      <c r="Q39" s="25">
        <v>1</v>
      </c>
      <c r="R39" s="197" t="e">
        <f t="shared" si="17"/>
        <v>#DIV/0!</v>
      </c>
      <c r="S39" s="25">
        <v>1</v>
      </c>
      <c r="T39" s="197" t="e">
        <f t="shared" si="18"/>
        <v>#DIV/0!</v>
      </c>
      <c r="U39" s="25">
        <v>1</v>
      </c>
      <c r="V39" s="197" t="e">
        <f t="shared" si="19"/>
        <v>#DIV/0!</v>
      </c>
      <c r="W39" s="25">
        <v>1</v>
      </c>
      <c r="X39" s="197" t="e">
        <f t="shared" si="20"/>
        <v>#DIV/0!</v>
      </c>
      <c r="Y39" s="25">
        <v>1</v>
      </c>
      <c r="Z39" s="199" t="e">
        <f t="shared" si="21"/>
        <v>#DIV/0!</v>
      </c>
    </row>
    <row r="40" spans="2:26" ht="15" customHeight="1">
      <c r="B40" s="457"/>
      <c r="C40" s="466" t="s">
        <v>201</v>
      </c>
      <c r="D40" s="452"/>
      <c r="E40" s="15"/>
      <c r="F40" s="207"/>
      <c r="G40" s="25"/>
      <c r="H40" s="197"/>
      <c r="I40" s="36"/>
      <c r="J40" s="197" t="e">
        <f>I40/I$6</f>
        <v>#DIV/0!</v>
      </c>
      <c r="K40" s="15">
        <v>1</v>
      </c>
      <c r="L40" s="207" t="e">
        <f>K40/K$6</f>
        <v>#DIV/0!</v>
      </c>
      <c r="M40" s="25">
        <v>1</v>
      </c>
      <c r="N40" s="197" t="e">
        <f>M40/M$6</f>
        <v>#DIV/0!</v>
      </c>
      <c r="O40" s="25">
        <v>1</v>
      </c>
      <c r="P40" s="207" t="e">
        <f>O40/O$6</f>
        <v>#DIV/0!</v>
      </c>
      <c r="Q40" s="25">
        <v>1</v>
      </c>
      <c r="R40" s="197" t="e">
        <f>Q40/Q$6</f>
        <v>#DIV/0!</v>
      </c>
      <c r="S40" s="25">
        <v>1</v>
      </c>
      <c r="T40" s="197" t="e">
        <f>S40/S$6</f>
        <v>#DIV/0!</v>
      </c>
      <c r="U40" s="25">
        <v>1</v>
      </c>
      <c r="V40" s="197" t="e">
        <f>U40/U$6</f>
        <v>#DIV/0!</v>
      </c>
      <c r="W40" s="25">
        <v>1</v>
      </c>
      <c r="X40" s="197" t="e">
        <f>W40/W$6</f>
        <v>#DIV/0!</v>
      </c>
      <c r="Y40" s="25">
        <v>1</v>
      </c>
      <c r="Z40" s="199" t="e">
        <f>Y40/Y$6</f>
        <v>#DIV/0!</v>
      </c>
    </row>
    <row r="41" spans="2:26" ht="15" customHeight="1">
      <c r="B41" s="457"/>
      <c r="C41" s="451" t="s">
        <v>0</v>
      </c>
      <c r="D41" s="452"/>
      <c r="E41" s="15"/>
      <c r="F41" s="207" t="e">
        <f t="shared" si="12"/>
        <v>#DIV/0!</v>
      </c>
      <c r="G41" s="25"/>
      <c r="H41" s="197" t="e">
        <f t="shared" si="12"/>
        <v>#DIV/0!</v>
      </c>
      <c r="I41" s="36"/>
      <c r="J41" s="197" t="e">
        <f t="shared" si="13"/>
        <v>#DIV/0!</v>
      </c>
      <c r="K41" s="15">
        <v>1</v>
      </c>
      <c r="L41" s="207" t="e">
        <f t="shared" si="14"/>
        <v>#DIV/0!</v>
      </c>
      <c r="M41" s="25">
        <v>1</v>
      </c>
      <c r="N41" s="197" t="e">
        <f t="shared" si="15"/>
        <v>#DIV/0!</v>
      </c>
      <c r="O41" s="25">
        <v>1</v>
      </c>
      <c r="P41" s="207" t="e">
        <f t="shared" si="16"/>
        <v>#DIV/0!</v>
      </c>
      <c r="Q41" s="25">
        <v>1</v>
      </c>
      <c r="R41" s="197" t="e">
        <f t="shared" si="17"/>
        <v>#DIV/0!</v>
      </c>
      <c r="S41" s="25">
        <v>1</v>
      </c>
      <c r="T41" s="197" t="e">
        <f t="shared" si="18"/>
        <v>#DIV/0!</v>
      </c>
      <c r="U41" s="25">
        <v>1</v>
      </c>
      <c r="V41" s="197" t="e">
        <f t="shared" si="19"/>
        <v>#DIV/0!</v>
      </c>
      <c r="W41" s="25">
        <v>1</v>
      </c>
      <c r="X41" s="197" t="e">
        <f t="shared" si="20"/>
        <v>#DIV/0!</v>
      </c>
      <c r="Y41" s="25">
        <v>1</v>
      </c>
      <c r="Z41" s="199" t="e">
        <f t="shared" si="21"/>
        <v>#DIV/0!</v>
      </c>
    </row>
    <row r="42" spans="2:26" ht="15" customHeight="1">
      <c r="B42" s="457"/>
      <c r="C42" s="478" t="s">
        <v>1</v>
      </c>
      <c r="D42" s="479"/>
      <c r="E42" s="19"/>
      <c r="F42" s="207" t="e">
        <f t="shared" si="12"/>
        <v>#DIV/0!</v>
      </c>
      <c r="G42" s="29"/>
      <c r="H42" s="197" t="e">
        <f t="shared" si="12"/>
        <v>#DIV/0!</v>
      </c>
      <c r="I42" s="37"/>
      <c r="J42" s="197" t="e">
        <f t="shared" si="13"/>
        <v>#DIV/0!</v>
      </c>
      <c r="K42" s="19">
        <v>1</v>
      </c>
      <c r="L42" s="207" t="e">
        <f t="shared" si="14"/>
        <v>#DIV/0!</v>
      </c>
      <c r="M42" s="29">
        <v>1</v>
      </c>
      <c r="N42" s="197" t="e">
        <f t="shared" si="15"/>
        <v>#DIV/0!</v>
      </c>
      <c r="O42" s="29">
        <v>1</v>
      </c>
      <c r="P42" s="207" t="e">
        <f t="shared" si="16"/>
        <v>#DIV/0!</v>
      </c>
      <c r="Q42" s="29">
        <v>1</v>
      </c>
      <c r="R42" s="197" t="e">
        <f t="shared" si="17"/>
        <v>#DIV/0!</v>
      </c>
      <c r="S42" s="29">
        <v>1</v>
      </c>
      <c r="T42" s="197" t="e">
        <f t="shared" si="18"/>
        <v>#DIV/0!</v>
      </c>
      <c r="U42" s="29">
        <v>1</v>
      </c>
      <c r="V42" s="197" t="e">
        <f t="shared" si="19"/>
        <v>#DIV/0!</v>
      </c>
      <c r="W42" s="29">
        <v>1</v>
      </c>
      <c r="X42" s="197" t="e">
        <f t="shared" si="20"/>
        <v>#DIV/0!</v>
      </c>
      <c r="Y42" s="29">
        <v>1</v>
      </c>
      <c r="Z42" s="199" t="e">
        <f t="shared" si="21"/>
        <v>#DIV/0!</v>
      </c>
    </row>
    <row r="43" spans="2:26" ht="15" customHeight="1">
      <c r="B43" s="480" t="s">
        <v>4</v>
      </c>
      <c r="C43" s="481"/>
      <c r="D43" s="482"/>
      <c r="E43" s="18">
        <f>SUM(E44:E45)</f>
        <v>0</v>
      </c>
      <c r="F43" s="80" t="e">
        <f t="shared" si="12"/>
        <v>#DIV/0!</v>
      </c>
      <c r="G43" s="28">
        <f>SUM(G44:G45)</f>
        <v>0</v>
      </c>
      <c r="H43" s="81" t="e">
        <f t="shared" si="12"/>
        <v>#DIV/0!</v>
      </c>
      <c r="I43" s="34">
        <f>SUM(I44:I45)</f>
        <v>0</v>
      </c>
      <c r="J43" s="82" t="e">
        <f t="shared" si="13"/>
        <v>#DIV/0!</v>
      </c>
      <c r="K43" s="18">
        <f>SUM(K44:K45)</f>
        <v>2</v>
      </c>
      <c r="L43" s="80" t="e">
        <f t="shared" si="14"/>
        <v>#DIV/0!</v>
      </c>
      <c r="M43" s="28">
        <f>SUM(M44:M45)</f>
        <v>2</v>
      </c>
      <c r="N43" s="81" t="e">
        <f t="shared" si="15"/>
        <v>#DIV/0!</v>
      </c>
      <c r="O43" s="34">
        <f>SUM(O44:O45)</f>
        <v>2</v>
      </c>
      <c r="P43" s="80" t="e">
        <f t="shared" si="16"/>
        <v>#DIV/0!</v>
      </c>
      <c r="Q43" s="28">
        <f>SUM(Q44:Q45)</f>
        <v>2</v>
      </c>
      <c r="R43" s="81" t="e">
        <f t="shared" si="17"/>
        <v>#DIV/0!</v>
      </c>
      <c r="S43" s="28">
        <f>SUM(S44:S45)</f>
        <v>2</v>
      </c>
      <c r="T43" s="81" t="e">
        <f t="shared" si="18"/>
        <v>#DIV/0!</v>
      </c>
      <c r="U43" s="28">
        <f>SUM(U44:U45)</f>
        <v>2</v>
      </c>
      <c r="V43" s="81" t="e">
        <f t="shared" si="19"/>
        <v>#DIV/0!</v>
      </c>
      <c r="W43" s="28">
        <f>SUM(W44:W45)</f>
        <v>2</v>
      </c>
      <c r="X43" s="81" t="e">
        <f t="shared" si="20"/>
        <v>#DIV/0!</v>
      </c>
      <c r="Y43" s="28">
        <f>SUM(Y44:Y45)</f>
        <v>2</v>
      </c>
      <c r="Z43" s="82" t="e">
        <f t="shared" si="21"/>
        <v>#DIV/0!</v>
      </c>
    </row>
    <row r="44" spans="2:26" ht="15" customHeight="1">
      <c r="B44" s="457"/>
      <c r="C44" s="493" t="s">
        <v>53</v>
      </c>
      <c r="D44" s="494"/>
      <c r="E44" s="14"/>
      <c r="F44" s="197" t="e">
        <f t="shared" si="12"/>
        <v>#DIV/0!</v>
      </c>
      <c r="G44" s="24"/>
      <c r="H44" s="197" t="e">
        <f t="shared" si="12"/>
        <v>#DIV/0!</v>
      </c>
      <c r="I44" s="35"/>
      <c r="J44" s="197" t="e">
        <f t="shared" si="13"/>
        <v>#DIV/0!</v>
      </c>
      <c r="K44" s="14">
        <v>1</v>
      </c>
      <c r="L44" s="207" t="e">
        <f t="shared" si="14"/>
        <v>#DIV/0!</v>
      </c>
      <c r="M44" s="380">
        <v>1</v>
      </c>
      <c r="N44" s="197" t="e">
        <f t="shared" si="15"/>
        <v>#DIV/0!</v>
      </c>
      <c r="O44" s="380">
        <v>1</v>
      </c>
      <c r="P44" s="207" t="e">
        <f t="shared" si="16"/>
        <v>#DIV/0!</v>
      </c>
      <c r="Q44" s="380">
        <v>1</v>
      </c>
      <c r="R44" s="197" t="e">
        <f t="shared" si="17"/>
        <v>#DIV/0!</v>
      </c>
      <c r="S44" s="380">
        <v>1</v>
      </c>
      <c r="T44" s="197" t="e">
        <f t="shared" si="18"/>
        <v>#DIV/0!</v>
      </c>
      <c r="U44" s="380">
        <v>1</v>
      </c>
      <c r="V44" s="197" t="e">
        <f t="shared" si="19"/>
        <v>#DIV/0!</v>
      </c>
      <c r="W44" s="380">
        <v>1</v>
      </c>
      <c r="X44" s="197" t="e">
        <f t="shared" si="20"/>
        <v>#DIV/0!</v>
      </c>
      <c r="Y44" s="380">
        <v>1</v>
      </c>
      <c r="Z44" s="199" t="e">
        <f t="shared" si="21"/>
        <v>#DIV/0!</v>
      </c>
    </row>
    <row r="45" spans="2:26" ht="15" customHeight="1">
      <c r="B45" s="457"/>
      <c r="C45" s="478" t="s">
        <v>52</v>
      </c>
      <c r="D45" s="479"/>
      <c r="E45" s="19"/>
      <c r="F45" s="197" t="e">
        <f t="shared" si="12"/>
        <v>#DIV/0!</v>
      </c>
      <c r="G45" s="29"/>
      <c r="H45" s="197" t="e">
        <f t="shared" si="12"/>
        <v>#DIV/0!</v>
      </c>
      <c r="I45" s="37"/>
      <c r="J45" s="197" t="e">
        <f t="shared" si="13"/>
        <v>#DIV/0!</v>
      </c>
      <c r="K45" s="19">
        <v>1</v>
      </c>
      <c r="L45" s="207" t="e">
        <f t="shared" si="14"/>
        <v>#DIV/0!</v>
      </c>
      <c r="M45" s="27">
        <v>1</v>
      </c>
      <c r="N45" s="197" t="e">
        <f t="shared" si="15"/>
        <v>#DIV/0!</v>
      </c>
      <c r="O45" s="27">
        <v>1</v>
      </c>
      <c r="P45" s="207" t="e">
        <f t="shared" si="16"/>
        <v>#DIV/0!</v>
      </c>
      <c r="Q45" s="27">
        <v>1</v>
      </c>
      <c r="R45" s="197" t="e">
        <f t="shared" si="17"/>
        <v>#DIV/0!</v>
      </c>
      <c r="S45" s="27">
        <v>1</v>
      </c>
      <c r="T45" s="197" t="e">
        <f t="shared" si="18"/>
        <v>#DIV/0!</v>
      </c>
      <c r="U45" s="27">
        <v>1</v>
      </c>
      <c r="V45" s="197" t="e">
        <f t="shared" si="19"/>
        <v>#DIV/0!</v>
      </c>
      <c r="W45" s="27">
        <v>1</v>
      </c>
      <c r="X45" s="197" t="e">
        <f t="shared" si="20"/>
        <v>#DIV/0!</v>
      </c>
      <c r="Y45" s="27">
        <v>1</v>
      </c>
      <c r="Z45" s="199" t="e">
        <f t="shared" si="21"/>
        <v>#DIV/0!</v>
      </c>
    </row>
    <row r="46" spans="2:26" ht="15" customHeight="1">
      <c r="B46" s="480" t="s">
        <v>5</v>
      </c>
      <c r="C46" s="481"/>
      <c r="D46" s="482"/>
      <c r="E46" s="18">
        <f>SUM(E47:E50)</f>
        <v>0</v>
      </c>
      <c r="F46" s="81" t="e">
        <f t="shared" si="12"/>
        <v>#DIV/0!</v>
      </c>
      <c r="G46" s="28">
        <f>SUM(G47:G50)</f>
        <v>0</v>
      </c>
      <c r="H46" s="81" t="e">
        <f t="shared" si="12"/>
        <v>#DIV/0!</v>
      </c>
      <c r="I46" s="34">
        <f>SUM(I47:I50)</f>
        <v>0</v>
      </c>
      <c r="J46" s="82" t="e">
        <f t="shared" si="13"/>
        <v>#DIV/0!</v>
      </c>
      <c r="K46" s="18">
        <f>SUM(K47:K50)</f>
        <v>0</v>
      </c>
      <c r="L46" s="80" t="e">
        <f t="shared" si="14"/>
        <v>#DIV/0!</v>
      </c>
      <c r="M46" s="28">
        <f>SUM(M47:M50)</f>
        <v>0</v>
      </c>
      <c r="N46" s="81" t="e">
        <f t="shared" si="15"/>
        <v>#DIV/0!</v>
      </c>
      <c r="O46" s="34">
        <f>SUM(O47:O50)</f>
        <v>0</v>
      </c>
      <c r="P46" s="80" t="e">
        <f t="shared" si="16"/>
        <v>#DIV/0!</v>
      </c>
      <c r="Q46" s="28">
        <f>SUM(Q47:Q50)</f>
        <v>0</v>
      </c>
      <c r="R46" s="81" t="e">
        <f t="shared" si="17"/>
        <v>#DIV/0!</v>
      </c>
      <c r="S46" s="28">
        <f>SUM(S47:S50)</f>
        <v>0</v>
      </c>
      <c r="T46" s="81" t="e">
        <f t="shared" si="18"/>
        <v>#DIV/0!</v>
      </c>
      <c r="U46" s="28">
        <f>SUM(U47:U50)</f>
        <v>0</v>
      </c>
      <c r="V46" s="81" t="e">
        <f t="shared" si="19"/>
        <v>#DIV/0!</v>
      </c>
      <c r="W46" s="28">
        <f>SUM(W47:W50)</f>
        <v>0</v>
      </c>
      <c r="X46" s="81" t="e">
        <f t="shared" si="20"/>
        <v>#DIV/0!</v>
      </c>
      <c r="Y46" s="28">
        <f>SUM(Y47:Y50)</f>
        <v>0</v>
      </c>
      <c r="Z46" s="82" t="e">
        <f t="shared" si="21"/>
        <v>#DIV/0!</v>
      </c>
    </row>
    <row r="47" spans="2:26" ht="15" customHeight="1">
      <c r="B47" s="473"/>
      <c r="C47" s="483" t="s">
        <v>18</v>
      </c>
      <c r="D47" s="484"/>
      <c r="E47" s="14"/>
      <c r="F47" s="197" t="e">
        <f t="shared" si="12"/>
        <v>#DIV/0!</v>
      </c>
      <c r="G47" s="24"/>
      <c r="H47" s="197" t="e">
        <f t="shared" si="12"/>
        <v>#DIV/0!</v>
      </c>
      <c r="I47" s="35"/>
      <c r="J47" s="197" t="e">
        <f t="shared" si="13"/>
        <v>#DIV/0!</v>
      </c>
      <c r="K47" s="192">
        <f>'減価償却費積算資料'!H57</f>
        <v>0</v>
      </c>
      <c r="L47" s="197" t="e">
        <f t="shared" si="14"/>
        <v>#DIV/0!</v>
      </c>
      <c r="M47" s="194">
        <f>'減価償却費積算資料'!I57</f>
        <v>0</v>
      </c>
      <c r="N47" s="197" t="e">
        <f t="shared" si="15"/>
        <v>#DIV/0!</v>
      </c>
      <c r="O47" s="194">
        <f>'減価償却費積算資料'!J57</f>
        <v>0</v>
      </c>
      <c r="P47" s="197" t="e">
        <f t="shared" si="16"/>
        <v>#DIV/0!</v>
      </c>
      <c r="Q47" s="194">
        <f>'減価償却費積算資料'!K57</f>
        <v>0</v>
      </c>
      <c r="R47" s="197" t="e">
        <f t="shared" si="17"/>
        <v>#DIV/0!</v>
      </c>
      <c r="S47" s="194">
        <f>'減価償却費積算資料'!L57</f>
        <v>0</v>
      </c>
      <c r="T47" s="197" t="e">
        <f t="shared" si="18"/>
        <v>#DIV/0!</v>
      </c>
      <c r="U47" s="194">
        <f>'減価償却費積算資料'!M57</f>
        <v>0</v>
      </c>
      <c r="V47" s="197" t="e">
        <f t="shared" si="19"/>
        <v>#DIV/0!</v>
      </c>
      <c r="W47" s="194">
        <f>'減価償却費積算資料'!N57</f>
        <v>0</v>
      </c>
      <c r="X47" s="197" t="e">
        <f t="shared" si="20"/>
        <v>#DIV/0!</v>
      </c>
      <c r="Y47" s="194">
        <f>'減価償却費積算資料'!O57</f>
        <v>0</v>
      </c>
      <c r="Z47" s="199" t="e">
        <f t="shared" si="21"/>
        <v>#DIV/0!</v>
      </c>
    </row>
    <row r="48" spans="2:26" ht="15" customHeight="1">
      <c r="B48" s="473"/>
      <c r="C48" s="451" t="s">
        <v>54</v>
      </c>
      <c r="D48" s="452"/>
      <c r="E48" s="15"/>
      <c r="F48" s="197" t="e">
        <f t="shared" si="12"/>
        <v>#DIV/0!</v>
      </c>
      <c r="G48" s="25"/>
      <c r="H48" s="197" t="e">
        <f t="shared" si="12"/>
        <v>#DIV/0!</v>
      </c>
      <c r="I48" s="36"/>
      <c r="J48" s="197" t="e">
        <f t="shared" si="13"/>
        <v>#DIV/0!</v>
      </c>
      <c r="K48" s="196">
        <f>'減価償却費積算資料'!H60</f>
        <v>0</v>
      </c>
      <c r="L48" s="197" t="e">
        <f t="shared" si="14"/>
        <v>#DIV/0!</v>
      </c>
      <c r="M48" s="198">
        <f>'減価償却費積算資料'!I60</f>
        <v>0</v>
      </c>
      <c r="N48" s="197" t="e">
        <f t="shared" si="15"/>
        <v>#DIV/0!</v>
      </c>
      <c r="O48" s="198">
        <f>'減価償却費積算資料'!J60</f>
        <v>0</v>
      </c>
      <c r="P48" s="197" t="e">
        <f t="shared" si="16"/>
        <v>#DIV/0!</v>
      </c>
      <c r="Q48" s="198">
        <f>'減価償却費積算資料'!K60</f>
        <v>0</v>
      </c>
      <c r="R48" s="197" t="e">
        <f t="shared" si="17"/>
        <v>#DIV/0!</v>
      </c>
      <c r="S48" s="198">
        <f>'減価償却費積算資料'!L60</f>
        <v>0</v>
      </c>
      <c r="T48" s="197" t="e">
        <f t="shared" si="18"/>
        <v>#DIV/0!</v>
      </c>
      <c r="U48" s="198">
        <f>'減価償却費積算資料'!M60</f>
        <v>0</v>
      </c>
      <c r="V48" s="197" t="e">
        <f t="shared" si="19"/>
        <v>#DIV/0!</v>
      </c>
      <c r="W48" s="198">
        <f>'減価償却費積算資料'!N60</f>
        <v>0</v>
      </c>
      <c r="X48" s="197" t="e">
        <f t="shared" si="20"/>
        <v>#DIV/0!</v>
      </c>
      <c r="Y48" s="198">
        <f>'減価償却費積算資料'!O60</f>
        <v>0</v>
      </c>
      <c r="Z48" s="199" t="e">
        <f t="shared" si="21"/>
        <v>#DIV/0!</v>
      </c>
    </row>
    <row r="49" spans="2:26" ht="15" customHeight="1">
      <c r="B49" s="473"/>
      <c r="C49" s="476" t="s">
        <v>55</v>
      </c>
      <c r="D49" s="477"/>
      <c r="E49" s="15"/>
      <c r="F49" s="197" t="e">
        <f t="shared" si="12"/>
        <v>#DIV/0!</v>
      </c>
      <c r="G49" s="25"/>
      <c r="H49" s="197" t="e">
        <f t="shared" si="12"/>
        <v>#DIV/0!</v>
      </c>
      <c r="I49" s="36"/>
      <c r="J49" s="197" t="e">
        <f t="shared" si="13"/>
        <v>#DIV/0!</v>
      </c>
      <c r="K49" s="355" t="s">
        <v>186</v>
      </c>
      <c r="L49" s="197"/>
      <c r="M49" s="358" t="s">
        <v>186</v>
      </c>
      <c r="N49" s="197"/>
      <c r="O49" s="358" t="s">
        <v>186</v>
      </c>
      <c r="P49" s="197"/>
      <c r="Q49" s="25"/>
      <c r="R49" s="197" t="e">
        <f t="shared" si="17"/>
        <v>#DIV/0!</v>
      </c>
      <c r="S49" s="25"/>
      <c r="T49" s="197" t="e">
        <f t="shared" si="18"/>
        <v>#DIV/0!</v>
      </c>
      <c r="U49" s="25"/>
      <c r="V49" s="197" t="e">
        <f t="shared" si="19"/>
        <v>#DIV/0!</v>
      </c>
      <c r="W49" s="25"/>
      <c r="X49" s="197" t="e">
        <f t="shared" si="20"/>
        <v>#DIV/0!</v>
      </c>
      <c r="Y49" s="25"/>
      <c r="Z49" s="199" t="e">
        <f t="shared" si="21"/>
        <v>#DIV/0!</v>
      </c>
    </row>
    <row r="50" spans="2:26" ht="15" customHeight="1">
      <c r="B50" s="473"/>
      <c r="C50" s="491" t="s">
        <v>56</v>
      </c>
      <c r="D50" s="492"/>
      <c r="E50" s="16">
        <f>SUM(E51:E60)</f>
        <v>0</v>
      </c>
      <c r="F50" s="200" t="e">
        <f t="shared" si="12"/>
        <v>#DIV/0!</v>
      </c>
      <c r="G50" s="26">
        <f>SUM(G51:G60)</f>
        <v>0</v>
      </c>
      <c r="H50" s="200" t="e">
        <f t="shared" si="12"/>
        <v>#DIV/0!</v>
      </c>
      <c r="I50" s="208">
        <f>SUM(I51:I60)</f>
        <v>0</v>
      </c>
      <c r="J50" s="200" t="e">
        <f t="shared" si="13"/>
        <v>#DIV/0!</v>
      </c>
      <c r="K50" s="16">
        <f>SUM(K51:K60)</f>
        <v>0</v>
      </c>
      <c r="L50" s="200" t="e">
        <f t="shared" si="14"/>
        <v>#DIV/0!</v>
      </c>
      <c r="M50" s="26">
        <f>SUM(M51:M60)</f>
        <v>0</v>
      </c>
      <c r="N50" s="200" t="e">
        <f t="shared" si="15"/>
        <v>#DIV/0!</v>
      </c>
      <c r="O50" s="26">
        <f>SUM(O51:O60)</f>
        <v>0</v>
      </c>
      <c r="P50" s="200" t="e">
        <f t="shared" si="16"/>
        <v>#DIV/0!</v>
      </c>
      <c r="Q50" s="26">
        <f>SUM(Q51:Q60)</f>
        <v>0</v>
      </c>
      <c r="R50" s="200" t="e">
        <f t="shared" si="17"/>
        <v>#DIV/0!</v>
      </c>
      <c r="S50" s="26">
        <f>SUM(S51:S60)</f>
        <v>0</v>
      </c>
      <c r="T50" s="200" t="e">
        <f t="shared" si="18"/>
        <v>#DIV/0!</v>
      </c>
      <c r="U50" s="26">
        <f>SUM(U51:U60)</f>
        <v>0</v>
      </c>
      <c r="V50" s="200" t="e">
        <f t="shared" si="19"/>
        <v>#DIV/0!</v>
      </c>
      <c r="W50" s="26">
        <f>SUM(W51:W60)</f>
        <v>0</v>
      </c>
      <c r="X50" s="200" t="e">
        <f t="shared" si="20"/>
        <v>#DIV/0!</v>
      </c>
      <c r="Y50" s="26">
        <f>SUM(Y51:Y60)</f>
        <v>0</v>
      </c>
      <c r="Z50" s="202" t="e">
        <f t="shared" si="21"/>
        <v>#DIV/0!</v>
      </c>
    </row>
    <row r="51" spans="2:26" ht="15" customHeight="1">
      <c r="B51" s="473"/>
      <c r="C51" s="227"/>
      <c r="D51" s="139"/>
      <c r="E51" s="20"/>
      <c r="F51" s="197" t="e">
        <f t="shared" si="12"/>
        <v>#DIV/0!</v>
      </c>
      <c r="G51" s="30"/>
      <c r="H51" s="197" t="e">
        <f t="shared" si="12"/>
        <v>#DIV/0!</v>
      </c>
      <c r="I51" s="38"/>
      <c r="J51" s="197" t="e">
        <f t="shared" si="13"/>
        <v>#DIV/0!</v>
      </c>
      <c r="K51" s="20"/>
      <c r="L51" s="197" t="e">
        <f t="shared" si="14"/>
        <v>#DIV/0!</v>
      </c>
      <c r="M51" s="30"/>
      <c r="N51" s="197" t="e">
        <f t="shared" si="15"/>
        <v>#DIV/0!</v>
      </c>
      <c r="O51" s="30"/>
      <c r="P51" s="197" t="e">
        <f t="shared" si="16"/>
        <v>#DIV/0!</v>
      </c>
      <c r="Q51" s="30"/>
      <c r="R51" s="197" t="e">
        <f t="shared" si="17"/>
        <v>#DIV/0!</v>
      </c>
      <c r="S51" s="30"/>
      <c r="T51" s="197" t="e">
        <f t="shared" si="18"/>
        <v>#DIV/0!</v>
      </c>
      <c r="U51" s="30"/>
      <c r="V51" s="197" t="e">
        <f t="shared" si="19"/>
        <v>#DIV/0!</v>
      </c>
      <c r="W51" s="30"/>
      <c r="X51" s="197" t="e">
        <f t="shared" si="20"/>
        <v>#DIV/0!</v>
      </c>
      <c r="Y51" s="30"/>
      <c r="Z51" s="199" t="e">
        <f t="shared" si="21"/>
        <v>#DIV/0!</v>
      </c>
    </row>
    <row r="52" spans="2:26" ht="15" customHeight="1">
      <c r="B52" s="473"/>
      <c r="C52" s="227"/>
      <c r="D52" s="139"/>
      <c r="E52" s="20"/>
      <c r="F52" s="197" t="e">
        <f t="shared" si="12"/>
        <v>#DIV/0!</v>
      </c>
      <c r="G52" s="30"/>
      <c r="H52" s="197" t="e">
        <f t="shared" si="12"/>
        <v>#DIV/0!</v>
      </c>
      <c r="I52" s="38"/>
      <c r="J52" s="197" t="e">
        <f t="shared" si="13"/>
        <v>#DIV/0!</v>
      </c>
      <c r="K52" s="20"/>
      <c r="L52" s="197" t="e">
        <f t="shared" si="14"/>
        <v>#DIV/0!</v>
      </c>
      <c r="M52" s="30"/>
      <c r="N52" s="197" t="e">
        <f t="shared" si="15"/>
        <v>#DIV/0!</v>
      </c>
      <c r="O52" s="30"/>
      <c r="P52" s="197" t="e">
        <f t="shared" si="16"/>
        <v>#DIV/0!</v>
      </c>
      <c r="Q52" s="30"/>
      <c r="R52" s="197" t="e">
        <f t="shared" si="17"/>
        <v>#DIV/0!</v>
      </c>
      <c r="S52" s="30"/>
      <c r="T52" s="197" t="e">
        <f t="shared" si="18"/>
        <v>#DIV/0!</v>
      </c>
      <c r="U52" s="30"/>
      <c r="V52" s="197" t="e">
        <f t="shared" si="19"/>
        <v>#DIV/0!</v>
      </c>
      <c r="W52" s="30"/>
      <c r="X52" s="197" t="e">
        <f t="shared" si="20"/>
        <v>#DIV/0!</v>
      </c>
      <c r="Y52" s="30"/>
      <c r="Z52" s="199" t="e">
        <f t="shared" si="21"/>
        <v>#DIV/0!</v>
      </c>
    </row>
    <row r="53" spans="2:26" ht="15" customHeight="1">
      <c r="B53" s="473"/>
      <c r="C53" s="227"/>
      <c r="D53" s="139"/>
      <c r="E53" s="20"/>
      <c r="F53" s="197" t="e">
        <f t="shared" si="12"/>
        <v>#DIV/0!</v>
      </c>
      <c r="G53" s="30"/>
      <c r="H53" s="197" t="e">
        <f t="shared" si="12"/>
        <v>#DIV/0!</v>
      </c>
      <c r="I53" s="38"/>
      <c r="J53" s="197" t="e">
        <f t="shared" si="13"/>
        <v>#DIV/0!</v>
      </c>
      <c r="K53" s="20"/>
      <c r="L53" s="197" t="e">
        <f t="shared" si="14"/>
        <v>#DIV/0!</v>
      </c>
      <c r="M53" s="30"/>
      <c r="N53" s="197" t="e">
        <f t="shared" si="15"/>
        <v>#DIV/0!</v>
      </c>
      <c r="O53" s="30"/>
      <c r="P53" s="197" t="e">
        <f t="shared" si="16"/>
        <v>#DIV/0!</v>
      </c>
      <c r="Q53" s="30"/>
      <c r="R53" s="197" t="e">
        <f t="shared" si="17"/>
        <v>#DIV/0!</v>
      </c>
      <c r="S53" s="30"/>
      <c r="T53" s="197" t="e">
        <f t="shared" si="18"/>
        <v>#DIV/0!</v>
      </c>
      <c r="U53" s="30"/>
      <c r="V53" s="197" t="e">
        <f t="shared" si="19"/>
        <v>#DIV/0!</v>
      </c>
      <c r="W53" s="30"/>
      <c r="X53" s="197" t="e">
        <f t="shared" si="20"/>
        <v>#DIV/0!</v>
      </c>
      <c r="Y53" s="30"/>
      <c r="Z53" s="199" t="e">
        <f t="shared" si="21"/>
        <v>#DIV/0!</v>
      </c>
    </row>
    <row r="54" spans="2:26" ht="15" customHeight="1">
      <c r="B54" s="473"/>
      <c r="C54" s="227"/>
      <c r="D54" s="139"/>
      <c r="E54" s="20"/>
      <c r="F54" s="197" t="e">
        <f t="shared" si="12"/>
        <v>#DIV/0!</v>
      </c>
      <c r="G54" s="30"/>
      <c r="H54" s="197" t="e">
        <f t="shared" si="12"/>
        <v>#DIV/0!</v>
      </c>
      <c r="I54" s="38"/>
      <c r="J54" s="197" t="e">
        <f t="shared" si="13"/>
        <v>#DIV/0!</v>
      </c>
      <c r="K54" s="20"/>
      <c r="L54" s="197" t="e">
        <f t="shared" si="14"/>
        <v>#DIV/0!</v>
      </c>
      <c r="M54" s="30"/>
      <c r="N54" s="197" t="e">
        <f t="shared" si="15"/>
        <v>#DIV/0!</v>
      </c>
      <c r="O54" s="30"/>
      <c r="P54" s="197" t="e">
        <f t="shared" si="16"/>
        <v>#DIV/0!</v>
      </c>
      <c r="Q54" s="30"/>
      <c r="R54" s="197" t="e">
        <f t="shared" si="17"/>
        <v>#DIV/0!</v>
      </c>
      <c r="S54" s="30"/>
      <c r="T54" s="197" t="e">
        <f t="shared" si="18"/>
        <v>#DIV/0!</v>
      </c>
      <c r="U54" s="30"/>
      <c r="V54" s="197" t="e">
        <f t="shared" si="19"/>
        <v>#DIV/0!</v>
      </c>
      <c r="W54" s="30"/>
      <c r="X54" s="197" t="e">
        <f t="shared" si="20"/>
        <v>#DIV/0!</v>
      </c>
      <c r="Y54" s="30"/>
      <c r="Z54" s="199" t="e">
        <f t="shared" si="21"/>
        <v>#DIV/0!</v>
      </c>
    </row>
    <row r="55" spans="2:26" ht="15" customHeight="1">
      <c r="B55" s="473"/>
      <c r="C55" s="227"/>
      <c r="D55" s="139"/>
      <c r="E55" s="20"/>
      <c r="F55" s="197" t="e">
        <f t="shared" si="12"/>
        <v>#DIV/0!</v>
      </c>
      <c r="G55" s="30"/>
      <c r="H55" s="197" t="e">
        <f t="shared" si="12"/>
        <v>#DIV/0!</v>
      </c>
      <c r="I55" s="38"/>
      <c r="J55" s="197" t="e">
        <f t="shared" si="13"/>
        <v>#DIV/0!</v>
      </c>
      <c r="K55" s="20"/>
      <c r="L55" s="197" t="e">
        <f t="shared" si="14"/>
        <v>#DIV/0!</v>
      </c>
      <c r="M55" s="30"/>
      <c r="N55" s="197" t="e">
        <f t="shared" si="15"/>
        <v>#DIV/0!</v>
      </c>
      <c r="O55" s="30"/>
      <c r="P55" s="197" t="e">
        <f t="shared" si="16"/>
        <v>#DIV/0!</v>
      </c>
      <c r="Q55" s="30"/>
      <c r="R55" s="197" t="e">
        <f t="shared" si="17"/>
        <v>#DIV/0!</v>
      </c>
      <c r="S55" s="30"/>
      <c r="T55" s="197" t="e">
        <f t="shared" si="18"/>
        <v>#DIV/0!</v>
      </c>
      <c r="U55" s="30"/>
      <c r="V55" s="197" t="e">
        <f t="shared" si="19"/>
        <v>#DIV/0!</v>
      </c>
      <c r="W55" s="30"/>
      <c r="X55" s="197" t="e">
        <f t="shared" si="20"/>
        <v>#DIV/0!</v>
      </c>
      <c r="Y55" s="30"/>
      <c r="Z55" s="199" t="e">
        <f t="shared" si="21"/>
        <v>#DIV/0!</v>
      </c>
    </row>
    <row r="56" spans="2:26" ht="15" customHeight="1">
      <c r="B56" s="473"/>
      <c r="C56" s="227"/>
      <c r="D56" s="139"/>
      <c r="E56" s="20"/>
      <c r="F56" s="197" t="e">
        <f t="shared" si="12"/>
        <v>#DIV/0!</v>
      </c>
      <c r="G56" s="30"/>
      <c r="H56" s="197" t="e">
        <f t="shared" si="12"/>
        <v>#DIV/0!</v>
      </c>
      <c r="I56" s="38"/>
      <c r="J56" s="197" t="e">
        <f t="shared" si="13"/>
        <v>#DIV/0!</v>
      </c>
      <c r="K56" s="20"/>
      <c r="L56" s="197" t="e">
        <f t="shared" si="14"/>
        <v>#DIV/0!</v>
      </c>
      <c r="M56" s="30"/>
      <c r="N56" s="197" t="e">
        <f t="shared" si="15"/>
        <v>#DIV/0!</v>
      </c>
      <c r="O56" s="30"/>
      <c r="P56" s="197" t="e">
        <f t="shared" si="16"/>
        <v>#DIV/0!</v>
      </c>
      <c r="Q56" s="30"/>
      <c r="R56" s="197" t="e">
        <f t="shared" si="17"/>
        <v>#DIV/0!</v>
      </c>
      <c r="S56" s="30"/>
      <c r="T56" s="197" t="e">
        <f t="shared" si="18"/>
        <v>#DIV/0!</v>
      </c>
      <c r="U56" s="30"/>
      <c r="V56" s="197" t="e">
        <f t="shared" si="19"/>
        <v>#DIV/0!</v>
      </c>
      <c r="W56" s="30"/>
      <c r="X56" s="197" t="e">
        <f t="shared" si="20"/>
        <v>#DIV/0!</v>
      </c>
      <c r="Y56" s="30"/>
      <c r="Z56" s="199" t="e">
        <f t="shared" si="21"/>
        <v>#DIV/0!</v>
      </c>
    </row>
    <row r="57" spans="2:26" ht="15" customHeight="1">
      <c r="B57" s="473"/>
      <c r="C57" s="227"/>
      <c r="D57" s="139"/>
      <c r="E57" s="20"/>
      <c r="F57" s="197" t="e">
        <f t="shared" si="12"/>
        <v>#DIV/0!</v>
      </c>
      <c r="G57" s="30"/>
      <c r="H57" s="197" t="e">
        <f t="shared" si="12"/>
        <v>#DIV/0!</v>
      </c>
      <c r="I57" s="38"/>
      <c r="J57" s="197" t="e">
        <f t="shared" si="13"/>
        <v>#DIV/0!</v>
      </c>
      <c r="K57" s="20"/>
      <c r="L57" s="197" t="e">
        <f t="shared" si="14"/>
        <v>#DIV/0!</v>
      </c>
      <c r="M57" s="30"/>
      <c r="N57" s="197" t="e">
        <f t="shared" si="15"/>
        <v>#DIV/0!</v>
      </c>
      <c r="O57" s="30"/>
      <c r="P57" s="197" t="e">
        <f t="shared" si="16"/>
        <v>#DIV/0!</v>
      </c>
      <c r="Q57" s="30"/>
      <c r="R57" s="197" t="e">
        <f t="shared" si="17"/>
        <v>#DIV/0!</v>
      </c>
      <c r="S57" s="30"/>
      <c r="T57" s="197" t="e">
        <f t="shared" si="18"/>
        <v>#DIV/0!</v>
      </c>
      <c r="U57" s="30"/>
      <c r="V57" s="197" t="e">
        <f t="shared" si="19"/>
        <v>#DIV/0!</v>
      </c>
      <c r="W57" s="30"/>
      <c r="X57" s="197" t="e">
        <f t="shared" si="20"/>
        <v>#DIV/0!</v>
      </c>
      <c r="Y57" s="30"/>
      <c r="Z57" s="199" t="e">
        <f t="shared" si="21"/>
        <v>#DIV/0!</v>
      </c>
    </row>
    <row r="58" spans="2:26" ht="15" customHeight="1">
      <c r="B58" s="473"/>
      <c r="C58" s="227"/>
      <c r="D58" s="140"/>
      <c r="E58" s="15"/>
      <c r="F58" s="197" t="e">
        <f t="shared" si="12"/>
        <v>#DIV/0!</v>
      </c>
      <c r="G58" s="25"/>
      <c r="H58" s="197" t="e">
        <f t="shared" si="12"/>
        <v>#DIV/0!</v>
      </c>
      <c r="I58" s="36"/>
      <c r="J58" s="197" t="e">
        <f t="shared" si="13"/>
        <v>#DIV/0!</v>
      </c>
      <c r="K58" s="15"/>
      <c r="L58" s="197" t="e">
        <f t="shared" si="14"/>
        <v>#DIV/0!</v>
      </c>
      <c r="M58" s="25"/>
      <c r="N58" s="197" t="e">
        <f t="shared" si="15"/>
        <v>#DIV/0!</v>
      </c>
      <c r="O58" s="25"/>
      <c r="P58" s="197" t="e">
        <f t="shared" si="16"/>
        <v>#DIV/0!</v>
      </c>
      <c r="Q58" s="25"/>
      <c r="R58" s="197" t="e">
        <f t="shared" si="17"/>
        <v>#DIV/0!</v>
      </c>
      <c r="S58" s="25"/>
      <c r="T58" s="197" t="e">
        <f t="shared" si="18"/>
        <v>#DIV/0!</v>
      </c>
      <c r="U58" s="25"/>
      <c r="V58" s="197" t="e">
        <f t="shared" si="19"/>
        <v>#DIV/0!</v>
      </c>
      <c r="W58" s="25"/>
      <c r="X58" s="197" t="e">
        <f t="shared" si="20"/>
        <v>#DIV/0!</v>
      </c>
      <c r="Y58" s="25"/>
      <c r="Z58" s="199" t="e">
        <f t="shared" si="21"/>
        <v>#DIV/0!</v>
      </c>
    </row>
    <row r="59" spans="2:26" ht="15" customHeight="1">
      <c r="B59" s="473"/>
      <c r="C59" s="227"/>
      <c r="D59" s="140"/>
      <c r="E59" s="15"/>
      <c r="F59" s="197" t="e">
        <f t="shared" si="12"/>
        <v>#DIV/0!</v>
      </c>
      <c r="G59" s="25"/>
      <c r="H59" s="197" t="e">
        <f t="shared" si="12"/>
        <v>#DIV/0!</v>
      </c>
      <c r="I59" s="36"/>
      <c r="J59" s="197" t="e">
        <f t="shared" si="13"/>
        <v>#DIV/0!</v>
      </c>
      <c r="K59" s="15"/>
      <c r="L59" s="197" t="e">
        <f t="shared" si="14"/>
        <v>#DIV/0!</v>
      </c>
      <c r="M59" s="25"/>
      <c r="N59" s="197" t="e">
        <f t="shared" si="15"/>
        <v>#DIV/0!</v>
      </c>
      <c r="O59" s="25"/>
      <c r="P59" s="197" t="e">
        <f t="shared" si="16"/>
        <v>#DIV/0!</v>
      </c>
      <c r="Q59" s="25"/>
      <c r="R59" s="197" t="e">
        <f t="shared" si="17"/>
        <v>#DIV/0!</v>
      </c>
      <c r="S59" s="25"/>
      <c r="T59" s="197" t="e">
        <f t="shared" si="18"/>
        <v>#DIV/0!</v>
      </c>
      <c r="U59" s="25"/>
      <c r="V59" s="197" t="e">
        <f t="shared" si="19"/>
        <v>#DIV/0!</v>
      </c>
      <c r="W59" s="25"/>
      <c r="X59" s="197" t="e">
        <f t="shared" si="20"/>
        <v>#DIV/0!</v>
      </c>
      <c r="Y59" s="25"/>
      <c r="Z59" s="199" t="e">
        <f t="shared" si="21"/>
        <v>#DIV/0!</v>
      </c>
    </row>
    <row r="60" spans="2:26" ht="15" customHeight="1">
      <c r="B60" s="473"/>
      <c r="C60" s="229"/>
      <c r="D60" s="228" t="s">
        <v>11</v>
      </c>
      <c r="E60" s="20"/>
      <c r="F60" s="197" t="e">
        <f t="shared" si="12"/>
        <v>#DIV/0!</v>
      </c>
      <c r="G60" s="30"/>
      <c r="H60" s="197" t="e">
        <f t="shared" si="12"/>
        <v>#DIV/0!</v>
      </c>
      <c r="I60" s="38"/>
      <c r="J60" s="197" t="e">
        <f t="shared" si="13"/>
        <v>#DIV/0!</v>
      </c>
      <c r="K60" s="20"/>
      <c r="L60" s="197" t="e">
        <f t="shared" si="14"/>
        <v>#DIV/0!</v>
      </c>
      <c r="M60" s="30"/>
      <c r="N60" s="197" t="e">
        <f t="shared" si="15"/>
        <v>#DIV/0!</v>
      </c>
      <c r="O60" s="30"/>
      <c r="P60" s="197" t="e">
        <f t="shared" si="16"/>
        <v>#DIV/0!</v>
      </c>
      <c r="Q60" s="30"/>
      <c r="R60" s="197" t="e">
        <f t="shared" si="17"/>
        <v>#DIV/0!</v>
      </c>
      <c r="S60" s="30"/>
      <c r="T60" s="197" t="e">
        <f t="shared" si="18"/>
        <v>#DIV/0!</v>
      </c>
      <c r="U60" s="30"/>
      <c r="V60" s="197" t="e">
        <f t="shared" si="19"/>
        <v>#DIV/0!</v>
      </c>
      <c r="W60" s="30"/>
      <c r="X60" s="197" t="e">
        <f t="shared" si="20"/>
        <v>#DIV/0!</v>
      </c>
      <c r="Y60" s="30"/>
      <c r="Z60" s="199" t="e">
        <f t="shared" si="21"/>
        <v>#DIV/0!</v>
      </c>
    </row>
    <row r="61" spans="2:26" ht="15" customHeight="1">
      <c r="B61" s="467" t="s">
        <v>6</v>
      </c>
      <c r="C61" s="468"/>
      <c r="D61" s="469"/>
      <c r="E61" s="21">
        <f>E30+E36+E43+E46</f>
        <v>0</v>
      </c>
      <c r="F61" s="209" t="e">
        <f t="shared" si="12"/>
        <v>#DIV/0!</v>
      </c>
      <c r="G61" s="31">
        <f>G30+G36+G43+G46</f>
        <v>0</v>
      </c>
      <c r="H61" s="209" t="e">
        <f t="shared" si="12"/>
        <v>#DIV/0!</v>
      </c>
      <c r="I61" s="39">
        <f>I30+I36+I43+I46</f>
        <v>0</v>
      </c>
      <c r="J61" s="209" t="e">
        <f t="shared" si="13"/>
        <v>#DIV/0!</v>
      </c>
      <c r="K61" s="21">
        <f>K30+K36+K43+K46</f>
        <v>8</v>
      </c>
      <c r="L61" s="209" t="e">
        <f t="shared" si="14"/>
        <v>#DIV/0!</v>
      </c>
      <c r="M61" s="31">
        <f>M30+M36+M43+M46</f>
        <v>8</v>
      </c>
      <c r="N61" s="209" t="e">
        <f t="shared" si="15"/>
        <v>#DIV/0!</v>
      </c>
      <c r="O61" s="31">
        <f>O30+O36+O43+O46</f>
        <v>8</v>
      </c>
      <c r="P61" s="209" t="e">
        <f t="shared" si="16"/>
        <v>#DIV/0!</v>
      </c>
      <c r="Q61" s="31">
        <f>Q30+Q36+Q43+Q46</f>
        <v>8</v>
      </c>
      <c r="R61" s="209" t="e">
        <f t="shared" si="17"/>
        <v>#DIV/0!</v>
      </c>
      <c r="S61" s="31">
        <f>S30+S36+S43+S46</f>
        <v>8</v>
      </c>
      <c r="T61" s="209" t="e">
        <f t="shared" si="18"/>
        <v>#DIV/0!</v>
      </c>
      <c r="U61" s="31">
        <f>U30+U36+U43+U46</f>
        <v>8</v>
      </c>
      <c r="V61" s="209" t="e">
        <f t="shared" si="19"/>
        <v>#DIV/0!</v>
      </c>
      <c r="W61" s="31">
        <f>W30+W36+W43+W46</f>
        <v>8</v>
      </c>
      <c r="X61" s="209" t="e">
        <f t="shared" si="20"/>
        <v>#DIV/0!</v>
      </c>
      <c r="Y61" s="31">
        <f>Y30+Y36+Y43+Y46</f>
        <v>8</v>
      </c>
      <c r="Z61" s="210" t="e">
        <f t="shared" si="21"/>
        <v>#DIV/0!</v>
      </c>
    </row>
    <row r="62" spans="2:26" ht="15" customHeight="1">
      <c r="B62" s="470" t="s">
        <v>9</v>
      </c>
      <c r="C62" s="471"/>
      <c r="D62" s="472"/>
      <c r="E62" s="22"/>
      <c r="F62" s="212" t="e">
        <f t="shared" si="12"/>
        <v>#DIV/0!</v>
      </c>
      <c r="G62" s="32"/>
      <c r="H62" s="212" t="e">
        <f t="shared" si="12"/>
        <v>#DIV/0!</v>
      </c>
      <c r="I62" s="40"/>
      <c r="J62" s="215" t="e">
        <f t="shared" si="13"/>
        <v>#DIV/0!</v>
      </c>
      <c r="K62" s="22"/>
      <c r="L62" s="212" t="e">
        <f t="shared" si="14"/>
        <v>#DIV/0!</v>
      </c>
      <c r="M62" s="213">
        <f>K63</f>
        <v>0</v>
      </c>
      <c r="N62" s="212" t="e">
        <f t="shared" si="15"/>
        <v>#DIV/0!</v>
      </c>
      <c r="O62" s="213">
        <f>M63</f>
        <v>0</v>
      </c>
      <c r="P62" s="216" t="e">
        <f t="shared" si="16"/>
        <v>#DIV/0!</v>
      </c>
      <c r="Q62" s="213">
        <f>O63</f>
        <v>0</v>
      </c>
      <c r="R62" s="212" t="e">
        <f t="shared" si="17"/>
        <v>#DIV/0!</v>
      </c>
      <c r="S62" s="213">
        <f>Q63</f>
        <v>0</v>
      </c>
      <c r="T62" s="212" t="e">
        <f t="shared" si="18"/>
        <v>#DIV/0!</v>
      </c>
      <c r="U62" s="213">
        <f>S63</f>
        <v>0</v>
      </c>
      <c r="V62" s="212" t="e">
        <f t="shared" si="19"/>
        <v>#DIV/0!</v>
      </c>
      <c r="W62" s="213">
        <f>U63</f>
        <v>0</v>
      </c>
      <c r="X62" s="212" t="e">
        <f t="shared" si="20"/>
        <v>#DIV/0!</v>
      </c>
      <c r="Y62" s="213">
        <f>W63</f>
        <v>0</v>
      </c>
      <c r="Z62" s="215" t="e">
        <f t="shared" si="21"/>
        <v>#DIV/0!</v>
      </c>
    </row>
    <row r="63" spans="2:26" ht="15" customHeight="1">
      <c r="B63" s="470" t="s">
        <v>10</v>
      </c>
      <c r="C63" s="471"/>
      <c r="D63" s="472"/>
      <c r="E63" s="23"/>
      <c r="F63" s="217" t="e">
        <f t="shared" si="12"/>
        <v>#DIV/0!</v>
      </c>
      <c r="G63" s="33"/>
      <c r="H63" s="217" t="e">
        <f t="shared" si="12"/>
        <v>#DIV/0!</v>
      </c>
      <c r="I63" s="41"/>
      <c r="J63" s="218" t="e">
        <f t="shared" si="13"/>
        <v>#DIV/0!</v>
      </c>
      <c r="K63" s="23"/>
      <c r="L63" s="217" t="e">
        <f t="shared" si="14"/>
        <v>#DIV/0!</v>
      </c>
      <c r="M63" s="33"/>
      <c r="N63" s="217" t="e">
        <f t="shared" si="15"/>
        <v>#DIV/0!</v>
      </c>
      <c r="O63" s="33"/>
      <c r="P63" s="217" t="e">
        <f t="shared" si="16"/>
        <v>#DIV/0!</v>
      </c>
      <c r="Q63" s="33"/>
      <c r="R63" s="217" t="e">
        <f t="shared" si="17"/>
        <v>#DIV/0!</v>
      </c>
      <c r="S63" s="33"/>
      <c r="T63" s="217" t="e">
        <f t="shared" si="18"/>
        <v>#DIV/0!</v>
      </c>
      <c r="U63" s="33"/>
      <c r="V63" s="217" t="e">
        <f t="shared" si="19"/>
        <v>#DIV/0!</v>
      </c>
      <c r="W63" s="33"/>
      <c r="X63" s="217" t="e">
        <f t="shared" si="20"/>
        <v>#DIV/0!</v>
      </c>
      <c r="Y63" s="33"/>
      <c r="Z63" s="218" t="e">
        <f t="shared" si="21"/>
        <v>#DIV/0!</v>
      </c>
    </row>
    <row r="64" spans="2:26" ht="15" customHeight="1" thickBot="1">
      <c r="B64" s="488" t="s">
        <v>7</v>
      </c>
      <c r="C64" s="489"/>
      <c r="D64" s="490"/>
      <c r="E64" s="219">
        <f>E61+E62-E63</f>
        <v>0</v>
      </c>
      <c r="F64" s="220" t="e">
        <f t="shared" si="12"/>
        <v>#DIV/0!</v>
      </c>
      <c r="G64" s="221">
        <f>G61+G62-G63</f>
        <v>0</v>
      </c>
      <c r="H64" s="220" t="e">
        <f t="shared" si="12"/>
        <v>#DIV/0!</v>
      </c>
      <c r="I64" s="222">
        <f>I61+I62-I63</f>
        <v>0</v>
      </c>
      <c r="J64" s="223" t="e">
        <f t="shared" si="13"/>
        <v>#DIV/0!</v>
      </c>
      <c r="K64" s="219">
        <f>K61+K62-K63</f>
        <v>8</v>
      </c>
      <c r="L64" s="220" t="e">
        <f t="shared" si="14"/>
        <v>#DIV/0!</v>
      </c>
      <c r="M64" s="221">
        <f>M61+M62-M63</f>
        <v>8</v>
      </c>
      <c r="N64" s="220" t="e">
        <f t="shared" si="15"/>
        <v>#DIV/0!</v>
      </c>
      <c r="O64" s="221">
        <f>O61+O62-O63</f>
        <v>8</v>
      </c>
      <c r="P64" s="220" t="e">
        <f t="shared" si="16"/>
        <v>#DIV/0!</v>
      </c>
      <c r="Q64" s="221">
        <f>Q61+Q62-Q63</f>
        <v>8</v>
      </c>
      <c r="R64" s="220" t="e">
        <f t="shared" si="17"/>
        <v>#DIV/0!</v>
      </c>
      <c r="S64" s="221">
        <f>S61+S62-S63</f>
        <v>8</v>
      </c>
      <c r="T64" s="220" t="e">
        <f t="shared" si="18"/>
        <v>#DIV/0!</v>
      </c>
      <c r="U64" s="221">
        <f>U61+U62-U63</f>
        <v>8</v>
      </c>
      <c r="V64" s="220" t="e">
        <f t="shared" si="19"/>
        <v>#DIV/0!</v>
      </c>
      <c r="W64" s="221">
        <f>W61+W62-W63</f>
        <v>8</v>
      </c>
      <c r="X64" s="220" t="e">
        <f t="shared" si="20"/>
        <v>#DIV/0!</v>
      </c>
      <c r="Y64" s="221">
        <f>Y61+Y62-Y63</f>
        <v>8</v>
      </c>
      <c r="Z64" s="223" t="e">
        <f t="shared" si="21"/>
        <v>#DIV/0!</v>
      </c>
    </row>
    <row r="65" ht="12"/>
  </sheetData>
  <sheetProtection/>
  <mergeCells count="65">
    <mergeCell ref="O4:P4"/>
    <mergeCell ref="M4:N4"/>
    <mergeCell ref="K4:L4"/>
    <mergeCell ref="I4:J4"/>
    <mergeCell ref="G4:H4"/>
    <mergeCell ref="S4:T4"/>
    <mergeCell ref="Q4:R4"/>
    <mergeCell ref="C14:D14"/>
    <mergeCell ref="C15:D15"/>
    <mergeCell ref="B6:D6"/>
    <mergeCell ref="B7:D7"/>
    <mergeCell ref="C10:D10"/>
    <mergeCell ref="C11:D11"/>
    <mergeCell ref="B12:D12"/>
    <mergeCell ref="B13:D13"/>
    <mergeCell ref="C20:D20"/>
    <mergeCell ref="G1:K1"/>
    <mergeCell ref="B3:D5"/>
    <mergeCell ref="E3:J3"/>
    <mergeCell ref="K3:Z3"/>
    <mergeCell ref="C8:D8"/>
    <mergeCell ref="C9:D9"/>
    <mergeCell ref="Y4:Z4"/>
    <mergeCell ref="W4:X4"/>
    <mergeCell ref="U4:V4"/>
    <mergeCell ref="C32:D32"/>
    <mergeCell ref="C33:D33"/>
    <mergeCell ref="C34:D34"/>
    <mergeCell ref="C21:D21"/>
    <mergeCell ref="C22:D22"/>
    <mergeCell ref="C18:D18"/>
    <mergeCell ref="C19:D19"/>
    <mergeCell ref="B25:D25"/>
    <mergeCell ref="B26:D26"/>
    <mergeCell ref="B27:D27"/>
    <mergeCell ref="C37:D37"/>
    <mergeCell ref="C38:D38"/>
    <mergeCell ref="C39:D39"/>
    <mergeCell ref="C41:D41"/>
    <mergeCell ref="C42:D42"/>
    <mergeCell ref="C16:D16"/>
    <mergeCell ref="C17:D17"/>
    <mergeCell ref="B30:D30"/>
    <mergeCell ref="B31:B35"/>
    <mergeCell ref="C31:D31"/>
    <mergeCell ref="B47:B60"/>
    <mergeCell ref="C47:D47"/>
    <mergeCell ref="C48:D48"/>
    <mergeCell ref="C49:D49"/>
    <mergeCell ref="C50:D50"/>
    <mergeCell ref="C23:D23"/>
    <mergeCell ref="B24:D24"/>
    <mergeCell ref="C35:D35"/>
    <mergeCell ref="B36:D36"/>
    <mergeCell ref="B37:B42"/>
    <mergeCell ref="C40:D40"/>
    <mergeCell ref="B63:D63"/>
    <mergeCell ref="B64:D64"/>
    <mergeCell ref="B43:D43"/>
    <mergeCell ref="B44:B45"/>
    <mergeCell ref="C44:D44"/>
    <mergeCell ref="C45:D45"/>
    <mergeCell ref="B61:D61"/>
    <mergeCell ref="B62:D62"/>
    <mergeCell ref="B46:D46"/>
  </mergeCells>
  <printOptions/>
  <pageMargins left="0.3937007874015748" right="0.1968503937007874" top="0.5905511811023623" bottom="0.3937007874015748" header="0.5118110236220472" footer="0.5118110236220472"/>
  <pageSetup fitToHeight="1" fitToWidth="1" horizontalDpi="600" verticalDpi="600" orientation="landscape" paperSize="9" scale="5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zoomScale="80" zoomScaleNormal="80" zoomScalePageLayoutView="0" workbookViewId="0" topLeftCell="A1">
      <selection activeCell="W11" sqref="W11"/>
    </sheetView>
  </sheetViews>
  <sheetFormatPr defaultColWidth="9.00390625" defaultRowHeight="24" customHeight="1"/>
  <cols>
    <col min="1" max="1" width="2.75390625" style="252" customWidth="1"/>
    <col min="2" max="2" width="3.125" style="252" customWidth="1"/>
    <col min="3" max="3" width="16.00390625" style="252" customWidth="1"/>
    <col min="4" max="4" width="13.75390625" style="252" customWidth="1"/>
    <col min="5" max="5" width="9.50390625" style="252" customWidth="1"/>
    <col min="6" max="6" width="8.625" style="252" customWidth="1"/>
    <col min="7" max="7" width="11.625" style="252" customWidth="1"/>
    <col min="8" max="12" width="17.25390625" style="252" customWidth="1"/>
    <col min="13" max="15" width="17.25390625" style="252" hidden="1" customWidth="1"/>
    <col min="16" max="16" width="14.00390625" style="252" customWidth="1"/>
    <col min="17" max="16384" width="8.875" style="252" customWidth="1"/>
  </cols>
  <sheetData>
    <row r="1" spans="1:16" ht="21.75" customHeight="1">
      <c r="A1" s="250" t="s">
        <v>74</v>
      </c>
      <c r="B1" s="251"/>
      <c r="C1" s="251"/>
      <c r="D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</row>
    <row r="2" spans="2:16" ht="16.5" customHeight="1">
      <c r="B2" s="251"/>
      <c r="C2" s="251"/>
      <c r="D2" s="251"/>
      <c r="E2" s="253" t="s">
        <v>75</v>
      </c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</row>
    <row r="3" spans="1:16" ht="21.75" customHeight="1">
      <c r="A3" s="254" t="s">
        <v>89</v>
      </c>
      <c r="C3" s="254"/>
      <c r="H3" s="346" t="s">
        <v>168</v>
      </c>
      <c r="I3" s="346" t="s">
        <v>169</v>
      </c>
      <c r="J3" s="346" t="s">
        <v>170</v>
      </c>
      <c r="K3" s="346" t="s">
        <v>171</v>
      </c>
      <c r="L3" s="346" t="s">
        <v>172</v>
      </c>
      <c r="M3" s="346" t="s">
        <v>173</v>
      </c>
      <c r="N3" s="346" t="s">
        <v>174</v>
      </c>
      <c r="O3" s="346" t="s">
        <v>175</v>
      </c>
      <c r="P3" s="252" t="s">
        <v>16</v>
      </c>
    </row>
    <row r="4" spans="2:16" s="255" customFormat="1" ht="14.25" customHeight="1">
      <c r="B4" s="512" t="s">
        <v>82</v>
      </c>
      <c r="C4" s="513"/>
      <c r="D4" s="506" t="s">
        <v>76</v>
      </c>
      <c r="E4" s="506" t="s">
        <v>77</v>
      </c>
      <c r="F4" s="506" t="s">
        <v>78</v>
      </c>
      <c r="G4" s="516" t="s">
        <v>81</v>
      </c>
      <c r="H4" s="256" t="str">
        <f>'経営計画（別表３）'!G$5</f>
        <v>R / 期</v>
      </c>
      <c r="I4" s="256" t="str">
        <f>'経営計画（別表３）'!H$5</f>
        <v>R / 期</v>
      </c>
      <c r="J4" s="256" t="str">
        <f>'経営計画（別表３）'!I$5</f>
        <v>R / 期</v>
      </c>
      <c r="K4" s="256" t="str">
        <f>'経営計画（別表３）'!J$5</f>
        <v>R / 期</v>
      </c>
      <c r="L4" s="256" t="str">
        <f>'経営計画（別表３）'!K$5</f>
        <v>R / 期</v>
      </c>
      <c r="M4" s="256" t="str">
        <f>'経営計画（別表３）'!L$5</f>
        <v>R / 期</v>
      </c>
      <c r="N4" s="256" t="str">
        <f>'経営計画（別表３）'!M$5</f>
        <v>R / 期</v>
      </c>
      <c r="O4" s="256" t="str">
        <f>'経営計画（別表３）'!N$5</f>
        <v>R / 期</v>
      </c>
      <c r="P4" s="506" t="s">
        <v>79</v>
      </c>
    </row>
    <row r="5" spans="2:16" s="255" customFormat="1" ht="14.25" customHeight="1">
      <c r="B5" s="514"/>
      <c r="C5" s="515"/>
      <c r="D5" s="507"/>
      <c r="E5" s="507"/>
      <c r="F5" s="507"/>
      <c r="G5" s="517"/>
      <c r="H5" s="257" t="s">
        <v>85</v>
      </c>
      <c r="I5" s="257" t="s">
        <v>85</v>
      </c>
      <c r="J5" s="257" t="s">
        <v>85</v>
      </c>
      <c r="K5" s="257" t="s">
        <v>85</v>
      </c>
      <c r="L5" s="257" t="s">
        <v>85</v>
      </c>
      <c r="M5" s="257" t="s">
        <v>85</v>
      </c>
      <c r="N5" s="257" t="s">
        <v>85</v>
      </c>
      <c r="O5" s="257" t="s">
        <v>85</v>
      </c>
      <c r="P5" s="507"/>
    </row>
    <row r="6" spans="2:16" ht="19.5" customHeight="1">
      <c r="B6" s="258"/>
      <c r="C6" s="235"/>
      <c r="D6" s="236"/>
      <c r="E6" s="237"/>
      <c r="F6" s="309"/>
      <c r="G6" s="238"/>
      <c r="H6" s="236"/>
      <c r="I6" s="236"/>
      <c r="J6" s="236"/>
      <c r="K6" s="236"/>
      <c r="L6" s="236"/>
      <c r="M6" s="236"/>
      <c r="N6" s="236"/>
      <c r="O6" s="236"/>
      <c r="P6" s="239"/>
    </row>
    <row r="7" spans="2:16" ht="19.5" customHeight="1">
      <c r="B7" s="258"/>
      <c r="C7" s="240"/>
      <c r="D7" s="241"/>
      <c r="E7" s="242"/>
      <c r="F7" s="310"/>
      <c r="G7" s="243"/>
      <c r="H7" s="241"/>
      <c r="I7" s="241"/>
      <c r="J7" s="241"/>
      <c r="K7" s="241"/>
      <c r="L7" s="241"/>
      <c r="M7" s="241"/>
      <c r="N7" s="241"/>
      <c r="O7" s="241"/>
      <c r="P7" s="244"/>
    </row>
    <row r="8" spans="2:16" ht="19.5" customHeight="1">
      <c r="B8" s="258"/>
      <c r="C8" s="240"/>
      <c r="D8" s="241"/>
      <c r="E8" s="242"/>
      <c r="F8" s="310"/>
      <c r="G8" s="243"/>
      <c r="H8" s="241"/>
      <c r="I8" s="241"/>
      <c r="J8" s="241"/>
      <c r="K8" s="241"/>
      <c r="L8" s="241"/>
      <c r="M8" s="241"/>
      <c r="N8" s="241"/>
      <c r="O8" s="241"/>
      <c r="P8" s="244"/>
    </row>
    <row r="9" spans="2:16" ht="19.5" customHeight="1">
      <c r="B9" s="258"/>
      <c r="C9" s="240"/>
      <c r="D9" s="241"/>
      <c r="E9" s="242"/>
      <c r="F9" s="310"/>
      <c r="G9" s="243"/>
      <c r="H9" s="241"/>
      <c r="I9" s="241"/>
      <c r="J9" s="241"/>
      <c r="K9" s="241"/>
      <c r="L9" s="241"/>
      <c r="M9" s="241"/>
      <c r="N9" s="241"/>
      <c r="O9" s="241"/>
      <c r="P9" s="244"/>
    </row>
    <row r="10" spans="2:16" ht="19.5" customHeight="1">
      <c r="B10" s="258"/>
      <c r="C10" s="240"/>
      <c r="D10" s="241"/>
      <c r="E10" s="242"/>
      <c r="F10" s="310"/>
      <c r="G10" s="243"/>
      <c r="H10" s="241"/>
      <c r="I10" s="241"/>
      <c r="J10" s="241"/>
      <c r="K10" s="241"/>
      <c r="L10" s="241"/>
      <c r="M10" s="241"/>
      <c r="N10" s="241"/>
      <c r="O10" s="241"/>
      <c r="P10" s="244"/>
    </row>
    <row r="11" spans="2:16" ht="19.5" customHeight="1">
      <c r="B11" s="258"/>
      <c r="C11" s="245"/>
      <c r="D11" s="241"/>
      <c r="E11" s="242"/>
      <c r="F11" s="310"/>
      <c r="G11" s="243"/>
      <c r="H11" s="241"/>
      <c r="I11" s="241"/>
      <c r="J11" s="241"/>
      <c r="K11" s="241"/>
      <c r="L11" s="241"/>
      <c r="M11" s="241"/>
      <c r="N11" s="241"/>
      <c r="O11" s="241"/>
      <c r="P11" s="244"/>
    </row>
    <row r="12" spans="2:16" ht="24" customHeight="1">
      <c r="B12" s="508" t="s">
        <v>80</v>
      </c>
      <c r="C12" s="509"/>
      <c r="D12" s="263">
        <f>SUM(D6:D11)</f>
        <v>0</v>
      </c>
      <c r="E12" s="264"/>
      <c r="F12" s="264"/>
      <c r="G12" s="264"/>
      <c r="H12" s="265">
        <f aca="true" t="shared" si="0" ref="H12:O12">SUM(H6:H11)</f>
        <v>0</v>
      </c>
      <c r="I12" s="265">
        <f t="shared" si="0"/>
        <v>0</v>
      </c>
      <c r="J12" s="265">
        <f t="shared" si="0"/>
        <v>0</v>
      </c>
      <c r="K12" s="265">
        <f t="shared" si="0"/>
        <v>0</v>
      </c>
      <c r="L12" s="265">
        <f t="shared" si="0"/>
        <v>0</v>
      </c>
      <c r="M12" s="265">
        <f t="shared" si="0"/>
        <v>0</v>
      </c>
      <c r="N12" s="265">
        <f t="shared" si="0"/>
        <v>0</v>
      </c>
      <c r="O12" s="265">
        <f t="shared" si="0"/>
        <v>0</v>
      </c>
      <c r="P12" s="246"/>
    </row>
    <row r="13" spans="2:16" ht="19.5" customHeight="1">
      <c r="B13" s="259"/>
      <c r="C13" s="235" t="s">
        <v>185</v>
      </c>
      <c r="D13" s="266"/>
      <c r="E13" s="266"/>
      <c r="F13" s="266"/>
      <c r="G13" s="238"/>
      <c r="H13" s="236"/>
      <c r="I13" s="236"/>
      <c r="J13" s="236"/>
      <c r="K13" s="236"/>
      <c r="L13" s="236"/>
      <c r="M13" s="236"/>
      <c r="N13" s="236"/>
      <c r="O13" s="236"/>
      <c r="P13" s="239"/>
    </row>
    <row r="14" spans="2:16" ht="19.5" customHeight="1">
      <c r="B14" s="258"/>
      <c r="C14" s="245" t="s">
        <v>185</v>
      </c>
      <c r="D14" s="267"/>
      <c r="E14" s="267"/>
      <c r="F14" s="267"/>
      <c r="G14" s="243"/>
      <c r="H14" s="241"/>
      <c r="I14" s="241"/>
      <c r="J14" s="241"/>
      <c r="K14" s="241"/>
      <c r="L14" s="241"/>
      <c r="M14" s="241"/>
      <c r="N14" s="241"/>
      <c r="O14" s="241"/>
      <c r="P14" s="244"/>
    </row>
    <row r="15" spans="2:16" ht="24" customHeight="1">
      <c r="B15" s="508" t="s">
        <v>86</v>
      </c>
      <c r="C15" s="509"/>
      <c r="D15" s="268"/>
      <c r="E15" s="268"/>
      <c r="F15" s="268"/>
      <c r="G15" s="269"/>
      <c r="H15" s="265">
        <f aca="true" t="shared" si="1" ref="H15:O15">SUM(H13:H14)</f>
        <v>0</v>
      </c>
      <c r="I15" s="265">
        <f t="shared" si="1"/>
        <v>0</v>
      </c>
      <c r="J15" s="265">
        <f t="shared" si="1"/>
        <v>0</v>
      </c>
      <c r="K15" s="265">
        <f t="shared" si="1"/>
        <v>0</v>
      </c>
      <c r="L15" s="265">
        <f t="shared" si="1"/>
        <v>0</v>
      </c>
      <c r="M15" s="265">
        <f t="shared" si="1"/>
        <v>0</v>
      </c>
      <c r="N15" s="265">
        <f t="shared" si="1"/>
        <v>0</v>
      </c>
      <c r="O15" s="265">
        <f t="shared" si="1"/>
        <v>0</v>
      </c>
      <c r="P15" s="246"/>
    </row>
    <row r="16" spans="2:16" ht="24" customHeight="1">
      <c r="B16" s="510" t="s">
        <v>8</v>
      </c>
      <c r="C16" s="511"/>
      <c r="D16" s="270"/>
      <c r="E16" s="270"/>
      <c r="F16" s="270"/>
      <c r="G16" s="270"/>
      <c r="H16" s="271">
        <f aca="true" t="shared" si="2" ref="H16:O16">H12+H15</f>
        <v>0</v>
      </c>
      <c r="I16" s="271">
        <f t="shared" si="2"/>
        <v>0</v>
      </c>
      <c r="J16" s="271">
        <f t="shared" si="2"/>
        <v>0</v>
      </c>
      <c r="K16" s="271">
        <f t="shared" si="2"/>
        <v>0</v>
      </c>
      <c r="L16" s="271">
        <f t="shared" si="2"/>
        <v>0</v>
      </c>
      <c r="M16" s="271">
        <f t="shared" si="2"/>
        <v>0</v>
      </c>
      <c r="N16" s="271">
        <f t="shared" si="2"/>
        <v>0</v>
      </c>
      <c r="O16" s="271">
        <f t="shared" si="2"/>
        <v>0</v>
      </c>
      <c r="P16" s="247"/>
    </row>
    <row r="17" spans="2:16" ht="15" customHeight="1">
      <c r="B17" s="260"/>
      <c r="C17" s="260"/>
      <c r="D17" s="282"/>
      <c r="E17" s="282"/>
      <c r="F17" s="282"/>
      <c r="G17" s="282"/>
      <c r="H17" s="283"/>
      <c r="I17" s="283"/>
      <c r="J17" s="283"/>
      <c r="K17" s="283"/>
      <c r="L17" s="283"/>
      <c r="M17" s="283"/>
      <c r="N17" s="283"/>
      <c r="O17" s="283"/>
      <c r="P17" s="284"/>
    </row>
    <row r="18" spans="1:16" ht="21.75" customHeight="1">
      <c r="A18" s="254" t="s">
        <v>88</v>
      </c>
      <c r="C18" s="254"/>
      <c r="H18" s="346" t="s">
        <v>168</v>
      </c>
      <c r="I18" s="346" t="s">
        <v>169</v>
      </c>
      <c r="J18" s="346" t="s">
        <v>170</v>
      </c>
      <c r="K18" s="346" t="s">
        <v>171</v>
      </c>
      <c r="L18" s="346" t="s">
        <v>172</v>
      </c>
      <c r="M18" s="346" t="s">
        <v>173</v>
      </c>
      <c r="N18" s="346" t="s">
        <v>174</v>
      </c>
      <c r="O18" s="346" t="s">
        <v>175</v>
      </c>
      <c r="P18" s="252" t="s">
        <v>16</v>
      </c>
    </row>
    <row r="19" spans="2:16" s="255" customFormat="1" ht="14.25" customHeight="1">
      <c r="B19" s="512" t="s">
        <v>82</v>
      </c>
      <c r="C19" s="513"/>
      <c r="D19" s="506" t="s">
        <v>76</v>
      </c>
      <c r="E19" s="506" t="s">
        <v>77</v>
      </c>
      <c r="F19" s="506" t="s">
        <v>78</v>
      </c>
      <c r="G19" s="516" t="s">
        <v>81</v>
      </c>
      <c r="H19" s="256" t="str">
        <f>'経営計画（別表３）'!G$5</f>
        <v>R / 期</v>
      </c>
      <c r="I19" s="256" t="str">
        <f>'経営計画（別表３）'!H$5</f>
        <v>R / 期</v>
      </c>
      <c r="J19" s="256" t="str">
        <f>'経営計画（別表３）'!I$5</f>
        <v>R / 期</v>
      </c>
      <c r="K19" s="256" t="str">
        <f>'経営計画（別表３）'!J$5</f>
        <v>R / 期</v>
      </c>
      <c r="L19" s="256" t="str">
        <f>'経営計画（別表３）'!K$5</f>
        <v>R / 期</v>
      </c>
      <c r="M19" s="256" t="str">
        <f>'経営計画（別表３）'!L$5</f>
        <v>R / 期</v>
      </c>
      <c r="N19" s="256" t="str">
        <f>'経営計画（別表３）'!M$5</f>
        <v>R / 期</v>
      </c>
      <c r="O19" s="256" t="str">
        <f>'経営計画（別表３）'!N$5</f>
        <v>R / 期</v>
      </c>
      <c r="P19" s="506" t="s">
        <v>79</v>
      </c>
    </row>
    <row r="20" spans="2:16" s="255" customFormat="1" ht="14.25" customHeight="1">
      <c r="B20" s="514"/>
      <c r="C20" s="515"/>
      <c r="D20" s="507"/>
      <c r="E20" s="507"/>
      <c r="F20" s="507"/>
      <c r="G20" s="517"/>
      <c r="H20" s="257" t="s">
        <v>85</v>
      </c>
      <c r="I20" s="257" t="s">
        <v>85</v>
      </c>
      <c r="J20" s="257" t="s">
        <v>85</v>
      </c>
      <c r="K20" s="257" t="s">
        <v>85</v>
      </c>
      <c r="L20" s="257" t="s">
        <v>85</v>
      </c>
      <c r="M20" s="257" t="s">
        <v>85</v>
      </c>
      <c r="N20" s="257" t="s">
        <v>85</v>
      </c>
      <c r="O20" s="257" t="s">
        <v>85</v>
      </c>
      <c r="P20" s="507"/>
    </row>
    <row r="21" spans="2:16" ht="19.5" customHeight="1">
      <c r="B21" s="261"/>
      <c r="C21" s="235"/>
      <c r="D21" s="236"/>
      <c r="E21" s="237"/>
      <c r="F21" s="350"/>
      <c r="G21" s="353"/>
      <c r="H21" s="236"/>
      <c r="I21" s="236"/>
      <c r="J21" s="236"/>
      <c r="K21" s="236"/>
      <c r="L21" s="236"/>
      <c r="M21" s="236"/>
      <c r="N21" s="236"/>
      <c r="O21" s="236"/>
      <c r="P21" s="239"/>
    </row>
    <row r="22" spans="2:16" ht="19.5" customHeight="1">
      <c r="B22" s="262"/>
      <c r="C22" s="240"/>
      <c r="D22" s="241"/>
      <c r="E22" s="349"/>
      <c r="F22" s="351"/>
      <c r="G22" s="352"/>
      <c r="H22" s="241"/>
      <c r="I22" s="241"/>
      <c r="J22" s="354"/>
      <c r="K22" s="241"/>
      <c r="L22" s="241"/>
      <c r="M22" s="241"/>
      <c r="N22" s="241"/>
      <c r="O22" s="241"/>
      <c r="P22" s="244"/>
    </row>
    <row r="23" spans="2:16" ht="19.5" customHeight="1">
      <c r="B23" s="262"/>
      <c r="C23" s="240"/>
      <c r="D23" s="241"/>
      <c r="E23" s="349"/>
      <c r="F23" s="351"/>
      <c r="G23" s="352"/>
      <c r="H23" s="241"/>
      <c r="I23" s="241"/>
      <c r="J23" s="241"/>
      <c r="K23" s="241"/>
      <c r="L23" s="241"/>
      <c r="M23" s="241"/>
      <c r="N23" s="241"/>
      <c r="O23" s="241"/>
      <c r="P23" s="244"/>
    </row>
    <row r="24" spans="2:16" ht="19.5" customHeight="1">
      <c r="B24" s="262"/>
      <c r="C24" s="240"/>
      <c r="D24" s="241"/>
      <c r="E24" s="242"/>
      <c r="F24" s="351"/>
      <c r="G24" s="243"/>
      <c r="H24" s="241"/>
      <c r="I24" s="241"/>
      <c r="J24" s="241"/>
      <c r="K24" s="241"/>
      <c r="L24" s="241"/>
      <c r="M24" s="241"/>
      <c r="N24" s="241"/>
      <c r="O24" s="241"/>
      <c r="P24" s="244"/>
    </row>
    <row r="25" spans="2:16" ht="19.5" customHeight="1">
      <c r="B25" s="262"/>
      <c r="C25" s="240"/>
      <c r="D25" s="241"/>
      <c r="E25" s="242"/>
      <c r="F25" s="351"/>
      <c r="G25" s="243"/>
      <c r="H25" s="241"/>
      <c r="I25" s="241"/>
      <c r="J25" s="241"/>
      <c r="K25" s="241"/>
      <c r="L25" s="241"/>
      <c r="M25" s="241"/>
      <c r="N25" s="241"/>
      <c r="O25" s="241"/>
      <c r="P25" s="244"/>
    </row>
    <row r="26" spans="2:16" ht="19.5" customHeight="1">
      <c r="B26" s="262"/>
      <c r="C26" s="245"/>
      <c r="D26" s="241"/>
      <c r="E26" s="242"/>
      <c r="F26" s="351"/>
      <c r="G26" s="243"/>
      <c r="H26" s="241"/>
      <c r="I26" s="241"/>
      <c r="J26" s="241"/>
      <c r="K26" s="241"/>
      <c r="L26" s="241"/>
      <c r="M26" s="241"/>
      <c r="N26" s="241"/>
      <c r="O26" s="241"/>
      <c r="P26" s="244"/>
    </row>
    <row r="27" spans="2:16" ht="24" customHeight="1">
      <c r="B27" s="522" t="s">
        <v>80</v>
      </c>
      <c r="C27" s="523"/>
      <c r="D27" s="272">
        <f>SUM(D21:D26)</f>
        <v>0</v>
      </c>
      <c r="E27" s="273"/>
      <c r="F27" s="273"/>
      <c r="G27" s="273"/>
      <c r="H27" s="274">
        <f aca="true" t="shared" si="3" ref="H27:O27">SUM(H21:H26)</f>
        <v>0</v>
      </c>
      <c r="I27" s="274">
        <f t="shared" si="3"/>
        <v>0</v>
      </c>
      <c r="J27" s="274">
        <f t="shared" si="3"/>
        <v>0</v>
      </c>
      <c r="K27" s="274">
        <f t="shared" si="3"/>
        <v>0</v>
      </c>
      <c r="L27" s="274">
        <f t="shared" si="3"/>
        <v>0</v>
      </c>
      <c r="M27" s="274">
        <f t="shared" si="3"/>
        <v>0</v>
      </c>
      <c r="N27" s="274">
        <f t="shared" si="3"/>
        <v>0</v>
      </c>
      <c r="O27" s="274">
        <f t="shared" si="3"/>
        <v>0</v>
      </c>
      <c r="P27" s="248"/>
    </row>
    <row r="28" spans="2:16" ht="19.5" customHeight="1">
      <c r="B28" s="261"/>
      <c r="C28" s="235" t="s">
        <v>187</v>
      </c>
      <c r="D28" s="266"/>
      <c r="E28" s="266"/>
      <c r="F28" s="266"/>
      <c r="G28" s="238"/>
      <c r="H28" s="236"/>
      <c r="I28" s="236"/>
      <c r="J28" s="236"/>
      <c r="K28" s="236"/>
      <c r="L28" s="236"/>
      <c r="M28" s="236"/>
      <c r="N28" s="236"/>
      <c r="O28" s="236"/>
      <c r="P28" s="239"/>
    </row>
    <row r="29" spans="2:16" ht="19.5" customHeight="1">
      <c r="B29" s="262"/>
      <c r="C29" s="245" t="s">
        <v>188</v>
      </c>
      <c r="D29" s="267"/>
      <c r="E29" s="267"/>
      <c r="F29" s="267"/>
      <c r="G29" s="243"/>
      <c r="H29" s="241"/>
      <c r="I29" s="241"/>
      <c r="J29" s="241"/>
      <c r="K29" s="241"/>
      <c r="L29" s="241"/>
      <c r="M29" s="241"/>
      <c r="N29" s="241"/>
      <c r="O29" s="241"/>
      <c r="P29" s="244"/>
    </row>
    <row r="30" spans="2:16" ht="24" customHeight="1">
      <c r="B30" s="522" t="s">
        <v>86</v>
      </c>
      <c r="C30" s="523"/>
      <c r="D30" s="275"/>
      <c r="E30" s="275"/>
      <c r="F30" s="275"/>
      <c r="G30" s="276"/>
      <c r="H30" s="274">
        <f aca="true" t="shared" si="4" ref="H30:O30">SUM(H28:H29)</f>
        <v>0</v>
      </c>
      <c r="I30" s="274">
        <f t="shared" si="4"/>
        <v>0</v>
      </c>
      <c r="J30" s="274">
        <f t="shared" si="4"/>
        <v>0</v>
      </c>
      <c r="K30" s="274">
        <f t="shared" si="4"/>
        <v>0</v>
      </c>
      <c r="L30" s="274">
        <f t="shared" si="4"/>
        <v>0</v>
      </c>
      <c r="M30" s="274">
        <f t="shared" si="4"/>
        <v>0</v>
      </c>
      <c r="N30" s="274">
        <f t="shared" si="4"/>
        <v>0</v>
      </c>
      <c r="O30" s="274">
        <f t="shared" si="4"/>
        <v>0</v>
      </c>
      <c r="P30" s="248"/>
    </row>
    <row r="31" spans="2:16" ht="24" customHeight="1">
      <c r="B31" s="504" t="s">
        <v>8</v>
      </c>
      <c r="C31" s="505"/>
      <c r="D31" s="277"/>
      <c r="E31" s="277"/>
      <c r="F31" s="277"/>
      <c r="G31" s="277"/>
      <c r="H31" s="278">
        <f aca="true" t="shared" si="5" ref="H31:O31">H27+H30</f>
        <v>0</v>
      </c>
      <c r="I31" s="278">
        <f t="shared" si="5"/>
        <v>0</v>
      </c>
      <c r="J31" s="278">
        <f t="shared" si="5"/>
        <v>0</v>
      </c>
      <c r="K31" s="278">
        <f t="shared" si="5"/>
        <v>0</v>
      </c>
      <c r="L31" s="278">
        <f t="shared" si="5"/>
        <v>0</v>
      </c>
      <c r="M31" s="278">
        <f t="shared" si="5"/>
        <v>0</v>
      </c>
      <c r="N31" s="278">
        <f t="shared" si="5"/>
        <v>0</v>
      </c>
      <c r="O31" s="278">
        <f t="shared" si="5"/>
        <v>0</v>
      </c>
      <c r="P31" s="249"/>
    </row>
    <row r="32" ht="19.5" customHeight="1"/>
    <row r="33" spans="1:16" ht="21.75" customHeight="1">
      <c r="A33" s="254" t="s">
        <v>90</v>
      </c>
      <c r="C33" s="254"/>
      <c r="H33" s="346" t="s">
        <v>168</v>
      </c>
      <c r="I33" s="346" t="s">
        <v>169</v>
      </c>
      <c r="J33" s="346" t="s">
        <v>170</v>
      </c>
      <c r="K33" s="346" t="s">
        <v>171</v>
      </c>
      <c r="L33" s="346" t="s">
        <v>172</v>
      </c>
      <c r="M33" s="346" t="s">
        <v>173</v>
      </c>
      <c r="N33" s="346" t="s">
        <v>174</v>
      </c>
      <c r="O33" s="346" t="s">
        <v>175</v>
      </c>
      <c r="P33" s="252" t="s">
        <v>16</v>
      </c>
    </row>
    <row r="34" spans="2:16" s="255" customFormat="1" ht="14.25" customHeight="1">
      <c r="B34" s="512" t="s">
        <v>82</v>
      </c>
      <c r="C34" s="513"/>
      <c r="D34" s="506" t="s">
        <v>156</v>
      </c>
      <c r="E34" s="506" t="s">
        <v>77</v>
      </c>
      <c r="F34" s="506" t="s">
        <v>78</v>
      </c>
      <c r="G34" s="516" t="s">
        <v>81</v>
      </c>
      <c r="H34" s="256" t="str">
        <f>'経営計画（別表３）'!G$5</f>
        <v>R / 期</v>
      </c>
      <c r="I34" s="256" t="str">
        <f>'経営計画（別表３）'!H$5</f>
        <v>R / 期</v>
      </c>
      <c r="J34" s="256" t="str">
        <f>'経営計画（別表３）'!I$5</f>
        <v>R / 期</v>
      </c>
      <c r="K34" s="256" t="str">
        <f>'経営計画（別表３）'!J$5</f>
        <v>R / 期</v>
      </c>
      <c r="L34" s="256" t="str">
        <f>'経営計画（別表３）'!K$5</f>
        <v>R / 期</v>
      </c>
      <c r="M34" s="256" t="str">
        <f>'経営計画（別表３）'!L$5</f>
        <v>R / 期</v>
      </c>
      <c r="N34" s="256" t="str">
        <f>'経営計画（別表３）'!M$5</f>
        <v>R / 期</v>
      </c>
      <c r="O34" s="256" t="str">
        <f>'経営計画（別表３）'!N$5</f>
        <v>R / 期</v>
      </c>
      <c r="P34" s="506" t="s">
        <v>79</v>
      </c>
    </row>
    <row r="35" spans="2:16" s="255" customFormat="1" ht="14.25" customHeight="1">
      <c r="B35" s="514"/>
      <c r="C35" s="515"/>
      <c r="D35" s="507"/>
      <c r="E35" s="507"/>
      <c r="F35" s="507"/>
      <c r="G35" s="517"/>
      <c r="H35" s="257" t="s">
        <v>85</v>
      </c>
      <c r="I35" s="257" t="s">
        <v>85</v>
      </c>
      <c r="J35" s="257" t="s">
        <v>85</v>
      </c>
      <c r="K35" s="257" t="s">
        <v>85</v>
      </c>
      <c r="L35" s="257" t="s">
        <v>85</v>
      </c>
      <c r="M35" s="257" t="s">
        <v>85</v>
      </c>
      <c r="N35" s="257" t="s">
        <v>85</v>
      </c>
      <c r="O35" s="257" t="s">
        <v>85</v>
      </c>
      <c r="P35" s="507"/>
    </row>
    <row r="36" spans="2:16" ht="19.5" customHeight="1">
      <c r="B36" s="258"/>
      <c r="C36" s="235"/>
      <c r="D36" s="236"/>
      <c r="E36" s="237"/>
      <c r="F36" s="350"/>
      <c r="G36" s="238"/>
      <c r="H36" s="236"/>
      <c r="I36" s="236"/>
      <c r="J36" s="236"/>
      <c r="K36" s="236"/>
      <c r="L36" s="236"/>
      <c r="M36" s="236"/>
      <c r="N36" s="236"/>
      <c r="O36" s="236"/>
      <c r="P36" s="239"/>
    </row>
    <row r="37" spans="2:16" ht="19.5" customHeight="1">
      <c r="B37" s="258"/>
      <c r="C37" s="240"/>
      <c r="D37" s="241"/>
      <c r="E37" s="242"/>
      <c r="F37" s="351"/>
      <c r="G37" s="243"/>
      <c r="H37" s="241"/>
      <c r="I37" s="241"/>
      <c r="J37" s="241"/>
      <c r="K37" s="241"/>
      <c r="L37" s="241"/>
      <c r="M37" s="241"/>
      <c r="N37" s="241"/>
      <c r="O37" s="241"/>
      <c r="P37" s="244"/>
    </row>
    <row r="38" spans="2:16" ht="19.5" customHeight="1">
      <c r="B38" s="258"/>
      <c r="C38" s="240"/>
      <c r="D38" s="241"/>
      <c r="E38" s="242"/>
      <c r="F38" s="351"/>
      <c r="G38" s="243"/>
      <c r="H38" s="241"/>
      <c r="I38" s="241"/>
      <c r="J38" s="241"/>
      <c r="K38" s="241"/>
      <c r="L38" s="241"/>
      <c r="M38" s="241"/>
      <c r="N38" s="241"/>
      <c r="O38" s="241"/>
      <c r="P38" s="244"/>
    </row>
    <row r="39" spans="2:16" ht="19.5" customHeight="1">
      <c r="B39" s="258"/>
      <c r="C39" s="240"/>
      <c r="D39" s="241"/>
      <c r="E39" s="242"/>
      <c r="F39" s="351"/>
      <c r="G39" s="243"/>
      <c r="H39" s="241"/>
      <c r="I39" s="241"/>
      <c r="J39" s="241"/>
      <c r="K39" s="241"/>
      <c r="L39" s="241"/>
      <c r="M39" s="241"/>
      <c r="N39" s="241"/>
      <c r="O39" s="241"/>
      <c r="P39" s="244"/>
    </row>
    <row r="40" spans="2:16" ht="19.5" customHeight="1">
      <c r="B40" s="258"/>
      <c r="C40" s="240"/>
      <c r="D40" s="241"/>
      <c r="E40" s="242"/>
      <c r="F40" s="351"/>
      <c r="G40" s="243"/>
      <c r="H40" s="241"/>
      <c r="I40" s="241"/>
      <c r="J40" s="241"/>
      <c r="K40" s="241"/>
      <c r="L40" s="241"/>
      <c r="M40" s="241"/>
      <c r="N40" s="241"/>
      <c r="O40" s="241"/>
      <c r="P40" s="244"/>
    </row>
    <row r="41" spans="2:16" ht="19.5" customHeight="1">
      <c r="B41" s="258"/>
      <c r="C41" s="245"/>
      <c r="D41" s="241"/>
      <c r="E41" s="242"/>
      <c r="F41" s="351"/>
      <c r="G41" s="243"/>
      <c r="H41" s="241"/>
      <c r="I41" s="241"/>
      <c r="J41" s="241"/>
      <c r="K41" s="241"/>
      <c r="L41" s="241"/>
      <c r="M41" s="241"/>
      <c r="N41" s="241"/>
      <c r="O41" s="241"/>
      <c r="P41" s="244"/>
    </row>
    <row r="42" spans="2:16" ht="24" customHeight="1">
      <c r="B42" s="508" t="s">
        <v>80</v>
      </c>
      <c r="C42" s="509"/>
      <c r="D42" s="263">
        <f>SUM(D36:D41)</f>
        <v>0</v>
      </c>
      <c r="E42" s="264"/>
      <c r="F42" s="264"/>
      <c r="G42" s="264"/>
      <c r="H42" s="265">
        <f aca="true" t="shared" si="6" ref="H42:O42">SUM(H36:H41)</f>
        <v>0</v>
      </c>
      <c r="I42" s="265">
        <f t="shared" si="6"/>
        <v>0</v>
      </c>
      <c r="J42" s="265">
        <f t="shared" si="6"/>
        <v>0</v>
      </c>
      <c r="K42" s="265">
        <f t="shared" si="6"/>
        <v>0</v>
      </c>
      <c r="L42" s="265">
        <f t="shared" si="6"/>
        <v>0</v>
      </c>
      <c r="M42" s="265">
        <f t="shared" si="6"/>
        <v>0</v>
      </c>
      <c r="N42" s="265">
        <f t="shared" si="6"/>
        <v>0</v>
      </c>
      <c r="O42" s="265">
        <f t="shared" si="6"/>
        <v>0</v>
      </c>
      <c r="P42" s="246"/>
    </row>
    <row r="43" spans="2:16" ht="19.5" customHeight="1">
      <c r="B43" s="259"/>
      <c r="C43" s="235"/>
      <c r="D43" s="266"/>
      <c r="E43" s="266"/>
      <c r="F43" s="266"/>
      <c r="G43" s="238"/>
      <c r="H43" s="236"/>
      <c r="I43" s="236"/>
      <c r="J43" s="236"/>
      <c r="K43" s="236"/>
      <c r="L43" s="236"/>
      <c r="M43" s="236"/>
      <c r="N43" s="236"/>
      <c r="O43" s="236"/>
      <c r="P43" s="239"/>
    </row>
    <row r="44" spans="2:16" ht="19.5" customHeight="1">
      <c r="B44" s="258"/>
      <c r="C44" s="245"/>
      <c r="D44" s="267"/>
      <c r="E44" s="267"/>
      <c r="F44" s="267"/>
      <c r="G44" s="243"/>
      <c r="H44" s="241"/>
      <c r="I44" s="241"/>
      <c r="J44" s="241"/>
      <c r="K44" s="241"/>
      <c r="L44" s="241"/>
      <c r="M44" s="241"/>
      <c r="N44" s="241"/>
      <c r="O44" s="241"/>
      <c r="P44" s="244"/>
    </row>
    <row r="45" spans="2:16" ht="24" customHeight="1">
      <c r="B45" s="508" t="s">
        <v>86</v>
      </c>
      <c r="C45" s="509"/>
      <c r="D45" s="268"/>
      <c r="E45" s="268"/>
      <c r="F45" s="268"/>
      <c r="G45" s="269"/>
      <c r="H45" s="265">
        <f aca="true" t="shared" si="7" ref="H45:O45">SUM(H43:H44)</f>
        <v>0</v>
      </c>
      <c r="I45" s="265">
        <f t="shared" si="7"/>
        <v>0</v>
      </c>
      <c r="J45" s="265">
        <f t="shared" si="7"/>
        <v>0</v>
      </c>
      <c r="K45" s="265">
        <f t="shared" si="7"/>
        <v>0</v>
      </c>
      <c r="L45" s="265">
        <f t="shared" si="7"/>
        <v>0</v>
      </c>
      <c r="M45" s="265">
        <f t="shared" si="7"/>
        <v>0</v>
      </c>
      <c r="N45" s="265">
        <f t="shared" si="7"/>
        <v>0</v>
      </c>
      <c r="O45" s="265">
        <f t="shared" si="7"/>
        <v>0</v>
      </c>
      <c r="P45" s="246"/>
    </row>
    <row r="46" spans="2:16" ht="24" customHeight="1">
      <c r="B46" s="510" t="s">
        <v>8</v>
      </c>
      <c r="C46" s="511"/>
      <c r="D46" s="270"/>
      <c r="E46" s="270"/>
      <c r="F46" s="270"/>
      <c r="G46" s="270"/>
      <c r="H46" s="271">
        <f aca="true" t="shared" si="8" ref="H46:O46">H42+H45</f>
        <v>0</v>
      </c>
      <c r="I46" s="271">
        <f t="shared" si="8"/>
        <v>0</v>
      </c>
      <c r="J46" s="271">
        <f t="shared" si="8"/>
        <v>0</v>
      </c>
      <c r="K46" s="271">
        <f t="shared" si="8"/>
        <v>0</v>
      </c>
      <c r="L46" s="271">
        <f t="shared" si="8"/>
        <v>0</v>
      </c>
      <c r="M46" s="271">
        <f t="shared" si="8"/>
        <v>0</v>
      </c>
      <c r="N46" s="271">
        <f t="shared" si="8"/>
        <v>0</v>
      </c>
      <c r="O46" s="271">
        <f t="shared" si="8"/>
        <v>0</v>
      </c>
      <c r="P46" s="247"/>
    </row>
    <row r="47" spans="2:16" ht="15" customHeight="1">
      <c r="B47" s="260"/>
      <c r="C47" s="260"/>
      <c r="D47" s="282"/>
      <c r="E47" s="282"/>
      <c r="F47" s="282"/>
      <c r="G47" s="282"/>
      <c r="H47" s="283"/>
      <c r="I47" s="283"/>
      <c r="J47" s="283"/>
      <c r="K47" s="283"/>
      <c r="L47" s="283"/>
      <c r="M47" s="283"/>
      <c r="N47" s="283"/>
      <c r="O47" s="283"/>
      <c r="P47" s="284"/>
    </row>
    <row r="48" spans="1:16" ht="21.75" customHeight="1">
      <c r="A48" s="254" t="s">
        <v>91</v>
      </c>
      <c r="C48" s="254"/>
      <c r="H48" s="346" t="s">
        <v>168</v>
      </c>
      <c r="I48" s="346" t="s">
        <v>169</v>
      </c>
      <c r="J48" s="346" t="s">
        <v>170</v>
      </c>
      <c r="K48" s="346" t="s">
        <v>171</v>
      </c>
      <c r="L48" s="346" t="s">
        <v>172</v>
      </c>
      <c r="M48" s="346" t="s">
        <v>173</v>
      </c>
      <c r="N48" s="346" t="s">
        <v>174</v>
      </c>
      <c r="O48" s="346" t="s">
        <v>175</v>
      </c>
      <c r="P48" s="252" t="s">
        <v>16</v>
      </c>
    </row>
    <row r="49" spans="2:16" s="255" customFormat="1" ht="14.25" customHeight="1">
      <c r="B49" s="512" t="s">
        <v>82</v>
      </c>
      <c r="C49" s="513"/>
      <c r="D49" s="506" t="s">
        <v>156</v>
      </c>
      <c r="E49" s="506" t="s">
        <v>77</v>
      </c>
      <c r="F49" s="506" t="s">
        <v>78</v>
      </c>
      <c r="G49" s="516" t="s">
        <v>81</v>
      </c>
      <c r="H49" s="256" t="str">
        <f>'経営計画（別表３）'!G$5</f>
        <v>R / 期</v>
      </c>
      <c r="I49" s="256" t="str">
        <f>'経営計画（別表３）'!H$5</f>
        <v>R / 期</v>
      </c>
      <c r="J49" s="256" t="str">
        <f>'経営計画（別表３）'!I$5</f>
        <v>R / 期</v>
      </c>
      <c r="K49" s="256" t="str">
        <f>'経営計画（別表３）'!J$5</f>
        <v>R / 期</v>
      </c>
      <c r="L49" s="256" t="str">
        <f>'経営計画（別表３）'!K$5</f>
        <v>R / 期</v>
      </c>
      <c r="M49" s="256" t="str">
        <f>'経営計画（別表３）'!L$5</f>
        <v>R / 期</v>
      </c>
      <c r="N49" s="256" t="str">
        <f>'経営計画（別表３）'!M$5</f>
        <v>R / 期</v>
      </c>
      <c r="O49" s="256" t="str">
        <f>'経営計画（別表３）'!N$5</f>
        <v>R / 期</v>
      </c>
      <c r="P49" s="506" t="s">
        <v>79</v>
      </c>
    </row>
    <row r="50" spans="2:16" s="255" customFormat="1" ht="14.25" customHeight="1">
      <c r="B50" s="514"/>
      <c r="C50" s="515"/>
      <c r="D50" s="507"/>
      <c r="E50" s="507"/>
      <c r="F50" s="507"/>
      <c r="G50" s="517"/>
      <c r="H50" s="257" t="s">
        <v>85</v>
      </c>
      <c r="I50" s="257" t="s">
        <v>85</v>
      </c>
      <c r="J50" s="257" t="s">
        <v>85</v>
      </c>
      <c r="K50" s="257" t="s">
        <v>85</v>
      </c>
      <c r="L50" s="257" t="s">
        <v>85</v>
      </c>
      <c r="M50" s="257" t="s">
        <v>85</v>
      </c>
      <c r="N50" s="257" t="s">
        <v>85</v>
      </c>
      <c r="O50" s="257" t="s">
        <v>85</v>
      </c>
      <c r="P50" s="507"/>
    </row>
    <row r="51" spans="2:16" ht="19.5" customHeight="1">
      <c r="B51" s="261"/>
      <c r="C51" s="235"/>
      <c r="D51" s="236"/>
      <c r="E51" s="237"/>
      <c r="F51" s="350"/>
      <c r="G51" s="238"/>
      <c r="H51" s="236"/>
      <c r="I51" s="236"/>
      <c r="J51" s="236"/>
      <c r="K51" s="236"/>
      <c r="L51" s="236"/>
      <c r="M51" s="236"/>
      <c r="N51" s="236"/>
      <c r="O51" s="236"/>
      <c r="P51" s="239"/>
    </row>
    <row r="52" spans="2:16" ht="19.5" customHeight="1">
      <c r="B52" s="262"/>
      <c r="C52" s="235"/>
      <c r="D52" s="236"/>
      <c r="E52" s="237"/>
      <c r="F52" s="350"/>
      <c r="G52" s="238"/>
      <c r="H52" s="236"/>
      <c r="I52" s="236"/>
      <c r="J52" s="236"/>
      <c r="K52" s="236"/>
      <c r="L52" s="236"/>
      <c r="M52" s="236"/>
      <c r="N52" s="236"/>
      <c r="O52" s="236"/>
      <c r="P52" s="239"/>
    </row>
    <row r="53" spans="2:16" ht="19.5" customHeight="1">
      <c r="B53" s="262"/>
      <c r="C53" s="240"/>
      <c r="D53" s="241"/>
      <c r="E53" s="242"/>
      <c r="F53" s="351"/>
      <c r="G53" s="243"/>
      <c r="H53" s="241"/>
      <c r="I53" s="241"/>
      <c r="J53" s="241"/>
      <c r="K53" s="241"/>
      <c r="L53" s="241"/>
      <c r="M53" s="241"/>
      <c r="N53" s="241"/>
      <c r="O53" s="241"/>
      <c r="P53" s="244"/>
    </row>
    <row r="54" spans="2:16" ht="19.5" customHeight="1">
      <c r="B54" s="262"/>
      <c r="C54" s="240"/>
      <c r="D54" s="241"/>
      <c r="E54" s="242"/>
      <c r="F54" s="351"/>
      <c r="G54" s="243"/>
      <c r="H54" s="241"/>
      <c r="I54" s="241"/>
      <c r="J54" s="241"/>
      <c r="K54" s="241"/>
      <c r="L54" s="241"/>
      <c r="M54" s="241"/>
      <c r="N54" s="241"/>
      <c r="O54" s="241"/>
      <c r="P54" s="244"/>
    </row>
    <row r="55" spans="2:16" ht="19.5" customHeight="1">
      <c r="B55" s="262"/>
      <c r="C55" s="240"/>
      <c r="D55" s="241"/>
      <c r="E55" s="242"/>
      <c r="F55" s="351"/>
      <c r="G55" s="243"/>
      <c r="H55" s="241"/>
      <c r="I55" s="241"/>
      <c r="J55" s="241"/>
      <c r="K55" s="241"/>
      <c r="L55" s="241"/>
      <c r="M55" s="241"/>
      <c r="N55" s="241"/>
      <c r="O55" s="241"/>
      <c r="P55" s="244"/>
    </row>
    <row r="56" spans="2:16" ht="19.5" customHeight="1">
      <c r="B56" s="262"/>
      <c r="C56" s="245"/>
      <c r="D56" s="241"/>
      <c r="E56" s="242"/>
      <c r="F56" s="351"/>
      <c r="G56" s="243"/>
      <c r="H56" s="241"/>
      <c r="I56" s="241"/>
      <c r="J56" s="241"/>
      <c r="K56" s="241"/>
      <c r="L56" s="241"/>
      <c r="M56" s="241"/>
      <c r="N56" s="241"/>
      <c r="O56" s="241"/>
      <c r="P56" s="244"/>
    </row>
    <row r="57" spans="2:16" ht="24" customHeight="1">
      <c r="B57" s="522" t="s">
        <v>80</v>
      </c>
      <c r="C57" s="523"/>
      <c r="D57" s="272">
        <f>SUM(D51:D56)</f>
        <v>0</v>
      </c>
      <c r="E57" s="273"/>
      <c r="F57" s="273"/>
      <c r="G57" s="273"/>
      <c r="H57" s="274">
        <f aca="true" t="shared" si="9" ref="H57:O57">SUM(H51:H56)</f>
        <v>0</v>
      </c>
      <c r="I57" s="274">
        <f t="shared" si="9"/>
        <v>0</v>
      </c>
      <c r="J57" s="274">
        <f t="shared" si="9"/>
        <v>0</v>
      </c>
      <c r="K57" s="274">
        <f t="shared" si="9"/>
        <v>0</v>
      </c>
      <c r="L57" s="274">
        <f t="shared" si="9"/>
        <v>0</v>
      </c>
      <c r="M57" s="274">
        <f t="shared" si="9"/>
        <v>0</v>
      </c>
      <c r="N57" s="274">
        <f t="shared" si="9"/>
        <v>0</v>
      </c>
      <c r="O57" s="274">
        <f t="shared" si="9"/>
        <v>0</v>
      </c>
      <c r="P57" s="248"/>
    </row>
    <row r="58" spans="2:16" ht="19.5" customHeight="1">
      <c r="B58" s="261"/>
      <c r="C58" s="235"/>
      <c r="D58" s="266"/>
      <c r="E58" s="266"/>
      <c r="F58" s="266"/>
      <c r="G58" s="238"/>
      <c r="H58" s="236"/>
      <c r="I58" s="236"/>
      <c r="J58" s="236"/>
      <c r="K58" s="236"/>
      <c r="L58" s="236"/>
      <c r="M58" s="236"/>
      <c r="N58" s="236"/>
      <c r="O58" s="236"/>
      <c r="P58" s="239"/>
    </row>
    <row r="59" spans="2:16" ht="19.5" customHeight="1">
      <c r="B59" s="262"/>
      <c r="C59" s="245"/>
      <c r="D59" s="267"/>
      <c r="E59" s="267"/>
      <c r="F59" s="267"/>
      <c r="G59" s="243"/>
      <c r="H59" s="241"/>
      <c r="I59" s="241"/>
      <c r="J59" s="241"/>
      <c r="K59" s="241"/>
      <c r="L59" s="241"/>
      <c r="M59" s="241"/>
      <c r="N59" s="241"/>
      <c r="O59" s="241"/>
      <c r="P59" s="244"/>
    </row>
    <row r="60" spans="2:16" ht="24" customHeight="1">
      <c r="B60" s="522" t="s">
        <v>86</v>
      </c>
      <c r="C60" s="523"/>
      <c r="D60" s="275"/>
      <c r="E60" s="275"/>
      <c r="F60" s="275"/>
      <c r="G60" s="276"/>
      <c r="H60" s="274">
        <f aca="true" t="shared" si="10" ref="H60:O60">SUM(H58:H59)</f>
        <v>0</v>
      </c>
      <c r="I60" s="274">
        <f t="shared" si="10"/>
        <v>0</v>
      </c>
      <c r="J60" s="274">
        <f t="shared" si="10"/>
        <v>0</v>
      </c>
      <c r="K60" s="274">
        <f t="shared" si="10"/>
        <v>0</v>
      </c>
      <c r="L60" s="274">
        <f t="shared" si="10"/>
        <v>0</v>
      </c>
      <c r="M60" s="274">
        <f t="shared" si="10"/>
        <v>0</v>
      </c>
      <c r="N60" s="274">
        <f t="shared" si="10"/>
        <v>0</v>
      </c>
      <c r="O60" s="274">
        <f t="shared" si="10"/>
        <v>0</v>
      </c>
      <c r="P60" s="248"/>
    </row>
    <row r="61" spans="2:16" ht="24" customHeight="1">
      <c r="B61" s="504" t="s">
        <v>8</v>
      </c>
      <c r="C61" s="505"/>
      <c r="D61" s="277"/>
      <c r="E61" s="277"/>
      <c r="F61" s="277"/>
      <c r="G61" s="277"/>
      <c r="H61" s="278">
        <f aca="true" t="shared" si="11" ref="H61:O61">H57+H60</f>
        <v>0</v>
      </c>
      <c r="I61" s="278">
        <f t="shared" si="11"/>
        <v>0</v>
      </c>
      <c r="J61" s="278">
        <f t="shared" si="11"/>
        <v>0</v>
      </c>
      <c r="K61" s="278">
        <f t="shared" si="11"/>
        <v>0</v>
      </c>
      <c r="L61" s="278">
        <f t="shared" si="11"/>
        <v>0</v>
      </c>
      <c r="M61" s="278">
        <f t="shared" si="11"/>
        <v>0</v>
      </c>
      <c r="N61" s="278">
        <f t="shared" si="11"/>
        <v>0</v>
      </c>
      <c r="O61" s="278">
        <f t="shared" si="11"/>
        <v>0</v>
      </c>
      <c r="P61" s="249"/>
    </row>
    <row r="62" ht="19.5" customHeight="1"/>
    <row r="63" spans="6:15" ht="19.5" customHeight="1">
      <c r="F63" s="524" t="s">
        <v>83</v>
      </c>
      <c r="G63" s="525"/>
      <c r="H63" s="279">
        <f aca="true" t="shared" si="12" ref="H63:O63">H12+H27+H42+H57</f>
        <v>0</v>
      </c>
      <c r="I63" s="279">
        <f t="shared" si="12"/>
        <v>0</v>
      </c>
      <c r="J63" s="279">
        <f t="shared" si="12"/>
        <v>0</v>
      </c>
      <c r="K63" s="279">
        <f t="shared" si="12"/>
        <v>0</v>
      </c>
      <c r="L63" s="279">
        <f t="shared" si="12"/>
        <v>0</v>
      </c>
      <c r="M63" s="279">
        <f t="shared" si="12"/>
        <v>0</v>
      </c>
      <c r="N63" s="279">
        <f t="shared" si="12"/>
        <v>0</v>
      </c>
      <c r="O63" s="279">
        <f t="shared" si="12"/>
        <v>0</v>
      </c>
    </row>
    <row r="64" spans="6:15" ht="19.5" customHeight="1">
      <c r="F64" s="518" t="s">
        <v>87</v>
      </c>
      <c r="G64" s="519"/>
      <c r="H64" s="280">
        <f aca="true" t="shared" si="13" ref="H64:O65">H15+H30+H45+H60</f>
        <v>0</v>
      </c>
      <c r="I64" s="280">
        <f t="shared" si="13"/>
        <v>0</v>
      </c>
      <c r="J64" s="280">
        <f t="shared" si="13"/>
        <v>0</v>
      </c>
      <c r="K64" s="280">
        <f t="shared" si="13"/>
        <v>0</v>
      </c>
      <c r="L64" s="280">
        <f aca="true" t="shared" si="14" ref="L64:N65">L15+L30+L45+L60</f>
        <v>0</v>
      </c>
      <c r="M64" s="280">
        <f t="shared" si="14"/>
        <v>0</v>
      </c>
      <c r="N64" s="280">
        <f t="shared" si="14"/>
        <v>0</v>
      </c>
      <c r="O64" s="280">
        <f t="shared" si="13"/>
        <v>0</v>
      </c>
    </row>
    <row r="65" spans="6:15" ht="24" customHeight="1">
      <c r="F65" s="520" t="s">
        <v>84</v>
      </c>
      <c r="G65" s="521"/>
      <c r="H65" s="281">
        <f t="shared" si="13"/>
        <v>0</v>
      </c>
      <c r="I65" s="281">
        <f t="shared" si="13"/>
        <v>0</v>
      </c>
      <c r="J65" s="281">
        <f t="shared" si="13"/>
        <v>0</v>
      </c>
      <c r="K65" s="281">
        <f t="shared" si="13"/>
        <v>0</v>
      </c>
      <c r="L65" s="281">
        <f t="shared" si="14"/>
        <v>0</v>
      </c>
      <c r="M65" s="281">
        <f t="shared" si="14"/>
        <v>0</v>
      </c>
      <c r="N65" s="281">
        <f t="shared" si="14"/>
        <v>0</v>
      </c>
      <c r="O65" s="281">
        <f t="shared" si="13"/>
        <v>0</v>
      </c>
    </row>
  </sheetData>
  <sheetProtection/>
  <mergeCells count="39">
    <mergeCell ref="G34:G35"/>
    <mergeCell ref="P19:P20"/>
    <mergeCell ref="B4:C5"/>
    <mergeCell ref="D4:D5"/>
    <mergeCell ref="G4:G5"/>
    <mergeCell ref="F4:F5"/>
    <mergeCell ref="E4:E5"/>
    <mergeCell ref="B31:C31"/>
    <mergeCell ref="D34:D35"/>
    <mergeCell ref="F63:G63"/>
    <mergeCell ref="P4:P5"/>
    <mergeCell ref="B19:C20"/>
    <mergeCell ref="D19:D20"/>
    <mergeCell ref="E19:E20"/>
    <mergeCell ref="F19:F20"/>
    <mergeCell ref="G19:G20"/>
    <mergeCell ref="F49:F50"/>
    <mergeCell ref="E34:E35"/>
    <mergeCell ref="P49:P50"/>
    <mergeCell ref="F64:G64"/>
    <mergeCell ref="F65:G65"/>
    <mergeCell ref="B12:C12"/>
    <mergeCell ref="B16:C16"/>
    <mergeCell ref="B15:C15"/>
    <mergeCell ref="B27:C27"/>
    <mergeCell ref="B30:C30"/>
    <mergeCell ref="B57:C57"/>
    <mergeCell ref="B34:C35"/>
    <mergeCell ref="B60:C60"/>
    <mergeCell ref="B61:C61"/>
    <mergeCell ref="P34:P35"/>
    <mergeCell ref="B42:C42"/>
    <mergeCell ref="B45:C45"/>
    <mergeCell ref="B46:C46"/>
    <mergeCell ref="B49:C50"/>
    <mergeCell ref="D49:D50"/>
    <mergeCell ref="E49:E50"/>
    <mergeCell ref="G49:G50"/>
    <mergeCell ref="F34:F35"/>
  </mergeCells>
  <printOptions/>
  <pageMargins left="0.3937007874015748" right="0.1968503937007874" top="0.5905511811023623" bottom="0.3937007874015748" header="0.5118110236220472" footer="0.5118110236220472"/>
  <pageSetup fitToHeight="1" fitToWidth="1" horizontalDpi="600" verticalDpi="600" orientation="portrait" paperSize="9" scale="4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">
      <selection activeCell="O41" sqref="O41"/>
    </sheetView>
  </sheetViews>
  <sheetFormatPr defaultColWidth="9.00390625" defaultRowHeight="24.75" customHeight="1"/>
  <cols>
    <col min="1" max="1" width="3.50390625" style="6" customWidth="1"/>
    <col min="2" max="2" width="4.50390625" style="6" customWidth="1"/>
    <col min="3" max="3" width="9.75390625" style="85" customWidth="1"/>
    <col min="4" max="4" width="44.125" style="6" customWidth="1"/>
    <col min="5" max="5" width="11.75390625" style="83" customWidth="1"/>
    <col min="6" max="10" width="11.375" style="6" customWidth="1"/>
    <col min="11" max="16384" width="9.00390625" style="6" customWidth="1"/>
  </cols>
  <sheetData>
    <row r="1" spans="1:2" ht="24.75" customHeight="1">
      <c r="A1" s="114" t="s">
        <v>116</v>
      </c>
      <c r="B1" s="84"/>
    </row>
    <row r="2" spans="3:5" ht="18" customHeight="1">
      <c r="C2" s="6"/>
      <c r="E2" s="6"/>
    </row>
    <row r="3" spans="2:5" ht="18" customHeight="1">
      <c r="B3" s="6" t="s">
        <v>119</v>
      </c>
      <c r="C3" s="6"/>
      <c r="E3" s="6"/>
    </row>
    <row r="4" spans="2:5" ht="18" customHeight="1">
      <c r="B4" s="6" t="s">
        <v>118</v>
      </c>
      <c r="C4" s="6"/>
      <c r="E4" s="6"/>
    </row>
    <row r="5" spans="2:5" ht="18" customHeight="1">
      <c r="B5" s="6" t="s">
        <v>122</v>
      </c>
      <c r="C5" s="6"/>
      <c r="E5" s="6"/>
    </row>
    <row r="6" spans="2:5" ht="18" customHeight="1">
      <c r="B6" s="6" t="s">
        <v>120</v>
      </c>
      <c r="C6" s="6"/>
      <c r="E6" s="6"/>
    </row>
    <row r="7" spans="2:5" ht="18" customHeight="1">
      <c r="B7" s="6" t="s">
        <v>121</v>
      </c>
      <c r="C7" s="6"/>
      <c r="E7" s="6"/>
    </row>
    <row r="8" spans="2:5" ht="18" customHeight="1">
      <c r="B8" s="115" t="s">
        <v>117</v>
      </c>
      <c r="C8" s="6"/>
      <c r="E8" s="6"/>
    </row>
    <row r="9" spans="3:5" ht="18" customHeight="1">
      <c r="C9" s="6"/>
      <c r="E9" s="6"/>
    </row>
    <row r="10" spans="3:5" ht="18" customHeight="1">
      <c r="C10" s="6"/>
      <c r="E10" s="6"/>
    </row>
    <row r="11" spans="1:2" ht="24.75" customHeight="1">
      <c r="A11" s="114" t="s">
        <v>100</v>
      </c>
      <c r="B11" s="84"/>
    </row>
    <row r="12" ht="14.25" customHeight="1"/>
    <row r="13" ht="24.75" customHeight="1">
      <c r="B13" s="95" t="s">
        <v>123</v>
      </c>
    </row>
    <row r="15" ht="24.75" customHeight="1">
      <c r="B15" s="96" t="s">
        <v>114</v>
      </c>
    </row>
    <row r="16" spans="4:10" ht="24.75" customHeight="1">
      <c r="D16" s="86"/>
      <c r="E16" s="124" t="s">
        <v>155</v>
      </c>
      <c r="F16" s="87" t="s">
        <v>190</v>
      </c>
      <c r="G16" s="87" t="s">
        <v>190</v>
      </c>
      <c r="H16" s="87" t="s">
        <v>190</v>
      </c>
      <c r="I16" s="87" t="s">
        <v>190</v>
      </c>
      <c r="J16" s="87" t="s">
        <v>190</v>
      </c>
    </row>
    <row r="17" spans="3:10" ht="24.75" customHeight="1">
      <c r="C17" s="85" t="s">
        <v>92</v>
      </c>
      <c r="D17" s="86" t="s">
        <v>129</v>
      </c>
      <c r="E17" s="124" t="s">
        <v>97</v>
      </c>
      <c r="F17" s="88">
        <v>2450</v>
      </c>
      <c r="G17" s="88">
        <v>2450</v>
      </c>
      <c r="H17" s="88">
        <v>2400</v>
      </c>
      <c r="I17" s="88">
        <v>2400</v>
      </c>
      <c r="J17" s="88">
        <v>2400</v>
      </c>
    </row>
    <row r="18" spans="3:10" ht="24.75" customHeight="1">
      <c r="C18" s="85" t="s">
        <v>93</v>
      </c>
      <c r="D18" s="86" t="s">
        <v>130</v>
      </c>
      <c r="E18" s="124" t="s">
        <v>98</v>
      </c>
      <c r="F18" s="88">
        <v>25</v>
      </c>
      <c r="G18" s="88">
        <v>25</v>
      </c>
      <c r="H18" s="88">
        <v>25</v>
      </c>
      <c r="I18" s="88">
        <v>25</v>
      </c>
      <c r="J18" s="88">
        <v>25</v>
      </c>
    </row>
    <row r="19" spans="3:10" ht="24.75" customHeight="1">
      <c r="C19" s="85" t="s">
        <v>94</v>
      </c>
      <c r="D19" s="86" t="s">
        <v>131</v>
      </c>
      <c r="E19" s="124" t="s">
        <v>98</v>
      </c>
      <c r="F19" s="88">
        <f>F17*F18</f>
        <v>61250</v>
      </c>
      <c r="G19" s="88">
        <f>G17*G18</f>
        <v>61250</v>
      </c>
      <c r="H19" s="88">
        <f>H17*H18</f>
        <v>60000</v>
      </c>
      <c r="I19" s="88">
        <f>I17*I18</f>
        <v>60000</v>
      </c>
      <c r="J19" s="88">
        <f>J17*J18</f>
        <v>60000</v>
      </c>
    </row>
    <row r="20" spans="3:10" ht="24.75" customHeight="1">
      <c r="C20" s="85" t="s">
        <v>95</v>
      </c>
      <c r="D20" s="86" t="s">
        <v>132</v>
      </c>
      <c r="E20" s="124" t="s">
        <v>99</v>
      </c>
      <c r="F20" s="89">
        <v>0.2</v>
      </c>
      <c r="G20" s="89">
        <v>0.2</v>
      </c>
      <c r="H20" s="89">
        <v>0.24</v>
      </c>
      <c r="I20" s="89">
        <v>0.24</v>
      </c>
      <c r="J20" s="89">
        <v>0.26</v>
      </c>
    </row>
    <row r="21" spans="3:10" ht="24.75" customHeight="1">
      <c r="C21" s="85" t="s">
        <v>96</v>
      </c>
      <c r="D21" s="86" t="s">
        <v>133</v>
      </c>
      <c r="E21" s="124" t="s">
        <v>98</v>
      </c>
      <c r="F21" s="88">
        <f>F19*F20</f>
        <v>12250</v>
      </c>
      <c r="G21" s="88">
        <f>G19*G20</f>
        <v>12250</v>
      </c>
      <c r="H21" s="88">
        <f>H19*H20</f>
        <v>14400</v>
      </c>
      <c r="I21" s="88">
        <f>I19*I20</f>
        <v>14400</v>
      </c>
      <c r="J21" s="88">
        <f>J19*J20</f>
        <v>15600</v>
      </c>
    </row>
    <row r="28" ht="24.75" customHeight="1" thickBot="1">
      <c r="B28" s="96" t="s">
        <v>113</v>
      </c>
    </row>
    <row r="29" spans="4:10" ht="24.75" customHeight="1" thickBot="1">
      <c r="D29" s="97"/>
      <c r="E29" s="125" t="s">
        <v>155</v>
      </c>
      <c r="F29" s="98" t="s">
        <v>190</v>
      </c>
      <c r="G29" s="98" t="s">
        <v>190</v>
      </c>
      <c r="H29" s="98" t="s">
        <v>190</v>
      </c>
      <c r="I29" s="98" t="s">
        <v>190</v>
      </c>
      <c r="J29" s="99" t="s">
        <v>190</v>
      </c>
    </row>
    <row r="30" spans="3:10" ht="24.75" customHeight="1">
      <c r="C30" s="85" t="s">
        <v>102</v>
      </c>
      <c r="D30" s="90" t="s">
        <v>124</v>
      </c>
      <c r="E30" s="126" t="s">
        <v>101</v>
      </c>
      <c r="F30" s="100">
        <v>150</v>
      </c>
      <c r="G30" s="100">
        <v>150</v>
      </c>
      <c r="H30" s="100">
        <v>150</v>
      </c>
      <c r="I30" s="100">
        <v>150</v>
      </c>
      <c r="J30" s="101">
        <v>150</v>
      </c>
    </row>
    <row r="31" spans="3:10" ht="24.75" customHeight="1">
      <c r="C31" s="85" t="s">
        <v>103</v>
      </c>
      <c r="D31" s="91" t="s">
        <v>125</v>
      </c>
      <c r="E31" s="127" t="s">
        <v>101</v>
      </c>
      <c r="F31" s="102">
        <v>165</v>
      </c>
      <c r="G31" s="102">
        <v>165</v>
      </c>
      <c r="H31" s="102">
        <v>165</v>
      </c>
      <c r="I31" s="102">
        <v>165</v>
      </c>
      <c r="J31" s="103">
        <v>165</v>
      </c>
    </row>
    <row r="32" spans="3:10" ht="24.75" customHeight="1">
      <c r="C32" s="85" t="s">
        <v>104</v>
      </c>
      <c r="D32" s="91" t="s">
        <v>126</v>
      </c>
      <c r="E32" s="127" t="s">
        <v>101</v>
      </c>
      <c r="F32" s="117">
        <v>200</v>
      </c>
      <c r="G32" s="117">
        <v>200</v>
      </c>
      <c r="H32" s="117">
        <v>200</v>
      </c>
      <c r="I32" s="117">
        <v>200</v>
      </c>
      <c r="J32" s="118">
        <v>200</v>
      </c>
    </row>
    <row r="33" spans="3:10" ht="24.75" customHeight="1">
      <c r="C33" s="85" t="s">
        <v>108</v>
      </c>
      <c r="D33" s="116" t="s">
        <v>127</v>
      </c>
      <c r="E33" s="127" t="s">
        <v>101</v>
      </c>
      <c r="F33" s="117">
        <v>180</v>
      </c>
      <c r="G33" s="117">
        <v>180</v>
      </c>
      <c r="H33" s="117">
        <v>180</v>
      </c>
      <c r="I33" s="117">
        <v>180</v>
      </c>
      <c r="J33" s="118">
        <v>180</v>
      </c>
    </row>
    <row r="34" spans="3:10" ht="24.75" customHeight="1" thickBot="1">
      <c r="C34" s="85" t="s">
        <v>109</v>
      </c>
      <c r="D34" s="92" t="s">
        <v>128</v>
      </c>
      <c r="E34" s="128" t="s">
        <v>101</v>
      </c>
      <c r="F34" s="104">
        <v>700</v>
      </c>
      <c r="G34" s="104">
        <v>700</v>
      </c>
      <c r="H34" s="104">
        <v>700</v>
      </c>
      <c r="I34" s="104">
        <v>700</v>
      </c>
      <c r="J34" s="105">
        <v>700</v>
      </c>
    </row>
    <row r="35" spans="3:10" ht="24.75" customHeight="1">
      <c r="C35" s="85" t="s">
        <v>92</v>
      </c>
      <c r="D35" s="90" t="s">
        <v>136</v>
      </c>
      <c r="E35" s="126" t="s">
        <v>99</v>
      </c>
      <c r="F35" s="106">
        <v>0.1</v>
      </c>
      <c r="G35" s="106">
        <v>0.12</v>
      </c>
      <c r="H35" s="106">
        <v>0.16</v>
      </c>
      <c r="I35" s="106">
        <v>0.2</v>
      </c>
      <c r="J35" s="107">
        <v>0.25</v>
      </c>
    </row>
    <row r="36" spans="3:10" ht="24.75" customHeight="1">
      <c r="C36" s="85" t="s">
        <v>93</v>
      </c>
      <c r="D36" s="91" t="s">
        <v>137</v>
      </c>
      <c r="E36" s="127" t="s">
        <v>99</v>
      </c>
      <c r="F36" s="108">
        <v>0</v>
      </c>
      <c r="G36" s="108">
        <v>0.02</v>
      </c>
      <c r="H36" s="108">
        <v>0.05</v>
      </c>
      <c r="I36" s="108">
        <v>0.1</v>
      </c>
      <c r="J36" s="109">
        <v>0.1</v>
      </c>
    </row>
    <row r="37" spans="3:10" ht="24.75" customHeight="1">
      <c r="C37" s="85" t="s">
        <v>134</v>
      </c>
      <c r="D37" s="116" t="s">
        <v>138</v>
      </c>
      <c r="E37" s="127" t="s">
        <v>99</v>
      </c>
      <c r="F37" s="119">
        <v>0</v>
      </c>
      <c r="G37" s="119">
        <v>0</v>
      </c>
      <c r="H37" s="119">
        <v>0.02</v>
      </c>
      <c r="I37" s="119">
        <v>0.05</v>
      </c>
      <c r="J37" s="120">
        <v>0.1</v>
      </c>
    </row>
    <row r="38" spans="3:10" ht="24.75" customHeight="1">
      <c r="C38" s="85" t="s">
        <v>95</v>
      </c>
      <c r="D38" s="116" t="s">
        <v>139</v>
      </c>
      <c r="E38" s="127" t="s">
        <v>99</v>
      </c>
      <c r="F38" s="119">
        <v>0</v>
      </c>
      <c r="G38" s="119">
        <v>0</v>
      </c>
      <c r="H38" s="119">
        <v>0</v>
      </c>
      <c r="I38" s="119">
        <v>0.02</v>
      </c>
      <c r="J38" s="120">
        <v>0.05</v>
      </c>
    </row>
    <row r="39" spans="3:10" ht="24.75" customHeight="1" thickBot="1">
      <c r="C39" s="85" t="s">
        <v>135</v>
      </c>
      <c r="D39" s="92" t="s">
        <v>140</v>
      </c>
      <c r="E39" s="128" t="s">
        <v>99</v>
      </c>
      <c r="F39" s="122">
        <v>0</v>
      </c>
      <c r="G39" s="122">
        <v>0</v>
      </c>
      <c r="H39" s="122">
        <v>0</v>
      </c>
      <c r="I39" s="122">
        <v>0</v>
      </c>
      <c r="J39" s="123">
        <v>0.02</v>
      </c>
    </row>
    <row r="40" spans="3:10" ht="24.75" customHeight="1">
      <c r="C40" s="85" t="s">
        <v>146</v>
      </c>
      <c r="D40" s="90" t="s">
        <v>141</v>
      </c>
      <c r="E40" s="126" t="s">
        <v>101</v>
      </c>
      <c r="F40" s="100">
        <f aca="true" t="shared" si="0" ref="F40:J44">ROUNDDOWN(F30*F35,0)</f>
        <v>15</v>
      </c>
      <c r="G40" s="100">
        <f t="shared" si="0"/>
        <v>18</v>
      </c>
      <c r="H40" s="100">
        <f t="shared" si="0"/>
        <v>24</v>
      </c>
      <c r="I40" s="100">
        <f t="shared" si="0"/>
        <v>30</v>
      </c>
      <c r="J40" s="101">
        <f t="shared" si="0"/>
        <v>37</v>
      </c>
    </row>
    <row r="41" spans="3:10" ht="24.75" customHeight="1">
      <c r="C41" s="85" t="s">
        <v>147</v>
      </c>
      <c r="D41" s="91" t="s">
        <v>142</v>
      </c>
      <c r="E41" s="127" t="s">
        <v>101</v>
      </c>
      <c r="F41" s="102">
        <f t="shared" si="0"/>
        <v>0</v>
      </c>
      <c r="G41" s="102">
        <f t="shared" si="0"/>
        <v>3</v>
      </c>
      <c r="H41" s="102">
        <f t="shared" si="0"/>
        <v>8</v>
      </c>
      <c r="I41" s="102">
        <f t="shared" si="0"/>
        <v>16</v>
      </c>
      <c r="J41" s="103">
        <f t="shared" si="0"/>
        <v>16</v>
      </c>
    </row>
    <row r="42" spans="3:10" ht="24.75" customHeight="1">
      <c r="C42" s="85" t="s">
        <v>148</v>
      </c>
      <c r="D42" s="116" t="s">
        <v>143</v>
      </c>
      <c r="E42" s="127" t="s">
        <v>101</v>
      </c>
      <c r="F42" s="117">
        <f t="shared" si="0"/>
        <v>0</v>
      </c>
      <c r="G42" s="117">
        <f t="shared" si="0"/>
        <v>0</v>
      </c>
      <c r="H42" s="117">
        <f t="shared" si="0"/>
        <v>4</v>
      </c>
      <c r="I42" s="117">
        <f t="shared" si="0"/>
        <v>10</v>
      </c>
      <c r="J42" s="118">
        <f t="shared" si="0"/>
        <v>20</v>
      </c>
    </row>
    <row r="43" spans="3:10" ht="24.75" customHeight="1">
      <c r="C43" s="85" t="s">
        <v>149</v>
      </c>
      <c r="D43" s="116" t="s">
        <v>144</v>
      </c>
      <c r="E43" s="127" t="s">
        <v>101</v>
      </c>
      <c r="F43" s="117">
        <f t="shared" si="0"/>
        <v>0</v>
      </c>
      <c r="G43" s="117">
        <f t="shared" si="0"/>
        <v>0</v>
      </c>
      <c r="H43" s="117">
        <f t="shared" si="0"/>
        <v>0</v>
      </c>
      <c r="I43" s="117">
        <f t="shared" si="0"/>
        <v>3</v>
      </c>
      <c r="J43" s="118">
        <f t="shared" si="0"/>
        <v>9</v>
      </c>
    </row>
    <row r="44" spans="3:10" ht="24.75" customHeight="1" thickBot="1">
      <c r="C44" s="85" t="s">
        <v>150</v>
      </c>
      <c r="D44" s="92" t="s">
        <v>145</v>
      </c>
      <c r="E44" s="128" t="s">
        <v>101</v>
      </c>
      <c r="F44" s="104">
        <f t="shared" si="0"/>
        <v>0</v>
      </c>
      <c r="G44" s="104">
        <f t="shared" si="0"/>
        <v>0</v>
      </c>
      <c r="H44" s="104">
        <f t="shared" si="0"/>
        <v>0</v>
      </c>
      <c r="I44" s="104">
        <f t="shared" si="0"/>
        <v>0</v>
      </c>
      <c r="J44" s="105">
        <f t="shared" si="0"/>
        <v>14</v>
      </c>
    </row>
    <row r="45" spans="3:10" ht="24.75" customHeight="1" thickBot="1">
      <c r="C45" s="121" t="s">
        <v>151</v>
      </c>
      <c r="D45" s="93" t="s">
        <v>115</v>
      </c>
      <c r="E45" s="129" t="s">
        <v>101</v>
      </c>
      <c r="F45" s="110">
        <f>SUM(F40:F44)</f>
        <v>15</v>
      </c>
      <c r="G45" s="110">
        <f>SUM(G40:G44)</f>
        <v>21</v>
      </c>
      <c r="H45" s="110">
        <f>SUM(H40:H44)</f>
        <v>36</v>
      </c>
      <c r="I45" s="110">
        <f>SUM(I40:I44)</f>
        <v>59</v>
      </c>
      <c r="J45" s="111">
        <f>SUM(J40:J44)</f>
        <v>96</v>
      </c>
    </row>
    <row r="46" ht="11.25" customHeight="1" thickBot="1"/>
    <row r="47" spans="3:10" ht="24.75" customHeight="1">
      <c r="C47" s="85" t="s">
        <v>152</v>
      </c>
      <c r="D47" s="90" t="s">
        <v>105</v>
      </c>
      <c r="E47" s="126" t="s">
        <v>107</v>
      </c>
      <c r="F47" s="100">
        <v>250</v>
      </c>
      <c r="G47" s="100">
        <v>250</v>
      </c>
      <c r="H47" s="100">
        <v>250</v>
      </c>
      <c r="I47" s="100">
        <v>250</v>
      </c>
      <c r="J47" s="101">
        <v>250</v>
      </c>
    </row>
    <row r="48" spans="3:10" ht="24.75" customHeight="1">
      <c r="C48" s="85" t="s">
        <v>153</v>
      </c>
      <c r="D48" s="94" t="s">
        <v>106</v>
      </c>
      <c r="E48" s="130" t="s">
        <v>110</v>
      </c>
      <c r="F48" s="112">
        <v>3</v>
      </c>
      <c r="G48" s="112">
        <v>3</v>
      </c>
      <c r="H48" s="112">
        <v>3</v>
      </c>
      <c r="I48" s="112">
        <v>3</v>
      </c>
      <c r="J48" s="113">
        <v>3</v>
      </c>
    </row>
    <row r="49" spans="3:10" ht="24.75" customHeight="1" thickBot="1">
      <c r="C49" s="85" t="s">
        <v>154</v>
      </c>
      <c r="D49" s="93" t="s">
        <v>111</v>
      </c>
      <c r="E49" s="129" t="s">
        <v>112</v>
      </c>
      <c r="F49" s="110">
        <f>F45*F47*F48</f>
        <v>11250</v>
      </c>
      <c r="G49" s="110">
        <f>G45*G47*G48</f>
        <v>15750</v>
      </c>
      <c r="H49" s="110">
        <f>H45*H47*H48</f>
        <v>27000</v>
      </c>
      <c r="I49" s="110">
        <f>I45*I47*I48</f>
        <v>44250</v>
      </c>
      <c r="J49" s="111">
        <f>J45*J47*J48</f>
        <v>72000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宮銀ﾍﾞﾝﾁｬｰｷｬﾋﾟﾀﾙ(株)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宮銀ﾍﾞﾝﾁｬｰｷｬﾋﾟﾀﾙ(株)</dc:creator>
  <cp:keywords/>
  <dc:description/>
  <cp:lastModifiedBy>山野内 一成</cp:lastModifiedBy>
  <cp:lastPrinted>2021-02-16T09:26:11Z</cp:lastPrinted>
  <dcterms:created xsi:type="dcterms:W3CDTF">2000-07-10T02:53:59Z</dcterms:created>
  <dcterms:modified xsi:type="dcterms:W3CDTF">2023-04-27T23:45:02Z</dcterms:modified>
  <cp:category/>
  <cp:version/>
  <cp:contentType/>
  <cp:contentStatus/>
</cp:coreProperties>
</file>