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Z:\新共有ドライブ\03-04 【決　算】財政状況資料集(H24～)\財政状況資料集(H28年度決算分)\11-2追加提出（市町村→県）※再分析\担当修正用\"/>
    </mc:Choice>
  </mc:AlternateContent>
  <xr:revisionPtr revIDLastSave="0" documentId="13_ncr:1_{68D31ADE-5479-427E-9693-BCFBF5BDD711}" xr6:coauthVersionLast="37" xr6:coauthVersionMax="37" xr10:uidLastSave="{00000000-0000-0000-0000-000000000000}"/>
  <bookViews>
    <workbookView xWindow="240" yWindow="60" windowWidth="14940" windowHeight="7872"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U37" i="9"/>
  <c r="C37"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l="1"/>
  <c r="BE34" i="9" s="1"/>
  <c r="BW34" i="9" s="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<sst xmlns="http://schemas.openxmlformats.org/spreadsheetml/2006/main" count="1129" uniqueCount="568">
  <si>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</si>
  <si>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</si>
  <si>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</si>
  <si>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</si>
  <si>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</si>
  <si>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</si>
  <si>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</si>
  <si>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</si>
  <si>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</si>
  <si>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</si>
  <si>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</si>
  <si>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</si>
  <si>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</si>
  <si>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</si>
  <si>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</si>
  <si>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</si>
  <si>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</si>
  <si>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</si>
  <si>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</si>
  <si>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</si>
  <si>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</si>
  <si>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</si>
  <si>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</si>
  <si>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</si>
  <si>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</si>
  <si>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</si>
  <si>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</si>
  <si>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</si>
  <si>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</si>
  <si>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</si>
  <si>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</si>
  <si>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</si>
  <si>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</si>
  <si>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</si>
  <si>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</si>
  <si>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</si>
  <si>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</si>
  <si>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</si>
  <si>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</si>
  <si>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</si>
  <si>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</si>
  <si>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</si>
  <si>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</si>
  <si>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</si>
  <si>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</si>
  <si>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</si>
  <si>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</si>
  <si>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</si>
  <si>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</si>
  <si>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</si>
  <si>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</si>
  <si>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</si>
  <si>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</si>
  <si>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</si>
  <si>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</si>
  <si>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</si>
  <si>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</si>
  <si>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</si>
  <si>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</si>
  <si>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</si>
  <si>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</si>
  <si>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</si>
  <si>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</si>
  <si>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</si>
  <si>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</si>
  <si>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</si>
  <si>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</si>
  <si>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</si>
  <si>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</si>
  <si>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</si>
  <si>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</si>
  <si>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</si>
  <si>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</si>
  <si>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</si>
  <si>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</si>
  <si>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</si>
  <si>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</si>
  <si>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</si>
  <si>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</si>
  <si>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</si>
  <si>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</si>
  <si>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</si>
  <si>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</si>
  <si>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延岡市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</si>
  <si>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</si>
  <si>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</si>
  <si>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</si>
  <si>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</si>
  <si>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</si>
  <si>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</si>
  <si>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</si>
  <si>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</si>
  <si>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</si>
  <si>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</si>
  <si>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</si>
  <si>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</si>
  <si>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</si>
  <si>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</si>
  <si>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</si>
  <si>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</si>
  <si>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</si>
  <si>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</si>
  <si>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</si>
  <si>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</si>
  <si>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</si>
  <si>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</si>
  <si>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</si>
  <si>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</si>
  <si>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</si>
  <si>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</si>
  <si>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</si>
  <si>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</si>
  <si>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</si>
  <si>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</si>
  <si>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</si>
  <si>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</si>
  <si>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</si>
  <si>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</si>
  <si>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</si>
  <si>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</si>
  <si>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</si>
  <si>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</si>
  <si>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</si>
  <si>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</si>
  <si>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</si>
  <si>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</si>
  <si>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</si>
  <si>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</si>
  <si>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</si>
  <si>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</si>
  <si>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</si>
  <si>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</si>
  <si>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</si>
  <si>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</si>
  <si>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</si>
  <si>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</si>
  <si>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</si>
  <si>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</si>
  <si>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</si>
  <si>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</si>
  <si>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</si>
  <si>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</si>
  <si>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</si>
  <si>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</si>
  <si>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</si>
  <si>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</si>
  <si>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</si>
  <si>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</si>
  <si>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</si>
  <si>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</si>
  <si>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</si>
  <si>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</si>
  <si>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</si>
  <si>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</si>
  <si>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</si>
  <si>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</si>
  <si>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</si>
  <si>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</si>
  <si>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</si>
  <si>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</si>
  <si>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</si>
  <si>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</si>
  <si>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</si>
  <si>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</si>
  <si>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</si>
  <si>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</si>
  <si>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</si>
  <si>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</si>
  <si>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</si>
  <si>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</si>
  <si>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</si>
  <si>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</si>
  <si>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</si>
  <si>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</si>
  <si>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</si>
  <si>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</si>
  <si>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</si>
  <si>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</si>
  <si>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</si>
  <si>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</si>
  <si>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</si>
  <si>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</si>
  <si>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</si>
  <si>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</si>
  <si>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</si>
  <si>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</si>
  <si>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</si>
  <si>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</si>
  <si>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</si>
  <si>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</si>
  <si>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</si>
  <si>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</si>
  <si>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</si>
  <si>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</si>
  <si>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</si>
  <si>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</si>
  <si>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</si>
  <si>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</si>
  <si>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宮崎県延岡市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</si>
  <si>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</si>
  <si>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</si>
  <si>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</si>
  <si>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</si>
  <si>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</si>
  <si>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</si>
  <si>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</si>
  <si>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</si>
  <si>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</si>
  <si>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</si>
  <si>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</si>
  <si>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</si>
  <si>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</si>
  <si>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</si>
  <si>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</si>
  <si>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</si>
  <si>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</si>
  <si>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</si>
  <si>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</si>
  <si>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</si>
  <si>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</si>
  <si>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</si>
  <si>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</si>
  <si>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</si>
  <si>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</si>
  <si>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</si>
  <si>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</si>
  <si>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</si>
  <si>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</si>
  <si>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</si>
  <si>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</si>
  <si>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</si>
  <si>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</si>
  <si>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</si>
  <si>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</si>
  <si>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</si>
  <si>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</si>
  <si>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</si>
  <si>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</si>
  <si>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</si>
  <si>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</si>
  <si>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</si>
  <si>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</si>
  <si>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</si>
  <si>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</si>
  <si>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</si>
  <si>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</si>
  <si>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</si>
  <si>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</si>
  <si>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</si>
  <si>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</si>
  <si>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</si>
  <si>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</si>
  <si>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</si>
  <si>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</si>
  <si>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</si>
  <si>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</si>
  <si>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</si>
  <si>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</si>
  <si>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</si>
  <si>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</si>
  <si>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</si>
  <si>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</si>
  <si>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</si>
  <si>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</si>
  <si>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</si>
  <si>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</si>
  <si>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</si>
  <si>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</si>
  <si>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</si>
  <si>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</si>
  <si>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</si>
  <si>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</si>
  <si>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</si>
  <si>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</si>
  <si>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</si>
  <si>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</si>
  <si>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</si>
  <si>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</si>
  <si>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</si>
  <si>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</si>
  <si>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</si>
  <si>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</si>
  <si>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</si>
  <si>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</si>
  <si>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</si>
  <si>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</si>
  <si>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</si>
  <si>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</si>
  <si>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</si>
  <si>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</si>
  <si>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</si>
  <si>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</si>
  <si>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</si>
  <si>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</si>
  <si>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</si>
  <si>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</si>
  <si>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</si>
  <si>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</si>
  <si>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</si>
  <si>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</si>
  <si>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</si>
  <si>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</si>
  <si>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</si>
  <si>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</si>
  <si>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</si>
  <si>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</si>
  <si>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</si>
  <si>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</si>
  <si>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</si>
  <si>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</si>
  <si>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</si>
  <si>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</si>
  <si>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</si>
  <si>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</si>
  <si>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</si>
  <si>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</si>
  <si>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</si>
  <si>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</si>
  <si>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</si>
  <si>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</si>
  <si>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</si>
  <si>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</si>
  <si>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</si>
  <si>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</si>
  <si>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</si>
  <si>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</si>
  <si>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</si>
  <si>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</si>
  <si>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</si>
  <si>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</si>
  <si>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</si>
  <si>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</si>
  <si>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</si>
  <si>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</si>
  <si>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</si>
  <si>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</si>
  <si>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</si>
  <si>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</si>
  <si>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</si>
  <si>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</si>
  <si>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</si>
  <si>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</si>
  <si>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</si>
  <si>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</si>
  <si>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</si>
  <si>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</si>
  <si>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</si>
  <si>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</si>
  <si>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宮崎県延岡市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</si>
  <si>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</si>
  <si>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</si>
  <si>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</si>
  <si>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</si>
  <si>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</si>
  <si>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</si>
  <si>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</si>
  <si>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</si>
  <si>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</si>
  <si>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</si>
  <si>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</si>
  <si>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</si>
  <si>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</si>
  <si>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</si>
  <si>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</si>
  <si>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</si>
  <si>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</si>
  <si>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</si>
  <si>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</si>
  <si>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</si>
  <si>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</si>
  <si>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</si>
  <si>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</si>
  <si>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</si>
  <si>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</si>
  <si>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</si>
  <si>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</si>
  <si>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</si>
  <si>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</si>
  <si>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</si>
  <si>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</si>
  <si>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</si>
  <si>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</si>
  <si>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</si>
  <si>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</si>
  <si>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</si>
  <si>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</si>
  <si>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</si>
  <si>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下水道事業</t>
    <phoneticPr fontId="5"/>
  </si>
  <si>
    <t>食肉センター（と畜場）</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</si>
  <si>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</si>
  <si>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</si>
  <si>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</si>
  <si>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</si>
  <si>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</si>
  <si>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</si>
  <si>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</si>
  <si>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</si>
  <si>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</si>
  <si>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</si>
  <si>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</si>
  <si>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</si>
  <si>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</si>
  <si>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</si>
  <si>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</si>
  <si>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</si>
  <si>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</si>
  <si>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</si>
  <si>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</si>
  <si>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</si>
  <si>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</si>
  <si>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</si>
  <si>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</si>
  <si>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</si>
  <si>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</si>
  <si>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</si>
  <si>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</si>
  <si>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</si>
  <si>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</si>
  <si>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</si>
  <si>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</si>
  <si>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</si>
  <si>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</si>
  <si>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</si>
  <si>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</si>
  <si>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</si>
  <si>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</si>
  <si>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</si>
  <si>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</si>
  <si>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</si>
  <si>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</si>
  <si>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</si>
  <si>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</si>
  <si>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</si>
  <si>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</si>
  <si>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</si>
  <si>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</si>
  <si>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</si>
  <si>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</si>
  <si>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</si>
  <si>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</si>
  <si>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</si>
  <si>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</si>
  <si>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</si>
  <si>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</si>
  <si>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</si>
  <si>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</si>
  <si>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</si>
  <si>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</si>
  <si>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</si>
  <si>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</si>
  <si>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</si>
  <si>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</si>
  <si>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</si>
  <si>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</si>
  <si>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</si>
  <si>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</si>
  <si>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</si>
  <si>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</si>
  <si>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</si>
  <si>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</si>
  <si>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</si>
  <si>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</si>
  <si>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</si>
  <si>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</si>
  <si>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</si>
  <si>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</si>
  <si>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</si>
  <si>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</si>
  <si>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</si>
  <si>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</si>
  <si>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</si>
  <si>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</si>
  <si>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</si>
  <si>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</si>
  <si>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</si>
  <si>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</si>
  <si>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</si>
  <si>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</si>
  <si>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</si>
  <si>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</si>
  <si>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</si>
  <si>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</si>
  <si>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</si>
  <si>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</si>
  <si>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</si>
  <si>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</si>
  <si>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</si>
  <si>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</si>
  <si>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</si>
  <si>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</si>
  <si>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</si>
  <si>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</si>
  <si>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</si>
  <si>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</si>
  <si>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</si>
  <si>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</si>
  <si>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</si>
  <si>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</si>
  <si>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</si>
  <si>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</si>
  <si>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</si>
  <si>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</si>
  <si>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</si>
  <si>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</si>
  <si>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</si>
  <si>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</si>
  <si>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</si>
  <si>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</si>
  <si>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</si>
  <si>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</si>
  <si>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</si>
  <si>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</si>
  <si>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</si>
  <si>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</si>
  <si>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</si>
  <si>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</si>
  <si>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</si>
  <si>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</si>
  <si>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</si>
  <si>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</si>
  <si>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</si>
  <si>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</si>
  <si>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</si>
  <si>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</si>
  <si>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</si>
  <si>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</si>
  <si>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水道事業</t>
  </si>
  <si>
    <t>一般会計</t>
  </si>
  <si>
    <t>国民健康保険</t>
  </si>
  <si>
    <t>下水道事業</t>
  </si>
  <si>
    <t>介護保険</t>
  </si>
  <si>
    <t>後期高齢者医療</t>
  </si>
  <si>
    <t>食肉センター（と畜場）</t>
  </si>
  <si>
    <t>その他会計（赤字）</t>
  </si>
  <si>
    <t>その他会計（黒字）</t>
  </si>
  <si>
    <t>（財）延岡市高齢者福祉協会</t>
  </si>
  <si>
    <t>（財）延岡総合文化センター</t>
  </si>
  <si>
    <t>（株）ヘルストピア延岡</t>
  </si>
  <si>
    <t>（有）延岡市リサイクルプラザゲン丸館</t>
  </si>
  <si>
    <t>（株）延岡地区有機肥料センター</t>
  </si>
  <si>
    <t>延岡市土地開発公社</t>
  </si>
  <si>
    <t>（財）速日の峰振興事業団</t>
  </si>
  <si>
    <t>（財）北浦町農業公社</t>
  </si>
  <si>
    <t>（有）祝子川温泉美人の湯</t>
  </si>
  <si>
    <t>(社）宮崎県林業公社</t>
    <rPh sb="1" eb="2">
      <t>シャ</t>
    </rPh>
    <phoneticPr fontId="7"/>
  </si>
  <si>
    <t>○</t>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</si>
  <si>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7"/>
  </si>
  <si>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7"/>
  </si>
  <si>
    <t>宮崎県後期高齢者医療広域連合(一般会計)</t>
  </si>
  <si>
    <t>宮崎県後期高齢者医療広域連合(事業会計)</t>
  </si>
  <si>
    <t>宮崎県市町村総合事務組合(一般会計）</t>
    <rPh sb="13" eb="15">
      <t>イッパン</t>
    </rPh>
    <rPh sb="15" eb="17">
      <t>カイケイ</t>
    </rPh>
    <phoneticPr fontId="7"/>
  </si>
  <si>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7"/>
  </si>
  <si>
    <t>宮崎県自治会館管理組合</t>
  </si>
  <si>
    <t>のべおか道の駅（株）</t>
    <rPh sb="4" eb="5">
      <t>ミチ</t>
    </rPh>
    <rPh sb="6" eb="7">
      <t>エキ</t>
    </rPh>
    <rPh sb="8" eb="9">
      <t>カブ</t>
    </rPh>
    <phoneticPr fontId="7"/>
  </si>
  <si>
    <t>(株)まちづくり延岡</t>
    <rPh sb="0" eb="3">
      <t>カブ</t>
    </rPh>
    <rPh sb="8" eb="10">
      <t>ノベオカ</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</si>
  <si>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</si>
  <si>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</si>
  <si>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</si>
  <si>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</si>
  <si>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</si>
  <si>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</si>
  <si>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</si>
  <si>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</si>
  <si>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</si>
  <si>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</si>
  <si>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べて高い水準にある一方、有形固定資産減価償却率は類似団体よりもやや低い水準にある。これは、これまで老朽化した公共施設の更新や学校の耐震化・新増改築事業等の大型事業を進めてきたことに伴うものである。
　今後も公共投資の選択・重点化を行うとともに、元金償還額の範囲内での借り入れを基本とすることで地方債残高を抑制し、将来負担比率のさらなる改善を図る。</t>
    <rPh sb="8" eb="10">
      <t>ルイジ</t>
    </rPh>
    <rPh sb="10" eb="12">
      <t>ダンタイ</t>
    </rPh>
    <rPh sb="13" eb="14">
      <t>クラ</t>
    </rPh>
    <rPh sb="16" eb="17">
      <t>タカ</t>
    </rPh>
    <rPh sb="18" eb="20">
      <t>スイジュン</t>
    </rPh>
    <rPh sb="23" eb="25">
      <t>イッポウ</t>
    </rPh>
    <rPh sb="26" eb="28">
      <t>ユウケイ</t>
    </rPh>
    <rPh sb="28" eb="30">
      <t>コテイ</t>
    </rPh>
    <rPh sb="30" eb="32">
      <t>シサン</t>
    </rPh>
    <rPh sb="32" eb="34">
      <t>ゲンカ</t>
    </rPh>
    <rPh sb="34" eb="36">
      <t>ショウキャク</t>
    </rPh>
    <rPh sb="36" eb="37">
      <t>リツ</t>
    </rPh>
    <rPh sb="38" eb="40">
      <t>ルイジ</t>
    </rPh>
    <rPh sb="40" eb="42">
      <t>ダンタイ</t>
    </rPh>
    <rPh sb="47" eb="48">
      <t>ヒク</t>
    </rPh>
    <rPh sb="49" eb="51">
      <t>スイジュン</t>
    </rPh>
    <rPh sb="63" eb="66">
      <t>ロウキュウカ</t>
    </rPh>
    <rPh sb="68" eb="70">
      <t>コウキョウ</t>
    </rPh>
    <rPh sb="70" eb="72">
      <t>シセツ</t>
    </rPh>
    <rPh sb="73" eb="75">
      <t>コウシン</t>
    </rPh>
    <rPh sb="76" eb="78">
      <t>ガッコウ</t>
    </rPh>
    <rPh sb="79" eb="82">
      <t>タイシンカ</t>
    </rPh>
    <rPh sb="83" eb="84">
      <t>シン</t>
    </rPh>
    <rPh sb="84" eb="87">
      <t>ゾウカイチク</t>
    </rPh>
    <rPh sb="87" eb="89">
      <t>ジギョウ</t>
    </rPh>
    <rPh sb="89" eb="90">
      <t>トウ</t>
    </rPh>
    <rPh sb="91" eb="93">
      <t>オオガタ</t>
    </rPh>
    <rPh sb="93" eb="95">
      <t>ジギョウ</t>
    </rPh>
    <rPh sb="96" eb="97">
      <t>スス</t>
    </rPh>
    <rPh sb="104" eb="105">
      <t>トモナ</t>
    </rPh>
    <rPh sb="114" eb="116">
      <t>コンゴ</t>
    </rPh>
    <rPh sb="136" eb="138">
      <t>ガンキン</t>
    </rPh>
    <rPh sb="138" eb="140">
      <t>ショウカン</t>
    </rPh>
    <rPh sb="140" eb="141">
      <t>ガク</t>
    </rPh>
    <rPh sb="142" eb="145">
      <t>ハンイナイ</t>
    </rPh>
    <rPh sb="147" eb="148">
      <t>カ</t>
    </rPh>
    <rPh sb="149" eb="150">
      <t>イ</t>
    </rPh>
    <rPh sb="152" eb="154">
      <t>キホン</t>
    </rPh>
    <rPh sb="160" eb="163">
      <t>チホウサイ</t>
    </rPh>
    <rPh sb="163" eb="165">
      <t>ザンダカ</t>
    </rPh>
    <rPh sb="170" eb="172">
      <t>ショウライ</t>
    </rPh>
    <rPh sb="172" eb="174">
      <t>フタン</t>
    </rPh>
    <rPh sb="174" eb="176">
      <t>ヒリツ</t>
    </rPh>
    <rPh sb="181" eb="183">
      <t>カイゼン</t>
    </rPh>
    <rPh sb="184" eb="185">
      <t>ハカ</t>
    </rPh>
    <phoneticPr fontId="5"/>
  </si>
  <si>
    <t>　将来負担比率は減少傾向で推移しているが、類似団体と比較すると、依然として高い水準にある。これは、遅れていた公共施設の老朽化への対応のため、近年、公共施設の更新や小中学校の耐震化・新増改築事業等の大型事業を進める必要があったためである。また、実質公債費比率について一時的な増加が見られるが、その理由としては、それらの大型事業に係る市債の元金償還が開始されたことに伴うものである。
　今後も元金償還額の範囲内での借り入れを基本とすることで地方債残高を抑制するとともに、交付税措置のある有利な市債を活用することで、実質公債費比率の改善を図る。</t>
    <rPh sb="1" eb="3">
      <t>ショウライ</t>
    </rPh>
    <rPh sb="3" eb="5">
      <t>フタン</t>
    </rPh>
    <rPh sb="5" eb="7">
      <t>ヒリツ</t>
    </rPh>
    <rPh sb="8" eb="10">
      <t>ゲンショウ</t>
    </rPh>
    <rPh sb="10" eb="12">
      <t>ケイコウ</t>
    </rPh>
    <rPh sb="13" eb="15">
      <t>スイイ</t>
    </rPh>
    <rPh sb="21" eb="23">
      <t>ルイジ</t>
    </rPh>
    <rPh sb="23" eb="25">
      <t>ダンタイ</t>
    </rPh>
    <rPh sb="26" eb="28">
      <t>ヒカク</t>
    </rPh>
    <rPh sb="32" eb="34">
      <t>イゼン</t>
    </rPh>
    <rPh sb="37" eb="38">
      <t>タカ</t>
    </rPh>
    <rPh sb="39" eb="41">
      <t>スイジュン</t>
    </rPh>
    <rPh sb="49" eb="50">
      <t>オク</t>
    </rPh>
    <rPh sb="59" eb="62">
      <t>ロウキュウカ</t>
    </rPh>
    <rPh sb="64" eb="66">
      <t>タイオウ</t>
    </rPh>
    <rPh sb="70" eb="72">
      <t>キンネン</t>
    </rPh>
    <rPh sb="73" eb="75">
      <t>コウキョウ</t>
    </rPh>
    <rPh sb="75" eb="77">
      <t>シセツ</t>
    </rPh>
    <rPh sb="78" eb="80">
      <t>コウシン</t>
    </rPh>
    <rPh sb="81" eb="85">
      <t>ショウチュウガッコウ</t>
    </rPh>
    <rPh sb="90" eb="91">
      <t>シン</t>
    </rPh>
    <rPh sb="91" eb="94">
      <t>ゾウカイチク</t>
    </rPh>
    <rPh sb="106" eb="108">
      <t>ヒツヨウ</t>
    </rPh>
    <rPh sb="121" eb="123">
      <t>ジッシツ</t>
    </rPh>
    <rPh sb="123" eb="126">
      <t>コウサイヒ</t>
    </rPh>
    <rPh sb="126" eb="128">
      <t>ヒリツ</t>
    </rPh>
    <rPh sb="132" eb="135">
      <t>イチジテキ</t>
    </rPh>
    <rPh sb="136" eb="138">
      <t>ゾウカ</t>
    </rPh>
    <rPh sb="139" eb="140">
      <t>ミ</t>
    </rPh>
    <rPh sb="147" eb="149">
      <t>リユウ</t>
    </rPh>
    <rPh sb="158" eb="160">
      <t>オオガタ</t>
    </rPh>
    <rPh sb="165" eb="167">
      <t>シサイ</t>
    </rPh>
    <rPh sb="168" eb="170">
      <t>ガンキン</t>
    </rPh>
    <rPh sb="191" eb="193">
      <t>コンゴ</t>
    </rPh>
    <rPh sb="194" eb="196">
      <t>ガンキン</t>
    </rPh>
    <rPh sb="196" eb="198">
      <t>ショウカン</t>
    </rPh>
    <rPh sb="198" eb="199">
      <t>ガク</t>
    </rPh>
    <rPh sb="200" eb="203">
      <t>ハンイナイ</t>
    </rPh>
    <rPh sb="205" eb="206">
      <t>カ</t>
    </rPh>
    <rPh sb="207" eb="208">
      <t>イ</t>
    </rPh>
    <rPh sb="210" eb="212">
      <t>キホン</t>
    </rPh>
    <rPh sb="218" eb="221">
      <t>チホウサイ</t>
    </rPh>
    <rPh sb="221" eb="223">
      <t>ザンダカ</t>
    </rPh>
    <rPh sb="224" eb="226">
      <t>ヨクセイ</t>
    </rPh>
    <rPh sb="233" eb="236">
      <t>コウフゼイ</t>
    </rPh>
    <rPh sb="236" eb="238">
      <t>ソチ</t>
    </rPh>
    <rPh sb="241" eb="243">
      <t>ユウリ</t>
    </rPh>
    <rPh sb="244" eb="246">
      <t>シサイ</t>
    </rPh>
    <rPh sb="247" eb="249">
      <t>カツヨウ</t>
    </rPh>
    <rPh sb="255" eb="257">
      <t>ジッシツ</t>
    </rPh>
    <rPh sb="257" eb="260">
      <t>コウサイヒ</t>
    </rPh>
    <rPh sb="260" eb="262">
      <t>ヒリツ</t>
    </rPh>
    <rPh sb="263" eb="265">
      <t>カイゼン</t>
    </rPh>
    <rPh sb="266" eb="267">
      <t>ハカ</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</si>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</sst>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40879</c:v>
                </c:pt>
              </c:numCache>
            </c:numRef>
          </c:val>
          <c:smooth val="0"/>
          <c:extLst>
            <c:ext xmlns:c16="http://schemas.microsoft.com/office/drawing/2014/chart" uri="{C3380CC4-5D6E-409C-BE32-E72D297353CC}">
              <c16:uniqueId val="{00000000-2BE9-4679-8DED-341C438097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55112</c:v>
                </c:pt>
                <c:pt idx="1">
                  <c:v>67765</c:v>
                </c:pt>
                <c:pt idx="2">
                  <c:v>93281</c:v>
                </c:pt>
                <c:pt idx="3">
                  <c:v>46541</c:v>
                </c:pt>
                <c:pt idx="4">
                  <c:v>56932</c:v>
                </c:pt>
              </c:numCache>
            </c:numRef>
          </c:val>
          <c:smooth val="0"/>
          <c:extLst>
            <c:ext xmlns:c16="http://schemas.microsoft.com/office/drawing/2014/chart" uri="{C3380CC4-5D6E-409C-BE32-E72D297353CC}">
              <c16:uniqueId val="{00000001-2BE9-4679-8DED-341C43809765}"/>
            </c:ext>
          </c:extLst>
        </c:ser>
        <c:dLbls>
          <c:showLegendKey val="0"/>
          <c:showVal val="0"/>
          <c:showCatName val="0"/>
          <c:showSerName val="0"/>
          <c:showPercent val="0"/>
          <c:showBubbleSize val="0"/>
        </c:dLbls>
        <c:marker val="1"/>
        <c:smooth val="0"/>
        <c:axId val="287017984"/>
        <c:axId val="287118464"/>
      </c:lineChart>
      <c:catAx>
        <c:axId val="28701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118464"/>
        <c:crosses val="autoZero"/>
        <c:auto val="1"/>
        <c:lblAlgn val="ctr"/>
        <c:lblOffset val="100"/>
        <c:tickLblSkip val="1"/>
        <c:tickMarkSkip val="1"/>
        <c:noMultiLvlLbl val="0"/>
      </c:catAx>
      <c:valAx>
        <c:axId val="2871184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01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3.63</c:v>
                </c:pt>
                <c:pt idx="1">
                  <c:v>3.11</c:v>
                </c:pt>
                <c:pt idx="2">
                  <c:v>3.6</c:v>
                </c:pt>
                <c:pt idx="3">
                  <c:v>2.79</c:v>
                </c:pt>
                <c:pt idx="4">
                  <c:v>3.81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13.66</c:v>
                </c:pt>
                <c:pt idx="1">
                  <c:v>16.329999999999998</c:v>
                </c:pt>
                <c:pt idx="2">
                  <c:v>16.61</c:v>
                </c:pt>
                <c:pt idx="3">
                  <c:v>16.72</c:v>
                </c:pt>
                <c:pt idx="4">
                  <c:v>16.850000000000001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3606784"/>
        <c:axId val="32360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1.82</c:v>
                </c:pt>
                <c:pt idx="1">
                  <c:v>2.19</c:v>
                </c:pt>
                <c:pt idx="2">
                  <c:v>0.52</c:v>
                </c:pt>
                <c:pt idx="3">
                  <c:v>-0.43</c:v>
                </c:pt>
                <c:pt idx="4">
                  <c:v>0.95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3606784"/>
        <c:axId val="323608960"/>
      </c:lineChart>
      <c:catAx>
        <c:axId val="32360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608960"/>
        <c:crosses val="autoZero"/>
        <c:auto val="1"/>
        <c:lblAlgn val="ctr"/>
        <c:lblOffset val="100"/>
        <c:tickLblSkip val="1"/>
        <c:tickMarkSkip val="1"/>
        <c:noMultiLvlLbl val="0"/>
      </c:catAx>
      <c:valAx>
        <c:axId val="32360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60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食肉センター（と畜場）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1.44</c:v>
                </c:pt>
                <c:pt idx="2">
                  <c:v>#N/A</c:v>
                </c:pt>
                <c:pt idx="3">
                  <c:v>0.8</c:v>
                </c:pt>
                <c:pt idx="4">
                  <c:v>#N/A</c:v>
                </c:pt>
                <c:pt idx="5">
                  <c:v>0.72</c:v>
                </c:pt>
                <c:pt idx="6">
                  <c:v>#N/A</c:v>
                </c:pt>
                <c:pt idx="7">
                  <c:v>0.04</c:v>
                </c:pt>
                <c:pt idx="8">
                  <c:v>#N/A</c:v>
                </c:pt>
                <c:pt idx="9">
                  <c:v>0.93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c:v>
                </c:pt>
                <c:pt idx="2">
                  <c:v>#N/A</c:v>
                </c:pt>
                <c:pt idx="3">
                  <c:v>0.63</c:v>
                </c:pt>
                <c:pt idx="4">
                  <c:v>#N/A</c:v>
                </c:pt>
                <c:pt idx="5">
                  <c:v>0.75</c:v>
                </c:pt>
                <c:pt idx="6">
                  <c:v>#N/A</c:v>
                </c:pt>
                <c:pt idx="7">
                  <c:v>0.89</c:v>
                </c:pt>
                <c:pt idx="8">
                  <c:v>#N/A</c:v>
                </c:pt>
                <c:pt idx="9">
                  <c:v>1.05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1.1399999999999999</c:v>
                </c:pt>
                <c:pt idx="2">
                  <c:v>#N/A</c:v>
                </c:pt>
                <c:pt idx="3">
                  <c:v>0.61</c:v>
                </c:pt>
                <c:pt idx="4">
                  <c:v>#N/A</c:v>
                </c:pt>
                <c:pt idx="5">
                  <c:v>0.61</c:v>
                </c:pt>
                <c:pt idx="6">
                  <c:v>#N/A</c:v>
                </c:pt>
                <c:pt idx="7">
                  <c:v>0.89</c:v>
                </c:pt>
                <c:pt idx="8">
                  <c:v>#N/A</c:v>
                </c:pt>
                <c:pt idx="9">
                  <c:v>2.3199999999999998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3.63</c:v>
                </c:pt>
                <c:pt idx="2">
                  <c:v>#N/A</c:v>
                </c:pt>
                <c:pt idx="3">
                  <c:v>3.1</c:v>
                </c:pt>
                <c:pt idx="4">
                  <c:v>#N/A</c:v>
                </c:pt>
                <c:pt idx="5">
                  <c:v>3.6</c:v>
                </c:pt>
                <c:pt idx="6">
                  <c:v>#N/A</c:v>
                </c:pt>
                <c:pt idx="7">
                  <c:v>2.78</c:v>
                </c:pt>
                <c:pt idx="8">
                  <c:v>#N/A</c:v>
                </c:pt>
                <c:pt idx="9">
                  <c:v>3.81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4.0199999999999996</c:v>
                </c:pt>
                <c:pt idx="2">
                  <c:v>#N/A</c:v>
                </c:pt>
                <c:pt idx="3">
                  <c:v>3.67</c:v>
                </c:pt>
                <c:pt idx="4">
                  <c:v>#N/A</c:v>
                </c:pt>
                <c:pt idx="5">
                  <c:v>3.9</c:v>
                </c:pt>
                <c:pt idx="6">
                  <c:v>#N/A</c:v>
                </c:pt>
                <c:pt idx="7">
                  <c:v>4.46</c:v>
                </c:pt>
                <c:pt idx="8">
                  <c:v>#N/A</c:v>
                </c:pt>
                <c:pt idx="9">
                  <c:v>4.5999999999999996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6578560"/>
        <c:axId val="326580096"/>
      </c:barChart>
      <c:catAx>
        <c:axId val="3265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580096"/>
        <c:crosses val="autoZero"/>
        <c:auto val="1"/>
        <c:lblAlgn val="ctr"/>
        <c:lblOffset val="100"/>
        <c:tickLblSkip val="1"/>
        <c:tickMarkSkip val="1"/>
        <c:noMultiLvlLbl val="0"/>
      </c:catAx>
      <c:valAx>
        <c:axId val="32658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7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6229</c:v>
                </c:pt>
                <c:pt idx="5">
                  <c:v>6192</c:v>
                </c:pt>
                <c:pt idx="8">
                  <c:v>6281</c:v>
                </c:pt>
                <c:pt idx="11">
                  <c:v>6161</c:v>
                </c:pt>
                <c:pt idx="14">
                  <c:v>6301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44</c:v>
                </c:pt>
                <c:pt idx="6">
                  <c:v>41</c:v>
                </c:pt>
                <c:pt idx="9">
                  <c:v>37</c:v>
                </c:pt>
                <c:pt idx="12">
                  <c:v>32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956</c:v>
                </c:pt>
                <c:pt idx="3">
                  <c:v>1011</c:v>
                </c:pt>
                <c:pt idx="6">
                  <c:v>978</c:v>
                </c:pt>
                <c:pt idx="9">
                  <c:v>967</c:v>
                </c:pt>
                <c:pt idx="12">
                  <c:v>917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7860</c:v>
                </c:pt>
                <c:pt idx="3">
                  <c:v>7839</c:v>
                </c:pt>
                <c:pt idx="6">
                  <c:v>7871</c:v>
                </c:pt>
                <c:pt idx="9">
                  <c:v>7876</c:v>
                </c:pt>
                <c:pt idx="12">
                  <c:v>8204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8502272"/>
        <c:axId val="32850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2632</c:v>
                </c:pt>
                <c:pt idx="2">
                  <c:v>#N/A</c:v>
                </c:pt>
                <c:pt idx="3">
                  <c:v>#N/A</c:v>
                </c:pt>
                <c:pt idx="4">
                  <c:v>2702</c:v>
                </c:pt>
                <c:pt idx="5">
                  <c:v>#N/A</c:v>
                </c:pt>
                <c:pt idx="6">
                  <c:v>#N/A</c:v>
                </c:pt>
                <c:pt idx="7">
                  <c:v>2609</c:v>
                </c:pt>
                <c:pt idx="8">
                  <c:v>#N/A</c:v>
                </c:pt>
                <c:pt idx="9">
                  <c:v>#N/A</c:v>
                </c:pt>
                <c:pt idx="10">
                  <c:v>2719</c:v>
                </c:pt>
                <c:pt idx="11">
                  <c:v>#N/A</c:v>
                </c:pt>
                <c:pt idx="12">
                  <c:v>#N/A</c:v>
                </c:pt>
                <c:pt idx="13">
                  <c:v>2852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8502272"/>
        <c:axId val="328508544"/>
      </c:lineChart>
      <c:catAx>
        <c:axId val="3285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508544"/>
        <c:crosses val="autoZero"/>
        <c:auto val="1"/>
        <c:lblAlgn val="ctr"/>
        <c:lblOffset val="100"/>
        <c:tickLblSkip val="1"/>
        <c:tickMarkSkip val="1"/>
        <c:noMultiLvlLbl val="0"/>
      </c:catAx>
      <c:valAx>
        <c:axId val="32850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5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57420</c:v>
                </c:pt>
                <c:pt idx="5">
                  <c:v>57286</c:v>
                </c:pt>
                <c:pt idx="8">
                  <c:v>59467</c:v>
                </c:pt>
                <c:pt idx="11">
                  <c:v>58237</c:v>
                </c:pt>
                <c:pt idx="14">
                  <c:v>57376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3318</c:v>
                </c:pt>
                <c:pt idx="5">
                  <c:v>2979</c:v>
                </c:pt>
                <c:pt idx="8">
                  <c:v>2648</c:v>
                </c:pt>
                <c:pt idx="11">
                  <c:v>2310</c:v>
                </c:pt>
                <c:pt idx="14">
                  <c:v>1998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14086</c:v>
                </c:pt>
                <c:pt idx="5">
                  <c:v>16263</c:v>
                </c:pt>
                <c:pt idx="8">
                  <c:v>15420</c:v>
                </c:pt>
                <c:pt idx="11">
                  <c:v>16825</c:v>
                </c:pt>
                <c:pt idx="14">
                  <c:v>19479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11239</c:v>
                </c:pt>
                <c:pt idx="3">
                  <c:v>10987</c:v>
                </c:pt>
                <c:pt idx="6">
                  <c:v>9604</c:v>
                </c:pt>
                <c:pt idx="9">
                  <c:v>8999</c:v>
                </c:pt>
                <c:pt idx="12">
                  <c:v>8883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17136</c:v>
                </c:pt>
                <c:pt idx="3">
                  <c:v>16074</c:v>
                </c:pt>
                <c:pt idx="6">
                  <c:v>14859</c:v>
                </c:pt>
                <c:pt idx="9">
                  <c:v>14544</c:v>
                </c:pt>
                <c:pt idx="12">
                  <c:v>13698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296</c:v>
                </c:pt>
                <c:pt idx="3">
                  <c:v>246</c:v>
                </c:pt>
                <c:pt idx="6">
                  <c:v>207</c:v>
                </c:pt>
                <c:pt idx="9">
                  <c:v>173</c:v>
                </c:pt>
                <c:pt idx="12">
                  <c:v>144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64993</c:v>
                </c:pt>
                <c:pt idx="3">
                  <c:v>64135</c:v>
                </c:pt>
                <c:pt idx="6">
                  <c:v>66501</c:v>
                </c:pt>
                <c:pt idx="9">
                  <c:v>63627</c:v>
                </c:pt>
                <c:pt idx="12">
                  <c:v>60984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8718208"/>
        <c:axId val="33751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18840</c:v>
                </c:pt>
                <c:pt idx="2">
                  <c:v>#N/A</c:v>
                </c:pt>
                <c:pt idx="3">
                  <c:v>#N/A</c:v>
                </c:pt>
                <c:pt idx="4">
                  <c:v>14914</c:v>
                </c:pt>
                <c:pt idx="5">
                  <c:v>#N/A</c:v>
                </c:pt>
                <c:pt idx="6">
                  <c:v>#N/A</c:v>
                </c:pt>
                <c:pt idx="7">
                  <c:v>13636</c:v>
                </c:pt>
                <c:pt idx="8">
                  <c:v>#N/A</c:v>
                </c:pt>
                <c:pt idx="9">
                  <c:v>#N/A</c:v>
                </c:pt>
                <c:pt idx="10">
                  <c:v>9971</c:v>
                </c:pt>
                <c:pt idx="11">
                  <c:v>#N/A</c:v>
                </c:pt>
                <c:pt idx="12">
                  <c:v>#N/A</c:v>
                </c:pt>
                <c:pt idx="13">
                  <c:v>4855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8718208"/>
        <c:axId val="337510400"/>
      </c:lineChart>
      <c:catAx>
        <c:axId val="3287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510400"/>
        <c:crosses val="autoZero"/>
        <c:auto val="1"/>
        <c:lblAlgn val="ctr"/>
        <c:lblOffset val="100"/>
        <c:tickLblSkip val="1"/>
        <c:tickMarkSkip val="1"/>
        <c:noMultiLvlLbl val="0"/>
      </c:catAx>
      <c:valAx>
        <c:axId val="33751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7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{E23311A9-E4B5-4124-A664-6DBC3697284D}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{BC8E5236-8F24-404F-A656-A4C851D04EB2}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{39FF6579-E04C-4238-8C21-BB94E35B904B}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{C9DE9722-242A-422B-871F-ED01E249D90C}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{8E206715-29B9-4BB1-9EFD-3DC1A291177C}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52.9</c:v>
                </c:pt>
              </c:numCache>
            </c:numRef>
          </c:xVal>
          <c:yVal>
            <c:numRef>
              <c:f>公会計指標分析・財政指標組合せ分析表!$K$51:$O$51</c:f>
              <c:numCache>
                <c:formatCode>#,##0.0;"▲ "#,##0.0</c:formatCode>
                <c:ptCount val="5"/>
                <c:pt idx="3">
                  <c:v>36.799999999999997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{17E11053-DAAE-4BAB-BCE2-21B67B5EA14F}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{ABD65A4E-590E-4611-BF62-BF7AE1B9B30D}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{9554B265-1476-4BC1-BD45-AC5C00F8A649}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{DA15DEA6-F4C6-44B2-A67C-2C5DFC6C05BA}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{F1FEE092-5901-4C57-AF82-7206C92735EB}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4494848"/>
        <c:axId val="344496768"/>
      </c:scatterChart>
      <c:valAx>
        <c:axId val="344494848"/>
        <c:scaling>
          <c:orientation val="minMax"/>
          <c:max val="54.7"/>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496768"/>
        <c:crosses val="autoZero"/>
        <c:crossBetween val="midCat"/>
      </c:valAx>
      <c:valAx>
        <c:axId val="344496768"/>
        <c:scaling>
          <c:orientation val="minMax"/>
          <c:max val="4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4494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{CC503625-F1AC-4710-9C5E-5B6CE7A7A901}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{8397510A-8CC3-4CFD-BCAE-5898FB062202}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{63A6109F-B459-4C62-B8A1-FAA30323185E}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{E9E865B3-E305-4854-AF3F-E195CA017F8B}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{1B54D2D1-FEE7-4410-8380-B55221227FDA}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10.1</c:v>
                </c:pt>
                <c:pt idx="2">
                  <c:v>9.8000000000000007</c:v>
                </c:pt>
                <c:pt idx="3">
                  <c:v>9.9</c:v>
                </c:pt>
                <c:pt idx="4">
                  <c:v>10.199999999999999</c:v>
                </c:pt>
              </c:numCache>
            </c:numRef>
          </c:xVal>
          <c:yVal>
            <c:numRef>
              <c:f>公会計指標分析・財政指標組合せ分析表!$K$73:$O$73</c:f>
              <c:numCache>
                <c:formatCode>#,##0.0;"▲ "#,##0.0</c:formatCode>
                <c:ptCount val="5"/>
                <c:pt idx="0">
                  <c:v>69.7</c:v>
                </c:pt>
                <c:pt idx="1">
                  <c:v>55.1</c:v>
                </c:pt>
                <c:pt idx="2">
                  <c:v>51.4</c:v>
                </c:pt>
                <c:pt idx="3">
                  <c:v>36.799999999999997</c:v>
                </c:pt>
                <c:pt idx="4">
                  <c:v>18.2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{29244E9E-3442-4B27-B259-83B0B2DBFA8B}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{733AA741-1AF4-4556-8E41-0C104258EAF7}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{DDD19997-994E-493A-AF0C-02160FD2C196}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{BED42A55-D63B-4A6A-8CFC-7A16C88B9692}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{5381CFEC-37A1-4EE2-8D5F-44D74473879D}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c:v>
                </c:pt>
              </c:numCache>
            </c:numRef>
          </c:xVal>
          <c:yVal>
            <c:numRef>
              <c:f>公会計指標分析・財政指標組合せ分析表!$K$77:$O$77</c:f>
              <c:numCache>
                <c:formatCode>#,##0.0;"▲ "#,##0.0</c:formatCode>
                <c:ptCount val="5"/>
                <c:pt idx="0">
                  <c:v>46.1</c:v>
                </c:pt>
                <c:pt idx="1">
                  <c:v>37.6</c:v>
                </c:pt>
                <c:pt idx="2">
                  <c:v>33.799999999999997</c:v>
                </c:pt>
                <c:pt idx="3">
                  <c:v>15.8</c:v>
                </c:pt>
                <c:pt idx="4">
                  <c:v>15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4240896"/>
        <c:axId val="344242816"/>
      </c:scatterChart>
      <c:valAx>
        <c:axId val="344240896"/>
        <c:scaling>
          <c:orientation val="minMax"/>
          <c:max val="10.9"/>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242816"/>
        <c:crosses val="autoZero"/>
        <c:crossBetween val="midCat"/>
      </c:valAx>
      <c:valAx>
        <c:axId val="34424281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4240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実質公債費比率に係る分子については、</a:t>
          </a:r>
          <a:r>
            <a:rPr kumimoji="1" lang="ja-JP" altLang="en-US" sz="1100">
              <a:solidFill>
                <a:schemeClr val="dk1"/>
              </a:solidFill>
              <a:effectLst/>
              <a:latin typeface="+mn-lt"/>
              <a:ea typeface="+mn-ea"/>
              <a:cs typeface="+mn-cs"/>
            </a:rPr>
            <a:t>合併特例債や臨時財政対策債に係る算入公債費の増加はあるものの、新庁舎や最終処分場の建設、小学校施設の耐震化に係る起債の償還が開始されたことにより、全体として増加している。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早期健全化基準未満であるが、今後とも市債発行の抑制を基調とし、比率のさらなる改善を図る。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将来負担比率に係る分子については、毎年減少している。</a:t>
          </a:r>
          <a:endParaRPr lang="ja-JP" altLang="ja-JP" sz="1400">
            <a:effectLst/>
          </a:endParaRPr>
        </a:p>
        <a:p>
          <a:r>
            <a:rPr kumimoji="1" lang="ja-JP" altLang="ja-JP" sz="1100">
              <a:solidFill>
                <a:schemeClr val="dk1"/>
              </a:solidFill>
              <a:effectLst/>
              <a:latin typeface="+mn-lt"/>
              <a:ea typeface="+mn-ea"/>
              <a:cs typeface="+mn-cs"/>
            </a:rPr>
            <a:t>　将来負担額の減少についての主な要因は、地方債現在高の減少、職員数の減少による退職手当負担見込額の減少、上下水道事業における企業債残高の減少及び下水道使用料改定による繰出金の減少による公営企業債等繰入見込額の減少等である。</a:t>
          </a:r>
          <a:endParaRPr lang="ja-JP" altLang="ja-JP" sz="1400">
            <a:effectLst/>
          </a:endParaRPr>
        </a:p>
        <a:p>
          <a:r>
            <a:rPr kumimoji="1" lang="ja-JP" altLang="ja-JP" sz="1100">
              <a:solidFill>
                <a:schemeClr val="dk1"/>
              </a:solidFill>
              <a:effectLst/>
              <a:latin typeface="+mn-lt"/>
              <a:ea typeface="+mn-ea"/>
              <a:cs typeface="+mn-cs"/>
            </a:rPr>
            <a:t>　一方、充当可能財源等については、基準財政需要額算入見込額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充当可能特定歳入は減少しているものの、</a:t>
          </a:r>
          <a:r>
            <a:rPr kumimoji="1" lang="ja-JP" altLang="en-US" sz="1100">
              <a:solidFill>
                <a:schemeClr val="dk1"/>
              </a:solidFill>
              <a:effectLst/>
              <a:latin typeface="+mn-lt"/>
              <a:ea typeface="+mn-ea"/>
              <a:cs typeface="+mn-cs"/>
            </a:rPr>
            <a:t>充当可能基金において、多額の寄付により特定目的基金が新設され、基金残高が大幅に増加したため、全体として増加している。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早期健全化基準未満であるが、今後とも市債発行抑制を基調として、比率のさらなる改善を図る。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126,612
126,331
868.02
63,345,325
61,822,169
1,239,844
32,539,437
60,983,566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これまでに、「延岡市橋梁長寿命化修繕計画」、「延岡市下水道長寿命化計画」等を策定したところであるが、公共施設の整備についてさらに広く現状を把握し、公共施設維持管理等に関する今後の方針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年度に「延岡市公共施設維持管理計画」を策定したところである。</a:t>
          </a:r>
          <a:endParaRPr lang="ja-JP" altLang="ja-JP">
            <a:effectLst/>
          </a:endParaRPr>
        </a:p>
        <a:p>
          <a:r>
            <a:rPr kumimoji="1" lang="ja-JP" altLang="ja-JP" sz="1100">
              <a:solidFill>
                <a:schemeClr val="dk1"/>
              </a:solidFill>
              <a:effectLst/>
              <a:latin typeface="+mn-lt"/>
              <a:ea typeface="+mn-ea"/>
              <a:cs typeface="+mn-cs"/>
            </a:rPr>
            <a:t>　現時点においては、有形固定資産減価償却率については類似団体より低い水準にある。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00000000-0008-0000-0C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a:extLst>
            <a:ext uri="{FF2B5EF4-FFF2-40B4-BE49-F238E27FC236}">
              <a16:creationId xmlns:a16="http://schemas.microsoft.com/office/drawing/2014/main" id="{00000000-0008-0000-0C00-00003E000000}"/>
            </a:ext>
          </a:extLst>
        </xdr:cNvPr>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C00-00003F000000}"/>
            </a:ext>
          </a:extLst>
        </xdr:cNvPr>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C00-000041000000}"/>
            </a:ext>
          </a:extLst>
        </xdr:cNvPr>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C00-000043000000}"/>
            </a:ext>
          </a:extLst>
        </xdr:cNvPr>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a:extLst>
            <a:ext uri="{FF2B5EF4-FFF2-40B4-BE49-F238E27FC236}">
              <a16:creationId xmlns:a16="http://schemas.microsoft.com/office/drawing/2014/main" id="{00000000-0008-0000-0C00-000044000000}"/>
            </a:ext>
          </a:extLst>
        </xdr:cNvPr>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167640</xdr:rowOff>
    </xdr:from>
    <xdr:to>
      <xdr:col>3</xdr:col>
      <xdr:colOff>511175</xdr:colOff>
      <xdr:row>33</xdr:row>
      <xdr:rowOff>97790</xdr:rowOff>
    </xdr:to>
    <xdr:sp macro="" textlink="">
      <xdr:nvSpPr>
        <xdr:cNvPr id="69" name="フローチャート : 判断 68">
          <a:extLst>
            <a:ext uri="{FF2B5EF4-FFF2-40B4-BE49-F238E27FC236}">
              <a16:creationId xmlns:a16="http://schemas.microsoft.com/office/drawing/2014/main" id="{00000000-0008-0000-0C00-000045000000}"/>
            </a:ext>
          </a:extLst>
        </xdr:cNvPr>
        <xdr:cNvSpPr/>
      </xdr:nvSpPr>
      <xdr:spPr>
        <a:xfrm>
          <a:off x="4000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00000000-0008-0000-0C00-00004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00000000-0008-0000-0C00-00004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65278</xdr:rowOff>
    </xdr:from>
    <xdr:to>
      <xdr:col>3</xdr:col>
      <xdr:colOff>511175</xdr:colOff>
      <xdr:row>33</xdr:row>
      <xdr:rowOff>166878</xdr:rowOff>
    </xdr:to>
    <xdr:sp macro="" textlink="">
      <xdr:nvSpPr>
        <xdr:cNvPr id="75" name="円/楕円 74">
          <a:extLst>
            <a:ext uri="{FF2B5EF4-FFF2-40B4-BE49-F238E27FC236}">
              <a16:creationId xmlns:a16="http://schemas.microsoft.com/office/drawing/2014/main" id="{00000000-0008-0000-0C00-00004B000000}"/>
            </a:ext>
          </a:extLst>
        </xdr:cNvPr>
        <xdr:cNvSpPr/>
      </xdr:nvSpPr>
      <xdr:spPr>
        <a:xfrm>
          <a:off x="4000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114317</xdr:rowOff>
    </xdr:from>
    <xdr:ext cx="405111" cy="259045"/>
    <xdr:sp macro="" textlink="">
      <xdr:nvSpPr>
        <xdr:cNvPr id="76" name="n_1aveValue有形固定資産減価償却率">
          <a:extLst>
            <a:ext uri="{FF2B5EF4-FFF2-40B4-BE49-F238E27FC236}">
              <a16:creationId xmlns:a16="http://schemas.microsoft.com/office/drawing/2014/main" id="{00000000-0008-0000-0C00-00004C000000}"/>
            </a:ext>
          </a:extLst>
        </xdr:cNvPr>
        <xdr:cNvSpPr txBox="1"/>
      </xdr:nvSpPr>
      <xdr:spPr>
        <a:xfrm>
          <a:off x="3836043"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158005</xdr:rowOff>
    </xdr:from>
    <xdr:ext cx="405111" cy="259045"/>
    <xdr:sp macro="" textlink="">
      <xdr:nvSpPr>
        <xdr:cNvPr id="77" name="n_1mainValue有形固定資産減価償却率">
          <a:extLst>
            <a:ext uri="{FF2B5EF4-FFF2-40B4-BE49-F238E27FC236}">
              <a16:creationId xmlns:a16="http://schemas.microsoft.com/office/drawing/2014/main" id="{00000000-0008-0000-0C00-00004D000000}"/>
            </a:ext>
          </a:extLst>
        </xdr:cNvPr>
        <xdr:cNvSpPr txBox="1"/>
      </xdr:nvSpPr>
      <xdr:spPr>
        <a:xfrm>
          <a:off x="3836043"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00000000-0008-0000-0C00-00004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id="{00000000-0008-0000-0C00-00004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id="{00000000-0008-0000-0C00-00005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id="{00000000-0008-0000-0C00-00005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id="{00000000-0008-0000-0C00-00005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id="{00000000-0008-0000-0C00-00005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126,612
126,331
868.02
63,345,325
61,822,169
1,239,844
32,539,437
60,983,566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D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D00-00003C000000}"/>
            </a:ext>
          </a:extLst>
        </xdr:cNvPr>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D00-00003E000000}"/>
            </a:ext>
          </a:extLst>
        </xdr:cNvPr>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D00-000040000000}"/>
            </a:ext>
          </a:extLst>
        </xdr:cNvPr>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a:extLst>
            <a:ext uri="{FF2B5EF4-FFF2-40B4-BE49-F238E27FC236}">
              <a16:creationId xmlns:a16="http://schemas.microsoft.com/office/drawing/2014/main" id="{00000000-0008-0000-0D00-000041000000}"/>
            </a:ext>
          </a:extLst>
        </xdr:cNvPr>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33565</xdr:rowOff>
    </xdr:from>
    <xdr:to>
      <xdr:col>5</xdr:col>
      <xdr:colOff>409575</xdr:colOff>
      <xdr:row>39</xdr:row>
      <xdr:rowOff>135165</xdr:rowOff>
    </xdr:to>
    <xdr:sp macro="" textlink="">
      <xdr:nvSpPr>
        <xdr:cNvPr id="66" name="フローチャート : 判断 65">
          <a:extLst>
            <a:ext uri="{FF2B5EF4-FFF2-40B4-BE49-F238E27FC236}">
              <a16:creationId xmlns:a16="http://schemas.microsoft.com/office/drawing/2014/main" id="{00000000-0008-0000-0D00-000042000000}"/>
            </a:ext>
          </a:extLst>
        </xdr:cNvPr>
        <xdr:cNvSpPr/>
      </xdr:nvSpPr>
      <xdr:spPr>
        <a:xfrm>
          <a:off x="3746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125004</xdr:rowOff>
    </xdr:from>
    <xdr:to>
      <xdr:col>5</xdr:col>
      <xdr:colOff>409575</xdr:colOff>
      <xdr:row>40</xdr:row>
      <xdr:rowOff>55154</xdr:rowOff>
    </xdr:to>
    <xdr:sp macro="" textlink="">
      <xdr:nvSpPr>
        <xdr:cNvPr id="72" name="円/楕円 71">
          <a:extLst>
            <a:ext uri="{FF2B5EF4-FFF2-40B4-BE49-F238E27FC236}">
              <a16:creationId xmlns:a16="http://schemas.microsoft.com/office/drawing/2014/main" id="{00000000-0008-0000-0D00-000048000000}"/>
            </a:ext>
          </a:extLst>
        </xdr:cNvPr>
        <xdr:cNvSpPr/>
      </xdr:nvSpPr>
      <xdr:spPr>
        <a:xfrm>
          <a:off x="3746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151692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D00-000049000000}"/>
            </a:ext>
          </a:extLst>
        </xdr:cNvPr>
        <xdr:cNvSpPr txBox="1"/>
      </xdr:nvSpPr>
      <xdr:spPr>
        <a:xfrm>
          <a:off x="3582043"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46281</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D00-00004A000000}"/>
            </a:ext>
          </a:extLst>
        </xdr:cNvPr>
        <xdr:cNvSpPr txBox="1"/>
      </xdr:nvSpPr>
      <xdr:spPr>
        <a:xfrm>
          <a:off x="3582043"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D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D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6" name="テキスト ボックス 95">
          <a:extLst>
            <a:ext uri="{FF2B5EF4-FFF2-40B4-BE49-F238E27FC236}">
              <a16:creationId xmlns:a16="http://schemas.microsoft.com/office/drawing/2014/main" id="{00000000-0008-0000-0D00-00006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D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72172</xdr:rowOff>
    </xdr:from>
    <xdr:to>
      <xdr:col>15</xdr:col>
      <xdr:colOff>180340</xdr:colOff>
      <xdr:row>41</xdr:row>
      <xdr:rowOff>168511</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10476865" y="6072922"/>
          <a:ext cx="0" cy="112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888</xdr:rowOff>
    </xdr:from>
    <xdr:ext cx="469744" cy="259045"/>
    <xdr:sp macro="" textlink="">
      <xdr:nvSpPr>
        <xdr:cNvPr id="101" name="【道路】&#10;一人当たり延長最小値テキスト">
          <a:extLst>
            <a:ext uri="{FF2B5EF4-FFF2-40B4-BE49-F238E27FC236}">
              <a16:creationId xmlns:a16="http://schemas.microsoft.com/office/drawing/2014/main" id="{00000000-0008-0000-0D00-000065000000}"/>
            </a:ext>
          </a:extLst>
        </xdr:cNvPr>
        <xdr:cNvSpPr txBox="1"/>
      </xdr:nvSpPr>
      <xdr:spPr>
        <a:xfrm>
          <a:off x="10566400" y="72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168511</xdr:rowOff>
    </xdr:from>
    <xdr:to>
      <xdr:col>15</xdr:col>
      <xdr:colOff>269875</xdr:colOff>
      <xdr:row>41</xdr:row>
      <xdr:rowOff>168511</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0388600" y="719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18849</xdr:rowOff>
    </xdr:from>
    <xdr:ext cx="534377" cy="259045"/>
    <xdr:sp macro="" textlink="">
      <xdr:nvSpPr>
        <xdr:cNvPr id="103" name="【道路】&#10;一人当たり延長最大値テキスト">
          <a:extLst>
            <a:ext uri="{FF2B5EF4-FFF2-40B4-BE49-F238E27FC236}">
              <a16:creationId xmlns:a16="http://schemas.microsoft.com/office/drawing/2014/main" id="{00000000-0008-0000-0D00-000067000000}"/>
            </a:ext>
          </a:extLst>
        </xdr:cNvPr>
        <xdr:cNvSpPr txBox="1"/>
      </xdr:nvSpPr>
      <xdr:spPr>
        <a:xfrm>
          <a:off x="10566400" y="58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35</xdr:row>
      <xdr:rowOff>72172</xdr:rowOff>
    </xdr:from>
    <xdr:to>
      <xdr:col>15</xdr:col>
      <xdr:colOff>269875</xdr:colOff>
      <xdr:row>35</xdr:row>
      <xdr:rowOff>72172</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0388600" y="60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22877</xdr:rowOff>
    </xdr:from>
    <xdr:ext cx="469744" cy="259045"/>
    <xdr:sp macro="" textlink="">
      <xdr:nvSpPr>
        <xdr:cNvPr id="105" name="【道路】&#10;一人当たり延長平均値テキスト">
          <a:extLst>
            <a:ext uri="{FF2B5EF4-FFF2-40B4-BE49-F238E27FC236}">
              <a16:creationId xmlns:a16="http://schemas.microsoft.com/office/drawing/2014/main" id="{00000000-0008-0000-0D00-000069000000}"/>
            </a:ext>
          </a:extLst>
        </xdr:cNvPr>
        <xdr:cNvSpPr txBox="1"/>
      </xdr:nvSpPr>
      <xdr:spPr>
        <a:xfrm>
          <a:off x="105664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44450</xdr:rowOff>
    </xdr:from>
    <xdr:to>
      <xdr:col>15</xdr:col>
      <xdr:colOff>231775</xdr:colOff>
      <xdr:row>39</xdr:row>
      <xdr:rowOff>146050</xdr:rowOff>
    </xdr:to>
    <xdr:sp macro="" textlink="">
      <xdr:nvSpPr>
        <xdr:cNvPr id="106" name="フローチャート : 判断 105">
          <a:extLst>
            <a:ext uri="{FF2B5EF4-FFF2-40B4-BE49-F238E27FC236}">
              <a16:creationId xmlns:a16="http://schemas.microsoft.com/office/drawing/2014/main" id="{00000000-0008-0000-0D00-00006A000000}"/>
            </a:ext>
          </a:extLst>
        </xdr:cNvPr>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116078</xdr:rowOff>
    </xdr:from>
    <xdr:to>
      <xdr:col>14</xdr:col>
      <xdr:colOff>79375</xdr:colOff>
      <xdr:row>37</xdr:row>
      <xdr:rowOff>46228</xdr:rowOff>
    </xdr:to>
    <xdr:sp macro="" textlink="">
      <xdr:nvSpPr>
        <xdr:cNvPr id="107" name="フローチャート : 判断 106">
          <a:extLst>
            <a:ext uri="{FF2B5EF4-FFF2-40B4-BE49-F238E27FC236}">
              <a16:creationId xmlns:a16="http://schemas.microsoft.com/office/drawing/2014/main" id="{00000000-0008-0000-0D00-00006B000000}"/>
            </a:ext>
          </a:extLst>
        </xdr:cNvPr>
        <xdr:cNvSpPr/>
      </xdr:nvSpPr>
      <xdr:spPr>
        <a:xfrm>
          <a:off x="9588500" y="62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57731</xdr:rowOff>
    </xdr:from>
    <xdr:to>
      <xdr:col>14</xdr:col>
      <xdr:colOff>79375</xdr:colOff>
      <xdr:row>32</xdr:row>
      <xdr:rowOff>159331</xdr:rowOff>
    </xdr:to>
    <xdr:sp macro="" textlink="">
      <xdr:nvSpPr>
        <xdr:cNvPr id="113" name="円/楕円 112">
          <a:extLst>
            <a:ext uri="{FF2B5EF4-FFF2-40B4-BE49-F238E27FC236}">
              <a16:creationId xmlns:a16="http://schemas.microsoft.com/office/drawing/2014/main" id="{00000000-0008-0000-0D00-000071000000}"/>
            </a:ext>
          </a:extLst>
        </xdr:cNvPr>
        <xdr:cNvSpPr/>
      </xdr:nvSpPr>
      <xdr:spPr>
        <a:xfrm>
          <a:off x="9588500" y="55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37355</xdr:rowOff>
    </xdr:from>
    <xdr:ext cx="469744" cy="259045"/>
    <xdr:sp macro="" textlink="">
      <xdr:nvSpPr>
        <xdr:cNvPr id="114" name="n_1aveValue【道路】&#10;一人当たり延長">
          <a:extLst>
            <a:ext uri="{FF2B5EF4-FFF2-40B4-BE49-F238E27FC236}">
              <a16:creationId xmlns:a16="http://schemas.microsoft.com/office/drawing/2014/main" id="{00000000-0008-0000-0D00-000072000000}"/>
            </a:ext>
          </a:extLst>
        </xdr:cNvPr>
        <xdr:cNvSpPr txBox="1"/>
      </xdr:nvSpPr>
      <xdr:spPr>
        <a:xfrm>
          <a:off x="9391727" y="63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4408</xdr:rowOff>
    </xdr:from>
    <xdr:ext cx="534377" cy="259045"/>
    <xdr:sp macro="" textlink="">
      <xdr:nvSpPr>
        <xdr:cNvPr id="115" name="n_1mainValue【道路】&#10;一人当たり延長">
          <a:extLst>
            <a:ext uri="{FF2B5EF4-FFF2-40B4-BE49-F238E27FC236}">
              <a16:creationId xmlns:a16="http://schemas.microsoft.com/office/drawing/2014/main" id="{00000000-0008-0000-0D00-000073000000}"/>
            </a:ext>
          </a:extLst>
        </xdr:cNvPr>
        <xdr:cNvSpPr txBox="1"/>
      </xdr:nvSpPr>
      <xdr:spPr>
        <a:xfrm>
          <a:off x="9359410" y="5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id="{00000000-0008-0000-0D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00000000-0008-0000-0D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3" name="【橋りょう・トンネル】&#10;有形固定資産減価償却率最小値テキスト">
          <a:extLst>
            <a:ext uri="{FF2B5EF4-FFF2-40B4-BE49-F238E27FC236}">
              <a16:creationId xmlns:a16="http://schemas.microsoft.com/office/drawing/2014/main" id="{00000000-0008-0000-0D00-00008F000000}"/>
            </a:ext>
          </a:extLst>
        </xdr:cNvPr>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00000000-0008-0000-0D00-000091000000}"/>
            </a:ext>
          </a:extLst>
        </xdr:cNvPr>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00000000-0008-0000-0D00-000093000000}"/>
            </a:ext>
          </a:extLst>
        </xdr:cNvPr>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8" name="フローチャート : 判断 147">
          <a:extLst>
            <a:ext uri="{FF2B5EF4-FFF2-40B4-BE49-F238E27FC236}">
              <a16:creationId xmlns:a16="http://schemas.microsoft.com/office/drawing/2014/main" id="{00000000-0008-0000-0D00-000094000000}"/>
            </a:ext>
          </a:extLst>
        </xdr:cNvPr>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7983</xdr:rowOff>
    </xdr:from>
    <xdr:to>
      <xdr:col>5</xdr:col>
      <xdr:colOff>409575</xdr:colOff>
      <xdr:row>62</xdr:row>
      <xdr:rowOff>109583</xdr:rowOff>
    </xdr:to>
    <xdr:sp macro="" textlink="">
      <xdr:nvSpPr>
        <xdr:cNvPr id="149" name="フローチャート : 判断 148">
          <a:extLst>
            <a:ext uri="{FF2B5EF4-FFF2-40B4-BE49-F238E27FC236}">
              <a16:creationId xmlns:a16="http://schemas.microsoft.com/office/drawing/2014/main" id="{00000000-0008-0000-0D00-000095000000}"/>
            </a:ext>
          </a:extLst>
        </xdr:cNvPr>
        <xdr:cNvSpPr/>
      </xdr:nvSpPr>
      <xdr:spPr>
        <a:xfrm>
          <a:off x="37465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171269</xdr:rowOff>
    </xdr:from>
    <xdr:to>
      <xdr:col>5</xdr:col>
      <xdr:colOff>409575</xdr:colOff>
      <xdr:row>63</xdr:row>
      <xdr:rowOff>101419</xdr:rowOff>
    </xdr:to>
    <xdr:sp macro="" textlink="">
      <xdr:nvSpPr>
        <xdr:cNvPr id="155" name="円/楕円 154">
          <a:extLst>
            <a:ext uri="{FF2B5EF4-FFF2-40B4-BE49-F238E27FC236}">
              <a16:creationId xmlns:a16="http://schemas.microsoft.com/office/drawing/2014/main" id="{00000000-0008-0000-0D00-00009B000000}"/>
            </a:ext>
          </a:extLst>
        </xdr:cNvPr>
        <xdr:cNvSpPr/>
      </xdr:nvSpPr>
      <xdr:spPr>
        <a:xfrm>
          <a:off x="3746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126110</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00000000-0008-0000-0D00-00009C000000}"/>
            </a:ext>
          </a:extLst>
        </xdr:cNvPr>
        <xdr:cNvSpPr txBox="1"/>
      </xdr:nvSpPr>
      <xdr:spPr>
        <a:xfrm>
          <a:off x="3582043" y="1041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92546</xdr:rowOff>
    </xdr:from>
    <xdr:ext cx="405111" cy="259045"/>
    <xdr:sp macro="" textlink="">
      <xdr:nvSpPr>
        <xdr:cNvPr id="157" name="n_1mainValue【橋りょう・トンネル】&#10;有形固定資産減価償却率">
          <a:extLst>
            <a:ext uri="{FF2B5EF4-FFF2-40B4-BE49-F238E27FC236}">
              <a16:creationId xmlns:a16="http://schemas.microsoft.com/office/drawing/2014/main" id="{00000000-0008-0000-0D00-00009D000000}"/>
            </a:ext>
          </a:extLst>
        </xdr:cNvPr>
        <xdr:cNvSpPr txBox="1"/>
      </xdr:nvSpPr>
      <xdr:spPr>
        <a:xfrm>
          <a:off x="3582043"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a:extLst>
            <a:ext uri="{FF2B5EF4-FFF2-40B4-BE49-F238E27FC236}">
              <a16:creationId xmlns:a16="http://schemas.microsoft.com/office/drawing/2014/main" id="{00000000-0008-0000-0D00-0000A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a:extLst>
            <a:ext uri="{FF2B5EF4-FFF2-40B4-BE49-F238E27FC236}">
              <a16:creationId xmlns:a16="http://schemas.microsoft.com/office/drawing/2014/main" id="{00000000-0008-0000-0D00-0000A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a:extLst>
            <a:ext uri="{FF2B5EF4-FFF2-40B4-BE49-F238E27FC236}">
              <a16:creationId xmlns:a16="http://schemas.microsoft.com/office/drawing/2014/main" id="{00000000-0008-0000-0D00-0000A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a:extLst>
            <a:ext uri="{FF2B5EF4-FFF2-40B4-BE49-F238E27FC236}">
              <a16:creationId xmlns:a16="http://schemas.microsoft.com/office/drawing/2014/main" id="{00000000-0008-0000-0D00-0000B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a:extLst>
            <a:ext uri="{FF2B5EF4-FFF2-40B4-BE49-F238E27FC236}">
              <a16:creationId xmlns:a16="http://schemas.microsoft.com/office/drawing/2014/main" id="{00000000-0008-0000-0D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00000000-0008-0000-0D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1" name="直線コネクタ 180">
          <a:extLst>
            <a:ext uri="{FF2B5EF4-FFF2-40B4-BE49-F238E27FC236}">
              <a16:creationId xmlns:a16="http://schemas.microsoft.com/office/drawing/2014/main" id="{00000000-0008-0000-0D00-0000B5000000}"/>
            </a:ext>
          </a:extLst>
        </xdr:cNvPr>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2" name="【橋りょう・トンネル】&#10;一人当たり有形固定資産（償却資産）額最小値テキスト">
          <a:extLst>
            <a:ext uri="{FF2B5EF4-FFF2-40B4-BE49-F238E27FC236}">
              <a16:creationId xmlns:a16="http://schemas.microsoft.com/office/drawing/2014/main" id="{00000000-0008-0000-0D00-0000B6000000}"/>
            </a:ext>
          </a:extLst>
        </xdr:cNvPr>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3" name="直線コネクタ 182">
          <a:extLst>
            <a:ext uri="{FF2B5EF4-FFF2-40B4-BE49-F238E27FC236}">
              <a16:creationId xmlns:a16="http://schemas.microsoft.com/office/drawing/2014/main" id="{00000000-0008-0000-0D00-0000B7000000}"/>
            </a:ext>
          </a:extLst>
        </xdr:cNvPr>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4" name="【橋りょう・トンネル】&#10;一人当たり有形固定資産（償却資産）額最大値テキスト">
          <a:extLst>
            <a:ext uri="{FF2B5EF4-FFF2-40B4-BE49-F238E27FC236}">
              <a16:creationId xmlns:a16="http://schemas.microsoft.com/office/drawing/2014/main" id="{00000000-0008-0000-0D00-0000B8000000}"/>
            </a:ext>
          </a:extLst>
        </xdr:cNvPr>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5" name="直線コネクタ 184">
          <a:extLst>
            <a:ext uri="{FF2B5EF4-FFF2-40B4-BE49-F238E27FC236}">
              <a16:creationId xmlns:a16="http://schemas.microsoft.com/office/drawing/2014/main" id="{00000000-0008-0000-0D00-0000B9000000}"/>
            </a:ext>
          </a:extLst>
        </xdr:cNvPr>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6" name="【橋りょう・トンネル】&#10;一人当たり有形固定資産（償却資産）額平均値テキスト">
          <a:extLst>
            <a:ext uri="{FF2B5EF4-FFF2-40B4-BE49-F238E27FC236}">
              <a16:creationId xmlns:a16="http://schemas.microsoft.com/office/drawing/2014/main" id="{00000000-0008-0000-0D00-0000BA000000}"/>
            </a:ext>
          </a:extLst>
        </xdr:cNvPr>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7" name="フローチャート : 判断 186">
          <a:extLst>
            <a:ext uri="{FF2B5EF4-FFF2-40B4-BE49-F238E27FC236}">
              <a16:creationId xmlns:a16="http://schemas.microsoft.com/office/drawing/2014/main" id="{00000000-0008-0000-0D00-0000BB000000}"/>
            </a:ext>
          </a:extLst>
        </xdr:cNvPr>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70214</xdr:rowOff>
    </xdr:from>
    <xdr:to>
      <xdr:col>14</xdr:col>
      <xdr:colOff>79375</xdr:colOff>
      <xdr:row>62</xdr:row>
      <xdr:rowOff>364</xdr:rowOff>
    </xdr:to>
    <xdr:sp macro="" textlink="">
      <xdr:nvSpPr>
        <xdr:cNvPr id="188" name="フローチャート : 判断 187">
          <a:extLst>
            <a:ext uri="{FF2B5EF4-FFF2-40B4-BE49-F238E27FC236}">
              <a16:creationId xmlns:a16="http://schemas.microsoft.com/office/drawing/2014/main" id="{00000000-0008-0000-0D00-0000BC000000}"/>
            </a:ext>
          </a:extLst>
        </xdr:cNvPr>
        <xdr:cNvSpPr/>
      </xdr:nvSpPr>
      <xdr:spPr>
        <a:xfrm>
          <a:off x="9588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D00-0000B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D00-0000B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D00-0000B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D00-0000C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D00-0000C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33626</xdr:rowOff>
    </xdr:from>
    <xdr:to>
      <xdr:col>14</xdr:col>
      <xdr:colOff>79375</xdr:colOff>
      <xdr:row>56</xdr:row>
      <xdr:rowOff>135226</xdr:rowOff>
    </xdr:to>
    <xdr:sp macro="" textlink="">
      <xdr:nvSpPr>
        <xdr:cNvPr id="194" name="円/楕円 193">
          <a:extLst>
            <a:ext uri="{FF2B5EF4-FFF2-40B4-BE49-F238E27FC236}">
              <a16:creationId xmlns:a16="http://schemas.microsoft.com/office/drawing/2014/main" id="{00000000-0008-0000-0D00-0000C2000000}"/>
            </a:ext>
          </a:extLst>
        </xdr:cNvPr>
        <xdr:cNvSpPr/>
      </xdr:nvSpPr>
      <xdr:spPr>
        <a:xfrm>
          <a:off x="9588500" y="96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162941</xdr:rowOff>
    </xdr:from>
    <xdr:ext cx="599010" cy="259045"/>
    <xdr:sp macro="" textlink="">
      <xdr:nvSpPr>
        <xdr:cNvPr id="195" name="n_1aveValue【橋りょう・トンネル】&#10;一人当たり有形固定資産（償却資産）額">
          <a:extLst>
            <a:ext uri="{FF2B5EF4-FFF2-40B4-BE49-F238E27FC236}">
              <a16:creationId xmlns:a16="http://schemas.microsoft.com/office/drawing/2014/main" id="{00000000-0008-0000-0D00-0000C3000000}"/>
            </a:ext>
          </a:extLst>
        </xdr:cNvPr>
        <xdr:cNvSpPr txBox="1"/>
      </xdr:nvSpPr>
      <xdr:spPr>
        <a:xfrm>
          <a:off x="9327094" y="106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151753</xdr:rowOff>
    </xdr:from>
    <xdr:ext cx="599010" cy="259045"/>
    <xdr:sp macro="" textlink="">
      <xdr:nvSpPr>
        <xdr:cNvPr id="196" name="n_1mainValue【橋りょう・トンネル】&#10;一人当たり有形固定資産（償却資産）額">
          <a:extLst>
            <a:ext uri="{FF2B5EF4-FFF2-40B4-BE49-F238E27FC236}">
              <a16:creationId xmlns:a16="http://schemas.microsoft.com/office/drawing/2014/main" id="{00000000-0008-0000-0D00-0000C4000000}"/>
            </a:ext>
          </a:extLst>
        </xdr:cNvPr>
        <xdr:cNvSpPr txBox="1"/>
      </xdr:nvSpPr>
      <xdr:spPr>
        <a:xfrm>
          <a:off x="9327094" y="94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a:extLst>
            <a:ext uri="{FF2B5EF4-FFF2-40B4-BE49-F238E27FC236}">
              <a16:creationId xmlns:a16="http://schemas.microsoft.com/office/drawing/2014/main" id="{00000000-0008-0000-0D00-0000C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a:extLst>
            <a:ext uri="{FF2B5EF4-FFF2-40B4-BE49-F238E27FC236}">
              <a16:creationId xmlns:a16="http://schemas.microsoft.com/office/drawing/2014/main" id="{00000000-0008-0000-0D00-0000C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a:extLst>
            <a:ext uri="{FF2B5EF4-FFF2-40B4-BE49-F238E27FC236}">
              <a16:creationId xmlns:a16="http://schemas.microsoft.com/office/drawing/2014/main" id="{00000000-0008-0000-0D00-0000C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a:extLst>
            <a:ext uri="{FF2B5EF4-FFF2-40B4-BE49-F238E27FC236}">
              <a16:creationId xmlns:a16="http://schemas.microsoft.com/office/drawing/2014/main" id="{00000000-0008-0000-0D00-0000C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a:extLst>
            <a:ext uri="{FF2B5EF4-FFF2-40B4-BE49-F238E27FC236}">
              <a16:creationId xmlns:a16="http://schemas.microsoft.com/office/drawing/2014/main" id="{00000000-0008-0000-0D00-0000C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a:extLst>
            <a:ext uri="{FF2B5EF4-FFF2-40B4-BE49-F238E27FC236}">
              <a16:creationId xmlns:a16="http://schemas.microsoft.com/office/drawing/2014/main" id="{00000000-0008-0000-0D00-0000C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a:extLst>
            <a:ext uri="{FF2B5EF4-FFF2-40B4-BE49-F238E27FC236}">
              <a16:creationId xmlns:a16="http://schemas.microsoft.com/office/drawing/2014/main" id="{00000000-0008-0000-0D00-0000C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a:extLst>
            <a:ext uri="{FF2B5EF4-FFF2-40B4-BE49-F238E27FC236}">
              <a16:creationId xmlns:a16="http://schemas.microsoft.com/office/drawing/2014/main" id="{00000000-0008-0000-0D00-0000C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a:extLst>
            <a:ext uri="{FF2B5EF4-FFF2-40B4-BE49-F238E27FC236}">
              <a16:creationId xmlns:a16="http://schemas.microsoft.com/office/drawing/2014/main" id="{00000000-0008-0000-0D00-0000C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a:extLst>
            <a:ext uri="{FF2B5EF4-FFF2-40B4-BE49-F238E27FC236}">
              <a16:creationId xmlns:a16="http://schemas.microsoft.com/office/drawing/2014/main" id="{00000000-0008-0000-0D00-0000C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a:extLst>
            <a:ext uri="{FF2B5EF4-FFF2-40B4-BE49-F238E27FC236}">
              <a16:creationId xmlns:a16="http://schemas.microsoft.com/office/drawing/2014/main" id="{00000000-0008-0000-0D00-0000D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a:extLst>
            <a:ext uri="{FF2B5EF4-FFF2-40B4-BE49-F238E27FC236}">
              <a16:creationId xmlns:a16="http://schemas.microsoft.com/office/drawing/2014/main" id="{00000000-0008-0000-0D00-0000D1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a:extLst>
            <a:ext uri="{FF2B5EF4-FFF2-40B4-BE49-F238E27FC236}">
              <a16:creationId xmlns:a16="http://schemas.microsoft.com/office/drawing/2014/main" id="{00000000-0008-0000-0D00-0000D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a:extLst>
            <a:ext uri="{FF2B5EF4-FFF2-40B4-BE49-F238E27FC236}">
              <a16:creationId xmlns:a16="http://schemas.microsoft.com/office/drawing/2014/main" id="{00000000-0008-0000-0D00-0000D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a:extLst>
            <a:ext uri="{FF2B5EF4-FFF2-40B4-BE49-F238E27FC236}">
              <a16:creationId xmlns:a16="http://schemas.microsoft.com/office/drawing/2014/main" id="{00000000-0008-0000-0D00-0000D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a:extLst>
            <a:ext uri="{FF2B5EF4-FFF2-40B4-BE49-F238E27FC236}">
              <a16:creationId xmlns:a16="http://schemas.microsoft.com/office/drawing/2014/main" id="{00000000-0008-0000-0D00-0000D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a:extLst>
            <a:ext uri="{FF2B5EF4-FFF2-40B4-BE49-F238E27FC236}">
              <a16:creationId xmlns:a16="http://schemas.microsoft.com/office/drawing/2014/main" id="{00000000-0008-0000-0D00-0000D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a:extLst>
            <a:ext uri="{FF2B5EF4-FFF2-40B4-BE49-F238E27FC236}">
              <a16:creationId xmlns:a16="http://schemas.microsoft.com/office/drawing/2014/main" id="{00000000-0008-0000-0D00-0000D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a:extLst>
            <a:ext uri="{FF2B5EF4-FFF2-40B4-BE49-F238E27FC236}">
              <a16:creationId xmlns:a16="http://schemas.microsoft.com/office/drawing/2014/main" id="{00000000-0008-0000-0D00-0000D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a:extLst>
            <a:ext uri="{FF2B5EF4-FFF2-40B4-BE49-F238E27FC236}">
              <a16:creationId xmlns:a16="http://schemas.microsoft.com/office/drawing/2014/main" id="{00000000-0008-0000-0D00-0000DD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a:extLst>
            <a:ext uri="{FF2B5EF4-FFF2-40B4-BE49-F238E27FC236}">
              <a16:creationId xmlns:a16="http://schemas.microsoft.com/office/drawing/2014/main" id="{00000000-0008-0000-0D00-0000D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3" name="直線コネクタ 222">
          <a:extLst>
            <a:ext uri="{FF2B5EF4-FFF2-40B4-BE49-F238E27FC236}">
              <a16:creationId xmlns:a16="http://schemas.microsoft.com/office/drawing/2014/main" id="{00000000-0008-0000-0D00-0000DF000000}"/>
            </a:ext>
          </a:extLst>
        </xdr:cNvPr>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4" name="【公営住宅】&#10;有形固定資産減価償却率最小値テキスト">
          <a:extLst>
            <a:ext uri="{FF2B5EF4-FFF2-40B4-BE49-F238E27FC236}">
              <a16:creationId xmlns:a16="http://schemas.microsoft.com/office/drawing/2014/main" id="{00000000-0008-0000-0D00-0000E0000000}"/>
            </a:ext>
          </a:extLst>
        </xdr:cNvPr>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5" name="直線コネクタ 224">
          <a:extLst>
            <a:ext uri="{FF2B5EF4-FFF2-40B4-BE49-F238E27FC236}">
              <a16:creationId xmlns:a16="http://schemas.microsoft.com/office/drawing/2014/main" id="{00000000-0008-0000-0D00-0000E1000000}"/>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6" name="【公営住宅】&#10;有形固定資産減価償却率最大値テキスト">
          <a:extLst>
            <a:ext uri="{FF2B5EF4-FFF2-40B4-BE49-F238E27FC236}">
              <a16:creationId xmlns:a16="http://schemas.microsoft.com/office/drawing/2014/main" id="{00000000-0008-0000-0D00-0000E2000000}"/>
            </a:ext>
          </a:extLst>
        </xdr:cNvPr>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7" name="直線コネクタ 226">
          <a:extLst>
            <a:ext uri="{FF2B5EF4-FFF2-40B4-BE49-F238E27FC236}">
              <a16:creationId xmlns:a16="http://schemas.microsoft.com/office/drawing/2014/main" id="{00000000-0008-0000-0D00-0000E300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8" name="【公営住宅】&#10;有形固定資産減価償却率平均値テキスト">
          <a:extLst>
            <a:ext uri="{FF2B5EF4-FFF2-40B4-BE49-F238E27FC236}">
              <a16:creationId xmlns:a16="http://schemas.microsoft.com/office/drawing/2014/main" id="{00000000-0008-0000-0D00-0000E4000000}"/>
            </a:ext>
          </a:extLst>
        </xdr:cNvPr>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9" name="フローチャート : 判断 228">
          <a:extLst>
            <a:ext uri="{FF2B5EF4-FFF2-40B4-BE49-F238E27FC236}">
              <a16:creationId xmlns:a16="http://schemas.microsoft.com/office/drawing/2014/main" id="{00000000-0008-0000-0D00-0000E5000000}"/>
            </a:ext>
          </a:extLst>
        </xdr:cNvPr>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78</xdr:row>
      <xdr:rowOff>170180</xdr:rowOff>
    </xdr:from>
    <xdr:to>
      <xdr:col>5</xdr:col>
      <xdr:colOff>409575</xdr:colOff>
      <xdr:row>79</xdr:row>
      <xdr:rowOff>100330</xdr:rowOff>
    </xdr:to>
    <xdr:sp macro="" textlink="">
      <xdr:nvSpPr>
        <xdr:cNvPr id="230" name="フローチャート : 判断 229">
          <a:extLst>
            <a:ext uri="{FF2B5EF4-FFF2-40B4-BE49-F238E27FC236}">
              <a16:creationId xmlns:a16="http://schemas.microsoft.com/office/drawing/2014/main" id="{00000000-0008-0000-0D00-0000E6000000}"/>
            </a:ext>
          </a:extLst>
        </xdr:cNvPr>
        <xdr:cNvSpPr/>
      </xdr:nvSpPr>
      <xdr:spPr>
        <a:xfrm>
          <a:off x="37465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D00-0000E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D00-0000E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D00-0000E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D00-0000E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152219</xdr:rowOff>
    </xdr:from>
    <xdr:to>
      <xdr:col>5</xdr:col>
      <xdr:colOff>409575</xdr:colOff>
      <xdr:row>82</xdr:row>
      <xdr:rowOff>82369</xdr:rowOff>
    </xdr:to>
    <xdr:sp macro="" textlink="">
      <xdr:nvSpPr>
        <xdr:cNvPr id="236" name="円/楕円 235">
          <a:extLst>
            <a:ext uri="{FF2B5EF4-FFF2-40B4-BE49-F238E27FC236}">
              <a16:creationId xmlns:a16="http://schemas.microsoft.com/office/drawing/2014/main" id="{00000000-0008-0000-0D00-0000EC000000}"/>
            </a:ext>
          </a:extLst>
        </xdr:cNvPr>
        <xdr:cNvSpPr/>
      </xdr:nvSpPr>
      <xdr:spPr>
        <a:xfrm>
          <a:off x="3746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116857</xdr:rowOff>
    </xdr:from>
    <xdr:ext cx="405111" cy="259045"/>
    <xdr:sp macro="" textlink="">
      <xdr:nvSpPr>
        <xdr:cNvPr id="237" name="n_1aveValue【公営住宅】&#10;有形固定資産減価償却率">
          <a:extLst>
            <a:ext uri="{FF2B5EF4-FFF2-40B4-BE49-F238E27FC236}">
              <a16:creationId xmlns:a16="http://schemas.microsoft.com/office/drawing/2014/main" id="{00000000-0008-0000-0D00-0000ED000000}"/>
            </a:ext>
          </a:extLst>
        </xdr:cNvPr>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73496</xdr:rowOff>
    </xdr:from>
    <xdr:ext cx="405111" cy="259045"/>
    <xdr:sp macro="" textlink="">
      <xdr:nvSpPr>
        <xdr:cNvPr id="238" name="n_1mainValue【公営住宅】&#10;有形固定資産減価償却率">
          <a:extLst>
            <a:ext uri="{FF2B5EF4-FFF2-40B4-BE49-F238E27FC236}">
              <a16:creationId xmlns:a16="http://schemas.microsoft.com/office/drawing/2014/main" id="{00000000-0008-0000-0D00-0000EE000000}"/>
            </a:ext>
          </a:extLst>
        </xdr:cNvPr>
        <xdr:cNvSpPr txBox="1"/>
      </xdr:nvSpPr>
      <xdr:spPr>
        <a:xfrm>
          <a:off x="3582043"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a:extLst>
            <a:ext uri="{FF2B5EF4-FFF2-40B4-BE49-F238E27FC236}">
              <a16:creationId xmlns:a16="http://schemas.microsoft.com/office/drawing/2014/main" id="{00000000-0008-0000-0D00-0000E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a:extLst>
            <a:ext uri="{FF2B5EF4-FFF2-40B4-BE49-F238E27FC236}">
              <a16:creationId xmlns:a16="http://schemas.microsoft.com/office/drawing/2014/main" id="{00000000-0008-0000-0D00-0000F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a:extLst>
            <a:ext uri="{FF2B5EF4-FFF2-40B4-BE49-F238E27FC236}">
              <a16:creationId xmlns:a16="http://schemas.microsoft.com/office/drawing/2014/main" id="{00000000-0008-0000-0D00-0000F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a:extLst>
            <a:ext uri="{FF2B5EF4-FFF2-40B4-BE49-F238E27FC236}">
              <a16:creationId xmlns:a16="http://schemas.microsoft.com/office/drawing/2014/main" id="{00000000-0008-0000-0D00-0000F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a:extLst>
            <a:ext uri="{FF2B5EF4-FFF2-40B4-BE49-F238E27FC236}">
              <a16:creationId xmlns:a16="http://schemas.microsoft.com/office/drawing/2014/main" id="{00000000-0008-0000-0D00-0000F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a:extLst>
            <a:ext uri="{FF2B5EF4-FFF2-40B4-BE49-F238E27FC236}">
              <a16:creationId xmlns:a16="http://schemas.microsoft.com/office/drawing/2014/main" id="{00000000-0008-0000-0D00-0000F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a:extLst>
            <a:ext uri="{FF2B5EF4-FFF2-40B4-BE49-F238E27FC236}">
              <a16:creationId xmlns:a16="http://schemas.microsoft.com/office/drawing/2014/main" id="{00000000-0008-0000-0D00-0000F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a:extLst>
            <a:ext uri="{FF2B5EF4-FFF2-40B4-BE49-F238E27FC236}">
              <a16:creationId xmlns:a16="http://schemas.microsoft.com/office/drawing/2014/main" id="{00000000-0008-0000-0D00-0000F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a:extLst>
            <a:ext uri="{FF2B5EF4-FFF2-40B4-BE49-F238E27FC236}">
              <a16:creationId xmlns:a16="http://schemas.microsoft.com/office/drawing/2014/main" id="{00000000-0008-0000-0D00-0000F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9" name="直線コネクタ 248">
          <a:extLst>
            <a:ext uri="{FF2B5EF4-FFF2-40B4-BE49-F238E27FC236}">
              <a16:creationId xmlns:a16="http://schemas.microsoft.com/office/drawing/2014/main" id="{00000000-0008-0000-0D00-0000F9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00000000-0008-0000-0D00-0000FA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2" name="テキスト ボックス 251">
          <a:extLst>
            <a:ext uri="{FF2B5EF4-FFF2-40B4-BE49-F238E27FC236}">
              <a16:creationId xmlns:a16="http://schemas.microsoft.com/office/drawing/2014/main" id="{00000000-0008-0000-0D00-0000FC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4" name="テキスト ボックス 253">
          <a:extLst>
            <a:ext uri="{FF2B5EF4-FFF2-40B4-BE49-F238E27FC236}">
              <a16:creationId xmlns:a16="http://schemas.microsoft.com/office/drawing/2014/main" id="{00000000-0008-0000-0D00-0000FE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6" name="テキスト ボックス 255">
          <a:extLst>
            <a:ext uri="{FF2B5EF4-FFF2-40B4-BE49-F238E27FC236}">
              <a16:creationId xmlns:a16="http://schemas.microsoft.com/office/drawing/2014/main" id="{00000000-0008-0000-0D00-000000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7" name="直線コネクタ 256">
          <a:extLst>
            <a:ext uri="{FF2B5EF4-FFF2-40B4-BE49-F238E27FC236}">
              <a16:creationId xmlns:a16="http://schemas.microsoft.com/office/drawing/2014/main" id="{00000000-0008-0000-0D00-000001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8" name="テキスト ボックス 257">
          <a:extLst>
            <a:ext uri="{FF2B5EF4-FFF2-40B4-BE49-F238E27FC236}">
              <a16:creationId xmlns:a16="http://schemas.microsoft.com/office/drawing/2014/main" id="{00000000-0008-0000-0D00-000002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9" name="直線コネクタ 258">
          <a:extLst>
            <a:ext uri="{FF2B5EF4-FFF2-40B4-BE49-F238E27FC236}">
              <a16:creationId xmlns:a16="http://schemas.microsoft.com/office/drawing/2014/main" id="{00000000-0008-0000-0D00-000003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0" name="テキスト ボックス 259">
          <a:extLst>
            <a:ext uri="{FF2B5EF4-FFF2-40B4-BE49-F238E27FC236}">
              <a16:creationId xmlns:a16="http://schemas.microsoft.com/office/drawing/2014/main" id="{00000000-0008-0000-0D00-000004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a:extLst>
            <a:ext uri="{FF2B5EF4-FFF2-40B4-BE49-F238E27FC236}">
              <a16:creationId xmlns:a16="http://schemas.microsoft.com/office/drawing/2014/main" id="{00000000-0008-0000-0D00-00000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D00-00000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a:extLst>
            <a:ext uri="{FF2B5EF4-FFF2-40B4-BE49-F238E27FC236}">
              <a16:creationId xmlns:a16="http://schemas.microsoft.com/office/drawing/2014/main" id="{00000000-0008-0000-0D00-00000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4" name="直線コネクタ 263">
          <a:extLst>
            <a:ext uri="{FF2B5EF4-FFF2-40B4-BE49-F238E27FC236}">
              <a16:creationId xmlns:a16="http://schemas.microsoft.com/office/drawing/2014/main" id="{00000000-0008-0000-0D00-000008010000}"/>
            </a:ext>
          </a:extLst>
        </xdr:cNvPr>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5" name="【公営住宅】&#10;一人当たり面積最小値テキスト">
          <a:extLst>
            <a:ext uri="{FF2B5EF4-FFF2-40B4-BE49-F238E27FC236}">
              <a16:creationId xmlns:a16="http://schemas.microsoft.com/office/drawing/2014/main" id="{00000000-0008-0000-0D00-000009010000}"/>
            </a:ext>
          </a:extLst>
        </xdr:cNvPr>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6" name="直線コネクタ 265">
          <a:extLst>
            <a:ext uri="{FF2B5EF4-FFF2-40B4-BE49-F238E27FC236}">
              <a16:creationId xmlns:a16="http://schemas.microsoft.com/office/drawing/2014/main" id="{00000000-0008-0000-0D00-00000A010000}"/>
            </a:ext>
          </a:extLst>
        </xdr:cNvPr>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7" name="【公営住宅】&#10;一人当たり面積最大値テキスト">
          <a:extLst>
            <a:ext uri="{FF2B5EF4-FFF2-40B4-BE49-F238E27FC236}">
              <a16:creationId xmlns:a16="http://schemas.microsoft.com/office/drawing/2014/main" id="{00000000-0008-0000-0D00-00000B010000}"/>
            </a:ext>
          </a:extLst>
        </xdr:cNvPr>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8" name="直線コネクタ 267">
          <a:extLst>
            <a:ext uri="{FF2B5EF4-FFF2-40B4-BE49-F238E27FC236}">
              <a16:creationId xmlns:a16="http://schemas.microsoft.com/office/drawing/2014/main" id="{00000000-0008-0000-0D00-00000C010000}"/>
            </a:ext>
          </a:extLst>
        </xdr:cNvPr>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9" name="【公営住宅】&#10;一人当たり面積平均値テキスト">
          <a:extLst>
            <a:ext uri="{FF2B5EF4-FFF2-40B4-BE49-F238E27FC236}">
              <a16:creationId xmlns:a16="http://schemas.microsoft.com/office/drawing/2014/main" id="{00000000-0008-0000-0D00-00000D010000}"/>
            </a:ext>
          </a:extLst>
        </xdr:cNvPr>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70" name="フローチャート : 判断 269">
          <a:extLst>
            <a:ext uri="{FF2B5EF4-FFF2-40B4-BE49-F238E27FC236}">
              <a16:creationId xmlns:a16="http://schemas.microsoft.com/office/drawing/2014/main" id="{00000000-0008-0000-0D00-00000E010000}"/>
            </a:ext>
          </a:extLst>
        </xdr:cNvPr>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29211</xdr:rowOff>
    </xdr:from>
    <xdr:to>
      <xdr:col>14</xdr:col>
      <xdr:colOff>79375</xdr:colOff>
      <xdr:row>83</xdr:row>
      <xdr:rowOff>130811</xdr:rowOff>
    </xdr:to>
    <xdr:sp macro="" textlink="">
      <xdr:nvSpPr>
        <xdr:cNvPr id="271" name="フローチャート : 判断 270">
          <a:extLst>
            <a:ext uri="{FF2B5EF4-FFF2-40B4-BE49-F238E27FC236}">
              <a16:creationId xmlns:a16="http://schemas.microsoft.com/office/drawing/2014/main" id="{00000000-0008-0000-0D00-00000F010000}"/>
            </a:ext>
          </a:extLst>
        </xdr:cNvPr>
        <xdr:cNvSpPr/>
      </xdr:nvSpPr>
      <xdr:spPr>
        <a:xfrm>
          <a:off x="9588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D00-00001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D00-00001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D00-00001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D00-00001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D00-00001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41729</xdr:rowOff>
    </xdr:from>
    <xdr:to>
      <xdr:col>14</xdr:col>
      <xdr:colOff>79375</xdr:colOff>
      <xdr:row>78</xdr:row>
      <xdr:rowOff>143329</xdr:rowOff>
    </xdr:to>
    <xdr:sp macro="" textlink="">
      <xdr:nvSpPr>
        <xdr:cNvPr id="277" name="円/楕円 276">
          <a:extLst>
            <a:ext uri="{FF2B5EF4-FFF2-40B4-BE49-F238E27FC236}">
              <a16:creationId xmlns:a16="http://schemas.microsoft.com/office/drawing/2014/main" id="{00000000-0008-0000-0D00-000015010000}"/>
            </a:ext>
          </a:extLst>
        </xdr:cNvPr>
        <xdr:cNvSpPr/>
      </xdr:nvSpPr>
      <xdr:spPr>
        <a:xfrm>
          <a:off x="9588500" y="134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121938</xdr:rowOff>
    </xdr:from>
    <xdr:ext cx="469744" cy="259045"/>
    <xdr:sp macro="" textlink="">
      <xdr:nvSpPr>
        <xdr:cNvPr id="278" name="n_1aveValue【公営住宅】&#10;一人当たり面積">
          <a:extLst>
            <a:ext uri="{FF2B5EF4-FFF2-40B4-BE49-F238E27FC236}">
              <a16:creationId xmlns:a16="http://schemas.microsoft.com/office/drawing/2014/main" id="{00000000-0008-0000-0D00-000016010000}"/>
            </a:ext>
          </a:extLst>
        </xdr:cNvPr>
        <xdr:cNvSpPr txBox="1"/>
      </xdr:nvSpPr>
      <xdr:spPr>
        <a:xfrm>
          <a:off x="93917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159856</xdr:rowOff>
    </xdr:from>
    <xdr:ext cx="469744" cy="259045"/>
    <xdr:sp macro="" textlink="">
      <xdr:nvSpPr>
        <xdr:cNvPr id="279" name="n_1mainValue【公営住宅】&#10;一人当たり面積">
          <a:extLst>
            <a:ext uri="{FF2B5EF4-FFF2-40B4-BE49-F238E27FC236}">
              <a16:creationId xmlns:a16="http://schemas.microsoft.com/office/drawing/2014/main" id="{00000000-0008-0000-0D00-000017010000}"/>
            </a:ext>
          </a:extLst>
        </xdr:cNvPr>
        <xdr:cNvSpPr txBox="1"/>
      </xdr:nvSpPr>
      <xdr:spPr>
        <a:xfrm>
          <a:off x="9391727" y="131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a:extLst>
            <a:ext uri="{FF2B5EF4-FFF2-40B4-BE49-F238E27FC236}">
              <a16:creationId xmlns:a16="http://schemas.microsoft.com/office/drawing/2014/main" id="{00000000-0008-0000-0D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a:extLst>
            <a:ext uri="{FF2B5EF4-FFF2-40B4-BE49-F238E27FC236}">
              <a16:creationId xmlns:a16="http://schemas.microsoft.com/office/drawing/2014/main" id="{00000000-0008-0000-0D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a:extLst>
            <a:ext uri="{FF2B5EF4-FFF2-40B4-BE49-F238E27FC236}">
              <a16:creationId xmlns:a16="http://schemas.microsoft.com/office/drawing/2014/main" id="{00000000-0008-0000-0D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a:extLst>
            <a:ext uri="{FF2B5EF4-FFF2-40B4-BE49-F238E27FC236}">
              <a16:creationId xmlns:a16="http://schemas.microsoft.com/office/drawing/2014/main" id="{00000000-0008-0000-0D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a:extLst>
            <a:ext uri="{FF2B5EF4-FFF2-40B4-BE49-F238E27FC236}">
              <a16:creationId xmlns:a16="http://schemas.microsoft.com/office/drawing/2014/main" id="{00000000-0008-0000-0D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a:extLst>
            <a:ext uri="{FF2B5EF4-FFF2-40B4-BE49-F238E27FC236}">
              <a16:creationId xmlns:a16="http://schemas.microsoft.com/office/drawing/2014/main" id="{00000000-0008-0000-0D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a:extLst>
            <a:ext uri="{FF2B5EF4-FFF2-40B4-BE49-F238E27FC236}">
              <a16:creationId xmlns:a16="http://schemas.microsoft.com/office/drawing/2014/main" id="{00000000-0008-0000-0D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a:extLst>
            <a:ext uri="{FF2B5EF4-FFF2-40B4-BE49-F238E27FC236}">
              <a16:creationId xmlns:a16="http://schemas.microsoft.com/office/drawing/2014/main" id="{00000000-0008-0000-0D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a:extLst>
            <a:ext uri="{FF2B5EF4-FFF2-40B4-BE49-F238E27FC236}">
              <a16:creationId xmlns:a16="http://schemas.microsoft.com/office/drawing/2014/main" id="{00000000-0008-0000-0D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a:extLst>
            <a:ext uri="{FF2B5EF4-FFF2-40B4-BE49-F238E27FC236}">
              <a16:creationId xmlns:a16="http://schemas.microsoft.com/office/drawing/2014/main" id="{00000000-0008-0000-0D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a:extLst>
            <a:ext uri="{FF2B5EF4-FFF2-40B4-BE49-F238E27FC236}">
              <a16:creationId xmlns:a16="http://schemas.microsoft.com/office/drawing/2014/main" id="{00000000-0008-0000-0D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a:extLst>
            <a:ext uri="{FF2B5EF4-FFF2-40B4-BE49-F238E27FC236}">
              <a16:creationId xmlns:a16="http://schemas.microsoft.com/office/drawing/2014/main" id="{00000000-0008-0000-0D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a:extLst>
            <a:ext uri="{FF2B5EF4-FFF2-40B4-BE49-F238E27FC236}">
              <a16:creationId xmlns:a16="http://schemas.microsoft.com/office/drawing/2014/main" id="{00000000-0008-0000-0D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D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a:extLst>
            <a:ext uri="{FF2B5EF4-FFF2-40B4-BE49-F238E27FC236}">
              <a16:creationId xmlns:a16="http://schemas.microsoft.com/office/drawing/2014/main" id="{00000000-0008-0000-0D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6" name="テキスト ボックス 305">
          <a:extLst>
            <a:ext uri="{FF2B5EF4-FFF2-40B4-BE49-F238E27FC236}">
              <a16:creationId xmlns:a16="http://schemas.microsoft.com/office/drawing/2014/main" id="{00000000-0008-0000-0D00-00003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7" name="直線コネクタ 306">
          <a:extLst>
            <a:ext uri="{FF2B5EF4-FFF2-40B4-BE49-F238E27FC236}">
              <a16:creationId xmlns:a16="http://schemas.microsoft.com/office/drawing/2014/main" id="{00000000-0008-0000-0D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8" name="テキスト ボックス 307">
          <a:extLst>
            <a:ext uri="{FF2B5EF4-FFF2-40B4-BE49-F238E27FC236}">
              <a16:creationId xmlns:a16="http://schemas.microsoft.com/office/drawing/2014/main" id="{00000000-0008-0000-0D00-00003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9" name="直線コネクタ 308">
          <a:extLst>
            <a:ext uri="{FF2B5EF4-FFF2-40B4-BE49-F238E27FC236}">
              <a16:creationId xmlns:a16="http://schemas.microsoft.com/office/drawing/2014/main" id="{00000000-0008-0000-0D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D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1" name="直線コネクタ 310">
          <a:extLst>
            <a:ext uri="{FF2B5EF4-FFF2-40B4-BE49-F238E27FC236}">
              <a16:creationId xmlns:a16="http://schemas.microsoft.com/office/drawing/2014/main" id="{00000000-0008-0000-0D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3" name="直線コネクタ 312">
          <a:extLst>
            <a:ext uri="{FF2B5EF4-FFF2-40B4-BE49-F238E27FC236}">
              <a16:creationId xmlns:a16="http://schemas.microsoft.com/office/drawing/2014/main" id="{00000000-0008-0000-0D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D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5" name="直線コネクタ 314">
          <a:extLst>
            <a:ext uri="{FF2B5EF4-FFF2-40B4-BE49-F238E27FC236}">
              <a16:creationId xmlns:a16="http://schemas.microsoft.com/office/drawing/2014/main" id="{00000000-0008-0000-0D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6" name="テキスト ボックス 315">
          <a:extLst>
            <a:ext uri="{FF2B5EF4-FFF2-40B4-BE49-F238E27FC236}">
              <a16:creationId xmlns:a16="http://schemas.microsoft.com/office/drawing/2014/main" id="{00000000-0008-0000-0D00-00003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a:extLst>
            <a:ext uri="{FF2B5EF4-FFF2-40B4-BE49-F238E27FC236}">
              <a16:creationId xmlns:a16="http://schemas.microsoft.com/office/drawing/2014/main" id="{00000000-0008-0000-0D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a:extLst>
            <a:ext uri="{FF2B5EF4-FFF2-40B4-BE49-F238E27FC236}">
              <a16:creationId xmlns:a16="http://schemas.microsoft.com/office/drawing/2014/main" id="{00000000-0008-0000-0D00-00003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D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20" name="直線コネクタ 319">
          <a:extLst>
            <a:ext uri="{FF2B5EF4-FFF2-40B4-BE49-F238E27FC236}">
              <a16:creationId xmlns:a16="http://schemas.microsoft.com/office/drawing/2014/main" id="{00000000-0008-0000-0D00-000040010000}"/>
            </a:ext>
          </a:extLst>
        </xdr:cNvPr>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D00-000041010000}"/>
            </a:ext>
          </a:extLst>
        </xdr:cNvPr>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2" name="直線コネクタ 321">
          <a:extLst>
            <a:ext uri="{FF2B5EF4-FFF2-40B4-BE49-F238E27FC236}">
              <a16:creationId xmlns:a16="http://schemas.microsoft.com/office/drawing/2014/main" id="{00000000-0008-0000-0D00-000042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D00-000043010000}"/>
            </a:ext>
          </a:extLst>
        </xdr:cNvPr>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4" name="直線コネクタ 323">
          <a:extLst>
            <a:ext uri="{FF2B5EF4-FFF2-40B4-BE49-F238E27FC236}">
              <a16:creationId xmlns:a16="http://schemas.microsoft.com/office/drawing/2014/main" id="{00000000-0008-0000-0D00-000044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D00-000045010000}"/>
            </a:ext>
          </a:extLst>
        </xdr:cNvPr>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6" name="フローチャート : 判断 325">
          <a:extLst>
            <a:ext uri="{FF2B5EF4-FFF2-40B4-BE49-F238E27FC236}">
              <a16:creationId xmlns:a16="http://schemas.microsoft.com/office/drawing/2014/main" id="{00000000-0008-0000-0D00-000046010000}"/>
            </a:ext>
          </a:extLst>
        </xdr:cNvPr>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103505</xdr:rowOff>
    </xdr:from>
    <xdr:to>
      <xdr:col>22</xdr:col>
      <xdr:colOff>415925</xdr:colOff>
      <xdr:row>39</xdr:row>
      <xdr:rowOff>33655</xdr:rowOff>
    </xdr:to>
    <xdr:sp macro="" textlink="">
      <xdr:nvSpPr>
        <xdr:cNvPr id="327" name="フローチャート : 判断 326">
          <a:extLst>
            <a:ext uri="{FF2B5EF4-FFF2-40B4-BE49-F238E27FC236}">
              <a16:creationId xmlns:a16="http://schemas.microsoft.com/office/drawing/2014/main" id="{00000000-0008-0000-0D00-000047010000}"/>
            </a:ext>
          </a:extLst>
        </xdr:cNvPr>
        <xdr:cNvSpPr/>
      </xdr:nvSpPr>
      <xdr:spPr>
        <a:xfrm>
          <a:off x="15430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D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D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D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D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D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147320</xdr:rowOff>
    </xdr:from>
    <xdr:to>
      <xdr:col>22</xdr:col>
      <xdr:colOff>415925</xdr:colOff>
      <xdr:row>38</xdr:row>
      <xdr:rowOff>77470</xdr:rowOff>
    </xdr:to>
    <xdr:sp macro="" textlink="">
      <xdr:nvSpPr>
        <xdr:cNvPr id="333" name="円/楕円 332">
          <a:extLst>
            <a:ext uri="{FF2B5EF4-FFF2-40B4-BE49-F238E27FC236}">
              <a16:creationId xmlns:a16="http://schemas.microsoft.com/office/drawing/2014/main" id="{00000000-0008-0000-0D00-00004D010000}"/>
            </a:ext>
          </a:extLst>
        </xdr:cNvPr>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24782</xdr:rowOff>
    </xdr:from>
    <xdr:ext cx="405111" cy="259045"/>
    <xdr:sp macro="" textlink="">
      <xdr:nvSpPr>
        <xdr:cNvPr id="334" name="n_1aveValue【認定こども園・幼稚園・保育所】&#10;有形固定資産減価償却率">
          <a:extLst>
            <a:ext uri="{FF2B5EF4-FFF2-40B4-BE49-F238E27FC236}">
              <a16:creationId xmlns:a16="http://schemas.microsoft.com/office/drawing/2014/main" id="{00000000-0008-0000-0D00-00004E010000}"/>
            </a:ext>
          </a:extLst>
        </xdr:cNvPr>
        <xdr:cNvSpPr txBox="1"/>
      </xdr:nvSpPr>
      <xdr:spPr>
        <a:xfrm>
          <a:off x="15266043"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93997</xdr:rowOff>
    </xdr:from>
    <xdr:ext cx="405111" cy="259045"/>
    <xdr:sp macro="" textlink="">
      <xdr:nvSpPr>
        <xdr:cNvPr id="335" name="n_1mainValue【認定こども園・幼稚園・保育所】&#10;有形固定資産減価償却率">
          <a:extLst>
            <a:ext uri="{FF2B5EF4-FFF2-40B4-BE49-F238E27FC236}">
              <a16:creationId xmlns:a16="http://schemas.microsoft.com/office/drawing/2014/main" id="{00000000-0008-0000-0D00-00004F010000}"/>
            </a:ext>
          </a:extLst>
        </xdr:cNvPr>
        <xdr:cNvSpPr txBox="1"/>
      </xdr:nvSpPr>
      <xdr:spPr>
        <a:xfrm>
          <a:off x="15266043"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6" name="正方形/長方形 335">
          <a:extLst>
            <a:ext uri="{FF2B5EF4-FFF2-40B4-BE49-F238E27FC236}">
              <a16:creationId xmlns:a16="http://schemas.microsoft.com/office/drawing/2014/main" id="{00000000-0008-0000-0D00-00005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7" name="正方形/長方形 336">
          <a:extLst>
            <a:ext uri="{FF2B5EF4-FFF2-40B4-BE49-F238E27FC236}">
              <a16:creationId xmlns:a16="http://schemas.microsoft.com/office/drawing/2014/main" id="{00000000-0008-0000-0D00-00005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8" name="正方形/長方形 337">
          <a:extLst>
            <a:ext uri="{FF2B5EF4-FFF2-40B4-BE49-F238E27FC236}">
              <a16:creationId xmlns:a16="http://schemas.microsoft.com/office/drawing/2014/main" id="{00000000-0008-0000-0D00-00005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9" name="正方形/長方形 338">
          <a:extLst>
            <a:ext uri="{FF2B5EF4-FFF2-40B4-BE49-F238E27FC236}">
              <a16:creationId xmlns:a16="http://schemas.microsoft.com/office/drawing/2014/main" id="{00000000-0008-0000-0D00-00005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0" name="正方形/長方形 339">
          <a:extLst>
            <a:ext uri="{FF2B5EF4-FFF2-40B4-BE49-F238E27FC236}">
              <a16:creationId xmlns:a16="http://schemas.microsoft.com/office/drawing/2014/main" id="{00000000-0008-0000-0D00-00005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1" name="正方形/長方形 340">
          <a:extLst>
            <a:ext uri="{FF2B5EF4-FFF2-40B4-BE49-F238E27FC236}">
              <a16:creationId xmlns:a16="http://schemas.microsoft.com/office/drawing/2014/main" id="{00000000-0008-0000-0D00-00005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2" name="正方形/長方形 341">
          <a:extLst>
            <a:ext uri="{FF2B5EF4-FFF2-40B4-BE49-F238E27FC236}">
              <a16:creationId xmlns:a16="http://schemas.microsoft.com/office/drawing/2014/main" id="{00000000-0008-0000-0D00-00005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3" name="正方形/長方形 342">
          <a:extLst>
            <a:ext uri="{FF2B5EF4-FFF2-40B4-BE49-F238E27FC236}">
              <a16:creationId xmlns:a16="http://schemas.microsoft.com/office/drawing/2014/main" id="{00000000-0008-0000-0D00-00005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4" name="テキスト ボックス 343">
          <a:extLst>
            <a:ext uri="{FF2B5EF4-FFF2-40B4-BE49-F238E27FC236}">
              <a16:creationId xmlns:a16="http://schemas.microsoft.com/office/drawing/2014/main" id="{00000000-0008-0000-0D00-00005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5" name="直線コネクタ 344">
          <a:extLst>
            <a:ext uri="{FF2B5EF4-FFF2-40B4-BE49-F238E27FC236}">
              <a16:creationId xmlns:a16="http://schemas.microsoft.com/office/drawing/2014/main" id="{00000000-0008-0000-0D00-00005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7" name="テキスト ボックス 346">
          <a:extLst>
            <a:ext uri="{FF2B5EF4-FFF2-40B4-BE49-F238E27FC236}">
              <a16:creationId xmlns:a16="http://schemas.microsoft.com/office/drawing/2014/main" id="{00000000-0008-0000-0D00-00005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8" name="直線コネクタ 347">
          <a:extLst>
            <a:ext uri="{FF2B5EF4-FFF2-40B4-BE49-F238E27FC236}">
              <a16:creationId xmlns:a16="http://schemas.microsoft.com/office/drawing/2014/main" id="{00000000-0008-0000-0D00-00005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9" name="テキスト ボックス 348">
          <a:extLst>
            <a:ext uri="{FF2B5EF4-FFF2-40B4-BE49-F238E27FC236}">
              <a16:creationId xmlns:a16="http://schemas.microsoft.com/office/drawing/2014/main" id="{00000000-0008-0000-0D00-00005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0" name="直線コネクタ 349">
          <a:extLst>
            <a:ext uri="{FF2B5EF4-FFF2-40B4-BE49-F238E27FC236}">
              <a16:creationId xmlns:a16="http://schemas.microsoft.com/office/drawing/2014/main" id="{00000000-0008-0000-0D00-00005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2" name="直線コネクタ 351">
          <a:extLst>
            <a:ext uri="{FF2B5EF4-FFF2-40B4-BE49-F238E27FC236}">
              <a16:creationId xmlns:a16="http://schemas.microsoft.com/office/drawing/2014/main" id="{00000000-0008-0000-0D00-00006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a:extLst>
            <a:ext uri="{FF2B5EF4-FFF2-40B4-BE49-F238E27FC236}">
              <a16:creationId xmlns:a16="http://schemas.microsoft.com/office/drawing/2014/main" id="{00000000-0008-0000-0D00-00006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D00-00006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a:extLst>
            <a:ext uri="{FF2B5EF4-FFF2-40B4-BE49-F238E27FC236}">
              <a16:creationId xmlns:a16="http://schemas.microsoft.com/office/drawing/2014/main" id="{00000000-0008-0000-0D00-00006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7" name="直線コネクタ 356">
          <a:extLst>
            <a:ext uri="{FF2B5EF4-FFF2-40B4-BE49-F238E27FC236}">
              <a16:creationId xmlns:a16="http://schemas.microsoft.com/office/drawing/2014/main" id="{00000000-0008-0000-0D00-000065010000}"/>
            </a:ext>
          </a:extLst>
        </xdr:cNvPr>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8" name="【認定こども園・幼稚園・保育所】&#10;一人当たり面積最小値テキスト">
          <a:extLst>
            <a:ext uri="{FF2B5EF4-FFF2-40B4-BE49-F238E27FC236}">
              <a16:creationId xmlns:a16="http://schemas.microsoft.com/office/drawing/2014/main" id="{00000000-0008-0000-0D00-000066010000}"/>
            </a:ext>
          </a:extLst>
        </xdr:cNvPr>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9" name="直線コネクタ 358">
          <a:extLst>
            <a:ext uri="{FF2B5EF4-FFF2-40B4-BE49-F238E27FC236}">
              <a16:creationId xmlns:a16="http://schemas.microsoft.com/office/drawing/2014/main" id="{00000000-0008-0000-0D00-000067010000}"/>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60" name="【認定こども園・幼稚園・保育所】&#10;一人当たり面積最大値テキスト">
          <a:extLst>
            <a:ext uri="{FF2B5EF4-FFF2-40B4-BE49-F238E27FC236}">
              <a16:creationId xmlns:a16="http://schemas.microsoft.com/office/drawing/2014/main" id="{00000000-0008-0000-0D00-000068010000}"/>
            </a:ext>
          </a:extLst>
        </xdr:cNvPr>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61" name="直線コネクタ 360">
          <a:extLst>
            <a:ext uri="{FF2B5EF4-FFF2-40B4-BE49-F238E27FC236}">
              <a16:creationId xmlns:a16="http://schemas.microsoft.com/office/drawing/2014/main" id="{00000000-0008-0000-0D00-000069010000}"/>
            </a:ext>
          </a:extLst>
        </xdr:cNvPr>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2" name="【認定こども園・幼稚園・保育所】&#10;一人当たり面積平均値テキスト">
          <a:extLst>
            <a:ext uri="{FF2B5EF4-FFF2-40B4-BE49-F238E27FC236}">
              <a16:creationId xmlns:a16="http://schemas.microsoft.com/office/drawing/2014/main" id="{00000000-0008-0000-0D00-00006A010000}"/>
            </a:ext>
          </a:extLst>
        </xdr:cNvPr>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3" name="フローチャート : 判断 362">
          <a:extLst>
            <a:ext uri="{FF2B5EF4-FFF2-40B4-BE49-F238E27FC236}">
              <a16:creationId xmlns:a16="http://schemas.microsoft.com/office/drawing/2014/main" id="{00000000-0008-0000-0D00-00006B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93980</xdr:rowOff>
    </xdr:from>
    <xdr:to>
      <xdr:col>31</xdr:col>
      <xdr:colOff>85725</xdr:colOff>
      <xdr:row>35</xdr:row>
      <xdr:rowOff>24130</xdr:rowOff>
    </xdr:to>
    <xdr:sp macro="" textlink="">
      <xdr:nvSpPr>
        <xdr:cNvPr id="364" name="フローチャート : 判断 363">
          <a:extLst>
            <a:ext uri="{FF2B5EF4-FFF2-40B4-BE49-F238E27FC236}">
              <a16:creationId xmlns:a16="http://schemas.microsoft.com/office/drawing/2014/main" id="{00000000-0008-0000-0D00-00006C010000}"/>
            </a:ext>
          </a:extLst>
        </xdr:cNvPr>
        <xdr:cNvSpPr/>
      </xdr:nvSpPr>
      <xdr:spPr>
        <a:xfrm>
          <a:off x="21272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D00-00006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D00-00006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D00-00006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D00-00007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D00-00007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70" name="円/楕円 369">
          <a:extLst>
            <a:ext uri="{FF2B5EF4-FFF2-40B4-BE49-F238E27FC236}">
              <a16:creationId xmlns:a16="http://schemas.microsoft.com/office/drawing/2014/main" id="{00000000-0008-0000-0D00-00007201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40657</xdr:rowOff>
    </xdr:from>
    <xdr:ext cx="469744" cy="259045"/>
    <xdr:sp macro="" textlink="">
      <xdr:nvSpPr>
        <xdr:cNvPr id="371" name="n_1aveValue【認定こども園・幼稚園・保育所】&#10;一人当たり面積">
          <a:extLst>
            <a:ext uri="{FF2B5EF4-FFF2-40B4-BE49-F238E27FC236}">
              <a16:creationId xmlns:a16="http://schemas.microsoft.com/office/drawing/2014/main" id="{00000000-0008-0000-0D00-000073010000}"/>
            </a:ext>
          </a:extLst>
        </xdr:cNvPr>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118127</xdr:rowOff>
    </xdr:from>
    <xdr:ext cx="469744" cy="259045"/>
    <xdr:sp macro="" textlink="">
      <xdr:nvSpPr>
        <xdr:cNvPr id="372" name="n_1mainValue【認定こども園・幼稚園・保育所】&#10;一人当たり面積">
          <a:extLst>
            <a:ext uri="{FF2B5EF4-FFF2-40B4-BE49-F238E27FC236}">
              <a16:creationId xmlns:a16="http://schemas.microsoft.com/office/drawing/2014/main" id="{00000000-0008-0000-0D00-00007401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a:extLst>
            <a:ext uri="{FF2B5EF4-FFF2-40B4-BE49-F238E27FC236}">
              <a16:creationId xmlns:a16="http://schemas.microsoft.com/office/drawing/2014/main" id="{00000000-0008-0000-0D00-00007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a:extLst>
            <a:ext uri="{FF2B5EF4-FFF2-40B4-BE49-F238E27FC236}">
              <a16:creationId xmlns:a16="http://schemas.microsoft.com/office/drawing/2014/main" id="{00000000-0008-0000-0D00-00007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a:extLst>
            <a:ext uri="{FF2B5EF4-FFF2-40B4-BE49-F238E27FC236}">
              <a16:creationId xmlns:a16="http://schemas.microsoft.com/office/drawing/2014/main" id="{00000000-0008-0000-0D00-00007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a:extLst>
            <a:ext uri="{FF2B5EF4-FFF2-40B4-BE49-F238E27FC236}">
              <a16:creationId xmlns:a16="http://schemas.microsoft.com/office/drawing/2014/main" id="{00000000-0008-0000-0D00-00007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a:extLst>
            <a:ext uri="{FF2B5EF4-FFF2-40B4-BE49-F238E27FC236}">
              <a16:creationId xmlns:a16="http://schemas.microsoft.com/office/drawing/2014/main" id="{00000000-0008-0000-0D00-00007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a:extLst>
            <a:ext uri="{FF2B5EF4-FFF2-40B4-BE49-F238E27FC236}">
              <a16:creationId xmlns:a16="http://schemas.microsoft.com/office/drawing/2014/main" id="{00000000-0008-0000-0D00-00007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a:extLst>
            <a:ext uri="{FF2B5EF4-FFF2-40B4-BE49-F238E27FC236}">
              <a16:creationId xmlns:a16="http://schemas.microsoft.com/office/drawing/2014/main" id="{00000000-0008-0000-0D00-00007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a:extLst>
            <a:ext uri="{FF2B5EF4-FFF2-40B4-BE49-F238E27FC236}">
              <a16:creationId xmlns:a16="http://schemas.microsoft.com/office/drawing/2014/main" id="{00000000-0008-0000-0D00-00007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a:extLst>
            <a:ext uri="{FF2B5EF4-FFF2-40B4-BE49-F238E27FC236}">
              <a16:creationId xmlns:a16="http://schemas.microsoft.com/office/drawing/2014/main" id="{00000000-0008-0000-0D00-00007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a:extLst>
            <a:ext uri="{FF2B5EF4-FFF2-40B4-BE49-F238E27FC236}">
              <a16:creationId xmlns:a16="http://schemas.microsoft.com/office/drawing/2014/main" id="{00000000-0008-0000-0D00-00007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3" name="テキスト ボックス 382">
          <a:extLst>
            <a:ext uri="{FF2B5EF4-FFF2-40B4-BE49-F238E27FC236}">
              <a16:creationId xmlns:a16="http://schemas.microsoft.com/office/drawing/2014/main" id="{00000000-0008-0000-0D00-00007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5" name="テキスト ボックス 384">
          <a:extLst>
            <a:ext uri="{FF2B5EF4-FFF2-40B4-BE49-F238E27FC236}">
              <a16:creationId xmlns:a16="http://schemas.microsoft.com/office/drawing/2014/main" id="{00000000-0008-0000-0D00-000081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6" name="直線コネクタ 385">
          <a:extLst>
            <a:ext uri="{FF2B5EF4-FFF2-40B4-BE49-F238E27FC236}">
              <a16:creationId xmlns:a16="http://schemas.microsoft.com/office/drawing/2014/main" id="{00000000-0008-0000-0D00-00008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7" name="テキスト ボックス 386">
          <a:extLst>
            <a:ext uri="{FF2B5EF4-FFF2-40B4-BE49-F238E27FC236}">
              <a16:creationId xmlns:a16="http://schemas.microsoft.com/office/drawing/2014/main" id="{00000000-0008-0000-0D00-00008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8" name="直線コネクタ 387">
          <a:extLst>
            <a:ext uri="{FF2B5EF4-FFF2-40B4-BE49-F238E27FC236}">
              <a16:creationId xmlns:a16="http://schemas.microsoft.com/office/drawing/2014/main" id="{00000000-0008-0000-0D00-00008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9" name="テキスト ボックス 388">
          <a:extLst>
            <a:ext uri="{FF2B5EF4-FFF2-40B4-BE49-F238E27FC236}">
              <a16:creationId xmlns:a16="http://schemas.microsoft.com/office/drawing/2014/main" id="{00000000-0008-0000-0D00-00008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0" name="直線コネクタ 389">
          <a:extLst>
            <a:ext uri="{FF2B5EF4-FFF2-40B4-BE49-F238E27FC236}">
              <a16:creationId xmlns:a16="http://schemas.microsoft.com/office/drawing/2014/main" id="{00000000-0008-0000-0D00-00008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1" name="テキスト ボックス 390">
          <a:extLst>
            <a:ext uri="{FF2B5EF4-FFF2-40B4-BE49-F238E27FC236}">
              <a16:creationId xmlns:a16="http://schemas.microsoft.com/office/drawing/2014/main" id="{00000000-0008-0000-0D00-00008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2" name="直線コネクタ 391">
          <a:extLst>
            <a:ext uri="{FF2B5EF4-FFF2-40B4-BE49-F238E27FC236}">
              <a16:creationId xmlns:a16="http://schemas.microsoft.com/office/drawing/2014/main" id="{00000000-0008-0000-0D00-00008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3" name="テキスト ボックス 392">
          <a:extLst>
            <a:ext uri="{FF2B5EF4-FFF2-40B4-BE49-F238E27FC236}">
              <a16:creationId xmlns:a16="http://schemas.microsoft.com/office/drawing/2014/main" id="{00000000-0008-0000-0D00-00008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4" name="直線コネクタ 393">
          <a:extLst>
            <a:ext uri="{FF2B5EF4-FFF2-40B4-BE49-F238E27FC236}">
              <a16:creationId xmlns:a16="http://schemas.microsoft.com/office/drawing/2014/main" id="{00000000-0008-0000-0D00-00008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5" name="テキスト ボックス 394">
          <a:extLst>
            <a:ext uri="{FF2B5EF4-FFF2-40B4-BE49-F238E27FC236}">
              <a16:creationId xmlns:a16="http://schemas.microsoft.com/office/drawing/2014/main" id="{00000000-0008-0000-0D00-00008B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a:extLst>
            <a:ext uri="{FF2B5EF4-FFF2-40B4-BE49-F238E27FC236}">
              <a16:creationId xmlns:a16="http://schemas.microsoft.com/office/drawing/2014/main" id="{00000000-0008-0000-0D00-00008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a:extLst>
            <a:ext uri="{FF2B5EF4-FFF2-40B4-BE49-F238E27FC236}">
              <a16:creationId xmlns:a16="http://schemas.microsoft.com/office/drawing/2014/main" id="{00000000-0008-0000-0D00-00008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a:extLst>
            <a:ext uri="{FF2B5EF4-FFF2-40B4-BE49-F238E27FC236}">
              <a16:creationId xmlns:a16="http://schemas.microsoft.com/office/drawing/2014/main" id="{00000000-0008-0000-0D00-00008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9" name="直線コネクタ 398">
          <a:extLst>
            <a:ext uri="{FF2B5EF4-FFF2-40B4-BE49-F238E27FC236}">
              <a16:creationId xmlns:a16="http://schemas.microsoft.com/office/drawing/2014/main" id="{00000000-0008-0000-0D00-00008F010000}"/>
            </a:ext>
          </a:extLst>
        </xdr:cNvPr>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00" name="【学校施設】&#10;有形固定資産減価償却率最小値テキスト">
          <a:extLst>
            <a:ext uri="{FF2B5EF4-FFF2-40B4-BE49-F238E27FC236}">
              <a16:creationId xmlns:a16="http://schemas.microsoft.com/office/drawing/2014/main" id="{00000000-0008-0000-0D00-000090010000}"/>
            </a:ext>
          </a:extLst>
        </xdr:cNvPr>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01" name="直線コネクタ 400">
          <a:extLst>
            <a:ext uri="{FF2B5EF4-FFF2-40B4-BE49-F238E27FC236}">
              <a16:creationId xmlns:a16="http://schemas.microsoft.com/office/drawing/2014/main" id="{00000000-0008-0000-0D00-000091010000}"/>
            </a:ext>
          </a:extLst>
        </xdr:cNvPr>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2" name="【学校施設】&#10;有形固定資産減価償却率最大値テキスト">
          <a:extLst>
            <a:ext uri="{FF2B5EF4-FFF2-40B4-BE49-F238E27FC236}">
              <a16:creationId xmlns:a16="http://schemas.microsoft.com/office/drawing/2014/main" id="{00000000-0008-0000-0D00-000092010000}"/>
            </a:ext>
          </a:extLst>
        </xdr:cNvPr>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3" name="直線コネクタ 402">
          <a:extLst>
            <a:ext uri="{FF2B5EF4-FFF2-40B4-BE49-F238E27FC236}">
              <a16:creationId xmlns:a16="http://schemas.microsoft.com/office/drawing/2014/main" id="{00000000-0008-0000-0D00-000093010000}"/>
            </a:ext>
          </a:extLst>
        </xdr:cNvPr>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4" name="【学校施設】&#10;有形固定資産減価償却率平均値テキスト">
          <a:extLst>
            <a:ext uri="{FF2B5EF4-FFF2-40B4-BE49-F238E27FC236}">
              <a16:creationId xmlns:a16="http://schemas.microsoft.com/office/drawing/2014/main" id="{00000000-0008-0000-0D00-000094010000}"/>
            </a:ext>
          </a:extLst>
        </xdr:cNvPr>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5" name="フローチャート : 判断 404">
          <a:extLst>
            <a:ext uri="{FF2B5EF4-FFF2-40B4-BE49-F238E27FC236}">
              <a16:creationId xmlns:a16="http://schemas.microsoft.com/office/drawing/2014/main" id="{00000000-0008-0000-0D00-000095010000}"/>
            </a:ext>
          </a:extLst>
        </xdr:cNvPr>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34109</xdr:rowOff>
    </xdr:from>
    <xdr:to>
      <xdr:col>22</xdr:col>
      <xdr:colOff>415925</xdr:colOff>
      <xdr:row>60</xdr:row>
      <xdr:rowOff>135709</xdr:rowOff>
    </xdr:to>
    <xdr:sp macro="" textlink="">
      <xdr:nvSpPr>
        <xdr:cNvPr id="406" name="フローチャート : 判断 405">
          <a:extLst>
            <a:ext uri="{FF2B5EF4-FFF2-40B4-BE49-F238E27FC236}">
              <a16:creationId xmlns:a16="http://schemas.microsoft.com/office/drawing/2014/main" id="{00000000-0008-0000-0D00-000096010000}"/>
            </a:ext>
          </a:extLst>
        </xdr:cNvPr>
        <xdr:cNvSpPr/>
      </xdr:nvSpPr>
      <xdr:spPr>
        <a:xfrm>
          <a:off x="15430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D00-00009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D00-00009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140244</xdr:rowOff>
    </xdr:from>
    <xdr:to>
      <xdr:col>22</xdr:col>
      <xdr:colOff>415925</xdr:colOff>
      <xdr:row>60</xdr:row>
      <xdr:rowOff>70394</xdr:rowOff>
    </xdr:to>
    <xdr:sp macro="" textlink="">
      <xdr:nvSpPr>
        <xdr:cNvPr id="412" name="円/楕円 411">
          <a:extLst>
            <a:ext uri="{FF2B5EF4-FFF2-40B4-BE49-F238E27FC236}">
              <a16:creationId xmlns:a16="http://schemas.microsoft.com/office/drawing/2014/main" id="{00000000-0008-0000-0D00-00009C010000}"/>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126836</xdr:rowOff>
    </xdr:from>
    <xdr:ext cx="405111" cy="259045"/>
    <xdr:sp macro="" textlink="">
      <xdr:nvSpPr>
        <xdr:cNvPr id="413" name="n_1aveValue【学校施設】&#10;有形固定資産減価償却率">
          <a:extLst>
            <a:ext uri="{FF2B5EF4-FFF2-40B4-BE49-F238E27FC236}">
              <a16:creationId xmlns:a16="http://schemas.microsoft.com/office/drawing/2014/main" id="{00000000-0008-0000-0D00-00009D010000}"/>
            </a:ext>
          </a:extLst>
        </xdr:cNvPr>
        <xdr:cNvSpPr txBox="1"/>
      </xdr:nvSpPr>
      <xdr:spPr>
        <a:xfrm>
          <a:off x="15266043"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86921</xdr:rowOff>
    </xdr:from>
    <xdr:ext cx="405111" cy="259045"/>
    <xdr:sp macro="" textlink="">
      <xdr:nvSpPr>
        <xdr:cNvPr id="414" name="n_1mainValue【学校施設】&#10;有形固定資産減価償却率">
          <a:extLst>
            <a:ext uri="{FF2B5EF4-FFF2-40B4-BE49-F238E27FC236}">
              <a16:creationId xmlns:a16="http://schemas.microsoft.com/office/drawing/2014/main" id="{00000000-0008-0000-0D00-00009E010000}"/>
            </a:ext>
          </a:extLst>
        </xdr:cNvPr>
        <xdr:cNvSpPr txBox="1"/>
      </xdr:nvSpPr>
      <xdr:spPr>
        <a:xfrm>
          <a:off x="15266043"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5" name="正方形/長方形 414">
          <a:extLst>
            <a:ext uri="{FF2B5EF4-FFF2-40B4-BE49-F238E27FC236}">
              <a16:creationId xmlns:a16="http://schemas.microsoft.com/office/drawing/2014/main" id="{00000000-0008-0000-0D00-00009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6" name="正方形/長方形 415">
          <a:extLst>
            <a:ext uri="{FF2B5EF4-FFF2-40B4-BE49-F238E27FC236}">
              <a16:creationId xmlns:a16="http://schemas.microsoft.com/office/drawing/2014/main" id="{00000000-0008-0000-0D00-0000A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7" name="正方形/長方形 416">
          <a:extLst>
            <a:ext uri="{FF2B5EF4-FFF2-40B4-BE49-F238E27FC236}">
              <a16:creationId xmlns:a16="http://schemas.microsoft.com/office/drawing/2014/main" id="{00000000-0008-0000-0D00-0000A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8" name="正方形/長方形 417">
          <a:extLst>
            <a:ext uri="{FF2B5EF4-FFF2-40B4-BE49-F238E27FC236}">
              <a16:creationId xmlns:a16="http://schemas.microsoft.com/office/drawing/2014/main" id="{00000000-0008-0000-0D00-0000A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9" name="正方形/長方形 418">
          <a:extLst>
            <a:ext uri="{FF2B5EF4-FFF2-40B4-BE49-F238E27FC236}">
              <a16:creationId xmlns:a16="http://schemas.microsoft.com/office/drawing/2014/main" id="{00000000-0008-0000-0D00-0000A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0" name="正方形/長方形 419">
          <a:extLst>
            <a:ext uri="{FF2B5EF4-FFF2-40B4-BE49-F238E27FC236}">
              <a16:creationId xmlns:a16="http://schemas.microsoft.com/office/drawing/2014/main" id="{00000000-0008-0000-0D00-0000A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1" name="正方形/長方形 420">
          <a:extLst>
            <a:ext uri="{FF2B5EF4-FFF2-40B4-BE49-F238E27FC236}">
              <a16:creationId xmlns:a16="http://schemas.microsoft.com/office/drawing/2014/main" id="{00000000-0008-0000-0D00-0000A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2" name="正方形/長方形 421">
          <a:extLst>
            <a:ext uri="{FF2B5EF4-FFF2-40B4-BE49-F238E27FC236}">
              <a16:creationId xmlns:a16="http://schemas.microsoft.com/office/drawing/2014/main" id="{00000000-0008-0000-0D00-0000A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00000000-0008-0000-0D00-0000A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4" name="直線コネクタ 423">
          <a:extLst>
            <a:ext uri="{FF2B5EF4-FFF2-40B4-BE49-F238E27FC236}">
              <a16:creationId xmlns:a16="http://schemas.microsoft.com/office/drawing/2014/main" id="{00000000-0008-0000-0D00-0000A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D00-0000A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6" name="直線コネクタ 425">
          <a:extLst>
            <a:ext uri="{FF2B5EF4-FFF2-40B4-BE49-F238E27FC236}">
              <a16:creationId xmlns:a16="http://schemas.microsoft.com/office/drawing/2014/main" id="{00000000-0008-0000-0D00-0000A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D00-0000A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8" name="直線コネクタ 427">
          <a:extLst>
            <a:ext uri="{FF2B5EF4-FFF2-40B4-BE49-F238E27FC236}">
              <a16:creationId xmlns:a16="http://schemas.microsoft.com/office/drawing/2014/main" id="{00000000-0008-0000-0D00-0000A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0" name="直線コネクタ 429">
          <a:extLst>
            <a:ext uri="{FF2B5EF4-FFF2-40B4-BE49-F238E27FC236}">
              <a16:creationId xmlns:a16="http://schemas.microsoft.com/office/drawing/2014/main" id="{00000000-0008-0000-0D00-0000A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2" name="直線コネクタ 431">
          <a:extLst>
            <a:ext uri="{FF2B5EF4-FFF2-40B4-BE49-F238E27FC236}">
              <a16:creationId xmlns:a16="http://schemas.microsoft.com/office/drawing/2014/main" id="{00000000-0008-0000-0D00-0000B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D00-0000B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4" name="直線コネクタ 433">
          <a:extLst>
            <a:ext uri="{FF2B5EF4-FFF2-40B4-BE49-F238E27FC236}">
              <a16:creationId xmlns:a16="http://schemas.microsoft.com/office/drawing/2014/main" id="{00000000-0008-0000-0D00-0000B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5" name="テキスト ボックス 434">
          <a:extLst>
            <a:ext uri="{FF2B5EF4-FFF2-40B4-BE49-F238E27FC236}">
              <a16:creationId xmlns:a16="http://schemas.microsoft.com/office/drawing/2014/main" id="{00000000-0008-0000-0D00-0000B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a:extLst>
            <a:ext uri="{FF2B5EF4-FFF2-40B4-BE49-F238E27FC236}">
              <a16:creationId xmlns:a16="http://schemas.microsoft.com/office/drawing/2014/main" id="{00000000-0008-0000-0D00-0000B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a:extLst>
            <a:ext uri="{FF2B5EF4-FFF2-40B4-BE49-F238E27FC236}">
              <a16:creationId xmlns:a16="http://schemas.microsoft.com/office/drawing/2014/main" id="{00000000-0008-0000-0D00-0000B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8" name="【学校施設】&#10;一人当たり面積グラフ枠">
          <a:extLst>
            <a:ext uri="{FF2B5EF4-FFF2-40B4-BE49-F238E27FC236}">
              <a16:creationId xmlns:a16="http://schemas.microsoft.com/office/drawing/2014/main" id="{00000000-0008-0000-0D00-0000B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9" name="直線コネクタ 438">
          <a:extLst>
            <a:ext uri="{FF2B5EF4-FFF2-40B4-BE49-F238E27FC236}">
              <a16:creationId xmlns:a16="http://schemas.microsoft.com/office/drawing/2014/main" id="{00000000-0008-0000-0D00-0000B7010000}"/>
            </a:ext>
          </a:extLst>
        </xdr:cNvPr>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40" name="【学校施設】&#10;一人当たり面積最小値テキスト">
          <a:extLst>
            <a:ext uri="{FF2B5EF4-FFF2-40B4-BE49-F238E27FC236}">
              <a16:creationId xmlns:a16="http://schemas.microsoft.com/office/drawing/2014/main" id="{00000000-0008-0000-0D00-0000B8010000}"/>
            </a:ext>
          </a:extLst>
        </xdr:cNvPr>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41" name="直線コネクタ 440">
          <a:extLst>
            <a:ext uri="{FF2B5EF4-FFF2-40B4-BE49-F238E27FC236}">
              <a16:creationId xmlns:a16="http://schemas.microsoft.com/office/drawing/2014/main" id="{00000000-0008-0000-0D00-0000B9010000}"/>
            </a:ext>
          </a:extLst>
        </xdr:cNvPr>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2" name="【学校施設】&#10;一人当たり面積最大値テキスト">
          <a:extLst>
            <a:ext uri="{FF2B5EF4-FFF2-40B4-BE49-F238E27FC236}">
              <a16:creationId xmlns:a16="http://schemas.microsoft.com/office/drawing/2014/main" id="{00000000-0008-0000-0D00-0000BA010000}"/>
            </a:ext>
          </a:extLst>
        </xdr:cNvPr>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3" name="直線コネクタ 442">
          <a:extLst>
            <a:ext uri="{FF2B5EF4-FFF2-40B4-BE49-F238E27FC236}">
              <a16:creationId xmlns:a16="http://schemas.microsoft.com/office/drawing/2014/main" id="{00000000-0008-0000-0D00-0000BB010000}"/>
            </a:ext>
          </a:extLst>
        </xdr:cNvPr>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4" name="【学校施設】&#10;一人当たり面積平均値テキスト">
          <a:extLst>
            <a:ext uri="{FF2B5EF4-FFF2-40B4-BE49-F238E27FC236}">
              <a16:creationId xmlns:a16="http://schemas.microsoft.com/office/drawing/2014/main" id="{00000000-0008-0000-0D00-0000BC010000}"/>
            </a:ext>
          </a:extLst>
        </xdr:cNvPr>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5" name="フローチャート : 判断 444">
          <a:extLst>
            <a:ext uri="{FF2B5EF4-FFF2-40B4-BE49-F238E27FC236}">
              <a16:creationId xmlns:a16="http://schemas.microsoft.com/office/drawing/2014/main" id="{00000000-0008-0000-0D00-0000BD010000}"/>
            </a:ext>
          </a:extLst>
        </xdr:cNvPr>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132080</xdr:rowOff>
    </xdr:from>
    <xdr:to>
      <xdr:col>31</xdr:col>
      <xdr:colOff>85725</xdr:colOff>
      <xdr:row>59</xdr:row>
      <xdr:rowOff>62230</xdr:rowOff>
    </xdr:to>
    <xdr:sp macro="" textlink="">
      <xdr:nvSpPr>
        <xdr:cNvPr id="446" name="フローチャート : 判断 445">
          <a:extLst>
            <a:ext uri="{FF2B5EF4-FFF2-40B4-BE49-F238E27FC236}">
              <a16:creationId xmlns:a16="http://schemas.microsoft.com/office/drawing/2014/main" id="{00000000-0008-0000-0D00-0000BE010000}"/>
            </a:ext>
          </a:extLst>
        </xdr:cNvPr>
        <xdr:cNvSpPr/>
      </xdr:nvSpPr>
      <xdr:spPr>
        <a:xfrm>
          <a:off x="2127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D00-0000B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D00-0000C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D00-0000C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D00-0000C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38735</xdr:rowOff>
    </xdr:from>
    <xdr:to>
      <xdr:col>31</xdr:col>
      <xdr:colOff>85725</xdr:colOff>
      <xdr:row>57</xdr:row>
      <xdr:rowOff>140335</xdr:rowOff>
    </xdr:to>
    <xdr:sp macro="" textlink="">
      <xdr:nvSpPr>
        <xdr:cNvPr id="452" name="円/楕円 451">
          <a:extLst>
            <a:ext uri="{FF2B5EF4-FFF2-40B4-BE49-F238E27FC236}">
              <a16:creationId xmlns:a16="http://schemas.microsoft.com/office/drawing/2014/main" id="{00000000-0008-0000-0D00-0000C4010000}"/>
            </a:ext>
          </a:extLst>
        </xdr:cNvPr>
        <xdr:cNvSpPr/>
      </xdr:nvSpPr>
      <xdr:spPr>
        <a:xfrm>
          <a:off x="21272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53357</xdr:rowOff>
    </xdr:from>
    <xdr:ext cx="469744" cy="259045"/>
    <xdr:sp macro="" textlink="">
      <xdr:nvSpPr>
        <xdr:cNvPr id="453" name="n_1aveValue【学校施設】&#10;一人当たり面積">
          <a:extLst>
            <a:ext uri="{FF2B5EF4-FFF2-40B4-BE49-F238E27FC236}">
              <a16:creationId xmlns:a16="http://schemas.microsoft.com/office/drawing/2014/main" id="{00000000-0008-0000-0D00-0000C5010000}"/>
            </a:ext>
          </a:extLst>
        </xdr:cNvPr>
        <xdr:cNvSpPr txBox="1"/>
      </xdr:nvSpPr>
      <xdr:spPr>
        <a:xfrm>
          <a:off x="2107572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156862</xdr:rowOff>
    </xdr:from>
    <xdr:ext cx="469744" cy="259045"/>
    <xdr:sp macro="" textlink="">
      <xdr:nvSpPr>
        <xdr:cNvPr id="454" name="n_1mainValue【学校施設】&#10;一人当たり面積">
          <a:extLst>
            <a:ext uri="{FF2B5EF4-FFF2-40B4-BE49-F238E27FC236}">
              <a16:creationId xmlns:a16="http://schemas.microsoft.com/office/drawing/2014/main" id="{00000000-0008-0000-0D00-0000C6010000}"/>
            </a:ext>
          </a:extLst>
        </xdr:cNvPr>
        <xdr:cNvSpPr txBox="1"/>
      </xdr:nvSpPr>
      <xdr:spPr>
        <a:xfrm>
          <a:off x="21075727" y="958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5" name="正方形/長方形 454">
          <a:extLst>
            <a:ext uri="{FF2B5EF4-FFF2-40B4-BE49-F238E27FC236}">
              <a16:creationId xmlns:a16="http://schemas.microsoft.com/office/drawing/2014/main" id="{00000000-0008-0000-0D00-0000C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6" name="正方形/長方形 455">
          <a:extLst>
            <a:ext uri="{FF2B5EF4-FFF2-40B4-BE49-F238E27FC236}">
              <a16:creationId xmlns:a16="http://schemas.microsoft.com/office/drawing/2014/main" id="{00000000-0008-0000-0D00-0000C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7" name="正方形/長方形 456">
          <a:extLst>
            <a:ext uri="{FF2B5EF4-FFF2-40B4-BE49-F238E27FC236}">
              <a16:creationId xmlns:a16="http://schemas.microsoft.com/office/drawing/2014/main" id="{00000000-0008-0000-0D00-0000C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8" name="正方形/長方形 457">
          <a:extLst>
            <a:ext uri="{FF2B5EF4-FFF2-40B4-BE49-F238E27FC236}">
              <a16:creationId xmlns:a16="http://schemas.microsoft.com/office/drawing/2014/main" id="{00000000-0008-0000-0D00-0000C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9" name="正方形/長方形 458">
          <a:extLst>
            <a:ext uri="{FF2B5EF4-FFF2-40B4-BE49-F238E27FC236}">
              <a16:creationId xmlns:a16="http://schemas.microsoft.com/office/drawing/2014/main" id="{00000000-0008-0000-0D00-0000C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0" name="正方形/長方形 459">
          <a:extLst>
            <a:ext uri="{FF2B5EF4-FFF2-40B4-BE49-F238E27FC236}">
              <a16:creationId xmlns:a16="http://schemas.microsoft.com/office/drawing/2014/main" id="{00000000-0008-0000-0D00-0000C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1" name="正方形/長方形 460">
          <a:extLst>
            <a:ext uri="{FF2B5EF4-FFF2-40B4-BE49-F238E27FC236}">
              <a16:creationId xmlns:a16="http://schemas.microsoft.com/office/drawing/2014/main" id="{00000000-0008-0000-0D00-0000C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2" name="正方形/長方形 461">
          <a:extLst>
            <a:ext uri="{FF2B5EF4-FFF2-40B4-BE49-F238E27FC236}">
              <a16:creationId xmlns:a16="http://schemas.microsoft.com/office/drawing/2014/main" id="{00000000-0008-0000-0D00-0000C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3" name="テキスト ボックス 462">
          <a:extLst>
            <a:ext uri="{FF2B5EF4-FFF2-40B4-BE49-F238E27FC236}">
              <a16:creationId xmlns:a16="http://schemas.microsoft.com/office/drawing/2014/main" id="{00000000-0008-0000-0D00-0000C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4" name="直線コネクタ 463">
          <a:extLst>
            <a:ext uri="{FF2B5EF4-FFF2-40B4-BE49-F238E27FC236}">
              <a16:creationId xmlns:a16="http://schemas.microsoft.com/office/drawing/2014/main" id="{00000000-0008-0000-0D00-0000D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5" name="テキスト ボックス 464">
          <a:extLst>
            <a:ext uri="{FF2B5EF4-FFF2-40B4-BE49-F238E27FC236}">
              <a16:creationId xmlns:a16="http://schemas.microsoft.com/office/drawing/2014/main" id="{00000000-0008-0000-0D00-0000D1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6" name="直線コネクタ 465">
          <a:extLst>
            <a:ext uri="{FF2B5EF4-FFF2-40B4-BE49-F238E27FC236}">
              <a16:creationId xmlns:a16="http://schemas.microsoft.com/office/drawing/2014/main" id="{00000000-0008-0000-0D00-0000D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7" name="テキスト ボックス 466">
          <a:extLst>
            <a:ext uri="{FF2B5EF4-FFF2-40B4-BE49-F238E27FC236}">
              <a16:creationId xmlns:a16="http://schemas.microsoft.com/office/drawing/2014/main" id="{00000000-0008-0000-0D00-0000D3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8" name="直線コネクタ 467">
          <a:extLst>
            <a:ext uri="{FF2B5EF4-FFF2-40B4-BE49-F238E27FC236}">
              <a16:creationId xmlns:a16="http://schemas.microsoft.com/office/drawing/2014/main" id="{00000000-0008-0000-0D00-0000D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9" name="テキスト ボックス 468">
          <a:extLst>
            <a:ext uri="{FF2B5EF4-FFF2-40B4-BE49-F238E27FC236}">
              <a16:creationId xmlns:a16="http://schemas.microsoft.com/office/drawing/2014/main" id="{00000000-0008-0000-0D00-0000D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a:extLst>
            <a:ext uri="{FF2B5EF4-FFF2-40B4-BE49-F238E27FC236}">
              <a16:creationId xmlns:a16="http://schemas.microsoft.com/office/drawing/2014/main" id="{00000000-0008-0000-0D00-0000D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a:extLst>
            <a:ext uri="{FF2B5EF4-FFF2-40B4-BE49-F238E27FC236}">
              <a16:creationId xmlns:a16="http://schemas.microsoft.com/office/drawing/2014/main" id="{00000000-0008-0000-0D00-0000D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2" name="直線コネクタ 471">
          <a:extLst>
            <a:ext uri="{FF2B5EF4-FFF2-40B4-BE49-F238E27FC236}">
              <a16:creationId xmlns:a16="http://schemas.microsoft.com/office/drawing/2014/main" id="{00000000-0008-0000-0D00-0000D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3" name="テキスト ボックス 472">
          <a:extLst>
            <a:ext uri="{FF2B5EF4-FFF2-40B4-BE49-F238E27FC236}">
              <a16:creationId xmlns:a16="http://schemas.microsoft.com/office/drawing/2014/main" id="{00000000-0008-0000-0D00-0000D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4" name="直線コネクタ 473">
          <a:extLst>
            <a:ext uri="{FF2B5EF4-FFF2-40B4-BE49-F238E27FC236}">
              <a16:creationId xmlns:a16="http://schemas.microsoft.com/office/drawing/2014/main" id="{00000000-0008-0000-0D00-0000D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5" name="テキスト ボックス 474">
          <a:extLst>
            <a:ext uri="{FF2B5EF4-FFF2-40B4-BE49-F238E27FC236}">
              <a16:creationId xmlns:a16="http://schemas.microsoft.com/office/drawing/2014/main" id="{00000000-0008-0000-0D00-0000DB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6" name="直線コネクタ 475">
          <a:extLst>
            <a:ext uri="{FF2B5EF4-FFF2-40B4-BE49-F238E27FC236}">
              <a16:creationId xmlns:a16="http://schemas.microsoft.com/office/drawing/2014/main" id="{00000000-0008-0000-0D00-0000D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D00-0000D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8" name="【児童館】&#10;有形固定資産減価償却率グラフ枠">
          <a:extLst>
            <a:ext uri="{FF2B5EF4-FFF2-40B4-BE49-F238E27FC236}">
              <a16:creationId xmlns:a16="http://schemas.microsoft.com/office/drawing/2014/main" id="{00000000-0008-0000-0D00-0000D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9" name="直線コネクタ 478">
          <a:extLst>
            <a:ext uri="{FF2B5EF4-FFF2-40B4-BE49-F238E27FC236}">
              <a16:creationId xmlns:a16="http://schemas.microsoft.com/office/drawing/2014/main" id="{00000000-0008-0000-0D00-0000DF010000}"/>
            </a:ext>
          </a:extLst>
        </xdr:cNvPr>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80" name="【児童館】&#10;有形固定資産減価償却率最小値テキスト">
          <a:extLst>
            <a:ext uri="{FF2B5EF4-FFF2-40B4-BE49-F238E27FC236}">
              <a16:creationId xmlns:a16="http://schemas.microsoft.com/office/drawing/2014/main" id="{00000000-0008-0000-0D00-0000E0010000}"/>
            </a:ext>
          </a:extLst>
        </xdr:cNvPr>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81" name="直線コネクタ 480">
          <a:extLst>
            <a:ext uri="{FF2B5EF4-FFF2-40B4-BE49-F238E27FC236}">
              <a16:creationId xmlns:a16="http://schemas.microsoft.com/office/drawing/2014/main" id="{00000000-0008-0000-0D00-0000E1010000}"/>
            </a:ext>
          </a:extLst>
        </xdr:cNvPr>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2" name="【児童館】&#10;有形固定資産減価償却率最大値テキスト">
          <a:extLst>
            <a:ext uri="{FF2B5EF4-FFF2-40B4-BE49-F238E27FC236}">
              <a16:creationId xmlns:a16="http://schemas.microsoft.com/office/drawing/2014/main" id="{00000000-0008-0000-0D00-0000E2010000}"/>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3" name="直線コネクタ 482">
          <a:extLst>
            <a:ext uri="{FF2B5EF4-FFF2-40B4-BE49-F238E27FC236}">
              <a16:creationId xmlns:a16="http://schemas.microsoft.com/office/drawing/2014/main" id="{00000000-0008-0000-0D00-0000E3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4" name="【児童館】&#10;有形固定資産減価償却率平均値テキスト">
          <a:extLst>
            <a:ext uri="{FF2B5EF4-FFF2-40B4-BE49-F238E27FC236}">
              <a16:creationId xmlns:a16="http://schemas.microsoft.com/office/drawing/2014/main" id="{00000000-0008-0000-0D00-0000E4010000}"/>
            </a:ext>
          </a:extLst>
        </xdr:cNvPr>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5" name="フローチャート : 判断 484">
          <a:extLst>
            <a:ext uri="{FF2B5EF4-FFF2-40B4-BE49-F238E27FC236}">
              <a16:creationId xmlns:a16="http://schemas.microsoft.com/office/drawing/2014/main" id="{00000000-0008-0000-0D00-0000E5010000}"/>
            </a:ext>
          </a:extLst>
        </xdr:cNvPr>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99695</xdr:rowOff>
    </xdr:from>
    <xdr:to>
      <xdr:col>22</xdr:col>
      <xdr:colOff>415925</xdr:colOff>
      <xdr:row>83</xdr:row>
      <xdr:rowOff>29845</xdr:rowOff>
    </xdr:to>
    <xdr:sp macro="" textlink="">
      <xdr:nvSpPr>
        <xdr:cNvPr id="486" name="フローチャート : 判断 485">
          <a:extLst>
            <a:ext uri="{FF2B5EF4-FFF2-40B4-BE49-F238E27FC236}">
              <a16:creationId xmlns:a16="http://schemas.microsoft.com/office/drawing/2014/main" id="{00000000-0008-0000-0D00-0000E6010000}"/>
            </a:ext>
          </a:extLst>
        </xdr:cNvPr>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D00-0000E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D00-0000E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D00-0000E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D00-0000E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59689</xdr:rowOff>
    </xdr:from>
    <xdr:to>
      <xdr:col>22</xdr:col>
      <xdr:colOff>415925</xdr:colOff>
      <xdr:row>83</xdr:row>
      <xdr:rowOff>161289</xdr:rowOff>
    </xdr:to>
    <xdr:sp macro="" textlink="">
      <xdr:nvSpPr>
        <xdr:cNvPr id="492" name="円/楕円 491">
          <a:extLst>
            <a:ext uri="{FF2B5EF4-FFF2-40B4-BE49-F238E27FC236}">
              <a16:creationId xmlns:a16="http://schemas.microsoft.com/office/drawing/2014/main" id="{00000000-0008-0000-0D00-0000EC010000}"/>
            </a:ext>
          </a:extLst>
        </xdr:cNvPr>
        <xdr:cNvSpPr/>
      </xdr:nvSpPr>
      <xdr:spPr>
        <a:xfrm>
          <a:off x="15430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46372</xdr:rowOff>
    </xdr:from>
    <xdr:ext cx="405111" cy="259045"/>
    <xdr:sp macro="" textlink="">
      <xdr:nvSpPr>
        <xdr:cNvPr id="493" name="n_1aveValue【児童館】&#10;有形固定資産減価償却率">
          <a:extLst>
            <a:ext uri="{FF2B5EF4-FFF2-40B4-BE49-F238E27FC236}">
              <a16:creationId xmlns:a16="http://schemas.microsoft.com/office/drawing/2014/main" id="{00000000-0008-0000-0D00-0000ED010000}"/>
            </a:ext>
          </a:extLst>
        </xdr:cNvPr>
        <xdr:cNvSpPr txBox="1"/>
      </xdr:nvSpPr>
      <xdr:spPr>
        <a:xfrm>
          <a:off x="15266043"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152416</xdr:rowOff>
    </xdr:from>
    <xdr:ext cx="405111" cy="259045"/>
    <xdr:sp macro="" textlink="">
      <xdr:nvSpPr>
        <xdr:cNvPr id="494" name="n_1mainValue【児童館】&#10;有形固定資産減価償却率">
          <a:extLst>
            <a:ext uri="{FF2B5EF4-FFF2-40B4-BE49-F238E27FC236}">
              <a16:creationId xmlns:a16="http://schemas.microsoft.com/office/drawing/2014/main" id="{00000000-0008-0000-0D00-0000EE010000}"/>
            </a:ext>
          </a:extLst>
        </xdr:cNvPr>
        <xdr:cNvSpPr txBox="1"/>
      </xdr:nvSpPr>
      <xdr:spPr>
        <a:xfrm>
          <a:off x="15266043"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5" name="正方形/長方形 494">
          <a:extLst>
            <a:ext uri="{FF2B5EF4-FFF2-40B4-BE49-F238E27FC236}">
              <a16:creationId xmlns:a16="http://schemas.microsoft.com/office/drawing/2014/main" id="{00000000-0008-0000-0D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a:extLst>
            <a:ext uri="{FF2B5EF4-FFF2-40B4-BE49-F238E27FC236}">
              <a16:creationId xmlns:a16="http://schemas.microsoft.com/office/drawing/2014/main" id="{00000000-0008-0000-0D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a:extLst>
            <a:ext uri="{FF2B5EF4-FFF2-40B4-BE49-F238E27FC236}">
              <a16:creationId xmlns:a16="http://schemas.microsoft.com/office/drawing/2014/main" id="{00000000-0008-0000-0D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a:extLst>
            <a:ext uri="{FF2B5EF4-FFF2-40B4-BE49-F238E27FC236}">
              <a16:creationId xmlns:a16="http://schemas.microsoft.com/office/drawing/2014/main" id="{00000000-0008-0000-0D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a:extLst>
            <a:ext uri="{FF2B5EF4-FFF2-40B4-BE49-F238E27FC236}">
              <a16:creationId xmlns:a16="http://schemas.microsoft.com/office/drawing/2014/main" id="{00000000-0008-0000-0D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a:extLst>
            <a:ext uri="{FF2B5EF4-FFF2-40B4-BE49-F238E27FC236}">
              <a16:creationId xmlns:a16="http://schemas.microsoft.com/office/drawing/2014/main" id="{00000000-0008-0000-0D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a:extLst>
            <a:ext uri="{FF2B5EF4-FFF2-40B4-BE49-F238E27FC236}">
              <a16:creationId xmlns:a16="http://schemas.microsoft.com/office/drawing/2014/main" id="{00000000-0008-0000-0D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2" name="正方形/長方形 501">
          <a:extLst>
            <a:ext uri="{FF2B5EF4-FFF2-40B4-BE49-F238E27FC236}">
              <a16:creationId xmlns:a16="http://schemas.microsoft.com/office/drawing/2014/main" id="{00000000-0008-0000-0D00-0000F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3" name="テキスト ボックス 502">
          <a:extLst>
            <a:ext uri="{FF2B5EF4-FFF2-40B4-BE49-F238E27FC236}">
              <a16:creationId xmlns:a16="http://schemas.microsoft.com/office/drawing/2014/main" id="{00000000-0008-0000-0D00-0000F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4" name="直線コネクタ 503">
          <a:extLst>
            <a:ext uri="{FF2B5EF4-FFF2-40B4-BE49-F238E27FC236}">
              <a16:creationId xmlns:a16="http://schemas.microsoft.com/office/drawing/2014/main" id="{00000000-0008-0000-0D00-0000F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5" name="直線コネクタ 504">
          <a:extLst>
            <a:ext uri="{FF2B5EF4-FFF2-40B4-BE49-F238E27FC236}">
              <a16:creationId xmlns:a16="http://schemas.microsoft.com/office/drawing/2014/main" id="{00000000-0008-0000-0D00-0000F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6" name="テキスト ボックス 505">
          <a:extLst>
            <a:ext uri="{FF2B5EF4-FFF2-40B4-BE49-F238E27FC236}">
              <a16:creationId xmlns:a16="http://schemas.microsoft.com/office/drawing/2014/main" id="{00000000-0008-0000-0D00-0000F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7" name="直線コネクタ 506">
          <a:extLst>
            <a:ext uri="{FF2B5EF4-FFF2-40B4-BE49-F238E27FC236}">
              <a16:creationId xmlns:a16="http://schemas.microsoft.com/office/drawing/2014/main" id="{00000000-0008-0000-0D00-0000F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D00-0000F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9" name="直線コネクタ 508">
          <a:extLst>
            <a:ext uri="{FF2B5EF4-FFF2-40B4-BE49-F238E27FC236}">
              <a16:creationId xmlns:a16="http://schemas.microsoft.com/office/drawing/2014/main" id="{00000000-0008-0000-0D00-0000F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0" name="テキスト ボックス 509">
          <a:extLst>
            <a:ext uri="{FF2B5EF4-FFF2-40B4-BE49-F238E27FC236}">
              <a16:creationId xmlns:a16="http://schemas.microsoft.com/office/drawing/2014/main" id="{00000000-0008-0000-0D00-0000F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1" name="直線コネクタ 510">
          <a:extLst>
            <a:ext uri="{FF2B5EF4-FFF2-40B4-BE49-F238E27FC236}">
              <a16:creationId xmlns:a16="http://schemas.microsoft.com/office/drawing/2014/main" id="{00000000-0008-0000-0D00-0000F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2" name="テキスト ボックス 511">
          <a:extLst>
            <a:ext uri="{FF2B5EF4-FFF2-40B4-BE49-F238E27FC236}">
              <a16:creationId xmlns:a16="http://schemas.microsoft.com/office/drawing/2014/main" id="{00000000-0008-0000-0D00-00000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a:extLst>
            <a:ext uri="{FF2B5EF4-FFF2-40B4-BE49-F238E27FC236}">
              <a16:creationId xmlns:a16="http://schemas.microsoft.com/office/drawing/2014/main" id="{00000000-0008-0000-0D00-00000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D00-00000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a:extLst>
            <a:ext uri="{FF2B5EF4-FFF2-40B4-BE49-F238E27FC236}">
              <a16:creationId xmlns:a16="http://schemas.microsoft.com/office/drawing/2014/main" id="{00000000-0008-0000-0D00-00000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6" name="直線コネクタ 515">
          <a:extLst>
            <a:ext uri="{FF2B5EF4-FFF2-40B4-BE49-F238E27FC236}">
              <a16:creationId xmlns:a16="http://schemas.microsoft.com/office/drawing/2014/main" id="{00000000-0008-0000-0D00-000004020000}"/>
            </a:ext>
          </a:extLst>
        </xdr:cNvPr>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7" name="【児童館】&#10;一人当たり面積最小値テキスト">
          <a:extLst>
            <a:ext uri="{FF2B5EF4-FFF2-40B4-BE49-F238E27FC236}">
              <a16:creationId xmlns:a16="http://schemas.microsoft.com/office/drawing/2014/main" id="{00000000-0008-0000-0D00-000005020000}"/>
            </a:ext>
          </a:extLst>
        </xdr:cNvPr>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8" name="直線コネクタ 517">
          <a:extLst>
            <a:ext uri="{FF2B5EF4-FFF2-40B4-BE49-F238E27FC236}">
              <a16:creationId xmlns:a16="http://schemas.microsoft.com/office/drawing/2014/main" id="{00000000-0008-0000-0D00-000006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9" name="【児童館】&#10;一人当たり面積最大値テキスト">
          <a:extLst>
            <a:ext uri="{FF2B5EF4-FFF2-40B4-BE49-F238E27FC236}">
              <a16:creationId xmlns:a16="http://schemas.microsoft.com/office/drawing/2014/main" id="{00000000-0008-0000-0D00-000007020000}"/>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20" name="直線コネクタ 519">
          <a:extLst>
            <a:ext uri="{FF2B5EF4-FFF2-40B4-BE49-F238E27FC236}">
              <a16:creationId xmlns:a16="http://schemas.microsoft.com/office/drawing/2014/main" id="{00000000-0008-0000-0D00-000008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21" name="【児童館】&#10;一人当たり面積平均値テキスト">
          <a:extLst>
            <a:ext uri="{FF2B5EF4-FFF2-40B4-BE49-F238E27FC236}">
              <a16:creationId xmlns:a16="http://schemas.microsoft.com/office/drawing/2014/main" id="{00000000-0008-0000-0D00-000009020000}"/>
            </a:ext>
          </a:extLst>
        </xdr:cNvPr>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2" name="フローチャート : 判断 521">
          <a:extLst>
            <a:ext uri="{FF2B5EF4-FFF2-40B4-BE49-F238E27FC236}">
              <a16:creationId xmlns:a16="http://schemas.microsoft.com/office/drawing/2014/main" id="{00000000-0008-0000-0D00-00000A020000}"/>
            </a:ext>
          </a:extLst>
        </xdr:cNvPr>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67311</xdr:rowOff>
    </xdr:from>
    <xdr:to>
      <xdr:col>31</xdr:col>
      <xdr:colOff>85725</xdr:colOff>
      <xdr:row>81</xdr:row>
      <xdr:rowOff>168911</xdr:rowOff>
    </xdr:to>
    <xdr:sp macro="" textlink="">
      <xdr:nvSpPr>
        <xdr:cNvPr id="523" name="フローチャート : 判断 522">
          <a:extLst>
            <a:ext uri="{FF2B5EF4-FFF2-40B4-BE49-F238E27FC236}">
              <a16:creationId xmlns:a16="http://schemas.microsoft.com/office/drawing/2014/main" id="{00000000-0008-0000-0D00-00000B020000}"/>
            </a:ext>
          </a:extLst>
        </xdr:cNvPr>
        <xdr:cNvSpPr/>
      </xdr:nvSpPr>
      <xdr:spPr>
        <a:xfrm>
          <a:off x="21272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D00-00000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D00-00000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D00-00000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D00-00000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D00-00001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29" name="円/楕円 528">
          <a:extLst>
            <a:ext uri="{FF2B5EF4-FFF2-40B4-BE49-F238E27FC236}">
              <a16:creationId xmlns:a16="http://schemas.microsoft.com/office/drawing/2014/main" id="{00000000-0008-0000-0D00-00001102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13988</xdr:rowOff>
    </xdr:from>
    <xdr:ext cx="469744" cy="259045"/>
    <xdr:sp macro="" textlink="">
      <xdr:nvSpPr>
        <xdr:cNvPr id="530" name="n_1aveValue【児童館】&#10;一人当たり面積">
          <a:extLst>
            <a:ext uri="{FF2B5EF4-FFF2-40B4-BE49-F238E27FC236}">
              <a16:creationId xmlns:a16="http://schemas.microsoft.com/office/drawing/2014/main" id="{00000000-0008-0000-0D00-000012020000}"/>
            </a:ext>
          </a:extLst>
        </xdr:cNvPr>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531" name="n_1mainValue【児童館】&#10;一人当たり面積">
          <a:extLst>
            <a:ext uri="{FF2B5EF4-FFF2-40B4-BE49-F238E27FC236}">
              <a16:creationId xmlns:a16="http://schemas.microsoft.com/office/drawing/2014/main" id="{00000000-0008-0000-0D00-000013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a:extLst>
            <a:ext uri="{FF2B5EF4-FFF2-40B4-BE49-F238E27FC236}">
              <a16:creationId xmlns:a16="http://schemas.microsoft.com/office/drawing/2014/main" id="{00000000-0008-0000-0D00-00001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a:extLst>
            <a:ext uri="{FF2B5EF4-FFF2-40B4-BE49-F238E27FC236}">
              <a16:creationId xmlns:a16="http://schemas.microsoft.com/office/drawing/2014/main" id="{00000000-0008-0000-0D00-00001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a:extLst>
            <a:ext uri="{FF2B5EF4-FFF2-40B4-BE49-F238E27FC236}">
              <a16:creationId xmlns:a16="http://schemas.microsoft.com/office/drawing/2014/main" id="{00000000-0008-0000-0D00-00001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a:extLst>
            <a:ext uri="{FF2B5EF4-FFF2-40B4-BE49-F238E27FC236}">
              <a16:creationId xmlns:a16="http://schemas.microsoft.com/office/drawing/2014/main" id="{00000000-0008-0000-0D00-00001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a:extLst>
            <a:ext uri="{FF2B5EF4-FFF2-40B4-BE49-F238E27FC236}">
              <a16:creationId xmlns:a16="http://schemas.microsoft.com/office/drawing/2014/main" id="{00000000-0008-0000-0D00-00001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a:extLst>
            <a:ext uri="{FF2B5EF4-FFF2-40B4-BE49-F238E27FC236}">
              <a16:creationId xmlns:a16="http://schemas.microsoft.com/office/drawing/2014/main" id="{00000000-0008-0000-0D00-00001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a:extLst>
            <a:ext uri="{FF2B5EF4-FFF2-40B4-BE49-F238E27FC236}">
              <a16:creationId xmlns:a16="http://schemas.microsoft.com/office/drawing/2014/main" id="{00000000-0008-0000-0D00-00001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a:extLst>
            <a:ext uri="{FF2B5EF4-FFF2-40B4-BE49-F238E27FC236}">
              <a16:creationId xmlns:a16="http://schemas.microsoft.com/office/drawing/2014/main" id="{00000000-0008-0000-0D00-00001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00000000-0008-0000-0D00-00001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a:extLst>
            <a:ext uri="{FF2B5EF4-FFF2-40B4-BE49-F238E27FC236}">
              <a16:creationId xmlns:a16="http://schemas.microsoft.com/office/drawing/2014/main" id="{00000000-0008-0000-0D00-00001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2" name="テキスト ボックス 541">
          <a:extLst>
            <a:ext uri="{FF2B5EF4-FFF2-40B4-BE49-F238E27FC236}">
              <a16:creationId xmlns:a16="http://schemas.microsoft.com/office/drawing/2014/main" id="{00000000-0008-0000-0D00-00001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3" name="直線コネクタ 542">
          <a:extLst>
            <a:ext uri="{FF2B5EF4-FFF2-40B4-BE49-F238E27FC236}">
              <a16:creationId xmlns:a16="http://schemas.microsoft.com/office/drawing/2014/main" id="{00000000-0008-0000-0D00-00001F02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4" name="テキスト ボックス 543">
          <a:extLst>
            <a:ext uri="{FF2B5EF4-FFF2-40B4-BE49-F238E27FC236}">
              <a16:creationId xmlns:a16="http://schemas.microsoft.com/office/drawing/2014/main" id="{00000000-0008-0000-0D00-00002002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5" name="直線コネクタ 544">
          <a:extLst>
            <a:ext uri="{FF2B5EF4-FFF2-40B4-BE49-F238E27FC236}">
              <a16:creationId xmlns:a16="http://schemas.microsoft.com/office/drawing/2014/main" id="{00000000-0008-0000-0D00-00002102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D00-00002202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7" name="直線コネクタ 546">
          <a:extLst>
            <a:ext uri="{FF2B5EF4-FFF2-40B4-BE49-F238E27FC236}">
              <a16:creationId xmlns:a16="http://schemas.microsoft.com/office/drawing/2014/main" id="{00000000-0008-0000-0D00-00002302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8" name="テキスト ボックス 547">
          <a:extLst>
            <a:ext uri="{FF2B5EF4-FFF2-40B4-BE49-F238E27FC236}">
              <a16:creationId xmlns:a16="http://schemas.microsoft.com/office/drawing/2014/main" id="{00000000-0008-0000-0D00-00002402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9" name="直線コネクタ 548">
          <a:extLst>
            <a:ext uri="{FF2B5EF4-FFF2-40B4-BE49-F238E27FC236}">
              <a16:creationId xmlns:a16="http://schemas.microsoft.com/office/drawing/2014/main" id="{00000000-0008-0000-0D00-00002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00000000-0008-0000-0D00-00002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51" name="直線コネクタ 550">
          <a:extLst>
            <a:ext uri="{FF2B5EF4-FFF2-40B4-BE49-F238E27FC236}">
              <a16:creationId xmlns:a16="http://schemas.microsoft.com/office/drawing/2014/main" id="{00000000-0008-0000-0D00-00002702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2" name="テキスト ボックス 551">
          <a:extLst>
            <a:ext uri="{FF2B5EF4-FFF2-40B4-BE49-F238E27FC236}">
              <a16:creationId xmlns:a16="http://schemas.microsoft.com/office/drawing/2014/main" id="{00000000-0008-0000-0D00-00002802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3" name="直線コネクタ 552">
          <a:extLst>
            <a:ext uri="{FF2B5EF4-FFF2-40B4-BE49-F238E27FC236}">
              <a16:creationId xmlns:a16="http://schemas.microsoft.com/office/drawing/2014/main" id="{00000000-0008-0000-0D00-00002902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4" name="テキスト ボックス 553">
          <a:extLst>
            <a:ext uri="{FF2B5EF4-FFF2-40B4-BE49-F238E27FC236}">
              <a16:creationId xmlns:a16="http://schemas.microsoft.com/office/drawing/2014/main" id="{00000000-0008-0000-0D00-00002A02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5" name="直線コネクタ 554">
          <a:extLst>
            <a:ext uri="{FF2B5EF4-FFF2-40B4-BE49-F238E27FC236}">
              <a16:creationId xmlns:a16="http://schemas.microsoft.com/office/drawing/2014/main" id="{00000000-0008-0000-0D00-00002B02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6" name="テキスト ボックス 555">
          <a:extLst>
            <a:ext uri="{FF2B5EF4-FFF2-40B4-BE49-F238E27FC236}">
              <a16:creationId xmlns:a16="http://schemas.microsoft.com/office/drawing/2014/main" id="{00000000-0008-0000-0D00-00002C020000}"/>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7" name="直線コネクタ 556">
          <a:extLst>
            <a:ext uri="{FF2B5EF4-FFF2-40B4-BE49-F238E27FC236}">
              <a16:creationId xmlns:a16="http://schemas.microsoft.com/office/drawing/2014/main" id="{00000000-0008-0000-0D00-00002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D00-00002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9" name="【公民館】&#10;有形固定資産減価償却率グラフ枠">
          <a:extLst>
            <a:ext uri="{FF2B5EF4-FFF2-40B4-BE49-F238E27FC236}">
              <a16:creationId xmlns:a16="http://schemas.microsoft.com/office/drawing/2014/main" id="{00000000-0008-0000-0D00-00002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60" name="直線コネクタ 559">
          <a:extLst>
            <a:ext uri="{FF2B5EF4-FFF2-40B4-BE49-F238E27FC236}">
              <a16:creationId xmlns:a16="http://schemas.microsoft.com/office/drawing/2014/main" id="{00000000-0008-0000-0D00-000030020000}"/>
            </a:ext>
          </a:extLst>
        </xdr:cNvPr>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61" name="【公民館】&#10;有形固定資産減価償却率最小値テキスト">
          <a:extLst>
            <a:ext uri="{FF2B5EF4-FFF2-40B4-BE49-F238E27FC236}">
              <a16:creationId xmlns:a16="http://schemas.microsoft.com/office/drawing/2014/main" id="{00000000-0008-0000-0D00-000031020000}"/>
            </a:ext>
          </a:extLst>
        </xdr:cNvPr>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2" name="直線コネクタ 561">
          <a:extLst>
            <a:ext uri="{FF2B5EF4-FFF2-40B4-BE49-F238E27FC236}">
              <a16:creationId xmlns:a16="http://schemas.microsoft.com/office/drawing/2014/main" id="{00000000-0008-0000-0D00-000032020000}"/>
            </a:ext>
          </a:extLst>
        </xdr:cNvPr>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3" name="【公民館】&#10;有形固定資産減価償却率最大値テキスト">
          <a:extLst>
            <a:ext uri="{FF2B5EF4-FFF2-40B4-BE49-F238E27FC236}">
              <a16:creationId xmlns:a16="http://schemas.microsoft.com/office/drawing/2014/main" id="{00000000-0008-0000-0D00-000033020000}"/>
            </a:ext>
          </a:extLst>
        </xdr:cNvPr>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4" name="直線コネクタ 563">
          <a:extLst>
            <a:ext uri="{FF2B5EF4-FFF2-40B4-BE49-F238E27FC236}">
              <a16:creationId xmlns:a16="http://schemas.microsoft.com/office/drawing/2014/main" id="{00000000-0008-0000-0D00-000034020000}"/>
            </a:ext>
          </a:extLst>
        </xdr:cNvPr>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5" name="【公民館】&#10;有形固定資産減価償却率平均値テキスト">
          <a:extLst>
            <a:ext uri="{FF2B5EF4-FFF2-40B4-BE49-F238E27FC236}">
              <a16:creationId xmlns:a16="http://schemas.microsoft.com/office/drawing/2014/main" id="{00000000-0008-0000-0D00-000035020000}"/>
            </a:ext>
          </a:extLst>
        </xdr:cNvPr>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6" name="フローチャート : 判断 565">
          <a:extLst>
            <a:ext uri="{FF2B5EF4-FFF2-40B4-BE49-F238E27FC236}">
              <a16:creationId xmlns:a16="http://schemas.microsoft.com/office/drawing/2014/main" id="{00000000-0008-0000-0D00-000036020000}"/>
            </a:ext>
          </a:extLst>
        </xdr:cNvPr>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159702</xdr:rowOff>
    </xdr:from>
    <xdr:to>
      <xdr:col>22</xdr:col>
      <xdr:colOff>415925</xdr:colOff>
      <xdr:row>105</xdr:row>
      <xdr:rowOff>89852</xdr:rowOff>
    </xdr:to>
    <xdr:sp macro="" textlink="">
      <xdr:nvSpPr>
        <xdr:cNvPr id="567" name="フローチャート : 判断 566">
          <a:extLst>
            <a:ext uri="{FF2B5EF4-FFF2-40B4-BE49-F238E27FC236}">
              <a16:creationId xmlns:a16="http://schemas.microsoft.com/office/drawing/2014/main" id="{00000000-0008-0000-0D00-000037020000}"/>
            </a:ext>
          </a:extLst>
        </xdr:cNvPr>
        <xdr:cNvSpPr/>
      </xdr:nvSpPr>
      <xdr:spPr>
        <a:xfrm>
          <a:off x="15430500" y="179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D00-00003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D00-00003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D00-00003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D00-00003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D00-00003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8255</xdr:rowOff>
    </xdr:from>
    <xdr:to>
      <xdr:col>22</xdr:col>
      <xdr:colOff>415925</xdr:colOff>
      <xdr:row>101</xdr:row>
      <xdr:rowOff>109855</xdr:rowOff>
    </xdr:to>
    <xdr:sp macro="" textlink="">
      <xdr:nvSpPr>
        <xdr:cNvPr id="573" name="円/楕円 572">
          <a:extLst>
            <a:ext uri="{FF2B5EF4-FFF2-40B4-BE49-F238E27FC236}">
              <a16:creationId xmlns:a16="http://schemas.microsoft.com/office/drawing/2014/main" id="{00000000-0008-0000-0D00-00003D020000}"/>
            </a:ext>
          </a:extLst>
        </xdr:cNvPr>
        <xdr:cNvSpPr/>
      </xdr:nvSpPr>
      <xdr:spPr>
        <a:xfrm>
          <a:off x="15430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80979</xdr:rowOff>
    </xdr:from>
    <xdr:ext cx="405111" cy="259045"/>
    <xdr:sp macro="" textlink="">
      <xdr:nvSpPr>
        <xdr:cNvPr id="574" name="n_1aveValue【公民館】&#10;有形固定資産減価償却率">
          <a:extLst>
            <a:ext uri="{FF2B5EF4-FFF2-40B4-BE49-F238E27FC236}">
              <a16:creationId xmlns:a16="http://schemas.microsoft.com/office/drawing/2014/main" id="{00000000-0008-0000-0D00-00003E020000}"/>
            </a:ext>
          </a:extLst>
        </xdr:cNvPr>
        <xdr:cNvSpPr txBox="1"/>
      </xdr:nvSpPr>
      <xdr:spPr>
        <a:xfrm>
          <a:off x="15266043" y="18083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126382</xdr:rowOff>
    </xdr:from>
    <xdr:ext cx="405111" cy="259045"/>
    <xdr:sp macro="" textlink="">
      <xdr:nvSpPr>
        <xdr:cNvPr id="575" name="n_1mainValue【公民館】&#10;有形固定資産減価償却率">
          <a:extLst>
            <a:ext uri="{FF2B5EF4-FFF2-40B4-BE49-F238E27FC236}">
              <a16:creationId xmlns:a16="http://schemas.microsoft.com/office/drawing/2014/main" id="{00000000-0008-0000-0D00-00003F020000}"/>
            </a:ext>
          </a:extLst>
        </xdr:cNvPr>
        <xdr:cNvSpPr txBox="1"/>
      </xdr:nvSpPr>
      <xdr:spPr>
        <a:xfrm>
          <a:off x="15266043"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a:extLst>
            <a:ext uri="{FF2B5EF4-FFF2-40B4-BE49-F238E27FC236}">
              <a16:creationId xmlns:a16="http://schemas.microsoft.com/office/drawing/2014/main" id="{00000000-0008-0000-0D00-00004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a:extLst>
            <a:ext uri="{FF2B5EF4-FFF2-40B4-BE49-F238E27FC236}">
              <a16:creationId xmlns:a16="http://schemas.microsoft.com/office/drawing/2014/main" id="{00000000-0008-0000-0D00-00004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a:extLst>
            <a:ext uri="{FF2B5EF4-FFF2-40B4-BE49-F238E27FC236}">
              <a16:creationId xmlns:a16="http://schemas.microsoft.com/office/drawing/2014/main" id="{00000000-0008-0000-0D00-00004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a:extLst>
            <a:ext uri="{FF2B5EF4-FFF2-40B4-BE49-F238E27FC236}">
              <a16:creationId xmlns:a16="http://schemas.microsoft.com/office/drawing/2014/main" id="{00000000-0008-0000-0D00-00004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a:extLst>
            <a:ext uri="{FF2B5EF4-FFF2-40B4-BE49-F238E27FC236}">
              <a16:creationId xmlns:a16="http://schemas.microsoft.com/office/drawing/2014/main" id="{00000000-0008-0000-0D00-00004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a:extLst>
            <a:ext uri="{FF2B5EF4-FFF2-40B4-BE49-F238E27FC236}">
              <a16:creationId xmlns:a16="http://schemas.microsoft.com/office/drawing/2014/main" id="{00000000-0008-0000-0D00-00004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a:extLst>
            <a:ext uri="{FF2B5EF4-FFF2-40B4-BE49-F238E27FC236}">
              <a16:creationId xmlns:a16="http://schemas.microsoft.com/office/drawing/2014/main" id="{00000000-0008-0000-0D00-00004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a:extLst>
            <a:ext uri="{FF2B5EF4-FFF2-40B4-BE49-F238E27FC236}">
              <a16:creationId xmlns:a16="http://schemas.microsoft.com/office/drawing/2014/main" id="{00000000-0008-0000-0D00-00004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a:extLst>
            <a:ext uri="{FF2B5EF4-FFF2-40B4-BE49-F238E27FC236}">
              <a16:creationId xmlns:a16="http://schemas.microsoft.com/office/drawing/2014/main" id="{00000000-0008-0000-0D00-00004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a:extLst>
            <a:ext uri="{FF2B5EF4-FFF2-40B4-BE49-F238E27FC236}">
              <a16:creationId xmlns:a16="http://schemas.microsoft.com/office/drawing/2014/main" id="{00000000-0008-0000-0D00-00004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6" name="テキスト ボックス 585">
          <a:extLst>
            <a:ext uri="{FF2B5EF4-FFF2-40B4-BE49-F238E27FC236}">
              <a16:creationId xmlns:a16="http://schemas.microsoft.com/office/drawing/2014/main" id="{00000000-0008-0000-0D00-00004A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7" name="直線コネクタ 586">
          <a:extLst>
            <a:ext uri="{FF2B5EF4-FFF2-40B4-BE49-F238E27FC236}">
              <a16:creationId xmlns:a16="http://schemas.microsoft.com/office/drawing/2014/main" id="{00000000-0008-0000-0D00-00004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8" name="テキスト ボックス 587">
          <a:extLst>
            <a:ext uri="{FF2B5EF4-FFF2-40B4-BE49-F238E27FC236}">
              <a16:creationId xmlns:a16="http://schemas.microsoft.com/office/drawing/2014/main" id="{00000000-0008-0000-0D00-00004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9" name="直線コネクタ 588">
          <a:extLst>
            <a:ext uri="{FF2B5EF4-FFF2-40B4-BE49-F238E27FC236}">
              <a16:creationId xmlns:a16="http://schemas.microsoft.com/office/drawing/2014/main" id="{00000000-0008-0000-0D00-00004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90" name="テキスト ボックス 589">
          <a:extLst>
            <a:ext uri="{FF2B5EF4-FFF2-40B4-BE49-F238E27FC236}">
              <a16:creationId xmlns:a16="http://schemas.microsoft.com/office/drawing/2014/main" id="{00000000-0008-0000-0D00-00004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91" name="直線コネクタ 590">
          <a:extLst>
            <a:ext uri="{FF2B5EF4-FFF2-40B4-BE49-F238E27FC236}">
              <a16:creationId xmlns:a16="http://schemas.microsoft.com/office/drawing/2014/main" id="{00000000-0008-0000-0D00-00004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2" name="テキスト ボックス 591">
          <a:extLst>
            <a:ext uri="{FF2B5EF4-FFF2-40B4-BE49-F238E27FC236}">
              <a16:creationId xmlns:a16="http://schemas.microsoft.com/office/drawing/2014/main" id="{00000000-0008-0000-0D00-00005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3" name="直線コネクタ 592">
          <a:extLst>
            <a:ext uri="{FF2B5EF4-FFF2-40B4-BE49-F238E27FC236}">
              <a16:creationId xmlns:a16="http://schemas.microsoft.com/office/drawing/2014/main" id="{00000000-0008-0000-0D00-00005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4" name="テキスト ボックス 593">
          <a:extLst>
            <a:ext uri="{FF2B5EF4-FFF2-40B4-BE49-F238E27FC236}">
              <a16:creationId xmlns:a16="http://schemas.microsoft.com/office/drawing/2014/main" id="{00000000-0008-0000-0D00-00005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5" name="直線コネクタ 594">
          <a:extLst>
            <a:ext uri="{FF2B5EF4-FFF2-40B4-BE49-F238E27FC236}">
              <a16:creationId xmlns:a16="http://schemas.microsoft.com/office/drawing/2014/main" id="{00000000-0008-0000-0D00-00005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6" name="テキスト ボックス 595">
          <a:extLst>
            <a:ext uri="{FF2B5EF4-FFF2-40B4-BE49-F238E27FC236}">
              <a16:creationId xmlns:a16="http://schemas.microsoft.com/office/drawing/2014/main" id="{00000000-0008-0000-0D00-00005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7" name="直線コネクタ 596">
          <a:extLst>
            <a:ext uri="{FF2B5EF4-FFF2-40B4-BE49-F238E27FC236}">
              <a16:creationId xmlns:a16="http://schemas.microsoft.com/office/drawing/2014/main" id="{00000000-0008-0000-0D00-00005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8" name="テキスト ボックス 597">
          <a:extLst>
            <a:ext uri="{FF2B5EF4-FFF2-40B4-BE49-F238E27FC236}">
              <a16:creationId xmlns:a16="http://schemas.microsoft.com/office/drawing/2014/main" id="{00000000-0008-0000-0D00-00005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9" name="直線コネクタ 598">
          <a:extLst>
            <a:ext uri="{FF2B5EF4-FFF2-40B4-BE49-F238E27FC236}">
              <a16:creationId xmlns:a16="http://schemas.microsoft.com/office/drawing/2014/main" id="{00000000-0008-0000-0D00-00005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0" name="テキスト ボックス 599">
          <a:extLst>
            <a:ext uri="{FF2B5EF4-FFF2-40B4-BE49-F238E27FC236}">
              <a16:creationId xmlns:a16="http://schemas.microsoft.com/office/drawing/2014/main" id="{00000000-0008-0000-0D00-00005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1" name="【公民館】&#10;一人当たり面積グラフ枠">
          <a:extLst>
            <a:ext uri="{FF2B5EF4-FFF2-40B4-BE49-F238E27FC236}">
              <a16:creationId xmlns:a16="http://schemas.microsoft.com/office/drawing/2014/main" id="{00000000-0008-0000-0D00-00005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2" name="直線コネクタ 601">
          <a:extLst>
            <a:ext uri="{FF2B5EF4-FFF2-40B4-BE49-F238E27FC236}">
              <a16:creationId xmlns:a16="http://schemas.microsoft.com/office/drawing/2014/main" id="{00000000-0008-0000-0D00-00005A020000}"/>
            </a:ext>
          </a:extLst>
        </xdr:cNvPr>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3" name="【公民館】&#10;一人当たり面積最小値テキスト">
          <a:extLst>
            <a:ext uri="{FF2B5EF4-FFF2-40B4-BE49-F238E27FC236}">
              <a16:creationId xmlns:a16="http://schemas.microsoft.com/office/drawing/2014/main" id="{00000000-0008-0000-0D00-00005B020000}"/>
            </a:ext>
          </a:extLst>
        </xdr:cNvPr>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4" name="直線コネクタ 603">
          <a:extLst>
            <a:ext uri="{FF2B5EF4-FFF2-40B4-BE49-F238E27FC236}">
              <a16:creationId xmlns:a16="http://schemas.microsoft.com/office/drawing/2014/main" id="{00000000-0008-0000-0D00-00005C020000}"/>
            </a:ext>
          </a:extLst>
        </xdr:cNvPr>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5" name="【公民館】&#10;一人当たり面積最大値テキスト">
          <a:extLst>
            <a:ext uri="{FF2B5EF4-FFF2-40B4-BE49-F238E27FC236}">
              <a16:creationId xmlns:a16="http://schemas.microsoft.com/office/drawing/2014/main" id="{00000000-0008-0000-0D00-00005D020000}"/>
            </a:ext>
          </a:extLst>
        </xdr:cNvPr>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6" name="直線コネクタ 605">
          <a:extLst>
            <a:ext uri="{FF2B5EF4-FFF2-40B4-BE49-F238E27FC236}">
              <a16:creationId xmlns:a16="http://schemas.microsoft.com/office/drawing/2014/main" id="{00000000-0008-0000-0D00-00005E020000}"/>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7" name="【公民館】&#10;一人当たり面積平均値テキスト">
          <a:extLst>
            <a:ext uri="{FF2B5EF4-FFF2-40B4-BE49-F238E27FC236}">
              <a16:creationId xmlns:a16="http://schemas.microsoft.com/office/drawing/2014/main" id="{00000000-0008-0000-0D00-00005F020000}"/>
            </a:ext>
          </a:extLst>
        </xdr:cNvPr>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8" name="フローチャート : 判断 607">
          <a:extLst>
            <a:ext uri="{FF2B5EF4-FFF2-40B4-BE49-F238E27FC236}">
              <a16:creationId xmlns:a16="http://schemas.microsoft.com/office/drawing/2014/main" id="{00000000-0008-0000-0D00-000060020000}"/>
            </a:ext>
          </a:extLst>
        </xdr:cNvPr>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66221</xdr:rowOff>
    </xdr:from>
    <xdr:to>
      <xdr:col>31</xdr:col>
      <xdr:colOff>85725</xdr:colOff>
      <xdr:row>101</xdr:row>
      <xdr:rowOff>167821</xdr:rowOff>
    </xdr:to>
    <xdr:sp macro="" textlink="">
      <xdr:nvSpPr>
        <xdr:cNvPr id="609" name="フローチャート : 判断 608">
          <a:extLst>
            <a:ext uri="{FF2B5EF4-FFF2-40B4-BE49-F238E27FC236}">
              <a16:creationId xmlns:a16="http://schemas.microsoft.com/office/drawing/2014/main" id="{00000000-0008-0000-0D00-000061020000}"/>
            </a:ext>
          </a:extLst>
        </xdr:cNvPr>
        <xdr:cNvSpPr/>
      </xdr:nvSpPr>
      <xdr:spPr>
        <a:xfrm>
          <a:off x="21272500" y="1738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D00-00006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D00-00006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D00-00006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D00-00006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D00-00006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58057</xdr:rowOff>
    </xdr:from>
    <xdr:to>
      <xdr:col>31</xdr:col>
      <xdr:colOff>85725</xdr:colOff>
      <xdr:row>108</xdr:row>
      <xdr:rowOff>159657</xdr:rowOff>
    </xdr:to>
    <xdr:sp macro="" textlink="">
      <xdr:nvSpPr>
        <xdr:cNvPr id="615" name="円/楕円 614">
          <a:extLst>
            <a:ext uri="{FF2B5EF4-FFF2-40B4-BE49-F238E27FC236}">
              <a16:creationId xmlns:a16="http://schemas.microsoft.com/office/drawing/2014/main" id="{00000000-0008-0000-0D00-000067020000}"/>
            </a:ext>
          </a:extLst>
        </xdr:cNvPr>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12898</xdr:rowOff>
    </xdr:from>
    <xdr:ext cx="469744" cy="259045"/>
    <xdr:sp macro="" textlink="">
      <xdr:nvSpPr>
        <xdr:cNvPr id="616" name="n_1aveValue【公民館】&#10;一人当たり面積">
          <a:extLst>
            <a:ext uri="{FF2B5EF4-FFF2-40B4-BE49-F238E27FC236}">
              <a16:creationId xmlns:a16="http://schemas.microsoft.com/office/drawing/2014/main" id="{00000000-0008-0000-0D00-000068020000}"/>
            </a:ext>
          </a:extLst>
        </xdr:cNvPr>
        <xdr:cNvSpPr txBox="1"/>
      </xdr:nvSpPr>
      <xdr:spPr>
        <a:xfrm>
          <a:off x="210757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150784</xdr:rowOff>
    </xdr:from>
    <xdr:ext cx="469744" cy="259045"/>
    <xdr:sp macro="" textlink="">
      <xdr:nvSpPr>
        <xdr:cNvPr id="617" name="n_1mainValue【公民館】&#10;一人当たり面積">
          <a:extLst>
            <a:ext uri="{FF2B5EF4-FFF2-40B4-BE49-F238E27FC236}">
              <a16:creationId xmlns:a16="http://schemas.microsoft.com/office/drawing/2014/main" id="{00000000-0008-0000-0D00-000069020000}"/>
            </a:ext>
          </a:extLst>
        </xdr:cNvPr>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8" name="正方形/長方形 617">
          <a:extLst>
            <a:ext uri="{FF2B5EF4-FFF2-40B4-BE49-F238E27FC236}">
              <a16:creationId xmlns:a16="http://schemas.microsoft.com/office/drawing/2014/main" id="{00000000-0008-0000-0D00-00006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9" name="正方形/長方形 618">
          <a:extLst>
            <a:ext uri="{FF2B5EF4-FFF2-40B4-BE49-F238E27FC236}">
              <a16:creationId xmlns:a16="http://schemas.microsoft.com/office/drawing/2014/main" id="{00000000-0008-0000-0D00-00006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0" name="テキスト ボックス 619">
          <a:extLst>
            <a:ext uri="{FF2B5EF4-FFF2-40B4-BE49-F238E27FC236}">
              <a16:creationId xmlns:a16="http://schemas.microsoft.com/office/drawing/2014/main" id="{00000000-0008-0000-0D00-00006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類似団体と比較して特に有形固定資産減価償却率が高くなっている施設は、公民館であり、特に低くなっている施設は、公営住宅である。</a:t>
          </a:r>
          <a:endParaRPr lang="ja-JP" altLang="ja-JP" sz="1800">
            <a:effectLst/>
          </a:endParaRPr>
        </a:p>
        <a:p>
          <a:r>
            <a:rPr kumimoji="1" lang="ja-JP" altLang="ja-JP" sz="1400">
              <a:solidFill>
                <a:schemeClr val="dk1"/>
              </a:solidFill>
              <a:effectLst/>
              <a:latin typeface="+mn-lt"/>
              <a:ea typeface="+mn-ea"/>
              <a:cs typeface="+mn-cs"/>
            </a:rPr>
            <a:t>　公民館については、取得日から相当年数経過しているため、類似団体と比較して有形固定資産減価償却率が上回っている。</a:t>
          </a:r>
          <a:endParaRPr lang="ja-JP" altLang="ja-JP" sz="1800">
            <a:effectLst/>
          </a:endParaRPr>
        </a:p>
        <a:p>
          <a:r>
            <a:rPr kumimoji="1" lang="ja-JP" altLang="ja-JP" sz="1400">
              <a:solidFill>
                <a:schemeClr val="dk1"/>
              </a:solidFill>
              <a:effectLst/>
              <a:latin typeface="+mn-lt"/>
              <a:ea typeface="+mn-ea"/>
              <a:cs typeface="+mn-cs"/>
            </a:rPr>
            <a:t>　公営住宅については、これまでに計画的に建替・改修工事を行ってきていることにより、有形固定資産減価償却率が類似団体を下回っている。</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126,612
126,331
868.02
63,345,325
61,822,169
1,239,844
32,539,437
60,983,566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a:extLst>
            <a:ext uri="{FF2B5EF4-FFF2-40B4-BE49-F238E27FC236}">
              <a16:creationId xmlns:a16="http://schemas.microsoft.com/office/drawing/2014/main" id="{00000000-0008-0000-0E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a:extLst>
            <a:ext uri="{FF2B5EF4-FFF2-40B4-BE49-F238E27FC236}">
              <a16:creationId xmlns:a16="http://schemas.microsoft.com/office/drawing/2014/main" id="{00000000-0008-0000-0E00-00003C000000}"/>
            </a:ext>
          </a:extLst>
        </xdr:cNvPr>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a:extLst>
            <a:ext uri="{FF2B5EF4-FFF2-40B4-BE49-F238E27FC236}">
              <a16:creationId xmlns:a16="http://schemas.microsoft.com/office/drawing/2014/main" id="{00000000-0008-0000-0E00-00003E000000}"/>
            </a:ext>
          </a:extLst>
        </xdr:cNvPr>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a:extLst>
            <a:ext uri="{FF2B5EF4-FFF2-40B4-BE49-F238E27FC236}">
              <a16:creationId xmlns:a16="http://schemas.microsoft.com/office/drawing/2014/main" id="{00000000-0008-0000-0E00-000040000000}"/>
            </a:ext>
          </a:extLst>
        </xdr:cNvPr>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a:extLst>
            <a:ext uri="{FF2B5EF4-FFF2-40B4-BE49-F238E27FC236}">
              <a16:creationId xmlns:a16="http://schemas.microsoft.com/office/drawing/2014/main" id="{00000000-0008-0000-0E00-000041000000}"/>
            </a:ext>
          </a:extLst>
        </xdr:cNvPr>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a:extLst>
            <a:ext uri="{FF2B5EF4-FFF2-40B4-BE49-F238E27FC236}">
              <a16:creationId xmlns:a16="http://schemas.microsoft.com/office/drawing/2014/main" id="{00000000-0008-0000-0E00-000042000000}"/>
            </a:ext>
          </a:extLst>
        </xdr:cNvPr>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53720</xdr:rowOff>
    </xdr:from>
    <xdr:ext cx="405111" cy="259045"/>
    <xdr:sp macro="" textlink="">
      <xdr:nvSpPr>
        <xdr:cNvPr id="67" name="n_1aveValue【図書館】&#10;有形固定資産減価償却率">
          <a:extLst>
            <a:ext uri="{FF2B5EF4-FFF2-40B4-BE49-F238E27FC236}">
              <a16:creationId xmlns:a16="http://schemas.microsoft.com/office/drawing/2014/main" id="{00000000-0008-0000-0E00-000043000000}"/>
            </a:ext>
          </a:extLst>
        </xdr:cNvPr>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123372</xdr:rowOff>
    </xdr:from>
    <xdr:to>
      <xdr:col>5</xdr:col>
      <xdr:colOff>409575</xdr:colOff>
      <xdr:row>41</xdr:row>
      <xdr:rowOff>53522</xdr:rowOff>
    </xdr:to>
    <xdr:sp macro="" textlink="">
      <xdr:nvSpPr>
        <xdr:cNvPr id="73" name="円/楕円 72">
          <a:extLst>
            <a:ext uri="{FF2B5EF4-FFF2-40B4-BE49-F238E27FC236}">
              <a16:creationId xmlns:a16="http://schemas.microsoft.com/office/drawing/2014/main" id="{00000000-0008-0000-0E00-000049000000}"/>
            </a:ext>
          </a:extLst>
        </xdr:cNvPr>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44649</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E00-00004A000000}"/>
            </a:ext>
          </a:extLst>
        </xdr:cNvPr>
        <xdr:cNvSpPr txBox="1"/>
      </xdr:nvSpPr>
      <xdr:spPr>
        <a:xfrm>
          <a:off x="3582043"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E00-000065000000}"/>
            </a:ext>
          </a:extLst>
        </xdr:cNvPr>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E00-000067000000}"/>
            </a:ext>
          </a:extLst>
        </xdr:cNvPr>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E00-000069000000}"/>
            </a:ext>
          </a:extLst>
        </xdr:cNvPr>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a:extLst>
            <a:ext uri="{FF2B5EF4-FFF2-40B4-BE49-F238E27FC236}">
              <a16:creationId xmlns:a16="http://schemas.microsoft.com/office/drawing/2014/main" id="{00000000-0008-0000-0E00-00006A000000}"/>
            </a:ext>
          </a:extLst>
        </xdr:cNvPr>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153307</xdr:rowOff>
    </xdr:from>
    <xdr:to>
      <xdr:col>14</xdr:col>
      <xdr:colOff>79375</xdr:colOff>
      <xdr:row>40</xdr:row>
      <xdr:rowOff>83457</xdr:rowOff>
    </xdr:to>
    <xdr:sp macro="" textlink="">
      <xdr:nvSpPr>
        <xdr:cNvPr id="107" name="フローチャート : 判断 106">
          <a:extLst>
            <a:ext uri="{FF2B5EF4-FFF2-40B4-BE49-F238E27FC236}">
              <a16:creationId xmlns:a16="http://schemas.microsoft.com/office/drawing/2014/main" id="{00000000-0008-0000-0E00-00006B000000}"/>
            </a:ext>
          </a:extLst>
        </xdr:cNvPr>
        <xdr:cNvSpPr/>
      </xdr:nvSpPr>
      <xdr:spPr>
        <a:xfrm>
          <a:off x="9588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99984</xdr:rowOff>
    </xdr:from>
    <xdr:ext cx="469744" cy="259045"/>
    <xdr:sp macro="" textlink="">
      <xdr:nvSpPr>
        <xdr:cNvPr id="108" name="n_1aveValue【図書館】&#10;一人当たり面積">
          <a:extLst>
            <a:ext uri="{FF2B5EF4-FFF2-40B4-BE49-F238E27FC236}">
              <a16:creationId xmlns:a16="http://schemas.microsoft.com/office/drawing/2014/main" id="{00000000-0008-0000-0E00-00006C000000}"/>
            </a:ext>
          </a:extLst>
        </xdr:cNvPr>
        <xdr:cNvSpPr txBox="1"/>
      </xdr:nvSpPr>
      <xdr:spPr>
        <a:xfrm>
          <a:off x="93917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14515</xdr:rowOff>
    </xdr:from>
    <xdr:to>
      <xdr:col>14</xdr:col>
      <xdr:colOff>79375</xdr:colOff>
      <xdr:row>40</xdr:row>
      <xdr:rowOff>116115</xdr:rowOff>
    </xdr:to>
    <xdr:sp macro="" textlink="">
      <xdr:nvSpPr>
        <xdr:cNvPr id="114" name="円/楕円 113">
          <a:extLst>
            <a:ext uri="{FF2B5EF4-FFF2-40B4-BE49-F238E27FC236}">
              <a16:creationId xmlns:a16="http://schemas.microsoft.com/office/drawing/2014/main" id="{00000000-0008-0000-0E00-000072000000}"/>
            </a:ext>
          </a:extLst>
        </xdr:cNvPr>
        <xdr:cNvSpPr/>
      </xdr:nvSpPr>
      <xdr:spPr>
        <a:xfrm>
          <a:off x="9588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107242</xdr:rowOff>
    </xdr:from>
    <xdr:ext cx="469744" cy="259045"/>
    <xdr:sp macro="" textlink="">
      <xdr:nvSpPr>
        <xdr:cNvPr id="115" name="n_1mainValue【図書館】&#10;一人当たり面積">
          <a:extLst>
            <a:ext uri="{FF2B5EF4-FFF2-40B4-BE49-F238E27FC236}">
              <a16:creationId xmlns:a16="http://schemas.microsoft.com/office/drawing/2014/main" id="{00000000-0008-0000-0E00-000073000000}"/>
            </a:ext>
          </a:extLst>
        </xdr:cNvPr>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a:extLst>
            <a:ext uri="{FF2B5EF4-FFF2-40B4-BE49-F238E27FC236}">
              <a16:creationId xmlns:a16="http://schemas.microsoft.com/office/drawing/2014/main" id="{00000000-0008-0000-0E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a:extLst>
            <a:ext uri="{FF2B5EF4-FFF2-40B4-BE49-F238E27FC236}">
              <a16:creationId xmlns:a16="http://schemas.microsoft.com/office/drawing/2014/main" id="{00000000-0008-0000-0E00-00008E000000}"/>
            </a:ext>
          </a:extLst>
        </xdr:cNvPr>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a:extLst>
            <a:ext uri="{FF2B5EF4-FFF2-40B4-BE49-F238E27FC236}">
              <a16:creationId xmlns:a16="http://schemas.microsoft.com/office/drawing/2014/main" id="{00000000-0008-0000-0E00-000090000000}"/>
            </a:ext>
          </a:extLst>
        </xdr:cNvPr>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a:extLst>
            <a:ext uri="{FF2B5EF4-FFF2-40B4-BE49-F238E27FC236}">
              <a16:creationId xmlns:a16="http://schemas.microsoft.com/office/drawing/2014/main" id="{00000000-0008-0000-0E00-000092000000}"/>
            </a:ext>
          </a:extLst>
        </xdr:cNvPr>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a:extLst>
            <a:ext uri="{FF2B5EF4-FFF2-40B4-BE49-F238E27FC236}">
              <a16:creationId xmlns:a16="http://schemas.microsoft.com/office/drawing/2014/main" id="{00000000-0008-0000-0E00-000093000000}"/>
            </a:ext>
          </a:extLst>
        </xdr:cNvPr>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30843</xdr:rowOff>
    </xdr:from>
    <xdr:to>
      <xdr:col>5</xdr:col>
      <xdr:colOff>409575</xdr:colOff>
      <xdr:row>59</xdr:row>
      <xdr:rowOff>132443</xdr:rowOff>
    </xdr:to>
    <xdr:sp macro="" textlink="">
      <xdr:nvSpPr>
        <xdr:cNvPr id="148" name="フローチャート : 判断 147">
          <a:extLst>
            <a:ext uri="{FF2B5EF4-FFF2-40B4-BE49-F238E27FC236}">
              <a16:creationId xmlns:a16="http://schemas.microsoft.com/office/drawing/2014/main" id="{00000000-0008-0000-0E00-000094000000}"/>
            </a:ext>
          </a:extLst>
        </xdr:cNvPr>
        <xdr:cNvSpPr/>
      </xdr:nvSpPr>
      <xdr:spPr>
        <a:xfrm>
          <a:off x="3746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123570</xdr:rowOff>
    </xdr:from>
    <xdr:ext cx="405111" cy="259045"/>
    <xdr:sp macro="" textlink="">
      <xdr:nvSpPr>
        <xdr:cNvPr id="149" name="n_1aveValue【体育館・プール】&#10;有形固定資産減価償却率">
          <a:extLst>
            <a:ext uri="{FF2B5EF4-FFF2-40B4-BE49-F238E27FC236}">
              <a16:creationId xmlns:a16="http://schemas.microsoft.com/office/drawing/2014/main" id="{00000000-0008-0000-0E00-000095000000}"/>
            </a:ext>
          </a:extLst>
        </xdr:cNvPr>
        <xdr:cNvSpPr txBox="1"/>
      </xdr:nvSpPr>
      <xdr:spPr>
        <a:xfrm>
          <a:off x="3582043"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96157</xdr:rowOff>
    </xdr:from>
    <xdr:to>
      <xdr:col>5</xdr:col>
      <xdr:colOff>409575</xdr:colOff>
      <xdr:row>58</xdr:row>
      <xdr:rowOff>26307</xdr:rowOff>
    </xdr:to>
    <xdr:sp macro="" textlink="">
      <xdr:nvSpPr>
        <xdr:cNvPr id="155" name="円/楕円 154">
          <a:extLst>
            <a:ext uri="{FF2B5EF4-FFF2-40B4-BE49-F238E27FC236}">
              <a16:creationId xmlns:a16="http://schemas.microsoft.com/office/drawing/2014/main" id="{00000000-0008-0000-0E00-00009B000000}"/>
            </a:ext>
          </a:extLst>
        </xdr:cNvPr>
        <xdr:cNvSpPr/>
      </xdr:nvSpPr>
      <xdr:spPr>
        <a:xfrm>
          <a:off x="3746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42834</xdr:rowOff>
    </xdr:from>
    <xdr:ext cx="405111" cy="259045"/>
    <xdr:sp macro="" textlink="">
      <xdr:nvSpPr>
        <xdr:cNvPr id="156" name="n_1mainValue【体育館・プール】&#10;有形固定資産減価償却率">
          <a:extLst>
            <a:ext uri="{FF2B5EF4-FFF2-40B4-BE49-F238E27FC236}">
              <a16:creationId xmlns:a16="http://schemas.microsoft.com/office/drawing/2014/main" id="{00000000-0008-0000-0E00-00009C000000}"/>
            </a:ext>
          </a:extLst>
        </xdr:cNvPr>
        <xdr:cNvSpPr txBox="1"/>
      </xdr:nvSpPr>
      <xdr:spPr>
        <a:xfrm>
          <a:off x="3582043"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a:extLst>
            <a:ext uri="{FF2B5EF4-FFF2-40B4-BE49-F238E27FC236}">
              <a16:creationId xmlns:a16="http://schemas.microsoft.com/office/drawing/2014/main" id="{00000000-0008-0000-0E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a:extLst>
            <a:ext uri="{FF2B5EF4-FFF2-40B4-BE49-F238E27FC236}">
              <a16:creationId xmlns:a16="http://schemas.microsoft.com/office/drawing/2014/main" id="{00000000-0008-0000-0E00-0000B3000000}"/>
            </a:ext>
          </a:extLst>
        </xdr:cNvPr>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a:extLst>
            <a:ext uri="{FF2B5EF4-FFF2-40B4-BE49-F238E27FC236}">
              <a16:creationId xmlns:a16="http://schemas.microsoft.com/office/drawing/2014/main" id="{00000000-0008-0000-0E00-0000B5000000}"/>
            </a:ext>
          </a:extLst>
        </xdr:cNvPr>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a:extLst>
            <a:ext uri="{FF2B5EF4-FFF2-40B4-BE49-F238E27FC236}">
              <a16:creationId xmlns:a16="http://schemas.microsoft.com/office/drawing/2014/main" id="{00000000-0008-0000-0E00-0000B7000000}"/>
            </a:ext>
          </a:extLst>
        </xdr:cNvPr>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a:extLst>
            <a:ext uri="{FF2B5EF4-FFF2-40B4-BE49-F238E27FC236}">
              <a16:creationId xmlns:a16="http://schemas.microsoft.com/office/drawing/2014/main" id="{00000000-0008-0000-0E00-0000B8000000}"/>
            </a:ext>
          </a:extLst>
        </xdr:cNvPr>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31496</xdr:rowOff>
    </xdr:from>
    <xdr:to>
      <xdr:col>14</xdr:col>
      <xdr:colOff>79375</xdr:colOff>
      <xdr:row>60</xdr:row>
      <xdr:rowOff>133096</xdr:rowOff>
    </xdr:to>
    <xdr:sp macro="" textlink="">
      <xdr:nvSpPr>
        <xdr:cNvPr id="185" name="フローチャート : 判断 184">
          <a:extLst>
            <a:ext uri="{FF2B5EF4-FFF2-40B4-BE49-F238E27FC236}">
              <a16:creationId xmlns:a16="http://schemas.microsoft.com/office/drawing/2014/main" id="{00000000-0008-0000-0E00-0000B9000000}"/>
            </a:ext>
          </a:extLst>
        </xdr:cNvPr>
        <xdr:cNvSpPr/>
      </xdr:nvSpPr>
      <xdr:spPr>
        <a:xfrm>
          <a:off x="9588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149623</xdr:rowOff>
    </xdr:from>
    <xdr:ext cx="469744" cy="259045"/>
    <xdr:sp macro="" textlink="">
      <xdr:nvSpPr>
        <xdr:cNvPr id="186" name="n_1aveValue【体育館・プール】&#10;一人当たり面積">
          <a:extLst>
            <a:ext uri="{FF2B5EF4-FFF2-40B4-BE49-F238E27FC236}">
              <a16:creationId xmlns:a16="http://schemas.microsoft.com/office/drawing/2014/main" id="{00000000-0008-0000-0E00-0000BA000000}"/>
            </a:ext>
          </a:extLst>
        </xdr:cNvPr>
        <xdr:cNvSpPr txBox="1"/>
      </xdr:nvSpPr>
      <xdr:spPr>
        <a:xfrm>
          <a:off x="93917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104648</xdr:rowOff>
    </xdr:from>
    <xdr:to>
      <xdr:col>14</xdr:col>
      <xdr:colOff>79375</xdr:colOff>
      <xdr:row>61</xdr:row>
      <xdr:rowOff>34798</xdr:rowOff>
    </xdr:to>
    <xdr:sp macro="" textlink="">
      <xdr:nvSpPr>
        <xdr:cNvPr id="192" name="円/楕円 191">
          <a:extLst>
            <a:ext uri="{FF2B5EF4-FFF2-40B4-BE49-F238E27FC236}">
              <a16:creationId xmlns:a16="http://schemas.microsoft.com/office/drawing/2014/main" id="{00000000-0008-0000-0E00-0000C0000000}"/>
            </a:ext>
          </a:extLst>
        </xdr:cNvPr>
        <xdr:cNvSpPr/>
      </xdr:nvSpPr>
      <xdr:spPr>
        <a:xfrm>
          <a:off x="9588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93" name="n_1mainValue【体育館・プール】&#10;一人当たり面積">
          <a:extLst>
            <a:ext uri="{FF2B5EF4-FFF2-40B4-BE49-F238E27FC236}">
              <a16:creationId xmlns:a16="http://schemas.microsoft.com/office/drawing/2014/main" id="{00000000-0008-0000-0E00-0000C1000000}"/>
            </a:ext>
          </a:extLst>
        </xdr:cNvPr>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a:extLst>
            <a:ext uri="{FF2B5EF4-FFF2-40B4-BE49-F238E27FC236}">
              <a16:creationId xmlns:a16="http://schemas.microsoft.com/office/drawing/2014/main" id="{00000000-0008-0000-0E00-0000D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a:extLst>
            <a:ext uri="{FF2B5EF4-FFF2-40B4-BE49-F238E27FC236}">
              <a16:creationId xmlns:a16="http://schemas.microsoft.com/office/drawing/2014/main" id="{00000000-0008-0000-0E00-0000D9000000}"/>
            </a:ext>
          </a:extLst>
        </xdr:cNvPr>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a:extLst>
            <a:ext uri="{FF2B5EF4-FFF2-40B4-BE49-F238E27FC236}">
              <a16:creationId xmlns:a16="http://schemas.microsoft.com/office/drawing/2014/main" id="{00000000-0008-0000-0E00-0000DB000000}"/>
            </a:ext>
          </a:extLst>
        </xdr:cNvPr>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21" name="【福祉施設】&#10;有形固定資産減価償却率平均値テキスト">
          <a:extLst>
            <a:ext uri="{FF2B5EF4-FFF2-40B4-BE49-F238E27FC236}">
              <a16:creationId xmlns:a16="http://schemas.microsoft.com/office/drawing/2014/main" id="{00000000-0008-0000-0E00-0000DD000000}"/>
            </a:ext>
          </a:extLst>
        </xdr:cNvPr>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a:extLst>
            <a:ext uri="{FF2B5EF4-FFF2-40B4-BE49-F238E27FC236}">
              <a16:creationId xmlns:a16="http://schemas.microsoft.com/office/drawing/2014/main" id="{00000000-0008-0000-0E00-0000DE000000}"/>
            </a:ext>
          </a:extLst>
        </xdr:cNvPr>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85598</xdr:rowOff>
    </xdr:from>
    <xdr:to>
      <xdr:col>5</xdr:col>
      <xdr:colOff>409575</xdr:colOff>
      <xdr:row>86</xdr:row>
      <xdr:rowOff>15748</xdr:rowOff>
    </xdr:to>
    <xdr:sp macro="" textlink="">
      <xdr:nvSpPr>
        <xdr:cNvPr id="223" name="フローチャート : 判断 222">
          <a:extLst>
            <a:ext uri="{FF2B5EF4-FFF2-40B4-BE49-F238E27FC236}">
              <a16:creationId xmlns:a16="http://schemas.microsoft.com/office/drawing/2014/main" id="{00000000-0008-0000-0E00-0000DF000000}"/>
            </a:ext>
          </a:extLst>
        </xdr:cNvPr>
        <xdr:cNvSpPr/>
      </xdr:nvSpPr>
      <xdr:spPr>
        <a:xfrm>
          <a:off x="3746500" y="146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6875</xdr:rowOff>
    </xdr:from>
    <xdr:ext cx="405111" cy="259045"/>
    <xdr:sp macro="" textlink="">
      <xdr:nvSpPr>
        <xdr:cNvPr id="224" name="n_1aveValue【福祉施設】&#10;有形固定資産減価償却率">
          <a:extLst>
            <a:ext uri="{FF2B5EF4-FFF2-40B4-BE49-F238E27FC236}">
              <a16:creationId xmlns:a16="http://schemas.microsoft.com/office/drawing/2014/main" id="{00000000-0008-0000-0E00-0000E0000000}"/>
            </a:ext>
          </a:extLst>
        </xdr:cNvPr>
        <xdr:cNvSpPr txBox="1"/>
      </xdr:nvSpPr>
      <xdr:spPr>
        <a:xfrm>
          <a:off x="3582043"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19304</xdr:rowOff>
    </xdr:from>
    <xdr:to>
      <xdr:col>5</xdr:col>
      <xdr:colOff>409575</xdr:colOff>
      <xdr:row>84</xdr:row>
      <xdr:rowOff>120904</xdr:rowOff>
    </xdr:to>
    <xdr:sp macro="" textlink="">
      <xdr:nvSpPr>
        <xdr:cNvPr id="230" name="円/楕円 229">
          <a:extLst>
            <a:ext uri="{FF2B5EF4-FFF2-40B4-BE49-F238E27FC236}">
              <a16:creationId xmlns:a16="http://schemas.microsoft.com/office/drawing/2014/main" id="{00000000-0008-0000-0E00-0000E6000000}"/>
            </a:ext>
          </a:extLst>
        </xdr:cNvPr>
        <xdr:cNvSpPr/>
      </xdr:nvSpPr>
      <xdr:spPr>
        <a:xfrm>
          <a:off x="3746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137431</xdr:rowOff>
    </xdr:from>
    <xdr:ext cx="405111" cy="259045"/>
    <xdr:sp macro="" textlink="">
      <xdr:nvSpPr>
        <xdr:cNvPr id="231" name="n_1mainValue【福祉施設】&#10;有形固定資産減価償却率">
          <a:extLst>
            <a:ext uri="{FF2B5EF4-FFF2-40B4-BE49-F238E27FC236}">
              <a16:creationId xmlns:a16="http://schemas.microsoft.com/office/drawing/2014/main" id="{00000000-0008-0000-0E00-0000E7000000}"/>
            </a:ext>
          </a:extLst>
        </xdr:cNvPr>
        <xdr:cNvSpPr txBox="1"/>
      </xdr:nvSpPr>
      <xdr:spPr>
        <a:xfrm>
          <a:off x="3582043" y="1419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a:extLst>
            <a:ext uri="{FF2B5EF4-FFF2-40B4-BE49-F238E27FC236}">
              <a16:creationId xmlns:a16="http://schemas.microsoft.com/office/drawing/2014/main" id="{00000000-0008-0000-0E00-00000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a:extLst>
            <a:ext uri="{FF2B5EF4-FFF2-40B4-BE49-F238E27FC236}">
              <a16:creationId xmlns:a16="http://schemas.microsoft.com/office/drawing/2014/main" id="{00000000-0008-0000-0E00-000004010000}"/>
            </a:ext>
          </a:extLst>
        </xdr:cNvPr>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a:extLst>
            <a:ext uri="{FF2B5EF4-FFF2-40B4-BE49-F238E27FC236}">
              <a16:creationId xmlns:a16="http://schemas.microsoft.com/office/drawing/2014/main" id="{00000000-0008-0000-0E00-000006010000}"/>
            </a:ext>
          </a:extLst>
        </xdr:cNvPr>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a:extLst>
            <a:ext uri="{FF2B5EF4-FFF2-40B4-BE49-F238E27FC236}">
              <a16:creationId xmlns:a16="http://schemas.microsoft.com/office/drawing/2014/main" id="{00000000-0008-0000-0E00-000008010000}"/>
            </a:ext>
          </a:extLst>
        </xdr:cNvPr>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a:extLst>
            <a:ext uri="{FF2B5EF4-FFF2-40B4-BE49-F238E27FC236}">
              <a16:creationId xmlns:a16="http://schemas.microsoft.com/office/drawing/2014/main" id="{00000000-0008-0000-0E00-000009010000}"/>
            </a:ext>
          </a:extLst>
        </xdr:cNvPr>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144463</xdr:rowOff>
    </xdr:from>
    <xdr:to>
      <xdr:col>14</xdr:col>
      <xdr:colOff>79375</xdr:colOff>
      <xdr:row>79</xdr:row>
      <xdr:rowOff>74613</xdr:rowOff>
    </xdr:to>
    <xdr:sp macro="" textlink="">
      <xdr:nvSpPr>
        <xdr:cNvPr id="266" name="フローチャート : 判断 265">
          <a:extLst>
            <a:ext uri="{FF2B5EF4-FFF2-40B4-BE49-F238E27FC236}">
              <a16:creationId xmlns:a16="http://schemas.microsoft.com/office/drawing/2014/main" id="{00000000-0008-0000-0E00-00000A010000}"/>
            </a:ext>
          </a:extLst>
        </xdr:cNvPr>
        <xdr:cNvSpPr/>
      </xdr:nvSpPr>
      <xdr:spPr>
        <a:xfrm>
          <a:off x="9588500" y="1351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91140</xdr:rowOff>
    </xdr:from>
    <xdr:ext cx="469744" cy="259045"/>
    <xdr:sp macro="" textlink="">
      <xdr:nvSpPr>
        <xdr:cNvPr id="267" name="n_1aveValue【福祉施設】&#10;一人当たり面積">
          <a:extLst>
            <a:ext uri="{FF2B5EF4-FFF2-40B4-BE49-F238E27FC236}">
              <a16:creationId xmlns:a16="http://schemas.microsoft.com/office/drawing/2014/main" id="{00000000-0008-0000-0E00-00000B010000}"/>
            </a:ext>
          </a:extLst>
        </xdr:cNvPr>
        <xdr:cNvSpPr txBox="1"/>
      </xdr:nvSpPr>
      <xdr:spPr>
        <a:xfrm>
          <a:off x="9391727" y="132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158750</xdr:rowOff>
    </xdr:from>
    <xdr:to>
      <xdr:col>14</xdr:col>
      <xdr:colOff>79375</xdr:colOff>
      <xdr:row>81</xdr:row>
      <xdr:rowOff>88900</xdr:rowOff>
    </xdr:to>
    <xdr:sp macro="" textlink="">
      <xdr:nvSpPr>
        <xdr:cNvPr id="273" name="円/楕円 272">
          <a:extLst>
            <a:ext uri="{FF2B5EF4-FFF2-40B4-BE49-F238E27FC236}">
              <a16:creationId xmlns:a16="http://schemas.microsoft.com/office/drawing/2014/main" id="{00000000-0008-0000-0E00-000011010000}"/>
            </a:ext>
          </a:extLst>
        </xdr:cNvPr>
        <xdr:cNvSpPr/>
      </xdr:nvSpPr>
      <xdr:spPr>
        <a:xfrm>
          <a:off x="958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80027</xdr:rowOff>
    </xdr:from>
    <xdr:ext cx="469744" cy="259045"/>
    <xdr:sp macro="" textlink="">
      <xdr:nvSpPr>
        <xdr:cNvPr id="274" name="n_1mainValue【福祉施設】&#10;一人当たり面積">
          <a:extLst>
            <a:ext uri="{FF2B5EF4-FFF2-40B4-BE49-F238E27FC236}">
              <a16:creationId xmlns:a16="http://schemas.microsoft.com/office/drawing/2014/main" id="{00000000-0008-0000-0E00-000012010000}"/>
            </a:ext>
          </a:extLst>
        </xdr:cNvPr>
        <xdr:cNvSpPr txBox="1"/>
      </xdr:nvSpPr>
      <xdr:spPr>
        <a:xfrm>
          <a:off x="9391727"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E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2" name="【市民会館】&#10;有形固定資産減価償却率最小値テキスト">
          <a:extLst>
            <a:ext uri="{FF2B5EF4-FFF2-40B4-BE49-F238E27FC236}">
              <a16:creationId xmlns:a16="http://schemas.microsoft.com/office/drawing/2014/main" id="{00000000-0008-0000-0E00-00002E010000}"/>
            </a:ext>
          </a:extLst>
        </xdr:cNvPr>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00000000-0008-0000-0E00-000030010000}"/>
            </a:ext>
          </a:extLst>
        </xdr:cNvPr>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E00-000032010000}"/>
            </a:ext>
          </a:extLst>
        </xdr:cNvPr>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7" name="フローチャート : 判断 306">
          <a:extLst>
            <a:ext uri="{FF2B5EF4-FFF2-40B4-BE49-F238E27FC236}">
              <a16:creationId xmlns:a16="http://schemas.microsoft.com/office/drawing/2014/main" id="{00000000-0008-0000-0E00-000033010000}"/>
            </a:ext>
          </a:extLst>
        </xdr:cNvPr>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33564</xdr:rowOff>
    </xdr:from>
    <xdr:to>
      <xdr:col>5</xdr:col>
      <xdr:colOff>409575</xdr:colOff>
      <xdr:row>107</xdr:row>
      <xdr:rowOff>135164</xdr:rowOff>
    </xdr:to>
    <xdr:sp macro="" textlink="">
      <xdr:nvSpPr>
        <xdr:cNvPr id="308" name="フローチャート : 判断 307">
          <a:extLst>
            <a:ext uri="{FF2B5EF4-FFF2-40B4-BE49-F238E27FC236}">
              <a16:creationId xmlns:a16="http://schemas.microsoft.com/office/drawing/2014/main" id="{00000000-0008-0000-0E00-000034010000}"/>
            </a:ext>
          </a:extLst>
        </xdr:cNvPr>
        <xdr:cNvSpPr/>
      </xdr:nvSpPr>
      <xdr:spPr>
        <a:xfrm>
          <a:off x="3746500" y="1837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126291</xdr:rowOff>
    </xdr:from>
    <xdr:ext cx="405111" cy="259045"/>
    <xdr:sp macro="" textlink="">
      <xdr:nvSpPr>
        <xdr:cNvPr id="309" name="n_1aveValue【市民会館】&#10;有形固定資産減価償却率">
          <a:extLst>
            <a:ext uri="{FF2B5EF4-FFF2-40B4-BE49-F238E27FC236}">
              <a16:creationId xmlns:a16="http://schemas.microsoft.com/office/drawing/2014/main" id="{00000000-0008-0000-0E00-000035010000}"/>
            </a:ext>
          </a:extLst>
        </xdr:cNvPr>
        <xdr:cNvSpPr txBox="1"/>
      </xdr:nvSpPr>
      <xdr:spPr>
        <a:xfrm>
          <a:off x="3582043"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58057</xdr:rowOff>
    </xdr:from>
    <xdr:to>
      <xdr:col>5</xdr:col>
      <xdr:colOff>409575</xdr:colOff>
      <xdr:row>102</xdr:row>
      <xdr:rowOff>159657</xdr:rowOff>
    </xdr:to>
    <xdr:sp macro="" textlink="">
      <xdr:nvSpPr>
        <xdr:cNvPr id="315" name="円/楕円 314">
          <a:extLst>
            <a:ext uri="{FF2B5EF4-FFF2-40B4-BE49-F238E27FC236}">
              <a16:creationId xmlns:a16="http://schemas.microsoft.com/office/drawing/2014/main" id="{00000000-0008-0000-0E00-00003B010000}"/>
            </a:ext>
          </a:extLst>
        </xdr:cNvPr>
        <xdr:cNvSpPr/>
      </xdr:nvSpPr>
      <xdr:spPr>
        <a:xfrm>
          <a:off x="3746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4734</xdr:rowOff>
    </xdr:from>
    <xdr:ext cx="405111" cy="259045"/>
    <xdr:sp macro="" textlink="">
      <xdr:nvSpPr>
        <xdr:cNvPr id="316" name="n_1mainValue【市民会館】&#10;有形固定資産減価償却率">
          <a:extLst>
            <a:ext uri="{FF2B5EF4-FFF2-40B4-BE49-F238E27FC236}">
              <a16:creationId xmlns:a16="http://schemas.microsoft.com/office/drawing/2014/main" id="{00000000-0008-0000-0E00-00003C010000}"/>
            </a:ext>
          </a:extLst>
        </xdr:cNvPr>
        <xdr:cNvSpPr txBox="1"/>
      </xdr:nvSpPr>
      <xdr:spPr>
        <a:xfrm>
          <a:off x="3582043"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a:extLst>
            <a:ext uri="{FF2B5EF4-FFF2-40B4-BE49-F238E27FC236}">
              <a16:creationId xmlns:a16="http://schemas.microsoft.com/office/drawing/2014/main" id="{00000000-0008-0000-0E00-00005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2" name="【市民会館】&#10;一人当たり面積最小値テキスト">
          <a:extLst>
            <a:ext uri="{FF2B5EF4-FFF2-40B4-BE49-F238E27FC236}">
              <a16:creationId xmlns:a16="http://schemas.microsoft.com/office/drawing/2014/main" id="{00000000-0008-0000-0E00-000056010000}"/>
            </a:ext>
          </a:extLst>
        </xdr:cNvPr>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4" name="【市民会館】&#10;一人当たり面積最大値テキスト">
          <a:extLst>
            <a:ext uri="{FF2B5EF4-FFF2-40B4-BE49-F238E27FC236}">
              <a16:creationId xmlns:a16="http://schemas.microsoft.com/office/drawing/2014/main" id="{00000000-0008-0000-0E00-000058010000}"/>
            </a:ext>
          </a:extLst>
        </xdr:cNvPr>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6" name="【市民会館】&#10;一人当たり面積平均値テキスト">
          <a:extLst>
            <a:ext uri="{FF2B5EF4-FFF2-40B4-BE49-F238E27FC236}">
              <a16:creationId xmlns:a16="http://schemas.microsoft.com/office/drawing/2014/main" id="{00000000-0008-0000-0E00-00005A010000}"/>
            </a:ext>
          </a:extLst>
        </xdr:cNvPr>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7" name="フローチャート : 判断 346">
          <a:extLst>
            <a:ext uri="{FF2B5EF4-FFF2-40B4-BE49-F238E27FC236}">
              <a16:creationId xmlns:a16="http://schemas.microsoft.com/office/drawing/2014/main" id="{00000000-0008-0000-0E00-00005B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13970</xdr:rowOff>
    </xdr:from>
    <xdr:to>
      <xdr:col>14</xdr:col>
      <xdr:colOff>79375</xdr:colOff>
      <xdr:row>105</xdr:row>
      <xdr:rowOff>115570</xdr:rowOff>
    </xdr:to>
    <xdr:sp macro="" textlink="">
      <xdr:nvSpPr>
        <xdr:cNvPr id="348" name="フローチャート : 判断 347">
          <a:extLst>
            <a:ext uri="{FF2B5EF4-FFF2-40B4-BE49-F238E27FC236}">
              <a16:creationId xmlns:a16="http://schemas.microsoft.com/office/drawing/2014/main" id="{00000000-0008-0000-0E00-00005C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132097</xdr:rowOff>
    </xdr:from>
    <xdr:ext cx="469744" cy="259045"/>
    <xdr:sp macro="" textlink="">
      <xdr:nvSpPr>
        <xdr:cNvPr id="349" name="n_1aveValue【市民会館】&#10;一人当たり面積">
          <a:extLst>
            <a:ext uri="{FF2B5EF4-FFF2-40B4-BE49-F238E27FC236}">
              <a16:creationId xmlns:a16="http://schemas.microsoft.com/office/drawing/2014/main" id="{00000000-0008-0000-0E00-00005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124461</xdr:rowOff>
    </xdr:from>
    <xdr:to>
      <xdr:col>14</xdr:col>
      <xdr:colOff>79375</xdr:colOff>
      <xdr:row>107</xdr:row>
      <xdr:rowOff>54611</xdr:rowOff>
    </xdr:to>
    <xdr:sp macro="" textlink="">
      <xdr:nvSpPr>
        <xdr:cNvPr id="355" name="円/楕円 354">
          <a:extLst>
            <a:ext uri="{FF2B5EF4-FFF2-40B4-BE49-F238E27FC236}">
              <a16:creationId xmlns:a16="http://schemas.microsoft.com/office/drawing/2014/main" id="{00000000-0008-0000-0E00-000063010000}"/>
            </a:ext>
          </a:extLst>
        </xdr:cNvPr>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45738</xdr:rowOff>
    </xdr:from>
    <xdr:ext cx="469744" cy="259045"/>
    <xdr:sp macro="" textlink="">
      <xdr:nvSpPr>
        <xdr:cNvPr id="356" name="n_1mainValue【市民会館】&#10;一人当たり面積">
          <a:extLst>
            <a:ext uri="{FF2B5EF4-FFF2-40B4-BE49-F238E27FC236}">
              <a16:creationId xmlns:a16="http://schemas.microsoft.com/office/drawing/2014/main" id="{00000000-0008-0000-0E00-000064010000}"/>
            </a:ext>
          </a:extLst>
        </xdr:cNvPr>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a:extLst>
            <a:ext uri="{FF2B5EF4-FFF2-40B4-BE49-F238E27FC236}">
              <a16:creationId xmlns:a16="http://schemas.microsoft.com/office/drawing/2014/main" id="{00000000-0008-0000-0E00-00007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89916</xdr:rowOff>
    </xdr:from>
    <xdr:to>
      <xdr:col>23</xdr:col>
      <xdr:colOff>516889</xdr:colOff>
      <xdr:row>40</xdr:row>
      <xdr:rowOff>103632</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6318864" y="59192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80" name="【一般廃棄物処理施設】&#10;有形固定資産減価償却率最小値テキスト">
          <a:extLst>
            <a:ext uri="{FF2B5EF4-FFF2-40B4-BE49-F238E27FC236}">
              <a16:creationId xmlns:a16="http://schemas.microsoft.com/office/drawing/2014/main" id="{00000000-0008-0000-0E00-00007C010000}"/>
            </a:ext>
          </a:extLst>
        </xdr:cNvPr>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36593</xdr:rowOff>
    </xdr:from>
    <xdr:ext cx="405111" cy="259045"/>
    <xdr:sp macro="" textlink="">
      <xdr:nvSpPr>
        <xdr:cNvPr id="382" name="【一般廃棄物処理施設】&#10;有形固定資産減価償却率最大値テキスト">
          <a:extLst>
            <a:ext uri="{FF2B5EF4-FFF2-40B4-BE49-F238E27FC236}">
              <a16:creationId xmlns:a16="http://schemas.microsoft.com/office/drawing/2014/main" id="{00000000-0008-0000-0E00-00007E010000}"/>
            </a:ext>
          </a:extLst>
        </xdr:cNvPr>
        <xdr:cNvSpPr txBox="1"/>
      </xdr:nvSpPr>
      <xdr:spPr>
        <a:xfrm>
          <a:off x="16408400"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89916</xdr:rowOff>
    </xdr:from>
    <xdr:to>
      <xdr:col>23</xdr:col>
      <xdr:colOff>606425</xdr:colOff>
      <xdr:row>34</xdr:row>
      <xdr:rowOff>89916</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6230600" y="591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384" name="【一般廃棄物処理施設】&#10;有形固定資産減価償却率平均値テキスト">
          <a:extLst>
            <a:ext uri="{FF2B5EF4-FFF2-40B4-BE49-F238E27FC236}">
              <a16:creationId xmlns:a16="http://schemas.microsoft.com/office/drawing/2014/main" id="{00000000-0008-0000-0E00-000080010000}"/>
            </a:ext>
          </a:extLst>
        </xdr:cNvPr>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85" name="フローチャート : 判断 384">
          <a:extLst>
            <a:ext uri="{FF2B5EF4-FFF2-40B4-BE49-F238E27FC236}">
              <a16:creationId xmlns:a16="http://schemas.microsoft.com/office/drawing/2014/main" id="{00000000-0008-0000-0E00-000081010000}"/>
            </a:ext>
          </a:extLst>
        </xdr:cNvPr>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103124</xdr:rowOff>
    </xdr:from>
    <xdr:to>
      <xdr:col>22</xdr:col>
      <xdr:colOff>415925</xdr:colOff>
      <xdr:row>40</xdr:row>
      <xdr:rowOff>33274</xdr:rowOff>
    </xdr:to>
    <xdr:sp macro="" textlink="">
      <xdr:nvSpPr>
        <xdr:cNvPr id="386" name="フローチャート : 判断 385">
          <a:extLst>
            <a:ext uri="{FF2B5EF4-FFF2-40B4-BE49-F238E27FC236}">
              <a16:creationId xmlns:a16="http://schemas.microsoft.com/office/drawing/2014/main" id="{00000000-0008-0000-0E00-000082010000}"/>
            </a:ext>
          </a:extLst>
        </xdr:cNvPr>
        <xdr:cNvSpPr/>
      </xdr:nvSpPr>
      <xdr:spPr>
        <a:xfrm>
          <a:off x="15430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49801</xdr:rowOff>
    </xdr:from>
    <xdr:ext cx="405111" cy="259045"/>
    <xdr:sp macro="" textlink="">
      <xdr:nvSpPr>
        <xdr:cNvPr id="387" name="n_1aveValue【一般廃棄物処理施設】&#10;有形固定資産減価償却率">
          <a:extLst>
            <a:ext uri="{FF2B5EF4-FFF2-40B4-BE49-F238E27FC236}">
              <a16:creationId xmlns:a16="http://schemas.microsoft.com/office/drawing/2014/main" id="{00000000-0008-0000-0E00-000083010000}"/>
            </a:ext>
          </a:extLst>
        </xdr:cNvPr>
        <xdr:cNvSpPr txBox="1"/>
      </xdr:nvSpPr>
      <xdr:spPr>
        <a:xfrm>
          <a:off x="15266043" y="656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9398</xdr:rowOff>
    </xdr:from>
    <xdr:to>
      <xdr:col>22</xdr:col>
      <xdr:colOff>415925</xdr:colOff>
      <xdr:row>42</xdr:row>
      <xdr:rowOff>110998</xdr:rowOff>
    </xdr:to>
    <xdr:sp macro="" textlink="">
      <xdr:nvSpPr>
        <xdr:cNvPr id="393" name="円/楕円 392">
          <a:extLst>
            <a:ext uri="{FF2B5EF4-FFF2-40B4-BE49-F238E27FC236}">
              <a16:creationId xmlns:a16="http://schemas.microsoft.com/office/drawing/2014/main" id="{00000000-0008-0000-0E00-000089010000}"/>
            </a:ext>
          </a:extLst>
        </xdr:cNvPr>
        <xdr:cNvSpPr/>
      </xdr:nvSpPr>
      <xdr:spPr>
        <a:xfrm>
          <a:off x="15430500" y="72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102125</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00000000-0008-0000-0E00-00008A010000}"/>
            </a:ext>
          </a:extLst>
        </xdr:cNvPr>
        <xdr:cNvSpPr txBox="1"/>
      </xdr:nvSpPr>
      <xdr:spPr>
        <a:xfrm>
          <a:off x="15266043" y="730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a:extLst>
            <a:ext uri="{FF2B5EF4-FFF2-40B4-BE49-F238E27FC236}">
              <a16:creationId xmlns:a16="http://schemas.microsoft.com/office/drawing/2014/main" id="{00000000-0008-0000-0E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19" name="【一般廃棄物処理施設】&#10;一人当たり有形固定資産（償却資産）額最小値テキスト">
          <a:extLst>
            <a:ext uri="{FF2B5EF4-FFF2-40B4-BE49-F238E27FC236}">
              <a16:creationId xmlns:a16="http://schemas.microsoft.com/office/drawing/2014/main" id="{00000000-0008-0000-0E00-0000A3010000}"/>
            </a:ext>
          </a:extLst>
        </xdr:cNvPr>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1" name="【一般廃棄物処理施設】&#10;一人当たり有形固定資産（償却資産）額最大値テキスト">
          <a:extLst>
            <a:ext uri="{FF2B5EF4-FFF2-40B4-BE49-F238E27FC236}">
              <a16:creationId xmlns:a16="http://schemas.microsoft.com/office/drawing/2014/main" id="{00000000-0008-0000-0E00-0000A5010000}"/>
            </a:ext>
          </a:extLst>
        </xdr:cNvPr>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3" name="【一般廃棄物処理施設】&#10;一人当たり有形固定資産（償却資産）額平均値テキスト">
          <a:extLst>
            <a:ext uri="{FF2B5EF4-FFF2-40B4-BE49-F238E27FC236}">
              <a16:creationId xmlns:a16="http://schemas.microsoft.com/office/drawing/2014/main" id="{00000000-0008-0000-0E00-0000A7010000}"/>
            </a:ext>
          </a:extLst>
        </xdr:cNvPr>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4" name="フローチャート : 判断 423">
          <a:extLst>
            <a:ext uri="{FF2B5EF4-FFF2-40B4-BE49-F238E27FC236}">
              <a16:creationId xmlns:a16="http://schemas.microsoft.com/office/drawing/2014/main" id="{00000000-0008-0000-0E00-0000A8010000}"/>
            </a:ext>
          </a:extLst>
        </xdr:cNvPr>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55537</xdr:rowOff>
    </xdr:from>
    <xdr:to>
      <xdr:col>31</xdr:col>
      <xdr:colOff>85725</xdr:colOff>
      <xdr:row>37</xdr:row>
      <xdr:rowOff>157137</xdr:rowOff>
    </xdr:to>
    <xdr:sp macro="" textlink="">
      <xdr:nvSpPr>
        <xdr:cNvPr id="425" name="フローチャート : 判断 424">
          <a:extLst>
            <a:ext uri="{FF2B5EF4-FFF2-40B4-BE49-F238E27FC236}">
              <a16:creationId xmlns:a16="http://schemas.microsoft.com/office/drawing/2014/main" id="{00000000-0008-0000-0E00-0000A9010000}"/>
            </a:ext>
          </a:extLst>
        </xdr:cNvPr>
        <xdr:cNvSpPr/>
      </xdr:nvSpPr>
      <xdr:spPr>
        <a:xfrm>
          <a:off x="21272500" y="639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2214</xdr:rowOff>
    </xdr:from>
    <xdr:ext cx="599010" cy="259045"/>
    <xdr:sp macro="" textlink="">
      <xdr:nvSpPr>
        <xdr:cNvPr id="426" name="n_1aveValue【一般廃棄物処理施設】&#10;一人当たり有形固定資産（償却資産）額">
          <a:extLst>
            <a:ext uri="{FF2B5EF4-FFF2-40B4-BE49-F238E27FC236}">
              <a16:creationId xmlns:a16="http://schemas.microsoft.com/office/drawing/2014/main" id="{00000000-0008-0000-0E00-0000AA010000}"/>
            </a:ext>
          </a:extLst>
        </xdr:cNvPr>
        <xdr:cNvSpPr txBox="1"/>
      </xdr:nvSpPr>
      <xdr:spPr>
        <a:xfrm>
          <a:off x="21011094" y="61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56200</xdr:rowOff>
    </xdr:from>
    <xdr:to>
      <xdr:col>31</xdr:col>
      <xdr:colOff>85725</xdr:colOff>
      <xdr:row>37</xdr:row>
      <xdr:rowOff>157800</xdr:rowOff>
    </xdr:to>
    <xdr:sp macro="" textlink="">
      <xdr:nvSpPr>
        <xdr:cNvPr id="432" name="円/楕円 431">
          <a:extLst>
            <a:ext uri="{FF2B5EF4-FFF2-40B4-BE49-F238E27FC236}">
              <a16:creationId xmlns:a16="http://schemas.microsoft.com/office/drawing/2014/main" id="{00000000-0008-0000-0E00-0000B0010000}"/>
            </a:ext>
          </a:extLst>
        </xdr:cNvPr>
        <xdr:cNvSpPr/>
      </xdr:nvSpPr>
      <xdr:spPr>
        <a:xfrm>
          <a:off x="21272500" y="63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148927</xdr:rowOff>
    </xdr:from>
    <xdr:ext cx="599010" cy="259045"/>
    <xdr:sp macro="" textlink="">
      <xdr:nvSpPr>
        <xdr:cNvPr id="433" name="n_1mainValue【一般廃棄物処理施設】&#10;一人当たり有形固定資産（償却資産）額">
          <a:extLst>
            <a:ext uri="{FF2B5EF4-FFF2-40B4-BE49-F238E27FC236}">
              <a16:creationId xmlns:a16="http://schemas.microsoft.com/office/drawing/2014/main" id="{00000000-0008-0000-0E00-0000B1010000}"/>
            </a:ext>
          </a:extLst>
        </xdr:cNvPr>
        <xdr:cNvSpPr txBox="1"/>
      </xdr:nvSpPr>
      <xdr:spPr>
        <a:xfrm>
          <a:off x="21011094" y="649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7" name="【保健センター・保健所】&#10;有形固定資産減価償却率グラフ枠">
          <a:extLst>
            <a:ext uri="{FF2B5EF4-FFF2-40B4-BE49-F238E27FC236}">
              <a16:creationId xmlns:a16="http://schemas.microsoft.com/office/drawing/2014/main" id="{00000000-0008-0000-0E00-0000C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59" name="【保健センター・保健所】&#10;有形固定資産減価償却率最小値テキスト">
          <a:extLst>
            <a:ext uri="{FF2B5EF4-FFF2-40B4-BE49-F238E27FC236}">
              <a16:creationId xmlns:a16="http://schemas.microsoft.com/office/drawing/2014/main" id="{00000000-0008-0000-0E00-0000CB010000}"/>
            </a:ext>
          </a:extLst>
        </xdr:cNvPr>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1" name="【保健センター・保健所】&#10;有形固定資産減価償却率最大値テキスト">
          <a:extLst>
            <a:ext uri="{FF2B5EF4-FFF2-40B4-BE49-F238E27FC236}">
              <a16:creationId xmlns:a16="http://schemas.microsoft.com/office/drawing/2014/main" id="{00000000-0008-0000-0E00-0000CD010000}"/>
            </a:ext>
          </a:extLst>
        </xdr:cNvPr>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3" name="【保健センター・保健所】&#10;有形固定資産減価償却率平均値テキスト">
          <a:extLst>
            <a:ext uri="{FF2B5EF4-FFF2-40B4-BE49-F238E27FC236}">
              <a16:creationId xmlns:a16="http://schemas.microsoft.com/office/drawing/2014/main" id="{00000000-0008-0000-0E00-0000CF010000}"/>
            </a:ext>
          </a:extLst>
        </xdr:cNvPr>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4" name="フローチャート : 判断 463">
          <a:extLst>
            <a:ext uri="{FF2B5EF4-FFF2-40B4-BE49-F238E27FC236}">
              <a16:creationId xmlns:a16="http://schemas.microsoft.com/office/drawing/2014/main" id="{00000000-0008-0000-0E00-0000D0010000}"/>
            </a:ext>
          </a:extLst>
        </xdr:cNvPr>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74930</xdr:rowOff>
    </xdr:from>
    <xdr:to>
      <xdr:col>22</xdr:col>
      <xdr:colOff>415925</xdr:colOff>
      <xdr:row>62</xdr:row>
      <xdr:rowOff>5080</xdr:rowOff>
    </xdr:to>
    <xdr:sp macro="" textlink="">
      <xdr:nvSpPr>
        <xdr:cNvPr id="465" name="フローチャート : 判断 464">
          <a:extLst>
            <a:ext uri="{FF2B5EF4-FFF2-40B4-BE49-F238E27FC236}">
              <a16:creationId xmlns:a16="http://schemas.microsoft.com/office/drawing/2014/main" id="{00000000-0008-0000-0E00-0000D1010000}"/>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21607</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E00-0000D2010000}"/>
            </a:ext>
          </a:extLst>
        </xdr:cNvPr>
        <xdr:cNvSpPr txBox="1"/>
      </xdr:nvSpPr>
      <xdr:spPr>
        <a:xfrm>
          <a:off x="15266043"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63500</xdr:rowOff>
    </xdr:from>
    <xdr:to>
      <xdr:col>22</xdr:col>
      <xdr:colOff>415925</xdr:colOff>
      <xdr:row>62</xdr:row>
      <xdr:rowOff>165100</xdr:rowOff>
    </xdr:to>
    <xdr:sp macro="" textlink="">
      <xdr:nvSpPr>
        <xdr:cNvPr id="472" name="円/楕円 471">
          <a:extLst>
            <a:ext uri="{FF2B5EF4-FFF2-40B4-BE49-F238E27FC236}">
              <a16:creationId xmlns:a16="http://schemas.microsoft.com/office/drawing/2014/main" id="{00000000-0008-0000-0E00-0000D8010000}"/>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156227</xdr:rowOff>
    </xdr:from>
    <xdr:ext cx="405111" cy="259045"/>
    <xdr:sp macro="" textlink="">
      <xdr:nvSpPr>
        <xdr:cNvPr id="473" name="n_1mainValue【保健センター・保健所】&#10;有形固定資産減価償却率">
          <a:extLst>
            <a:ext uri="{FF2B5EF4-FFF2-40B4-BE49-F238E27FC236}">
              <a16:creationId xmlns:a16="http://schemas.microsoft.com/office/drawing/2014/main" id="{00000000-0008-0000-0E00-0000D9010000}"/>
            </a:ext>
          </a:extLst>
        </xdr:cNvPr>
        <xdr:cNvSpPr txBox="1"/>
      </xdr:nvSpPr>
      <xdr:spPr>
        <a:xfrm>
          <a:off x="15266043"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E00-0000E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E00-0000F0010000}"/>
            </a:ext>
          </a:extLst>
        </xdr:cNvPr>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E00-0000F2010000}"/>
            </a:ext>
          </a:extLst>
        </xdr:cNvPr>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E00-0000F4010000}"/>
            </a:ext>
          </a:extLst>
        </xdr:cNvPr>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1" name="フローチャート : 判断 500">
          <a:extLst>
            <a:ext uri="{FF2B5EF4-FFF2-40B4-BE49-F238E27FC236}">
              <a16:creationId xmlns:a16="http://schemas.microsoft.com/office/drawing/2014/main" id="{00000000-0008-0000-0E00-0000F5010000}"/>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502" name="フローチャート : 判断 501">
          <a:extLst>
            <a:ext uri="{FF2B5EF4-FFF2-40B4-BE49-F238E27FC236}">
              <a16:creationId xmlns:a16="http://schemas.microsoft.com/office/drawing/2014/main" id="{00000000-0008-0000-0E00-0000F6010000}"/>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503" name="n_1aveValue【保健センター・保健所】&#10;一人当たり面積">
          <a:extLst>
            <a:ext uri="{FF2B5EF4-FFF2-40B4-BE49-F238E27FC236}">
              <a16:creationId xmlns:a16="http://schemas.microsoft.com/office/drawing/2014/main" id="{00000000-0008-0000-0E00-0000F7010000}"/>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29210</xdr:rowOff>
    </xdr:from>
    <xdr:to>
      <xdr:col>31</xdr:col>
      <xdr:colOff>85725</xdr:colOff>
      <xdr:row>63</xdr:row>
      <xdr:rowOff>130810</xdr:rowOff>
    </xdr:to>
    <xdr:sp macro="" textlink="">
      <xdr:nvSpPr>
        <xdr:cNvPr id="509" name="円/楕円 508">
          <a:extLst>
            <a:ext uri="{FF2B5EF4-FFF2-40B4-BE49-F238E27FC236}">
              <a16:creationId xmlns:a16="http://schemas.microsoft.com/office/drawing/2014/main" id="{00000000-0008-0000-0E00-0000FD01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121937</xdr:rowOff>
    </xdr:from>
    <xdr:ext cx="469744" cy="259045"/>
    <xdr:sp macro="" textlink="">
      <xdr:nvSpPr>
        <xdr:cNvPr id="510" name="n_1mainValue【保健センター・保健所】&#10;一人当たり面積">
          <a:extLst>
            <a:ext uri="{FF2B5EF4-FFF2-40B4-BE49-F238E27FC236}">
              <a16:creationId xmlns:a16="http://schemas.microsoft.com/office/drawing/2014/main" id="{00000000-0008-0000-0E00-0000FE01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7" name="【消防施設】&#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39" name="【消防施設】&#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1" name="【消防施設】&#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2" name="フローチャート : 判断 541">
          <a:extLst>
            <a:ext uri="{FF2B5EF4-FFF2-40B4-BE49-F238E27FC236}">
              <a16:creationId xmlns:a16="http://schemas.microsoft.com/office/drawing/2014/main" id="{00000000-0008-0000-0E00-00001E020000}"/>
            </a:ext>
          </a:extLst>
        </xdr:cNvPr>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132624</xdr:rowOff>
    </xdr:from>
    <xdr:to>
      <xdr:col>22</xdr:col>
      <xdr:colOff>415925</xdr:colOff>
      <xdr:row>82</xdr:row>
      <xdr:rowOff>62774</xdr:rowOff>
    </xdr:to>
    <xdr:sp macro="" textlink="">
      <xdr:nvSpPr>
        <xdr:cNvPr id="543" name="フローチャート : 判断 542">
          <a:extLst>
            <a:ext uri="{FF2B5EF4-FFF2-40B4-BE49-F238E27FC236}">
              <a16:creationId xmlns:a16="http://schemas.microsoft.com/office/drawing/2014/main" id="{00000000-0008-0000-0E00-00001F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79301</xdr:rowOff>
    </xdr:from>
    <xdr:ext cx="405111" cy="259045"/>
    <xdr:sp macro="" textlink="">
      <xdr:nvSpPr>
        <xdr:cNvPr id="544" name="n_1aveValue【消防施設】&#10;有形固定資産減価償却率">
          <a:extLst>
            <a:ext uri="{FF2B5EF4-FFF2-40B4-BE49-F238E27FC236}">
              <a16:creationId xmlns:a16="http://schemas.microsoft.com/office/drawing/2014/main" id="{00000000-0008-0000-0E00-000020020000}"/>
            </a:ext>
          </a:extLst>
        </xdr:cNvPr>
        <xdr:cNvSpPr txBox="1"/>
      </xdr:nvSpPr>
      <xdr:spPr>
        <a:xfrm>
          <a:off x="15266043"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5262</xdr:rowOff>
    </xdr:from>
    <xdr:to>
      <xdr:col>22</xdr:col>
      <xdr:colOff>415925</xdr:colOff>
      <xdr:row>82</xdr:row>
      <xdr:rowOff>106862</xdr:rowOff>
    </xdr:to>
    <xdr:sp macro="" textlink="">
      <xdr:nvSpPr>
        <xdr:cNvPr id="550" name="円/楕円 549">
          <a:extLst>
            <a:ext uri="{FF2B5EF4-FFF2-40B4-BE49-F238E27FC236}">
              <a16:creationId xmlns:a16="http://schemas.microsoft.com/office/drawing/2014/main" id="{00000000-0008-0000-0E00-000026020000}"/>
            </a:ext>
          </a:extLst>
        </xdr:cNvPr>
        <xdr:cNvSpPr/>
      </xdr:nvSpPr>
      <xdr:spPr>
        <a:xfrm>
          <a:off x="15430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97989</xdr:rowOff>
    </xdr:from>
    <xdr:ext cx="405111" cy="259045"/>
    <xdr:sp macro="" textlink="">
      <xdr:nvSpPr>
        <xdr:cNvPr id="551" name="n_1mainValue【消防施設】&#10;有形固定資産減価償却率">
          <a:extLst>
            <a:ext uri="{FF2B5EF4-FFF2-40B4-BE49-F238E27FC236}">
              <a16:creationId xmlns:a16="http://schemas.microsoft.com/office/drawing/2014/main" id="{00000000-0008-0000-0E00-000027020000}"/>
            </a:ext>
          </a:extLst>
        </xdr:cNvPr>
        <xdr:cNvSpPr txBox="1"/>
      </xdr:nvSpPr>
      <xdr:spPr>
        <a:xfrm>
          <a:off x="15266043"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4" name="【消防施設】&#10;一人当たり面積グラフ枠">
          <a:extLst>
            <a:ext uri="{FF2B5EF4-FFF2-40B4-BE49-F238E27FC236}">
              <a16:creationId xmlns:a16="http://schemas.microsoft.com/office/drawing/2014/main" id="{00000000-0008-0000-0E00-00003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76" name="【消防施設】&#10;一人当たり面積最小値テキスト">
          <a:extLst>
            <a:ext uri="{FF2B5EF4-FFF2-40B4-BE49-F238E27FC236}">
              <a16:creationId xmlns:a16="http://schemas.microsoft.com/office/drawing/2014/main" id="{00000000-0008-0000-0E00-000040020000}"/>
            </a:ext>
          </a:extLst>
        </xdr:cNvPr>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78" name="【消防施設】&#10;一人当たり面積最大値テキスト">
          <a:extLst>
            <a:ext uri="{FF2B5EF4-FFF2-40B4-BE49-F238E27FC236}">
              <a16:creationId xmlns:a16="http://schemas.microsoft.com/office/drawing/2014/main" id="{00000000-0008-0000-0E00-000042020000}"/>
            </a:ext>
          </a:extLst>
        </xdr:cNvPr>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0" name="【消防施設】&#10;一人当たり面積平均値テキスト">
          <a:extLst>
            <a:ext uri="{FF2B5EF4-FFF2-40B4-BE49-F238E27FC236}">
              <a16:creationId xmlns:a16="http://schemas.microsoft.com/office/drawing/2014/main" id="{00000000-0008-0000-0E00-000044020000}"/>
            </a:ext>
          </a:extLst>
        </xdr:cNvPr>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1" name="フローチャート : 判断 580">
          <a:extLst>
            <a:ext uri="{FF2B5EF4-FFF2-40B4-BE49-F238E27FC236}">
              <a16:creationId xmlns:a16="http://schemas.microsoft.com/office/drawing/2014/main" id="{00000000-0008-0000-0E00-000045020000}"/>
            </a:ext>
          </a:extLst>
        </xdr:cNvPr>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158750</xdr:rowOff>
    </xdr:from>
    <xdr:to>
      <xdr:col>31</xdr:col>
      <xdr:colOff>85725</xdr:colOff>
      <xdr:row>79</xdr:row>
      <xdr:rowOff>88900</xdr:rowOff>
    </xdr:to>
    <xdr:sp macro="" textlink="">
      <xdr:nvSpPr>
        <xdr:cNvPr id="582" name="フローチャート : 判断 581">
          <a:extLst>
            <a:ext uri="{FF2B5EF4-FFF2-40B4-BE49-F238E27FC236}">
              <a16:creationId xmlns:a16="http://schemas.microsoft.com/office/drawing/2014/main" id="{00000000-0008-0000-0E00-000046020000}"/>
            </a:ext>
          </a:extLst>
        </xdr:cNvPr>
        <xdr:cNvSpPr/>
      </xdr:nvSpPr>
      <xdr:spPr>
        <a:xfrm>
          <a:off x="2127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105427</xdr:rowOff>
    </xdr:from>
    <xdr:ext cx="469744" cy="259045"/>
    <xdr:sp macro="" textlink="">
      <xdr:nvSpPr>
        <xdr:cNvPr id="583" name="n_1aveValue【消防施設】&#10;一人当たり面積">
          <a:extLst>
            <a:ext uri="{FF2B5EF4-FFF2-40B4-BE49-F238E27FC236}">
              <a16:creationId xmlns:a16="http://schemas.microsoft.com/office/drawing/2014/main" id="{00000000-0008-0000-0E00-000047020000}"/>
            </a:ext>
          </a:extLst>
        </xdr:cNvPr>
        <xdr:cNvSpPr txBox="1"/>
      </xdr:nvSpPr>
      <xdr:spPr>
        <a:xfrm>
          <a:off x="210757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25400</xdr:rowOff>
    </xdr:from>
    <xdr:to>
      <xdr:col>31</xdr:col>
      <xdr:colOff>85725</xdr:colOff>
      <xdr:row>79</xdr:row>
      <xdr:rowOff>127000</xdr:rowOff>
    </xdr:to>
    <xdr:sp macro="" textlink="">
      <xdr:nvSpPr>
        <xdr:cNvPr id="589" name="円/楕円 588">
          <a:extLst>
            <a:ext uri="{FF2B5EF4-FFF2-40B4-BE49-F238E27FC236}">
              <a16:creationId xmlns:a16="http://schemas.microsoft.com/office/drawing/2014/main" id="{00000000-0008-0000-0E00-00004D020000}"/>
            </a:ext>
          </a:extLst>
        </xdr:cNvPr>
        <xdr:cNvSpPr/>
      </xdr:nvSpPr>
      <xdr:spPr>
        <a:xfrm>
          <a:off x="21272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118127</xdr:rowOff>
    </xdr:from>
    <xdr:ext cx="469744" cy="259045"/>
    <xdr:sp macro="" textlink="">
      <xdr:nvSpPr>
        <xdr:cNvPr id="590" name="n_1mainValue【消防施設】&#10;一人当たり面積">
          <a:extLst>
            <a:ext uri="{FF2B5EF4-FFF2-40B4-BE49-F238E27FC236}">
              <a16:creationId xmlns:a16="http://schemas.microsoft.com/office/drawing/2014/main" id="{00000000-0008-0000-0E00-00004E020000}"/>
            </a:ext>
          </a:extLst>
        </xdr:cNvPr>
        <xdr:cNvSpPr txBox="1"/>
      </xdr:nvSpPr>
      <xdr:spPr>
        <a:xfrm>
          <a:off x="2107572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a:extLst>
            <a:ext uri="{FF2B5EF4-FFF2-40B4-BE49-F238E27FC236}">
              <a16:creationId xmlns:a16="http://schemas.microsoft.com/office/drawing/2014/main" id="{00000000-0008-0000-0E00-00006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6" name="【庁舎】&#10;有形固定資産減価償却率最小値テキスト">
          <a:extLst>
            <a:ext uri="{FF2B5EF4-FFF2-40B4-BE49-F238E27FC236}">
              <a16:creationId xmlns:a16="http://schemas.microsoft.com/office/drawing/2014/main" id="{00000000-0008-0000-0E00-000068020000}"/>
            </a:ext>
          </a:extLst>
        </xdr:cNvPr>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18" name="【庁舎】&#10;有形固定資産減価償却率最大値テキスト">
          <a:extLst>
            <a:ext uri="{FF2B5EF4-FFF2-40B4-BE49-F238E27FC236}">
              <a16:creationId xmlns:a16="http://schemas.microsoft.com/office/drawing/2014/main" id="{00000000-0008-0000-0E00-00006A020000}"/>
            </a:ext>
          </a:extLst>
        </xdr:cNvPr>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0" name="【庁舎】&#10;有形固定資産減価償却率平均値テキスト">
          <a:extLst>
            <a:ext uri="{FF2B5EF4-FFF2-40B4-BE49-F238E27FC236}">
              <a16:creationId xmlns:a16="http://schemas.microsoft.com/office/drawing/2014/main" id="{00000000-0008-0000-0E00-00006C020000}"/>
            </a:ext>
          </a:extLst>
        </xdr:cNvPr>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1" name="フローチャート : 判断 620">
          <a:extLst>
            <a:ext uri="{FF2B5EF4-FFF2-40B4-BE49-F238E27FC236}">
              <a16:creationId xmlns:a16="http://schemas.microsoft.com/office/drawing/2014/main" id="{00000000-0008-0000-0E00-00006D020000}"/>
            </a:ext>
          </a:extLst>
        </xdr:cNvPr>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27305</xdr:rowOff>
    </xdr:from>
    <xdr:to>
      <xdr:col>22</xdr:col>
      <xdr:colOff>415925</xdr:colOff>
      <xdr:row>105</xdr:row>
      <xdr:rowOff>128905</xdr:rowOff>
    </xdr:to>
    <xdr:sp macro="" textlink="">
      <xdr:nvSpPr>
        <xdr:cNvPr id="622" name="フローチャート : 判断 621">
          <a:extLst>
            <a:ext uri="{FF2B5EF4-FFF2-40B4-BE49-F238E27FC236}">
              <a16:creationId xmlns:a16="http://schemas.microsoft.com/office/drawing/2014/main" id="{00000000-0008-0000-0E00-00006E020000}"/>
            </a:ext>
          </a:extLst>
        </xdr:cNvPr>
        <xdr:cNvSpPr/>
      </xdr:nvSpPr>
      <xdr:spPr>
        <a:xfrm>
          <a:off x="15430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145432</xdr:rowOff>
    </xdr:from>
    <xdr:ext cx="405111" cy="259045"/>
    <xdr:sp macro="" textlink="">
      <xdr:nvSpPr>
        <xdr:cNvPr id="623" name="n_1aveValue【庁舎】&#10;有形固定資産減価償却率">
          <a:extLst>
            <a:ext uri="{FF2B5EF4-FFF2-40B4-BE49-F238E27FC236}">
              <a16:creationId xmlns:a16="http://schemas.microsoft.com/office/drawing/2014/main" id="{00000000-0008-0000-0E00-00006F020000}"/>
            </a:ext>
          </a:extLst>
        </xdr:cNvPr>
        <xdr:cNvSpPr txBox="1"/>
      </xdr:nvSpPr>
      <xdr:spPr>
        <a:xfrm>
          <a:off x="15266043"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147320</xdr:rowOff>
    </xdr:from>
    <xdr:to>
      <xdr:col>22</xdr:col>
      <xdr:colOff>415925</xdr:colOff>
      <xdr:row>108</xdr:row>
      <xdr:rowOff>77470</xdr:rowOff>
    </xdr:to>
    <xdr:sp macro="" textlink="">
      <xdr:nvSpPr>
        <xdr:cNvPr id="629" name="円/楕円 628">
          <a:extLst>
            <a:ext uri="{FF2B5EF4-FFF2-40B4-BE49-F238E27FC236}">
              <a16:creationId xmlns:a16="http://schemas.microsoft.com/office/drawing/2014/main" id="{00000000-0008-0000-0E00-000075020000}"/>
            </a:ext>
          </a:extLst>
        </xdr:cNvPr>
        <xdr:cNvSpPr/>
      </xdr:nvSpPr>
      <xdr:spPr>
        <a:xfrm>
          <a:off x="1543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68597</xdr:rowOff>
    </xdr:from>
    <xdr:ext cx="405111" cy="259045"/>
    <xdr:sp macro="" textlink="">
      <xdr:nvSpPr>
        <xdr:cNvPr id="630" name="n_1mainValue【庁舎】&#10;有形固定資産減価償却率">
          <a:extLst>
            <a:ext uri="{FF2B5EF4-FFF2-40B4-BE49-F238E27FC236}">
              <a16:creationId xmlns:a16="http://schemas.microsoft.com/office/drawing/2014/main" id="{00000000-0008-0000-0E00-000076020000}"/>
            </a:ext>
          </a:extLst>
        </xdr:cNvPr>
        <xdr:cNvSpPr txBox="1"/>
      </xdr:nvSpPr>
      <xdr:spPr>
        <a:xfrm>
          <a:off x="15266043"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a:extLst>
            <a:ext uri="{FF2B5EF4-FFF2-40B4-BE49-F238E27FC236}">
              <a16:creationId xmlns:a16="http://schemas.microsoft.com/office/drawing/2014/main" id="{00000000-0008-0000-0E00-00008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56" name="【庁舎】&#10;一人当たり面積最小値テキスト">
          <a:extLst>
            <a:ext uri="{FF2B5EF4-FFF2-40B4-BE49-F238E27FC236}">
              <a16:creationId xmlns:a16="http://schemas.microsoft.com/office/drawing/2014/main" id="{00000000-0008-0000-0E00-000090020000}"/>
            </a:ext>
          </a:extLst>
        </xdr:cNvPr>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58" name="【庁舎】&#10;一人当たり面積最大値テキスト">
          <a:extLst>
            <a:ext uri="{FF2B5EF4-FFF2-40B4-BE49-F238E27FC236}">
              <a16:creationId xmlns:a16="http://schemas.microsoft.com/office/drawing/2014/main" id="{00000000-0008-0000-0E00-000092020000}"/>
            </a:ext>
          </a:extLst>
        </xdr:cNvPr>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0" name="【庁舎】&#10;一人当たり面積平均値テキスト">
          <a:extLst>
            <a:ext uri="{FF2B5EF4-FFF2-40B4-BE49-F238E27FC236}">
              <a16:creationId xmlns:a16="http://schemas.microsoft.com/office/drawing/2014/main" id="{00000000-0008-0000-0E00-000094020000}"/>
            </a:ext>
          </a:extLst>
        </xdr:cNvPr>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1" name="フローチャート : 判断 660">
          <a:extLst>
            <a:ext uri="{FF2B5EF4-FFF2-40B4-BE49-F238E27FC236}">
              <a16:creationId xmlns:a16="http://schemas.microsoft.com/office/drawing/2014/main" id="{00000000-0008-0000-0E00-000095020000}"/>
            </a:ext>
          </a:extLst>
        </xdr:cNvPr>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116839</xdr:rowOff>
    </xdr:from>
    <xdr:to>
      <xdr:col>31</xdr:col>
      <xdr:colOff>85725</xdr:colOff>
      <xdr:row>103</xdr:row>
      <xdr:rowOff>46989</xdr:rowOff>
    </xdr:to>
    <xdr:sp macro="" textlink="">
      <xdr:nvSpPr>
        <xdr:cNvPr id="662" name="フローチャート : 判断 661">
          <a:extLst>
            <a:ext uri="{FF2B5EF4-FFF2-40B4-BE49-F238E27FC236}">
              <a16:creationId xmlns:a16="http://schemas.microsoft.com/office/drawing/2014/main" id="{00000000-0008-0000-0E00-000096020000}"/>
            </a:ext>
          </a:extLst>
        </xdr:cNvPr>
        <xdr:cNvSpPr/>
      </xdr:nvSpPr>
      <xdr:spPr>
        <a:xfrm>
          <a:off x="2127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38116</xdr:rowOff>
    </xdr:from>
    <xdr:ext cx="469744" cy="259045"/>
    <xdr:sp macro="" textlink="">
      <xdr:nvSpPr>
        <xdr:cNvPr id="663" name="n_1aveValue【庁舎】&#10;一人当たり面積">
          <a:extLst>
            <a:ext uri="{FF2B5EF4-FFF2-40B4-BE49-F238E27FC236}">
              <a16:creationId xmlns:a16="http://schemas.microsoft.com/office/drawing/2014/main" id="{00000000-0008-0000-0E00-000097020000}"/>
            </a:ext>
          </a:extLst>
        </xdr:cNvPr>
        <xdr:cNvSpPr txBox="1"/>
      </xdr:nvSpPr>
      <xdr:spPr>
        <a:xfrm>
          <a:off x="210757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109220</xdr:rowOff>
    </xdr:from>
    <xdr:to>
      <xdr:col>31</xdr:col>
      <xdr:colOff>85725</xdr:colOff>
      <xdr:row>103</xdr:row>
      <xdr:rowOff>39370</xdr:rowOff>
    </xdr:to>
    <xdr:sp macro="" textlink="">
      <xdr:nvSpPr>
        <xdr:cNvPr id="669" name="円/楕円 668">
          <a:extLst>
            <a:ext uri="{FF2B5EF4-FFF2-40B4-BE49-F238E27FC236}">
              <a16:creationId xmlns:a16="http://schemas.microsoft.com/office/drawing/2014/main" id="{00000000-0008-0000-0E00-00009D020000}"/>
            </a:ext>
          </a:extLst>
        </xdr:cNvPr>
        <xdr:cNvSpPr/>
      </xdr:nvSpPr>
      <xdr:spPr>
        <a:xfrm>
          <a:off x="2127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55897</xdr:rowOff>
    </xdr:from>
    <xdr:ext cx="469744" cy="259045"/>
    <xdr:sp macro="" textlink="">
      <xdr:nvSpPr>
        <xdr:cNvPr id="670" name="n_1mainValue【庁舎】&#10;一人当たり面積">
          <a:extLst>
            <a:ext uri="{FF2B5EF4-FFF2-40B4-BE49-F238E27FC236}">
              <a16:creationId xmlns:a16="http://schemas.microsoft.com/office/drawing/2014/main" id="{00000000-0008-0000-0E00-00009E020000}"/>
            </a:ext>
          </a:extLst>
        </xdr:cNvPr>
        <xdr:cNvSpPr txBox="1"/>
      </xdr:nvSpPr>
      <xdr:spPr>
        <a:xfrm>
          <a:off x="21075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類似団体と比較して特に有形固定資産減価償却率が高くなっているのは、市民会館であり、特に低くなっているのは、一般廃棄物処理施設、庁舎である。</a:t>
          </a:r>
          <a:endParaRPr lang="ja-JP" altLang="ja-JP" sz="1800">
            <a:effectLst/>
          </a:endParaRPr>
        </a:p>
        <a:p>
          <a:r>
            <a:rPr kumimoji="1" lang="ja-JP" altLang="ja-JP" sz="1400">
              <a:solidFill>
                <a:schemeClr val="dk1"/>
              </a:solidFill>
              <a:effectLst/>
              <a:latin typeface="+mn-lt"/>
              <a:ea typeface="+mn-ea"/>
              <a:cs typeface="+mn-cs"/>
            </a:rPr>
            <a:t>　市民会館については、昭和</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年度に取得した野口記念館が耐用年数である</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年を経過していることや、昭和</a:t>
          </a:r>
          <a:r>
            <a:rPr kumimoji="1" lang="en-US" altLang="ja-JP" sz="1400">
              <a:solidFill>
                <a:schemeClr val="dk1"/>
              </a:solidFill>
              <a:effectLst/>
              <a:latin typeface="+mn-lt"/>
              <a:ea typeface="+mn-ea"/>
              <a:cs typeface="+mn-cs"/>
            </a:rPr>
            <a:t>60</a:t>
          </a:r>
          <a:r>
            <a:rPr kumimoji="1" lang="ja-JP" altLang="ja-JP" sz="1400">
              <a:solidFill>
                <a:schemeClr val="dk1"/>
              </a:solidFill>
              <a:effectLst/>
              <a:latin typeface="+mn-lt"/>
              <a:ea typeface="+mn-ea"/>
              <a:cs typeface="+mn-cs"/>
            </a:rPr>
            <a:t>年度に取得した延岡総合文化センターの老朽化に伴い、有形固定資産減価償却率が類似団体を上回っている。野口記念館については、平成</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年度開館に向けて、整備を進めているところである。</a:t>
          </a:r>
          <a:endParaRPr lang="ja-JP" altLang="ja-JP" sz="1800">
            <a:effectLst/>
          </a:endParaRPr>
        </a:p>
        <a:p>
          <a:r>
            <a:rPr kumimoji="1" lang="ja-JP" altLang="ja-JP" sz="1400">
              <a:solidFill>
                <a:schemeClr val="dk1"/>
              </a:solidFill>
              <a:effectLst/>
              <a:latin typeface="+mn-lt"/>
              <a:ea typeface="+mn-ea"/>
              <a:cs typeface="+mn-cs"/>
            </a:rPr>
            <a:t>　一般廃棄物処理施設については、平成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年度に新たに最終処分場を取得したため、有形固定資産減価償却率が低くなっている。また、庁舎についても、平成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年度に新たに新庁舎（高層棟）を取得したため、有形固定資産減価償却率が低くなっている。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126,612
126,331
868.02
63,345,325
61,822,169
1,239,844
32,539,437
60,983,566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人口の減少や</a:t>
          </a:r>
          <a:r>
            <a:rPr kumimoji="1" lang="ja-JP" altLang="ja-JP" sz="1100">
              <a:solidFill>
                <a:schemeClr val="dk1"/>
              </a:solidFill>
              <a:effectLst/>
              <a:latin typeface="+mn-lt"/>
              <a:ea typeface="+mn-ea"/>
              <a:cs typeface="+mn-cs"/>
            </a:rPr>
            <a:t>全国平均を上回る高齢化率（平成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個人・法人関係税の伸び悩みなどにより、</a:t>
          </a:r>
          <a:r>
            <a:rPr kumimoji="1" lang="ja-JP" altLang="ja-JP" sz="1100">
              <a:solidFill>
                <a:schemeClr val="dk1"/>
              </a:solidFill>
              <a:effectLst/>
              <a:latin typeface="+mn-lt"/>
              <a:ea typeface="+mn-ea"/>
              <a:cs typeface="+mn-cs"/>
            </a:rPr>
            <a:t>類似団体平均を下回っている状況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ため、歳出の徹底的な見直し、定員管理・給与の適正化などの取組を通じて、財政基盤の強化に努める。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新庁舎での業務開始や最終処分場の本格稼働</a:t>
          </a:r>
          <a:r>
            <a:rPr lang="ja-JP" altLang="en-US" sz="1100" b="0" i="0" baseline="0">
              <a:solidFill>
                <a:schemeClr val="dk1"/>
              </a:solidFill>
              <a:effectLst/>
              <a:latin typeface="+mn-lt"/>
              <a:ea typeface="+mn-ea"/>
              <a:cs typeface="+mn-cs"/>
            </a:rPr>
            <a:t>など公共施設に係る</a:t>
          </a:r>
          <a:r>
            <a:rPr lang="ja-JP" altLang="ja-JP" sz="1100" b="0" i="0" baseline="0">
              <a:solidFill>
                <a:schemeClr val="dk1"/>
              </a:solidFill>
              <a:effectLst/>
              <a:latin typeface="+mn-lt"/>
              <a:ea typeface="+mn-ea"/>
              <a:cs typeface="+mn-cs"/>
            </a:rPr>
            <a:t>維持管理経費の増加や、</a:t>
          </a:r>
          <a:r>
            <a:rPr lang="ja-JP" altLang="en-US" sz="1100" b="0" i="0" baseline="0">
              <a:solidFill>
                <a:schemeClr val="dk1"/>
              </a:solidFill>
              <a:effectLst/>
              <a:latin typeface="+mn-lt"/>
              <a:ea typeface="+mn-ea"/>
              <a:cs typeface="+mn-cs"/>
            </a:rPr>
            <a:t>認定こども園運営事業や</a:t>
          </a:r>
          <a:r>
            <a:rPr lang="ja-JP" altLang="ja-JP" sz="1100" b="0" i="0" baseline="0">
              <a:solidFill>
                <a:schemeClr val="dk1"/>
              </a:solidFill>
              <a:effectLst/>
              <a:latin typeface="+mn-lt"/>
              <a:ea typeface="+mn-ea"/>
              <a:cs typeface="+mn-cs"/>
            </a:rPr>
            <a:t>各種福祉サービス給付事業等により扶助費が増加していること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経常的な経費は増加傾向にある。今後も市税の課税客体の把握に努めながら、使用料等も含めた収納率向上を図り、自主財源を確保するとともに、行財政改革による職員数の削減等により、比率の抑制を図り、安定的な財政基盤の確立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100076</xdr:rowOff>
    </xdr:from>
    <xdr:to>
      <xdr:col>7</xdr:col>
      <xdr:colOff>152400</xdr:colOff>
      <xdr:row>62</xdr:row>
      <xdr:rowOff>25146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5852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61</xdr:row>
      <xdr:rowOff>124206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5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114554</xdr:rowOff>
    </xdr:from>
    <xdr:to>
      <xdr:col>6</xdr:col>
      <xdr:colOff>50800</xdr:colOff>
      <xdr:row>61</xdr:row>
      <xdr:rowOff>44704</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124206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523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66294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52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49276</xdr:rowOff>
    </xdr:from>
    <xdr:to>
      <xdr:col>6</xdr:col>
      <xdr:colOff>50800</xdr:colOff>
      <xdr:row>61</xdr:row>
      <xdr:rowOff>150876</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15494</xdr:rowOff>
    </xdr:from>
    <xdr:to>
      <xdr:col>2</xdr:col>
      <xdr:colOff>127000</xdr:colOff>
      <xdr:row>61</xdr:row>
      <xdr:rowOff>117094</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127271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ごみ処理有料化の実施や市費学校技術員の配置見直し等、事務事業の整理合理化を進めてきたが、類似団体平均を上回っている状況である。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市民サービスの低下をきたすことのないよう十分配慮しながら、民間でも実施可能な部分については委託化を進め、コストの低減を図っていく。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160088</xdr:rowOff>
    </xdr:from>
    <xdr:to>
      <xdr:col>7</xdr:col>
      <xdr:colOff>152400</xdr:colOff>
      <xdr:row>85</xdr:row>
      <xdr:rowOff>58996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561888"/>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160812</xdr:rowOff>
    </xdr:from>
    <xdr:to>
      <xdr:col>6</xdr:col>
      <xdr:colOff>0</xdr:colOff>
      <xdr:row>85</xdr:row>
      <xdr:rowOff>58996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562612"/>
          <a:ext cx="889000" cy="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102939</xdr:rowOff>
    </xdr:from>
    <xdr:to>
      <xdr:col>6</xdr:col>
      <xdr:colOff>50800</xdr:colOff>
      <xdr:row>84</xdr:row>
      <xdr:rowOff>33089</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43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43266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0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58581</xdr:rowOff>
    </xdr:from>
    <xdr:to>
      <xdr:col>4</xdr:col>
      <xdr:colOff>482600</xdr:colOff>
      <xdr:row>84</xdr:row>
      <xdr:rowOff>160812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460381"/>
          <a:ext cx="889000" cy="10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58581</xdr:rowOff>
    </xdr:from>
    <xdr:to>
      <xdr:col>3</xdr:col>
      <xdr:colOff>279400</xdr:colOff>
      <xdr:row>84</xdr:row>
      <xdr:rowOff>66061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460381"/>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109288</xdr:rowOff>
    </xdr:from>
    <xdr:to>
      <xdr:col>7</xdr:col>
      <xdr:colOff>203200</xdr:colOff>
      <xdr:row>85</xdr:row>
      <xdr:rowOff>39438</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45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81365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4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117,856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8196</xdr:rowOff>
    </xdr:from>
    <xdr:to>
      <xdr:col>6</xdr:col>
      <xdr:colOff>50800</xdr:colOff>
      <xdr:row>85</xdr:row>
      <xdr:rowOff>109796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45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94573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667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121,355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110012</xdr:rowOff>
    </xdr:from>
    <xdr:to>
      <xdr:col>4</xdr:col>
      <xdr:colOff>533400</xdr:colOff>
      <xdr:row>85</xdr:row>
      <xdr:rowOff>40162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4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24939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59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7781</xdr:rowOff>
    </xdr:from>
    <xdr:to>
      <xdr:col>3</xdr:col>
      <xdr:colOff>330200</xdr:colOff>
      <xdr:row>84</xdr:row>
      <xdr:rowOff>109381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44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94158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49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15261</xdr:rowOff>
    </xdr:from>
    <xdr:to>
      <xdr:col>2</xdr:col>
      <xdr:colOff>127000</xdr:colOff>
      <xdr:row>84</xdr:row>
      <xdr:rowOff>116861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44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101638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50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これまで、数次にわたる是正の結果、逓減傾向で推移してきたが、平成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年は国の給与減額特例措置等の影響を受け、ほかの地方自治体同様に大きく指数が上昇したところである。</a:t>
          </a:r>
          <a:endParaRPr lang="ja-JP" altLang="ja-JP" sz="1100">
            <a:effectLst/>
          </a:endParaRPr>
        </a:p>
        <a:p>
          <a:r>
            <a:rPr kumimoji="1" lang="ja-JP" altLang="ja-JP" sz="1000">
              <a:solidFill>
                <a:schemeClr val="dk1"/>
              </a:solidFill>
              <a:effectLst/>
              <a:latin typeface="+mn-lt"/>
              <a:ea typeface="+mn-ea"/>
              <a:cs typeface="+mn-cs"/>
            </a:rPr>
            <a:t>　このようなことから本市の給与水準の適正化を図るため、平成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年４月から平均</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％の給料減額措置を実施し、さらに同年７月から平成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年３月の間は国の要請を踏まえ平均</a:t>
          </a:r>
          <a:r>
            <a:rPr kumimoji="1" lang="en-US" altLang="ja-JP" sz="1000">
              <a:solidFill>
                <a:schemeClr val="dk1"/>
              </a:solidFill>
              <a:effectLst/>
              <a:latin typeface="+mn-lt"/>
              <a:ea typeface="+mn-ea"/>
              <a:cs typeface="+mn-cs"/>
            </a:rPr>
            <a:t>5.9</a:t>
          </a:r>
          <a:r>
            <a:rPr kumimoji="1" lang="ja-JP" altLang="ja-JP" sz="1000">
              <a:solidFill>
                <a:schemeClr val="dk1"/>
              </a:solidFill>
              <a:effectLst/>
              <a:latin typeface="+mn-lt"/>
              <a:ea typeface="+mn-ea"/>
              <a:cs typeface="+mn-cs"/>
            </a:rPr>
            <a:t>％の減額措置を実施した。また、平成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年４月から３か月間、一律</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％の給料減額措置を実施するとともに、同年７月以降は定期昇給の抑制措置を行った。</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年度には国に準じて給料表の引下げ改定（平均▲２％）を実施したうえで、平成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年度及び平成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年度において、４月から３か月間は引下げに伴う経過措置（現給保障）を行わないとともに、７月以降は定期昇給の抑制措置を実施するなど給与の適正化に取り組んでいる。</a:t>
          </a:r>
          <a:endParaRPr lang="ja-JP" altLang="ja-JP" sz="1100">
            <a:effectLst/>
          </a:endParaRPr>
        </a:p>
        <a:p>
          <a:r>
            <a:rPr kumimoji="1" lang="ja-JP" altLang="ja-JP" sz="1000">
              <a:solidFill>
                <a:schemeClr val="dk1"/>
              </a:solidFill>
              <a:effectLst/>
              <a:latin typeface="+mn-lt"/>
              <a:ea typeface="+mn-ea"/>
              <a:cs typeface="+mn-cs"/>
            </a:rPr>
            <a:t>　今後も給与制度全般について、国・県や他団体の状況等を踏まえ適切に対応していきたい。</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88054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6532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88054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6130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85</xdr:row>
      <xdr:rowOff>80011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130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168911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5326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年度以降、６次にわたる行財政改革に取り組み、</a:t>
          </a:r>
          <a:r>
            <a:rPr kumimoji="1" lang="en-US" altLang="ja-JP" sz="1100">
              <a:solidFill>
                <a:schemeClr val="dk1"/>
              </a:solidFill>
              <a:effectLst/>
              <a:latin typeface="+mn-lt"/>
              <a:ea typeface="+mn-ea"/>
              <a:cs typeface="+mn-cs"/>
            </a:rPr>
            <a:t>452</a:t>
          </a:r>
          <a:r>
            <a:rPr kumimoji="1" lang="ja-JP" altLang="ja-JP" sz="1100">
              <a:solidFill>
                <a:schemeClr val="dk1"/>
              </a:solidFill>
              <a:effectLst/>
              <a:latin typeface="+mn-lt"/>
              <a:ea typeface="+mn-ea"/>
              <a:cs typeface="+mn-cs"/>
            </a:rPr>
            <a:t>名の職員数を削減し適正化を図っている。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年２月の旧北方・北浦町、ならびに平成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年３月の旧北川町との市町村合併に伴い職員数は増加し、類似団体の平均を上回る職員数で推移しているが、平成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年度までの第５次行革期間には、一般ごみの収集、道路の維持補修、学校給食調理業務などを民間委託し、</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名の職員数を削減した。また、平成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年度までの第６次行革期間でも、市立保育所での指定管理者制度の活用をはじめ、その他の事務事業の見直し等に取り組み職員数削減目標の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名削減を達成した。今後、第７次行革に取り組む中で、引き続き定員管理の適正化に努め、効果的・効率的な行政運営を推進する。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56938</xdr:rowOff>
    </xdr:from>
    <xdr:to>
      <xdr:col>24</xdr:col>
      <xdr:colOff>558800</xdr:colOff>
      <xdr:row>65</xdr:row>
      <xdr:rowOff>64981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120118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56938</xdr:rowOff>
    </xdr:from>
    <xdr:to>
      <xdr:col>23</xdr:col>
      <xdr:colOff>406400</xdr:colOff>
      <xdr:row>65</xdr:row>
      <xdr:rowOff>66993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120118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19262</xdr:rowOff>
    </xdr:from>
    <xdr:to>
      <xdr:col>23</xdr:col>
      <xdr:colOff>457200</xdr:colOff>
      <xdr:row>63</xdr:row>
      <xdr:rowOff>120862</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131039</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66993</xdr:rowOff>
    </xdr:from>
    <xdr:to>
      <xdr:col>22</xdr:col>
      <xdr:colOff>203200</xdr:colOff>
      <xdr:row>65</xdr:row>
      <xdr:rowOff>91122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12112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91122</xdr:rowOff>
    </xdr:from>
    <xdr:to>
      <xdr:col>21</xdr:col>
      <xdr:colOff>0</xdr:colOff>
      <xdr:row>65</xdr:row>
      <xdr:rowOff>115253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12353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14181</xdr:rowOff>
    </xdr:from>
    <xdr:to>
      <xdr:col>24</xdr:col>
      <xdr:colOff>609600</xdr:colOff>
      <xdr:row>65</xdr:row>
      <xdr:rowOff>115781</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157708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6138</xdr:rowOff>
    </xdr:from>
    <xdr:to>
      <xdr:col>23</xdr:col>
      <xdr:colOff>457200</xdr:colOff>
      <xdr:row>65</xdr:row>
      <xdr:rowOff>107738</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92515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16193</xdr:rowOff>
    </xdr:from>
    <xdr:to>
      <xdr:col>22</xdr:col>
      <xdr:colOff>254000</xdr:colOff>
      <xdr:row>65</xdr:row>
      <xdr:rowOff>117793</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102570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40322</xdr:rowOff>
    </xdr:from>
    <xdr:to>
      <xdr:col>21</xdr:col>
      <xdr:colOff>50800</xdr:colOff>
      <xdr:row>65</xdr:row>
      <xdr:rowOff>141922</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126699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64453</xdr:rowOff>
    </xdr:from>
    <xdr:to>
      <xdr:col>19</xdr:col>
      <xdr:colOff>533400</xdr:colOff>
      <xdr:row>65</xdr:row>
      <xdr:rowOff>166053</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150830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庁舎建設や小学校施設の耐震化などの大型事業に伴う起債の償還が開始されたことにより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今後については、</a:t>
          </a:r>
          <a:r>
            <a:rPr lang="ja-JP" altLang="ja-JP" sz="1100" b="0" i="0" baseline="0">
              <a:solidFill>
                <a:schemeClr val="dk1"/>
              </a:solidFill>
              <a:effectLst/>
              <a:latin typeface="+mn-lt"/>
              <a:ea typeface="+mn-ea"/>
              <a:cs typeface="+mn-cs"/>
            </a:rPr>
            <a:t>起債発行額を元金償還額以内に抑制するなど、公債費の抑制に努め</a:t>
          </a:r>
          <a:r>
            <a:rPr lang="ja-JP" altLang="en-US" sz="1100" b="0" i="0" baseline="0">
              <a:solidFill>
                <a:schemeClr val="dk1"/>
              </a:solidFill>
              <a:effectLst/>
              <a:latin typeface="+mn-lt"/>
              <a:ea typeface="+mn-ea"/>
              <a:cs typeface="+mn-cs"/>
            </a:rPr>
            <a:t>ているため、比率が徐々に低下する見込みである。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40</xdr:row>
      <xdr:rowOff>139065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7896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120968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729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18415</xdr:rowOff>
    </xdr:from>
    <xdr:to>
      <xdr:col>23</xdr:col>
      <xdr:colOff>457200</xdr:colOff>
      <xdr:row>39</xdr:row>
      <xdr:rowOff>120015</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129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40</xdr:row>
      <xdr:rowOff>133032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729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40</xdr:row>
      <xdr:rowOff>151130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910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前年度と比較し</a:t>
          </a:r>
          <a:r>
            <a:rPr lang="en-US" altLang="ja-JP" sz="1100" b="0" i="0" baseline="0">
              <a:solidFill>
                <a:schemeClr val="dk1"/>
              </a:solidFill>
              <a:effectLst/>
              <a:latin typeface="+mn-lt"/>
              <a:ea typeface="+mn-ea"/>
              <a:cs typeface="+mn-cs"/>
            </a:rPr>
            <a:t>18.6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している。主な要因は、分子において地方債の現在高や退職手当負担見込額などの将来負担額が減少していることや、</a:t>
          </a:r>
          <a:r>
            <a:rPr lang="ja-JP" altLang="ja-JP" sz="1100" b="0" i="0">
              <a:solidFill>
                <a:schemeClr val="dk1"/>
              </a:solidFill>
              <a:effectLst/>
              <a:latin typeface="+mn-lt"/>
              <a:ea typeface="+mn-ea"/>
              <a:cs typeface="+mn-cs"/>
            </a:rPr>
            <a:t>地方債の償還等に充当可能な基金</a:t>
          </a:r>
          <a:r>
            <a:rPr lang="ja-JP" altLang="en-US" sz="1100" b="0" i="0" baseline="0">
              <a:solidFill>
                <a:schemeClr val="dk1"/>
              </a:solidFill>
              <a:effectLst/>
              <a:latin typeface="+mn-lt"/>
              <a:ea typeface="+mn-ea"/>
              <a:cs typeface="+mn-cs"/>
            </a:rPr>
            <a:t>が大幅に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したことに</a:t>
          </a:r>
          <a:r>
            <a:rPr lang="ja-JP" altLang="ja-JP" sz="1100" b="0" i="0" baseline="0">
              <a:solidFill>
                <a:schemeClr val="dk1"/>
              </a:solidFill>
              <a:effectLst/>
              <a:latin typeface="+mn-lt"/>
              <a:ea typeface="+mn-ea"/>
              <a:cs typeface="+mn-cs"/>
            </a:rPr>
            <a:t>よるものである。今後も人件費の削減や経費節減を中心とした行財政改革を進め、財政の健全化に努める。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116755</xdr:rowOff>
    </xdr:from>
    <xdr:to>
      <xdr:col>24</xdr:col>
      <xdr:colOff>558800</xdr:colOff>
      <xdr:row>15</xdr:row>
      <xdr:rowOff>94911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2517055"/>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94911</xdr:rowOff>
    </xdr:from>
    <xdr:to>
      <xdr:col>23</xdr:col>
      <xdr:colOff>406400</xdr:colOff>
      <xdr:row>16</xdr:row>
      <xdr:rowOff>40894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666661"/>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40894</xdr:rowOff>
    </xdr:from>
    <xdr:to>
      <xdr:col>22</xdr:col>
      <xdr:colOff>203200</xdr:colOff>
      <xdr:row>16</xdr:row>
      <xdr:rowOff>70654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78409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70654</xdr:rowOff>
    </xdr:from>
    <xdr:to>
      <xdr:col>21</xdr:col>
      <xdr:colOff>0</xdr:colOff>
      <xdr:row>17</xdr:row>
      <xdr:rowOff>16637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813854"/>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65955</xdr:rowOff>
    </xdr:from>
    <xdr:to>
      <xdr:col>24</xdr:col>
      <xdr:colOff>609600</xdr:colOff>
      <xdr:row>14</xdr:row>
      <xdr:rowOff>167555</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9672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38032</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43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44111</xdr:rowOff>
    </xdr:from>
    <xdr:to>
      <xdr:col>23</xdr:col>
      <xdr:colOff>457200</xdr:colOff>
      <xdr:row>15</xdr:row>
      <xdr:rowOff>145711</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61290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130488</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70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161544</xdr:rowOff>
    </xdr:from>
    <xdr:to>
      <xdr:col>22</xdr:col>
      <xdr:colOff>254000</xdr:colOff>
      <xdr:row>16</xdr:row>
      <xdr:rowOff>91694</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5240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76471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19854</xdr:rowOff>
    </xdr:from>
    <xdr:to>
      <xdr:col>21</xdr:col>
      <xdr:colOff>50800</xdr:colOff>
      <xdr:row>16</xdr:row>
      <xdr:rowOff>121454</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4351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106231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84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137287</xdr:rowOff>
    </xdr:from>
    <xdr:to>
      <xdr:col>19</xdr:col>
      <xdr:colOff>533400</xdr:colOff>
      <xdr:row>17</xdr:row>
      <xdr:rowOff>67437</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3462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52214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126,612
126,331
868.02
63,345,325
61,822,169
1,239,844
32,539,437
60,983,566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900">
              <a:solidFill>
                <a:schemeClr val="dk1"/>
              </a:solidFill>
              <a:effectLst/>
              <a:latin typeface="+mn-lt"/>
              <a:ea typeface="+mn-ea"/>
              <a:cs typeface="+mn-cs"/>
            </a:rPr>
            <a:t>類似団体と比較し職員数が多いことや、職員構成の違いなどから平均給料が高いことが人件費を押し上げる主な要因となっているが、これまでの定員適正化の取組により、総人件費は逓減傾向で推移している。また、給与水準の適正化を図るため、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年度以降、給料の減額措置や定期昇給の抑制措置などを実施してきた。</a:t>
          </a:r>
          <a:endParaRPr lang="ja-JP" altLang="ja-JP" sz="105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年度には国に準じて給料表を平均２％引き下げたうえで、平成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年度及び平成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おいて、４月から３か月間は引下げに伴う経過措置（現給保障）を行わないとともに、７月以降は定期昇給の抑制措置を実施するなど給与の適正化に取り組んでいる。引き続き、民間活力の導入や事務事業の見直し等による職員の減員とともに、国、県や他団体の状況等を踏まえた給与制度・水準の実現などの取組を進め、定員管理や給与の適正化に努めていく。</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168910</xdr:rowOff>
    </xdr:from>
    <xdr:to>
      <xdr:col>5</xdr:col>
      <xdr:colOff>549275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6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類似団体平均と比較すると、比率は低い状態である。その要因として、これまで経常経費の節減に努めてきた効果によるものと考えている。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しかし、新たに整備を行った最終処分場</a:t>
          </a:r>
          <a:r>
            <a:rPr lang="ja-JP" altLang="en-US" sz="1100" b="0" i="0" baseline="0">
              <a:solidFill>
                <a:schemeClr val="dk1"/>
              </a:solidFill>
              <a:effectLst/>
              <a:latin typeface="+mn-lt"/>
              <a:ea typeface="+mn-ea"/>
              <a:cs typeface="+mn-cs"/>
            </a:rPr>
            <a:t>、新庁舎などに係る施設の維持管理や業務の民間委託化の推進などによる物件費の</a:t>
          </a:r>
          <a:r>
            <a:rPr lang="ja-JP" altLang="ja-JP" sz="1100" b="0" i="0" baseline="0">
              <a:solidFill>
                <a:schemeClr val="dk1"/>
              </a:solidFill>
              <a:effectLst/>
              <a:latin typeface="+mn-lt"/>
              <a:ea typeface="+mn-ea"/>
              <a:cs typeface="+mn-cs"/>
            </a:rPr>
            <a:t>増加が見込まれるため、必要な経費の精査によりコストの縮減を図っていく。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99568</xdr:rowOff>
    </xdr:from>
    <xdr:to>
      <xdr:col>24</xdr:col>
      <xdr:colOff>31750</xdr:colOff>
      <xdr:row>14</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99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62992</xdr:rowOff>
    </xdr:from>
    <xdr:to>
      <xdr:col>22</xdr:col>
      <xdr:colOff>565150</xdr:colOff>
      <xdr:row>14</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63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143002</xdr:rowOff>
    </xdr:from>
    <xdr:to>
      <xdr:col>21</xdr:col>
      <xdr:colOff>361950</xdr:colOff>
      <xdr:row>14</xdr:row>
      <xdr:rowOff>62992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718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88138</xdr:rowOff>
    </xdr:from>
    <xdr:to>
      <xdr:col>20</xdr:col>
      <xdr:colOff>158750</xdr:colOff>
      <xdr:row>13</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16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48768</xdr:rowOff>
    </xdr:from>
    <xdr:to>
      <xdr:col>22</xdr:col>
      <xdr:colOff>615950</xdr:colOff>
      <xdr:row>14</xdr:row>
      <xdr:rowOff>150368</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160545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xdr:rowOff>
    </xdr:from>
    <xdr:to>
      <xdr:col>21</xdr:col>
      <xdr:colOff>412750</xdr:colOff>
      <xdr:row>14</xdr:row>
      <xdr:rowOff>113792</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123969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92202</xdr:rowOff>
    </xdr:from>
    <xdr:to>
      <xdr:col>20</xdr:col>
      <xdr:colOff>209550</xdr:colOff>
      <xdr:row>14</xdr:row>
      <xdr:rowOff>22352</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32529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37338</xdr:rowOff>
    </xdr:from>
    <xdr:to>
      <xdr:col>19</xdr:col>
      <xdr:colOff>6350</xdr:colOff>
      <xdr:row>13</xdr:row>
      <xdr:rowOff>138938</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149115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扶助費に係る経常収支比率は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今後も、社会保障関係経費の増加が見込まれるため、事業の精査等により、扶助費の適正化に努める。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133350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10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152400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その他に係る経常収支比率は類似団体平均より低くなっているが、前年度と比較し、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ポイント増加している。主な要因は</a:t>
          </a:r>
          <a:r>
            <a:rPr lang="ja-JP" altLang="ja-JP" sz="1100" b="0" i="0" baseline="0">
              <a:solidFill>
                <a:schemeClr val="dk1"/>
              </a:solidFill>
              <a:effectLst/>
              <a:latin typeface="+mn-lt"/>
              <a:ea typeface="+mn-ea"/>
              <a:cs typeface="+mn-cs"/>
            </a:rPr>
            <a:t>社会保障関係経費の増加による</a:t>
          </a:r>
          <a:r>
            <a:rPr kumimoji="1" lang="ja-JP" altLang="ja-JP" sz="1100">
              <a:solidFill>
                <a:schemeClr val="dk1"/>
              </a:solidFill>
              <a:effectLst/>
              <a:latin typeface="+mn-lt"/>
              <a:ea typeface="+mn-ea"/>
              <a:cs typeface="+mn-cs"/>
            </a:rPr>
            <a:t>介護保険特別会計</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への繰出金の増加によるものである。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6350</xdr:rowOff>
    </xdr:from>
    <xdr:to>
      <xdr:col>21</xdr:col>
      <xdr:colOff>361950</xdr:colOff>
      <xdr:row>55</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3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6350</xdr:rowOff>
    </xdr:from>
    <xdr:to>
      <xdr:col>20</xdr:col>
      <xdr:colOff>158750</xdr:colOff>
      <xdr:row>55</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127000</xdr:rowOff>
    </xdr:from>
    <xdr:to>
      <xdr:col>20</xdr:col>
      <xdr:colOff>209550</xdr:colOff>
      <xdr:row>55</xdr:row>
      <xdr:rowOff>57150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年度策定）に基づき毎年見直しを行っており、整理合理化に取り組んでいる。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25400</xdr:rowOff>
    </xdr:from>
    <xdr:to>
      <xdr:col>24</xdr:col>
      <xdr:colOff>31750</xdr:colOff>
      <xdr:row>34</xdr:row>
      <xdr:rowOff>38100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85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38100</xdr:rowOff>
    </xdr:from>
    <xdr:to>
      <xdr:col>22</xdr:col>
      <xdr:colOff>565150</xdr:colOff>
      <xdr:row>34</xdr:row>
      <xdr:rowOff>76200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86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130827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63500</xdr:rowOff>
    </xdr:from>
    <xdr:to>
      <xdr:col>21</xdr:col>
      <xdr:colOff>361950</xdr:colOff>
      <xdr:row>34</xdr:row>
      <xdr:rowOff>76200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63500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88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146050</xdr:rowOff>
    </xdr:from>
    <xdr:to>
      <xdr:col>24</xdr:col>
      <xdr:colOff>82550</xdr:colOff>
      <xdr:row>34</xdr:row>
      <xdr:rowOff>76200</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6459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162577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158750</xdr:rowOff>
    </xdr:from>
    <xdr:to>
      <xdr:col>22</xdr:col>
      <xdr:colOff>615950</xdr:colOff>
      <xdr:row>34</xdr:row>
      <xdr:rowOff>88900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5621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99077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58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25400</xdr:rowOff>
    </xdr:from>
    <xdr:to>
      <xdr:col>21</xdr:col>
      <xdr:colOff>412750</xdr:colOff>
      <xdr:row>34</xdr:row>
      <xdr:rowOff>127000</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4732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12700</xdr:rowOff>
    </xdr:from>
    <xdr:to>
      <xdr:col>20</xdr:col>
      <xdr:colOff>209550</xdr:colOff>
      <xdr:row>34</xdr:row>
      <xdr:rowOff>114300</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3843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124477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公債費に係る経常収支比率については、過去に整備した消防庁舎や清掃工場</a:t>
          </a:r>
          <a:r>
            <a:rPr lang="ja-JP" altLang="en-US" sz="1100" b="0" i="0" baseline="0">
              <a:solidFill>
                <a:schemeClr val="dk1"/>
              </a:solidFill>
              <a:effectLst/>
              <a:latin typeface="+mn-lt"/>
              <a:ea typeface="+mn-ea"/>
              <a:cs typeface="+mn-cs"/>
            </a:rPr>
            <a:t>、新庁舎（高層棟）など</a:t>
          </a:r>
          <a:r>
            <a:rPr lang="ja-JP" altLang="ja-JP" sz="1100" b="0" i="0" baseline="0">
              <a:solidFill>
                <a:schemeClr val="dk1"/>
              </a:solidFill>
              <a:effectLst/>
              <a:latin typeface="+mn-lt"/>
              <a:ea typeface="+mn-ea"/>
              <a:cs typeface="+mn-cs"/>
            </a:rPr>
            <a:t>合併関連の大型事業の影響により、類似団体平均と比較して高い水準にある。今後も新庁舎建設</a:t>
          </a:r>
          <a:r>
            <a:rPr lang="ja-JP" altLang="en-US" sz="1100" b="0" i="0" baseline="0">
              <a:solidFill>
                <a:schemeClr val="dk1"/>
              </a:solidFill>
              <a:effectLst/>
              <a:latin typeface="+mn-lt"/>
              <a:ea typeface="+mn-ea"/>
              <a:cs typeface="+mn-cs"/>
            </a:rPr>
            <a:t>（低層棟）や駅周辺整備など</a:t>
          </a:r>
          <a:r>
            <a:rPr lang="ja-JP" altLang="ja-JP" sz="1100" b="0" i="0" baseline="0">
              <a:solidFill>
                <a:schemeClr val="dk1"/>
              </a:solidFill>
              <a:effectLst/>
              <a:latin typeface="+mn-lt"/>
              <a:ea typeface="+mn-ea"/>
              <a:cs typeface="+mn-cs"/>
            </a:rPr>
            <a:t>の大型事業の償還が始まることから、後年度の公債費負担に配慮した事業の選択を行うことで公債費の抑制に努める。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106426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5778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51563</xdr:rowOff>
    </xdr:from>
    <xdr:to>
      <xdr:col>4</xdr:col>
      <xdr:colOff>346075</xdr:colOff>
      <xdr:row>79</xdr:row>
      <xdr:rowOff>60706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961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60706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55626</xdr:rowOff>
    </xdr:from>
    <xdr:to>
      <xdr:col>7</xdr:col>
      <xdr:colOff>66675</xdr:colOff>
      <xdr:row>79</xdr:row>
      <xdr:rowOff>157226</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135653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公債費以外に係る経常収支比率については、比率の大半を占める物件費、補助費等及び繰出金などについて、経費の節減等により比率の抑制が図られたことにより、類似団体平均より低い水準となっている。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75</xdr:row>
      <xdr:rowOff>129286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697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75</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69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154432</xdr:rowOff>
    </xdr:from>
    <xdr:to>
      <xdr:col>21</xdr:col>
      <xdr:colOff>361950</xdr:colOff>
      <xdr:row>75</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417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154432</xdr:rowOff>
    </xdr:from>
    <xdr:to>
      <xdr:col>20</xdr:col>
      <xdr:colOff>158750</xdr:colOff>
      <xdr:row>75</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841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78486</xdr:rowOff>
    </xdr:from>
    <xdr:to>
      <xdr:col>24</xdr:col>
      <xdr:colOff>82550</xdr:colOff>
      <xdr:row>76</xdr:row>
      <xdr:rowOff>8635</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95013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xdr:rowOff>
    </xdr:from>
    <xdr:to>
      <xdr:col>19</xdr:col>
      <xdr:colOff>6350</xdr:colOff>
      <xdr:row>75</xdr:row>
      <xdr:rowOff>116078</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126255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宮崎県延岡市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167277</xdr:rowOff>
    </xdr:from>
    <xdr:to>
      <xdr:col>4</xdr:col>
      <xdr:colOff>1117600</xdr:colOff>
      <xdr:row>14</xdr:row>
      <xdr:rowOff>33546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443752"/>
          <a:ext cx="6477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136906</xdr:rowOff>
    </xdr:from>
    <xdr:to>
      <xdr:col>4</xdr:col>
      <xdr:colOff>469900</xdr:colOff>
      <xdr:row>13</xdr:row>
      <xdr:rowOff>167277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413381"/>
          <a:ext cx="698500" cy="30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120102</xdr:rowOff>
    </xdr:from>
    <xdr:to>
      <xdr:col>4</xdr:col>
      <xdr:colOff>520700</xdr:colOff>
      <xdr:row>16</xdr:row>
      <xdr:rowOff>50252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35029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136906</xdr:rowOff>
    </xdr:from>
    <xdr:to>
      <xdr:col>3</xdr:col>
      <xdr:colOff>904875</xdr:colOff>
      <xdr:row>14</xdr:row>
      <xdr:rowOff>100363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13381"/>
          <a:ext cx="698500" cy="13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168812</xdr:rowOff>
    </xdr:from>
    <xdr:to>
      <xdr:col>3</xdr:col>
      <xdr:colOff>206375</xdr:colOff>
      <xdr:row>14</xdr:row>
      <xdr:rowOff>100363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45287"/>
          <a:ext cx="698500" cy="103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154196</xdr:rowOff>
    </xdr:from>
    <xdr:to>
      <xdr:col>5</xdr:col>
      <xdr:colOff>34925</xdr:colOff>
      <xdr:row>14</xdr:row>
      <xdr:rowOff>84346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43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170723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7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74,570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116477</xdr:rowOff>
    </xdr:from>
    <xdr:to>
      <xdr:col>4</xdr:col>
      <xdr:colOff>520700</xdr:colOff>
      <xdr:row>14</xdr:row>
      <xdr:rowOff>46627</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39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56804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75,725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86106</xdr:rowOff>
    </xdr:from>
    <xdr:to>
      <xdr:col>3</xdr:col>
      <xdr:colOff>955675</xdr:colOff>
      <xdr:row>14</xdr:row>
      <xdr:rowOff>16256</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36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26433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3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76,655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49563</xdr:rowOff>
    </xdr:from>
    <xdr:to>
      <xdr:col>3</xdr:col>
      <xdr:colOff>257175</xdr:colOff>
      <xdr:row>14</xdr:row>
      <xdr:rowOff>151163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49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6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118012</xdr:rowOff>
    </xdr:from>
    <xdr:to>
      <xdr:col>2</xdr:col>
      <xdr:colOff>692150</xdr:colOff>
      <xdr:row>14</xdr:row>
      <xdr:rowOff>48162</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39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58339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281142</xdr:rowOff>
    </xdr:from>
    <xdr:to>
      <xdr:col>4</xdr:col>
      <xdr:colOff>1117600</xdr:colOff>
      <xdr:row>34</xdr:row>
      <xdr:rowOff>322976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48592"/>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322976</xdr:rowOff>
    </xdr:from>
    <xdr:to>
      <xdr:col>4</xdr:col>
      <xdr:colOff>469900</xdr:colOff>
      <xdr:row>35</xdr:row>
      <xdr:rowOff>16031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90426"/>
          <a:ext cx="698500" cy="35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258427</xdr:rowOff>
    </xdr:from>
    <xdr:to>
      <xdr:col>4</xdr:col>
      <xdr:colOff>520700</xdr:colOff>
      <xdr:row>36</xdr:row>
      <xdr:rowOff>17127</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6868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1904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5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342537</xdr:rowOff>
    </xdr:from>
    <xdr:to>
      <xdr:col>3</xdr:col>
      <xdr:colOff>904875</xdr:colOff>
      <xdr:row>35</xdr:row>
      <xdr:rowOff>16031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09987"/>
          <a:ext cx="6985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342537</xdr:rowOff>
    </xdr:from>
    <xdr:to>
      <xdr:col>3</xdr:col>
      <xdr:colOff>206375</xdr:colOff>
      <xdr:row>35</xdr:row>
      <xdr:rowOff>17794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09987"/>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230342</xdr:rowOff>
    </xdr:from>
    <xdr:to>
      <xdr:col>5</xdr:col>
      <xdr:colOff>34925</xdr:colOff>
      <xdr:row>34</xdr:row>
      <xdr:rowOff>331942</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649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75419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272176</xdr:rowOff>
    </xdr:from>
    <xdr:to>
      <xdr:col>4</xdr:col>
      <xdr:colOff>520700</xdr:colOff>
      <xdr:row>35</xdr:row>
      <xdr:rowOff>30876</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653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41053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0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308131</xdr:rowOff>
    </xdr:from>
    <xdr:to>
      <xdr:col>3</xdr:col>
      <xdr:colOff>955675</xdr:colOff>
      <xdr:row>35</xdr:row>
      <xdr:rowOff>66831</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657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77008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4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291737</xdr:rowOff>
    </xdr:from>
    <xdr:to>
      <xdr:col>3</xdr:col>
      <xdr:colOff>257175</xdr:colOff>
      <xdr:row>35</xdr:row>
      <xdr:rowOff>50437</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655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60614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309894</xdr:rowOff>
    </xdr:from>
    <xdr:to>
      <xdr:col>2</xdr:col>
      <xdr:colOff>692150</xdr:colOff>
      <xdr:row>35</xdr:row>
      <xdr:rowOff>68594</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657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78772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4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126,612
126,331
868.02
63,345,325
61,822,169
1,239,844
32,539,437
60,983,566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8614</xdr:rowOff>
    </xdr:from>
    <xdr:to>
      <xdr:col>6</xdr:col>
      <xdr:colOff>511175</xdr:colOff>
      <xdr:row>31</xdr:row>
      <xdr:rowOff>106128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323564"/>
          <a:ext cx="838200" cy="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94535</xdr:rowOff>
    </xdr:from>
    <xdr:to>
      <xdr:col>5</xdr:col>
      <xdr:colOff>358775</xdr:colOff>
      <xdr:row>31</xdr:row>
      <xdr:rowOff>8614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238035"/>
          <a:ext cx="889000" cy="8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39229</xdr:rowOff>
    </xdr:from>
    <xdr:to>
      <xdr:col>5</xdr:col>
      <xdr:colOff>409575</xdr:colOff>
      <xdr:row>34</xdr:row>
      <xdr:rowOff>140829</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131956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94535</xdr:rowOff>
    </xdr:from>
    <xdr:to>
      <xdr:col>4</xdr:col>
      <xdr:colOff>155575</xdr:colOff>
      <xdr:row>31</xdr:row>
      <xdr:rowOff>25727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38035"/>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1920</xdr:rowOff>
    </xdr:from>
    <xdr:to>
      <xdr:col>2</xdr:col>
      <xdr:colOff>638175</xdr:colOff>
      <xdr:row>31</xdr:row>
      <xdr:rowOff>25727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145420"/>
          <a:ext cx="889000" cy="1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55328</xdr:rowOff>
    </xdr:from>
    <xdr:to>
      <xdr:col>6</xdr:col>
      <xdr:colOff>561975</xdr:colOff>
      <xdr:row>31</xdr:row>
      <xdr:rowOff>156928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3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78205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129264</xdr:rowOff>
    </xdr:from>
    <xdr:to>
      <xdr:col>5</xdr:col>
      <xdr:colOff>409575</xdr:colOff>
      <xdr:row>31</xdr:row>
      <xdr:rowOff>59414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2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75941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43735</xdr:rowOff>
    </xdr:from>
    <xdr:to>
      <xdr:col>4</xdr:col>
      <xdr:colOff>206375</xdr:colOff>
      <xdr:row>30</xdr:row>
      <xdr:rowOff>145335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1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28</xdr:row>
      <xdr:rowOff>161862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49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77,383</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146377</xdr:rowOff>
    </xdr:from>
    <xdr:to>
      <xdr:col>3</xdr:col>
      <xdr:colOff>3175</xdr:colOff>
      <xdr:row>31</xdr:row>
      <xdr:rowOff>76527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52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93054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122570</xdr:rowOff>
    </xdr:from>
    <xdr:to>
      <xdr:col>1</xdr:col>
      <xdr:colOff>485775</xdr:colOff>
      <xdr:row>30</xdr:row>
      <xdr:rowOff>52720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0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69247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48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92288</xdr:rowOff>
    </xdr:from>
    <xdr:to>
      <xdr:col>6</xdr:col>
      <xdr:colOff>511175</xdr:colOff>
      <xdr:row>57</xdr:row>
      <xdr:rowOff>123103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64938"/>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92288</xdr:rowOff>
    </xdr:from>
    <xdr:to>
      <xdr:col>5</xdr:col>
      <xdr:colOff>358775</xdr:colOff>
      <xdr:row>57</xdr:row>
      <xdr:rowOff>170973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4938"/>
          <a:ext cx="889000" cy="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144838</xdr:rowOff>
    </xdr:from>
    <xdr:to>
      <xdr:col>5</xdr:col>
      <xdr:colOff>409575</xdr:colOff>
      <xdr:row>57</xdr:row>
      <xdr:rowOff>74988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91515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170973</xdr:rowOff>
    </xdr:from>
    <xdr:to>
      <xdr:col>4</xdr:col>
      <xdr:colOff>155575</xdr:colOff>
      <xdr:row>58</xdr:row>
      <xdr:rowOff>30841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3623"/>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30841</xdr:rowOff>
    </xdr:from>
    <xdr:to>
      <xdr:col>2</xdr:col>
      <xdr:colOff>638175</xdr:colOff>
      <xdr:row>58</xdr:row>
      <xdr:rowOff>81590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494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72303</xdr:rowOff>
    </xdr:from>
    <xdr:to>
      <xdr:col>6</xdr:col>
      <xdr:colOff>561975</xdr:colOff>
      <xdr:row>58</xdr:row>
      <xdr:rowOff>2453</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8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50730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41488</xdr:rowOff>
    </xdr:from>
    <xdr:to>
      <xdr:col>5</xdr:col>
      <xdr:colOff>409575</xdr:colOff>
      <xdr:row>57</xdr:row>
      <xdr:rowOff>143088</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134215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120173</xdr:rowOff>
    </xdr:from>
    <xdr:to>
      <xdr:col>4</xdr:col>
      <xdr:colOff>206375</xdr:colOff>
      <xdr:row>58</xdr:row>
      <xdr:rowOff>50323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89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41450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151491</xdr:rowOff>
    </xdr:from>
    <xdr:to>
      <xdr:col>3</xdr:col>
      <xdr:colOff>3175</xdr:colOff>
      <xdr:row>58</xdr:row>
      <xdr:rowOff>81641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72768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30790</xdr:rowOff>
    </xdr:from>
    <xdr:to>
      <xdr:col>1</xdr:col>
      <xdr:colOff>485775</xdr:colOff>
      <xdr:row>58</xdr:row>
      <xdr:rowOff>132390</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9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123517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113537</xdr:rowOff>
    </xdr:from>
    <xdr:to>
      <xdr:col>6</xdr:col>
      <xdr:colOff>511175</xdr:colOff>
      <xdr:row>77</xdr:row>
      <xdr:rowOff>11557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43737"/>
          <a:ext cx="838200" cy="6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113537</xdr:rowOff>
    </xdr:from>
    <xdr:to>
      <xdr:col>5</xdr:col>
      <xdr:colOff>358775</xdr:colOff>
      <xdr:row>77</xdr:row>
      <xdr:rowOff>60071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3737"/>
          <a:ext cx="889000" cy="1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11557</xdr:rowOff>
    </xdr:from>
    <xdr:to>
      <xdr:col>5</xdr:col>
      <xdr:colOff>409575</xdr:colOff>
      <xdr:row>76</xdr:row>
      <xdr:rowOff>113157</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04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129684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7" y="128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60071</xdr:rowOff>
    </xdr:from>
    <xdr:to>
      <xdr:col>4</xdr:col>
      <xdr:colOff>155575</xdr:colOff>
      <xdr:row>77</xdr:row>
      <xdr:rowOff>108838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61721"/>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108838</xdr:rowOff>
    </xdr:from>
    <xdr:to>
      <xdr:col>2</xdr:col>
      <xdr:colOff>638175</xdr:colOff>
      <xdr:row>78</xdr:row>
      <xdr:rowOff>7747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0488"/>
          <a:ext cx="889000" cy="7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132207</xdr:rowOff>
    </xdr:from>
    <xdr:to>
      <xdr:col>6</xdr:col>
      <xdr:colOff>561975</xdr:colOff>
      <xdr:row>77</xdr:row>
      <xdr:rowOff>62357</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1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110634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62737</xdr:rowOff>
    </xdr:from>
    <xdr:to>
      <xdr:col>5</xdr:col>
      <xdr:colOff>409575</xdr:colOff>
      <xdr:row>76</xdr:row>
      <xdr:rowOff>164337</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0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155464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7" y="13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9271</xdr:rowOff>
    </xdr:from>
    <xdr:to>
      <xdr:col>4</xdr:col>
      <xdr:colOff>206375</xdr:colOff>
      <xdr:row>77</xdr:row>
      <xdr:rowOff>110871</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2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101998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7" y="133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58038</xdr:rowOff>
    </xdr:from>
    <xdr:to>
      <xdr:col>3</xdr:col>
      <xdr:colOff>3175</xdr:colOff>
      <xdr:row>77</xdr:row>
      <xdr:rowOff>159638</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150765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7" y="1335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128397</xdr:rowOff>
    </xdr:from>
    <xdr:to>
      <xdr:col>1</xdr:col>
      <xdr:colOff>485775</xdr:colOff>
      <xdr:row>78</xdr:row>
      <xdr:rowOff>58547</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3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49674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7" y="1342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35103</xdr:rowOff>
    </xdr:from>
    <xdr:to>
      <xdr:col>6</xdr:col>
      <xdr:colOff>511175</xdr:colOff>
      <xdr:row>94</xdr:row>
      <xdr:rowOff>136855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51403"/>
          <a:ext cx="838200" cy="1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136855</xdr:rowOff>
    </xdr:from>
    <xdr:to>
      <xdr:col>5</xdr:col>
      <xdr:colOff>358775</xdr:colOff>
      <xdr:row>95</xdr:row>
      <xdr:rowOff>87630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3155"/>
          <a:ext cx="8890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116421</xdr:rowOff>
    </xdr:from>
    <xdr:to>
      <xdr:col>5</xdr:col>
      <xdr:colOff>409575</xdr:colOff>
      <xdr:row>98</xdr:row>
      <xdr:rowOff>46571</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37698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8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87630</xdr:rowOff>
    </xdr:from>
    <xdr:to>
      <xdr:col>4</xdr:col>
      <xdr:colOff>155575</xdr:colOff>
      <xdr:row>96</xdr:row>
      <xdr:rowOff>23648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75380"/>
          <a:ext cx="889000" cy="10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23648</xdr:rowOff>
    </xdr:from>
    <xdr:to>
      <xdr:col>2</xdr:col>
      <xdr:colOff>638175</xdr:colOff>
      <xdr:row>96</xdr:row>
      <xdr:rowOff>37706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82848"/>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155753</xdr:rowOff>
    </xdr:from>
    <xdr:to>
      <xdr:col>6</xdr:col>
      <xdr:colOff>561975</xdr:colOff>
      <xdr:row>94</xdr:row>
      <xdr:rowOff>85903</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1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7180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5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86055</xdr:rowOff>
    </xdr:from>
    <xdr:to>
      <xdr:col>5</xdr:col>
      <xdr:colOff>409575</xdr:colOff>
      <xdr:row>95</xdr:row>
      <xdr:rowOff>16205</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2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32732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4" y="1597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36830</xdr:rowOff>
    </xdr:from>
    <xdr:to>
      <xdr:col>4</xdr:col>
      <xdr:colOff>206375</xdr:colOff>
      <xdr:row>95</xdr:row>
      <xdr:rowOff>138430</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154957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4" y="160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144298</xdr:rowOff>
    </xdr:from>
    <xdr:to>
      <xdr:col>3</xdr:col>
      <xdr:colOff>3175</xdr:colOff>
      <xdr:row>96</xdr:row>
      <xdr:rowOff>74448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90975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4" y="162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158356</xdr:rowOff>
    </xdr:from>
    <xdr:to>
      <xdr:col>1</xdr:col>
      <xdr:colOff>485775</xdr:colOff>
      <xdr:row>96</xdr:row>
      <xdr:rowOff>88506</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4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105033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4" y="162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62707</xdr:rowOff>
    </xdr:from>
    <xdr:to>
      <xdr:col>15</xdr:col>
      <xdr:colOff>180975</xdr:colOff>
      <xdr:row>35</xdr:row>
      <xdr:rowOff>120864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063457"/>
          <a:ext cx="838200" cy="5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62707</xdr:rowOff>
    </xdr:from>
    <xdr:to>
      <xdr:col>14</xdr:col>
      <xdr:colOff>28575</xdr:colOff>
      <xdr:row>35</xdr:row>
      <xdr:rowOff>82550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063457"/>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37328</xdr:rowOff>
    </xdr:from>
    <xdr:to>
      <xdr:col>14</xdr:col>
      <xdr:colOff>79375</xdr:colOff>
      <xdr:row>34</xdr:row>
      <xdr:rowOff>138928</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586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155455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6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82550</xdr:rowOff>
    </xdr:from>
    <xdr:to>
      <xdr:col>12</xdr:col>
      <xdr:colOff>511175</xdr:colOff>
      <xdr:row>35</xdr:row>
      <xdr:rowOff>101661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083300"/>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101661</xdr:rowOff>
    </xdr:from>
    <xdr:to>
      <xdr:col>11</xdr:col>
      <xdr:colOff>307975</xdr:colOff>
      <xdr:row>35</xdr:row>
      <xdr:rowOff>135219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02411"/>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70064</xdr:rowOff>
    </xdr:from>
    <xdr:to>
      <xdr:col>15</xdr:col>
      <xdr:colOff>231775</xdr:colOff>
      <xdr:row>36</xdr:row>
      <xdr:rowOff>214</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0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48491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11907</xdr:rowOff>
    </xdr:from>
    <xdr:to>
      <xdr:col>14</xdr:col>
      <xdr:colOff>79375</xdr:colOff>
      <xdr:row>35</xdr:row>
      <xdr:rowOff>113507</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0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104634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0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31750</xdr:rowOff>
    </xdr:from>
    <xdr:to>
      <xdr:col>12</xdr:col>
      <xdr:colOff>561975</xdr:colOff>
      <xdr:row>35</xdr:row>
      <xdr:rowOff>133350</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124477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50861</xdr:rowOff>
    </xdr:from>
    <xdr:to>
      <xdr:col>11</xdr:col>
      <xdr:colOff>358775</xdr:colOff>
      <xdr:row>35</xdr:row>
      <xdr:rowOff>152461</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0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143588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84419</xdr:rowOff>
    </xdr:from>
    <xdr:to>
      <xdr:col>10</xdr:col>
      <xdr:colOff>155575</xdr:colOff>
      <xdr:row>36</xdr:row>
      <xdr:rowOff>14569</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5696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164933</xdr:rowOff>
    </xdr:from>
    <xdr:to>
      <xdr:col>15</xdr:col>
      <xdr:colOff>180975</xdr:colOff>
      <xdr:row>56</xdr:row>
      <xdr:rowOff>106597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94683"/>
          <a:ext cx="838200" cy="1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112148</xdr:rowOff>
    </xdr:from>
    <xdr:to>
      <xdr:col>14</xdr:col>
      <xdr:colOff>28575</xdr:colOff>
      <xdr:row>56</xdr:row>
      <xdr:rowOff>106597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198998"/>
          <a:ext cx="889000" cy="5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56896</xdr:rowOff>
    </xdr:from>
    <xdr:to>
      <xdr:col>14</xdr:col>
      <xdr:colOff>79375</xdr:colOff>
      <xdr:row>56</xdr:row>
      <xdr:rowOff>158496</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95885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149623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112148</xdr:rowOff>
    </xdr:from>
    <xdr:to>
      <xdr:col>12</xdr:col>
      <xdr:colOff>511175</xdr:colOff>
      <xdr:row>55</xdr:row>
      <xdr:rowOff>47008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198998"/>
          <a:ext cx="889000" cy="27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47008</xdr:rowOff>
    </xdr:from>
    <xdr:to>
      <xdr:col>11</xdr:col>
      <xdr:colOff>307975</xdr:colOff>
      <xdr:row>56</xdr:row>
      <xdr:rowOff>13295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76758"/>
          <a:ext cx="889000" cy="1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114133</xdr:rowOff>
    </xdr:from>
    <xdr:to>
      <xdr:col>15</xdr:col>
      <xdr:colOff>231775</xdr:colOff>
      <xdr:row>56</xdr:row>
      <xdr:rowOff>44283</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10426700" y="95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137010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55797</xdr:rowOff>
    </xdr:from>
    <xdr:to>
      <xdr:col>14</xdr:col>
      <xdr:colOff>79375</xdr:colOff>
      <xdr:row>56</xdr:row>
      <xdr:rowOff>157397</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9588500" y="96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2474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61348</xdr:rowOff>
    </xdr:from>
    <xdr:to>
      <xdr:col>12</xdr:col>
      <xdr:colOff>561975</xdr:colOff>
      <xdr:row>53</xdr:row>
      <xdr:rowOff>162948</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8699500" y="91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8025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9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167658</xdr:rowOff>
    </xdr:from>
    <xdr:to>
      <xdr:col>11</xdr:col>
      <xdr:colOff>358775</xdr:colOff>
      <xdr:row>55</xdr:row>
      <xdr:rowOff>97808</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7810500" y="94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114335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133945</xdr:rowOff>
    </xdr:from>
    <xdr:to>
      <xdr:col>10</xdr:col>
      <xdr:colOff>155575</xdr:colOff>
      <xdr:row>56</xdr:row>
      <xdr:rowOff>64095</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6921500" y="95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80622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56414</xdr:rowOff>
    </xdr:from>
    <xdr:to>
      <xdr:col>15</xdr:col>
      <xdr:colOff>180975</xdr:colOff>
      <xdr:row>77</xdr:row>
      <xdr:rowOff>33249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915164"/>
          <a:ext cx="838200" cy="3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28143</xdr:rowOff>
    </xdr:from>
    <xdr:to>
      <xdr:col>14</xdr:col>
      <xdr:colOff>28575</xdr:colOff>
      <xdr:row>75</xdr:row>
      <xdr:rowOff>56414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886893"/>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65963</xdr:rowOff>
    </xdr:from>
    <xdr:to>
      <xdr:col>14</xdr:col>
      <xdr:colOff>79375</xdr:colOff>
      <xdr:row>75</xdr:row>
      <xdr:rowOff>167563</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158690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153899</xdr:rowOff>
    </xdr:from>
    <xdr:to>
      <xdr:col>15</xdr:col>
      <xdr:colOff>231775</xdr:colOff>
      <xdr:row>77</xdr:row>
      <xdr:rowOff>84049</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1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132326</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5614</xdr:rowOff>
    </xdr:from>
    <xdr:to>
      <xdr:col>14</xdr:col>
      <xdr:colOff>79375</xdr:colOff>
      <xdr:row>75</xdr:row>
      <xdr:rowOff>107214</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2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123741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148793</xdr:rowOff>
    </xdr:from>
    <xdr:to>
      <xdr:col>12</xdr:col>
      <xdr:colOff>561975</xdr:colOff>
      <xdr:row>75</xdr:row>
      <xdr:rowOff>78943</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2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70070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47244</xdr:rowOff>
    </xdr:from>
    <xdr:to>
      <xdr:col>15</xdr:col>
      <xdr:colOff>180975</xdr:colOff>
      <xdr:row>97</xdr:row>
      <xdr:rowOff>75540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06444"/>
          <a:ext cx="838200" cy="1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106553</xdr:rowOff>
    </xdr:from>
    <xdr:to>
      <xdr:col>14</xdr:col>
      <xdr:colOff>28575</xdr:colOff>
      <xdr:row>97</xdr:row>
      <xdr:rowOff>75540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222853"/>
          <a:ext cx="889000" cy="4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73622</xdr:rowOff>
    </xdr:from>
    <xdr:to>
      <xdr:col>14</xdr:col>
      <xdr:colOff>79375</xdr:colOff>
      <xdr:row>98</xdr:row>
      <xdr:rowOff>3772</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166349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167894</xdr:rowOff>
    </xdr:from>
    <xdr:to>
      <xdr:col>15</xdr:col>
      <xdr:colOff>231775</xdr:colOff>
      <xdr:row>96</xdr:row>
      <xdr:rowOff>98044</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4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19321</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3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24740</xdr:rowOff>
    </xdr:from>
    <xdr:to>
      <xdr:col>14</xdr:col>
      <xdr:colOff>79375</xdr:colOff>
      <xdr:row>97</xdr:row>
      <xdr:rowOff>126340</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142867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4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55753</xdr:rowOff>
    </xdr:from>
    <xdr:to>
      <xdr:col>12</xdr:col>
      <xdr:colOff>561975</xdr:colOff>
      <xdr:row>94</xdr:row>
      <xdr:rowOff>157353</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1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2430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59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a:extLst>
            <a:ext uri="{FF2B5EF4-FFF2-40B4-BE49-F238E27FC236}">
              <a16:creationId xmlns:a16="http://schemas.microsoft.com/office/drawing/2014/main" id="{00000000-0008-0000-0600-0000F1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a:extLst>
            <a:ext uri="{FF2B5EF4-FFF2-40B4-BE49-F238E27FC236}">
              <a16:creationId xmlns:a16="http://schemas.microsoft.com/office/drawing/2014/main" id="{00000000-0008-0000-0600-0000F3010000}"/>
            </a:ext>
          </a:extLst>
        </xdr:cNvPr>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48750</xdr:rowOff>
    </xdr:from>
    <xdr:to>
      <xdr:col>23</xdr:col>
      <xdr:colOff>517525</xdr:colOff>
      <xdr:row>38</xdr:row>
      <xdr:rowOff>10704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5481300" y="6392400"/>
          <a:ext cx="838200" cy="1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107822</xdr:rowOff>
    </xdr:from>
    <xdr:ext cx="378565" cy="259045"/>
    <xdr:sp macro="" textlink="">
      <xdr:nvSpPr>
        <xdr:cNvPr id="502" name="災害復旧事業費平均値テキスト">
          <a:extLst>
            <a:ext uri="{FF2B5EF4-FFF2-40B4-BE49-F238E27FC236}">
              <a16:creationId xmlns:a16="http://schemas.microsoft.com/office/drawing/2014/main" id="{00000000-0008-0000-0600-0000F6010000}"/>
            </a:ext>
          </a:extLst>
        </xdr:cNvPr>
        <xdr:cNvSpPr txBox="1"/>
      </xdr:nvSpPr>
      <xdr:spPr>
        <a:xfrm>
          <a:off x="16370300" y="6622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136597</xdr:rowOff>
    </xdr:from>
    <xdr:to>
      <xdr:col>22</xdr:col>
      <xdr:colOff>365125</xdr:colOff>
      <xdr:row>38</xdr:row>
      <xdr:rowOff>10704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4592300" y="6480247"/>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137559</xdr:rowOff>
    </xdr:from>
    <xdr:to>
      <xdr:col>22</xdr:col>
      <xdr:colOff>415925</xdr:colOff>
      <xdr:row>39</xdr:row>
      <xdr:rowOff>67709</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54305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58836</xdr:rowOff>
    </xdr:from>
    <xdr:ext cx="378565"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5292017" y="674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136597</xdr:rowOff>
    </xdr:from>
    <xdr:to>
      <xdr:col>21</xdr:col>
      <xdr:colOff>161925</xdr:colOff>
      <xdr:row>37</xdr:row>
      <xdr:rowOff>165499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3703300" y="648024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28629</xdr:rowOff>
    </xdr:from>
    <xdr:ext cx="378565"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403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128270</xdr:rowOff>
    </xdr:from>
    <xdr:to>
      <xdr:col>19</xdr:col>
      <xdr:colOff>644525</xdr:colOff>
      <xdr:row>37</xdr:row>
      <xdr:rowOff>165499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814300" y="6129020"/>
          <a:ext cx="889000" cy="3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a:extLst>
            <a:ext uri="{FF2B5EF4-FFF2-40B4-BE49-F238E27FC236}">
              <a16:creationId xmlns:a16="http://schemas.microsoft.com/office/drawing/2014/main" id="{00000000-0008-0000-0600-0000FF010000}"/>
            </a:ext>
          </a:extLst>
        </xdr:cNvPr>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169400</xdr:rowOff>
    </xdr:from>
    <xdr:to>
      <xdr:col>23</xdr:col>
      <xdr:colOff>568325</xdr:colOff>
      <xdr:row>37</xdr:row>
      <xdr:rowOff>99550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6268700" y="63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20827</xdr:rowOff>
    </xdr:from>
    <xdr:ext cx="469744" cy="259045"/>
    <xdr:sp macro="" textlink="">
      <xdr:nvSpPr>
        <xdr:cNvPr id="521" name="災害復旧事業費該当値テキスト">
          <a:extLst>
            <a:ext uri="{FF2B5EF4-FFF2-40B4-BE49-F238E27FC236}">
              <a16:creationId xmlns:a16="http://schemas.microsoft.com/office/drawing/2014/main" id="{00000000-0008-0000-0600-000009020000}"/>
            </a:ext>
          </a:extLst>
        </xdr:cNvPr>
        <xdr:cNvSpPr txBox="1"/>
      </xdr:nvSpPr>
      <xdr:spPr>
        <a:xfrm>
          <a:off x="16370300" y="619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131354</xdr:rowOff>
    </xdr:from>
    <xdr:to>
      <xdr:col>22</xdr:col>
      <xdr:colOff>415925</xdr:colOff>
      <xdr:row>38</xdr:row>
      <xdr:rowOff>61505</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5430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78031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7" y="625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85797</xdr:rowOff>
    </xdr:from>
    <xdr:to>
      <xdr:col>21</xdr:col>
      <xdr:colOff>212725</xdr:colOff>
      <xdr:row>38</xdr:row>
      <xdr:rowOff>15948</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4541500" y="6429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32474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7" y="620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114699</xdr:rowOff>
    </xdr:from>
    <xdr:to>
      <xdr:col>20</xdr:col>
      <xdr:colOff>9525</xdr:colOff>
      <xdr:row>38</xdr:row>
      <xdr:rowOff>44849</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3652500" y="64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61376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7" y="62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77470</xdr:rowOff>
    </xdr:from>
    <xdr:to>
      <xdr:col>18</xdr:col>
      <xdr:colOff>492125</xdr:colOff>
      <xdr:row>36</xdr:row>
      <xdr:rowOff>7620</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2763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24147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7"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65032</xdr:rowOff>
    </xdr:from>
    <xdr:to>
      <xdr:col>23</xdr:col>
      <xdr:colOff>517525</xdr:colOff>
      <xdr:row>76</xdr:row>
      <xdr:rowOff>89683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5481300" y="13095232"/>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89683</xdr:rowOff>
    </xdr:from>
    <xdr:to>
      <xdr:col>22</xdr:col>
      <xdr:colOff>365125</xdr:colOff>
      <xdr:row>76</xdr:row>
      <xdr:rowOff>95191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3119883"/>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62505</xdr:rowOff>
    </xdr:from>
    <xdr:to>
      <xdr:col>22</xdr:col>
      <xdr:colOff>415925</xdr:colOff>
      <xdr:row>77</xdr:row>
      <xdr:rowOff>164105</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5430500" y="132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155232</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14111" y="133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95191</xdr:rowOff>
    </xdr:from>
    <xdr:to>
      <xdr:col>21</xdr:col>
      <xdr:colOff>161925</xdr:colOff>
      <xdr:row>76</xdr:row>
      <xdr:rowOff>102264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3703300" y="13125391"/>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101547</xdr:rowOff>
    </xdr:from>
    <xdr:to>
      <xdr:col>19</xdr:col>
      <xdr:colOff>644525</xdr:colOff>
      <xdr:row>76</xdr:row>
      <xdr:rowOff>102264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3131747"/>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14232</xdr:rowOff>
    </xdr:from>
    <xdr:to>
      <xdr:col>23</xdr:col>
      <xdr:colOff>568325</xdr:colOff>
      <xdr:row>76</xdr:row>
      <xdr:rowOff>115832</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6268700" y="130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37109</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89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38883</xdr:rowOff>
    </xdr:from>
    <xdr:to>
      <xdr:col>22</xdr:col>
      <xdr:colOff>415925</xdr:colOff>
      <xdr:row>76</xdr:row>
      <xdr:rowOff>140483</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5430500" y="130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157009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44391</xdr:rowOff>
    </xdr:from>
    <xdr:to>
      <xdr:col>21</xdr:col>
      <xdr:colOff>212725</xdr:colOff>
      <xdr:row>76</xdr:row>
      <xdr:rowOff>145991</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4541500" y="130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162519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51464</xdr:rowOff>
    </xdr:from>
    <xdr:to>
      <xdr:col>20</xdr:col>
      <xdr:colOff>9525</xdr:colOff>
      <xdr:row>76</xdr:row>
      <xdr:rowOff>153064</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3652500" y="130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169590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50747</xdr:rowOff>
    </xdr:from>
    <xdr:to>
      <xdr:col>18</xdr:col>
      <xdr:colOff>492125</xdr:colOff>
      <xdr:row>76</xdr:row>
      <xdr:rowOff>152347</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2763500" y="130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168874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119431</xdr:rowOff>
    </xdr:from>
    <xdr:to>
      <xdr:col>23</xdr:col>
      <xdr:colOff>517525</xdr:colOff>
      <xdr:row>95</xdr:row>
      <xdr:rowOff>134062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5481300" y="15721381"/>
          <a:ext cx="838200" cy="70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134062</xdr:rowOff>
    </xdr:from>
    <xdr:to>
      <xdr:col>22</xdr:col>
      <xdr:colOff>365125</xdr:colOff>
      <xdr:row>97</xdr:row>
      <xdr:rowOff>95314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4592300" y="16421812"/>
          <a:ext cx="889000" cy="30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66763</xdr:rowOff>
    </xdr:from>
    <xdr:to>
      <xdr:col>22</xdr:col>
      <xdr:colOff>415925</xdr:colOff>
      <xdr:row>96</xdr:row>
      <xdr:rowOff>168363</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54305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159490</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14111" y="166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57099</xdr:rowOff>
    </xdr:from>
    <xdr:to>
      <xdr:col>21</xdr:col>
      <xdr:colOff>161925</xdr:colOff>
      <xdr:row>97</xdr:row>
      <xdr:rowOff>95314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3703300" y="16344849"/>
          <a:ext cx="889000" cy="3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57099</xdr:rowOff>
    </xdr:from>
    <xdr:to>
      <xdr:col>19</xdr:col>
      <xdr:colOff>644525</xdr:colOff>
      <xdr:row>97</xdr:row>
      <xdr:rowOff>48564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2814300" y="16344849"/>
          <a:ext cx="889000" cy="3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68631</xdr:rowOff>
    </xdr:from>
    <xdr:to>
      <xdr:col>23</xdr:col>
      <xdr:colOff>568325</xdr:colOff>
      <xdr:row>91</xdr:row>
      <xdr:rowOff>170231</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6268700" y="156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91508</xdr:rowOff>
    </xdr:from>
    <xdr:ext cx="534377"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55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83262</xdr:rowOff>
    </xdr:from>
    <xdr:to>
      <xdr:col>22</xdr:col>
      <xdr:colOff>415925</xdr:colOff>
      <xdr:row>96</xdr:row>
      <xdr:rowOff>13412</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5430500" y="163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29939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44514</xdr:rowOff>
    </xdr:from>
    <xdr:to>
      <xdr:col>21</xdr:col>
      <xdr:colOff>212725</xdr:colOff>
      <xdr:row>97</xdr:row>
      <xdr:rowOff>146114</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4541500" y="166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137241</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7" y="1676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6299</xdr:rowOff>
    </xdr:from>
    <xdr:to>
      <xdr:col>20</xdr:col>
      <xdr:colOff>9525</xdr:colOff>
      <xdr:row>95</xdr:row>
      <xdr:rowOff>107899</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3652500" y="162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124426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0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169214</xdr:rowOff>
    </xdr:from>
    <xdr:to>
      <xdr:col>18</xdr:col>
      <xdr:colOff>492125</xdr:colOff>
      <xdr:row>97</xdr:row>
      <xdr:rowOff>99364</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2763500" y="166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90491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7" y="1672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171247</xdr:rowOff>
    </xdr:from>
    <xdr:to>
      <xdr:col>32</xdr:col>
      <xdr:colOff>187325</xdr:colOff>
      <xdr:row>36</xdr:row>
      <xdr:rowOff>1169</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1323300" y="6000547"/>
          <a:ext cx="8382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96359</xdr:rowOff>
    </xdr:from>
    <xdr:ext cx="378565"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4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1169</xdr:rowOff>
    </xdr:from>
    <xdr:to>
      <xdr:col>31</xdr:col>
      <xdr:colOff>34925</xdr:colOff>
      <xdr:row>36</xdr:row>
      <xdr:rowOff>45974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0434300" y="6173369"/>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84100</xdr:rowOff>
    </xdr:from>
    <xdr:to>
      <xdr:col>31</xdr:col>
      <xdr:colOff>85725</xdr:colOff>
      <xdr:row>37</xdr:row>
      <xdr:rowOff>14250</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5377</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088427" y="63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37059</xdr:rowOff>
    </xdr:from>
    <xdr:to>
      <xdr:col>29</xdr:col>
      <xdr:colOff>517525</xdr:colOff>
      <xdr:row>36</xdr:row>
      <xdr:rowOff>45974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20925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115790</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199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37059</xdr:rowOff>
    </xdr:from>
    <xdr:to>
      <xdr:col>28</xdr:col>
      <xdr:colOff>314325</xdr:colOff>
      <xdr:row>36</xdr:row>
      <xdr:rowOff>152959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8656300" y="6209259"/>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11091</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10427"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69156</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21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120447</xdr:rowOff>
    </xdr:from>
    <xdr:to>
      <xdr:col>32</xdr:col>
      <xdr:colOff>238125</xdr:colOff>
      <xdr:row>35</xdr:row>
      <xdr:rowOff>50597</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59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143324</xdr:rowOff>
    </xdr:from>
    <xdr:ext cx="469744"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58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121819</xdr:rowOff>
    </xdr:from>
    <xdr:to>
      <xdr:col>31</xdr:col>
      <xdr:colOff>85725</xdr:colOff>
      <xdr:row>36</xdr:row>
      <xdr:rowOff>51969</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1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68496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7" y="589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166624</xdr:rowOff>
    </xdr:from>
    <xdr:to>
      <xdr:col>29</xdr:col>
      <xdr:colOff>568325</xdr:colOff>
      <xdr:row>36</xdr:row>
      <xdr:rowOff>96774</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113301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7" y="59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157709</xdr:rowOff>
    </xdr:from>
    <xdr:to>
      <xdr:col>28</xdr:col>
      <xdr:colOff>365125</xdr:colOff>
      <xdr:row>36</xdr:row>
      <xdr:rowOff>87859</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104386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7" y="593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102159</xdr:rowOff>
    </xdr:from>
    <xdr:to>
      <xdr:col>27</xdr:col>
      <xdr:colOff>161925</xdr:colOff>
      <xdr:row>37</xdr:row>
      <xdr:rowOff>32309</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48836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7" y="604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140255</xdr:rowOff>
    </xdr:from>
    <xdr:to>
      <xdr:col>32</xdr:col>
      <xdr:colOff>187325</xdr:colOff>
      <xdr:row>57</xdr:row>
      <xdr:rowOff>156127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912905"/>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156127</xdr:rowOff>
    </xdr:from>
    <xdr:to>
      <xdr:col>31</xdr:col>
      <xdr:colOff>34925</xdr:colOff>
      <xdr:row>57</xdr:row>
      <xdr:rowOff>162985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992877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54447</xdr:rowOff>
    </xdr:from>
    <xdr:to>
      <xdr:col>31</xdr:col>
      <xdr:colOff>85725</xdr:colOff>
      <xdr:row>58</xdr:row>
      <xdr:rowOff>156047</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147174</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1009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153057</xdr:rowOff>
    </xdr:from>
    <xdr:to>
      <xdr:col>29</xdr:col>
      <xdr:colOff>517525</xdr:colOff>
      <xdr:row>57</xdr:row>
      <xdr:rowOff>162985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925707"/>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153057</xdr:rowOff>
    </xdr:from>
    <xdr:to>
      <xdr:col>28</xdr:col>
      <xdr:colOff>314325</xdr:colOff>
      <xdr:row>57</xdr:row>
      <xdr:rowOff>159784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8656300" y="9925707"/>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89455</xdr:rowOff>
    </xdr:from>
    <xdr:to>
      <xdr:col>32</xdr:col>
      <xdr:colOff>238125</xdr:colOff>
      <xdr:row>58</xdr:row>
      <xdr:rowOff>19605</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98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112332</xdr:rowOff>
    </xdr:from>
    <xdr:ext cx="469744"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71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105327</xdr:rowOff>
    </xdr:from>
    <xdr:to>
      <xdr:col>31</xdr:col>
      <xdr:colOff>85725</xdr:colOff>
      <xdr:row>58</xdr:row>
      <xdr:rowOff>35477</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98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52004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7" y="96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112185</xdr:rowOff>
    </xdr:from>
    <xdr:to>
      <xdr:col>29</xdr:col>
      <xdr:colOff>568325</xdr:colOff>
      <xdr:row>58</xdr:row>
      <xdr:rowOff>42335</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98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58862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7" y="966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102257</xdr:rowOff>
    </xdr:from>
    <xdr:to>
      <xdr:col>28</xdr:col>
      <xdr:colOff>365125</xdr:colOff>
      <xdr:row>58</xdr:row>
      <xdr:rowOff>32407</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98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48934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7" y="965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108984</xdr:rowOff>
    </xdr:from>
    <xdr:to>
      <xdr:col>27</xdr:col>
      <xdr:colOff>161925</xdr:colOff>
      <xdr:row>58</xdr:row>
      <xdr:rowOff>39134</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98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55661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7" y="96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17497</xdr:rowOff>
    </xdr:from>
    <xdr:to>
      <xdr:col>32</xdr:col>
      <xdr:colOff>187325</xdr:colOff>
      <xdr:row>75</xdr:row>
      <xdr:rowOff>66548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876247"/>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66548</xdr:rowOff>
    </xdr:from>
    <xdr:to>
      <xdr:col>31</xdr:col>
      <xdr:colOff>34925</xdr:colOff>
      <xdr:row>76</xdr:row>
      <xdr:rowOff>352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2925298"/>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35702</xdr:rowOff>
    </xdr:from>
    <xdr:to>
      <xdr:col>31</xdr:col>
      <xdr:colOff>85725</xdr:colOff>
      <xdr:row>75</xdr:row>
      <xdr:rowOff>137302</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1272500" y="1289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128429</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98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352</xdr:rowOff>
    </xdr:from>
    <xdr:to>
      <xdr:col>29</xdr:col>
      <xdr:colOff>517525</xdr:colOff>
      <xdr:row>76</xdr:row>
      <xdr:rowOff>86272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3030552"/>
          <a:ext cx="889000" cy="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81375</xdr:rowOff>
    </xdr:from>
    <xdr:to>
      <xdr:col>28</xdr:col>
      <xdr:colOff>314325</xdr:colOff>
      <xdr:row>76</xdr:row>
      <xdr:rowOff>86272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656300" y="1311157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138147</xdr:rowOff>
    </xdr:from>
    <xdr:to>
      <xdr:col>32</xdr:col>
      <xdr:colOff>238125</xdr:colOff>
      <xdr:row>75</xdr:row>
      <xdr:rowOff>68297</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2110700" y="128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161024</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67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43,492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15748</xdr:rowOff>
    </xdr:from>
    <xdr:to>
      <xdr:col>31</xdr:col>
      <xdr:colOff>85725</xdr:colOff>
      <xdr:row>75</xdr:row>
      <xdr:rowOff>117348</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1272500" y="128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133875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121002</xdr:rowOff>
    </xdr:from>
    <xdr:to>
      <xdr:col>29</xdr:col>
      <xdr:colOff>568325</xdr:colOff>
      <xdr:row>76</xdr:row>
      <xdr:rowOff>51152</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0383500" y="129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42279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35472</xdr:rowOff>
    </xdr:from>
    <xdr:to>
      <xdr:col>28</xdr:col>
      <xdr:colOff>365125</xdr:colOff>
      <xdr:row>76</xdr:row>
      <xdr:rowOff>137072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9494500" y="130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128199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30575</xdr:rowOff>
    </xdr:from>
    <xdr:to>
      <xdr:col>27</xdr:col>
      <xdr:colOff>161925</xdr:colOff>
      <xdr:row>76</xdr:row>
      <xdr:rowOff>132175</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8605500" y="13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123302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1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a:extLst>
            <a:ext uri="{FF2B5EF4-FFF2-40B4-BE49-F238E27FC236}">
              <a16:creationId xmlns:a16="http://schemas.microsoft.com/office/drawing/2014/main" id="{00000000-0008-0000-0600-00008B030000}"/>
            </a:ext>
          </a:extLst>
        </xdr:cNvPr>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488,280</a:t>
          </a:r>
          <a:r>
            <a:rPr lang="ja-JP" altLang="en-US" sz="1100" b="0" i="0" baseline="0">
              <a:solidFill>
                <a:schemeClr val="dk1"/>
              </a:solidFill>
              <a:effectLst/>
              <a:latin typeface="+mn-lt"/>
              <a:ea typeface="+mn-ea"/>
              <a:cs typeface="+mn-cs"/>
            </a:rPr>
            <a:t>円と</a:t>
          </a:r>
          <a:r>
            <a:rPr lang="ja-JP" altLang="ja-JP" sz="1100" b="0" i="0" baseline="0">
              <a:solidFill>
                <a:schemeClr val="dk1"/>
              </a:solidFill>
              <a:effectLst/>
              <a:latin typeface="+mn-lt"/>
              <a:ea typeface="+mn-ea"/>
              <a:cs typeface="+mn-cs"/>
            </a:rPr>
            <a:t>なっている。</a:t>
          </a:r>
          <a:endParaRPr lang="ja-JP" altLang="ja-JP" sz="1400">
            <a:effectLst/>
          </a:endParaRPr>
        </a:p>
        <a:p>
          <a:r>
            <a:rPr lang="ja-JP" altLang="ja-JP" sz="1100" b="0" i="0" baseline="0">
              <a:solidFill>
                <a:schemeClr val="dk1"/>
              </a:solidFill>
              <a:effectLst/>
              <a:latin typeface="+mn-lt"/>
              <a:ea typeface="+mn-ea"/>
              <a:cs typeface="+mn-cs"/>
            </a:rPr>
            <a:t>・人件費は、住民一人当たり</a:t>
          </a:r>
          <a:r>
            <a:rPr lang="en-US" altLang="ja-JP" sz="1100" b="0" i="0" baseline="0">
              <a:solidFill>
                <a:schemeClr val="dk1"/>
              </a:solidFill>
              <a:effectLst/>
              <a:latin typeface="+mn-lt"/>
              <a:ea typeface="+mn-ea"/>
              <a:cs typeface="+mn-cs"/>
            </a:rPr>
            <a:t>71,778</a:t>
          </a:r>
          <a:r>
            <a:rPr lang="ja-JP" altLang="ja-JP" sz="1100" b="0" i="0" baseline="0">
              <a:solidFill>
                <a:schemeClr val="dk1"/>
              </a:solidFill>
              <a:effectLst/>
              <a:latin typeface="+mn-lt"/>
              <a:ea typeface="+mn-ea"/>
              <a:cs typeface="+mn-cs"/>
            </a:rPr>
            <a:t>円となっており、近年減少傾向で推移してきているが、類似団体と比較して高止まりの傾向である。これは</a:t>
          </a:r>
          <a:r>
            <a:rPr kumimoji="1" lang="ja-JP" altLang="ja-JP" sz="1100">
              <a:solidFill>
                <a:schemeClr val="dk1"/>
              </a:solidFill>
              <a:effectLst/>
              <a:latin typeface="+mn-lt"/>
              <a:ea typeface="+mn-ea"/>
              <a:cs typeface="+mn-cs"/>
            </a:rPr>
            <a:t>類似団体と比較し職員数が多いことや、職員構成の違いなどから平均給料が高いことが人件費を押し上げる</a:t>
          </a:r>
          <a:r>
            <a:rPr lang="ja-JP" altLang="ja-JP" sz="1100" b="0" i="0" baseline="0">
              <a:solidFill>
                <a:schemeClr val="dk1"/>
              </a:solidFill>
              <a:effectLst/>
              <a:latin typeface="+mn-lt"/>
              <a:ea typeface="+mn-ea"/>
              <a:cs typeface="+mn-cs"/>
            </a:rPr>
            <a:t>主な要因となっている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128,236</a:t>
          </a:r>
          <a:r>
            <a:rPr lang="ja-JP" altLang="ja-JP" sz="1100" b="0" i="0" baseline="0">
              <a:solidFill>
                <a:schemeClr val="dk1"/>
              </a:solidFill>
              <a:effectLst/>
              <a:latin typeface="+mn-lt"/>
              <a:ea typeface="+mn-ea"/>
              <a:cs typeface="+mn-cs"/>
            </a:rPr>
            <a:t>円となっており類似団体中でも高い水準となっている。これは、認定こども園運営事業や</a:t>
          </a:r>
          <a:r>
            <a:rPr kumimoji="1" lang="ja-JP" altLang="ja-JP" sz="1100">
              <a:solidFill>
                <a:schemeClr val="dk1"/>
              </a:solidFill>
              <a:effectLst/>
              <a:latin typeface="+mn-lt"/>
              <a:ea typeface="+mn-ea"/>
              <a:cs typeface="+mn-cs"/>
            </a:rPr>
            <a:t>各種福祉サービス給付の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が主な要因である。</a:t>
          </a:r>
          <a:r>
            <a:rPr kumimoji="1" lang="ja-JP" altLang="ja-JP" sz="1100">
              <a:solidFill>
                <a:schemeClr val="dk1"/>
              </a:solidFill>
              <a:effectLst/>
              <a:latin typeface="+mn-lt"/>
              <a:ea typeface="+mn-ea"/>
              <a:cs typeface="+mn-cs"/>
            </a:rPr>
            <a:t>今後も、社会保障関係経費の増加が見込まれるため、事業の精査等により扶助費の適正化に努める。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56,932</a:t>
          </a:r>
          <a:r>
            <a:rPr lang="ja-JP" altLang="ja-JP" sz="1100" b="0" i="0" baseline="0">
              <a:solidFill>
                <a:schemeClr val="dk1"/>
              </a:solidFill>
              <a:effectLst/>
              <a:latin typeface="+mn-lt"/>
              <a:ea typeface="+mn-ea"/>
              <a:cs typeface="+mn-cs"/>
            </a:rPr>
            <a:t>円となっている。近年類似団体と比較して住民一人当たりの普通建設事業費が高い状況であるのは、最終処分場</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新庁舎等、住民生活に必要な施設の更新を行ってきたためで</a:t>
          </a:r>
          <a:r>
            <a:rPr lang="ja-JP" altLang="ja-JP" sz="1100" b="0" i="0" baseline="0">
              <a:solidFill>
                <a:sysClr val="windowText" lastClr="000000"/>
              </a:solidFill>
              <a:effectLst/>
              <a:latin typeface="+mn-lt"/>
              <a:ea typeface="+mn-ea"/>
              <a:cs typeface="+mn-cs"/>
            </a:rPr>
            <a:t>ある。今後も、</a:t>
          </a:r>
          <a:r>
            <a:rPr lang="ja-JP" altLang="en-US" sz="1100" b="0" i="0" baseline="0">
              <a:solidFill>
                <a:sysClr val="windowText" lastClr="000000"/>
              </a:solidFill>
              <a:effectLst/>
              <a:latin typeface="+mn-lt"/>
              <a:ea typeface="+mn-ea"/>
              <a:cs typeface="+mn-cs"/>
            </a:rPr>
            <a:t>老朽化した施設の更新整備を行う必要があるため</a:t>
          </a:r>
          <a:r>
            <a:rPr lang="ja-JP" altLang="ja-JP" sz="1100" b="0" i="0" baseline="0">
              <a:solidFill>
                <a:sysClr val="windowText" lastClr="000000"/>
              </a:solidFill>
              <a:effectLst/>
              <a:latin typeface="+mn-lt"/>
              <a:ea typeface="+mn-ea"/>
              <a:cs typeface="+mn-cs"/>
            </a:rPr>
            <a:t>、同水準程度で推移すると見込んでいる。</a:t>
          </a:r>
          <a:endParaRPr lang="ja-JP" altLang="ja-JP" sz="1400">
            <a:solidFill>
              <a:sysClr val="windowText" lastClr="000000"/>
            </a:solidFill>
            <a:effectLst/>
          </a:endParaRPr>
        </a:p>
        <a:p>
          <a:r>
            <a:rPr lang="ja-JP" altLang="ja-JP" sz="1100" b="0" i="0" baseline="0">
              <a:solidFill>
                <a:schemeClr val="dk1"/>
              </a:solidFill>
              <a:effectLst/>
              <a:latin typeface="+mn-lt"/>
              <a:ea typeface="+mn-ea"/>
              <a:cs typeface="+mn-cs"/>
            </a:rPr>
            <a:t>・公債費は住民一人当たり</a:t>
          </a:r>
          <a:r>
            <a:rPr lang="en-US" altLang="ja-JP" sz="1100" b="0" i="0" baseline="0">
              <a:solidFill>
                <a:schemeClr val="dk1"/>
              </a:solidFill>
              <a:effectLst/>
              <a:latin typeface="+mn-lt"/>
              <a:ea typeface="+mn-ea"/>
              <a:cs typeface="+mn-cs"/>
            </a:rPr>
            <a:t>64,799</a:t>
          </a:r>
          <a:r>
            <a:rPr lang="ja-JP" altLang="ja-JP" sz="1100" b="0" i="0" baseline="0">
              <a:solidFill>
                <a:schemeClr val="dk1"/>
              </a:solidFill>
              <a:effectLst/>
              <a:latin typeface="+mn-lt"/>
              <a:ea typeface="+mn-ea"/>
              <a:cs typeface="+mn-cs"/>
            </a:rPr>
            <a:t>円と、類似団体中で高い水準となっているが、起債発行額を元金償還額以内に抑制することにより、起債残高は着実に減少しており、今後も公債費の抑制に努める。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126,612
126,331
868.02
63,345,325
61,822,169
1,239,844
32,539,437
60,983,566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161798</xdr:rowOff>
    </xdr:from>
    <xdr:to>
      <xdr:col>6</xdr:col>
      <xdr:colOff>511175</xdr:colOff>
      <xdr:row>34</xdr:row>
      <xdr:rowOff>164084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196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161798</xdr:rowOff>
    </xdr:from>
    <xdr:to>
      <xdr:col>5</xdr:col>
      <xdr:colOff>358775</xdr:colOff>
      <xdr:row>35</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19648"/>
          <a:ext cx="8890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130810</xdr:rowOff>
    </xdr:from>
    <xdr:to>
      <xdr:col>5</xdr:col>
      <xdr:colOff>409575</xdr:colOff>
      <xdr:row>36</xdr:row>
      <xdr:rowOff>60960</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52087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55880</xdr:rowOff>
    </xdr:from>
    <xdr:to>
      <xdr:col>4</xdr:col>
      <xdr:colOff>155575</xdr:colOff>
      <xdr:row>35</xdr:row>
      <xdr:rowOff>68072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663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59690</xdr:rowOff>
    </xdr:from>
    <xdr:to>
      <xdr:col>2</xdr:col>
      <xdr:colOff>638175</xdr:colOff>
      <xdr:row>35</xdr:row>
      <xdr:rowOff>68072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88990"/>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113284</xdr:rowOff>
    </xdr:from>
    <xdr:to>
      <xdr:col>6</xdr:col>
      <xdr:colOff>561975</xdr:colOff>
      <xdr:row>35</xdr:row>
      <xdr:rowOff>43434</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136161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110998</xdr:rowOff>
    </xdr:from>
    <xdr:to>
      <xdr:col>5</xdr:col>
      <xdr:colOff>409575</xdr:colOff>
      <xdr:row>34</xdr:row>
      <xdr:rowOff>41148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57675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5080</xdr:rowOff>
    </xdr:from>
    <xdr:to>
      <xdr:col>4</xdr:col>
      <xdr:colOff>206375</xdr:colOff>
      <xdr:row>35</xdr:row>
      <xdr:rowOff>106680</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123207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17272</xdr:rowOff>
    </xdr:from>
    <xdr:to>
      <xdr:col>3</xdr:col>
      <xdr:colOff>3175</xdr:colOff>
      <xdr:row>35</xdr:row>
      <xdr:rowOff>118872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135399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79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8890</xdr:rowOff>
    </xdr:from>
    <xdr:to>
      <xdr:col>1</xdr:col>
      <xdr:colOff>485775</xdr:colOff>
      <xdr:row>34</xdr:row>
      <xdr:rowOff>110490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127017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154692</xdr:rowOff>
    </xdr:from>
    <xdr:to>
      <xdr:col>6</xdr:col>
      <xdr:colOff>511175</xdr:colOff>
      <xdr:row>54</xdr:row>
      <xdr:rowOff>69882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898642"/>
          <a:ext cx="838200" cy="4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67672</xdr:rowOff>
    </xdr:from>
    <xdr:to>
      <xdr:col>5</xdr:col>
      <xdr:colOff>358775</xdr:colOff>
      <xdr:row>54</xdr:row>
      <xdr:rowOff>69882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83072"/>
          <a:ext cx="889000" cy="3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7900</xdr:rowOff>
    </xdr:from>
    <xdr:to>
      <xdr:col>5</xdr:col>
      <xdr:colOff>409575</xdr:colOff>
      <xdr:row>56</xdr:row>
      <xdr:rowOff>109500</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100627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67672</xdr:rowOff>
    </xdr:from>
    <xdr:to>
      <xdr:col>4</xdr:col>
      <xdr:colOff>155575</xdr:colOff>
      <xdr:row>54</xdr:row>
      <xdr:rowOff>97809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83072"/>
          <a:ext cx="889000" cy="3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97809</xdr:rowOff>
    </xdr:from>
    <xdr:to>
      <xdr:col>2</xdr:col>
      <xdr:colOff>638175</xdr:colOff>
      <xdr:row>55</xdr:row>
      <xdr:rowOff>97599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356109"/>
          <a:ext cx="889000" cy="17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103892</xdr:rowOff>
    </xdr:from>
    <xdr:to>
      <xdr:col>6</xdr:col>
      <xdr:colOff>561975</xdr:colOff>
      <xdr:row>52</xdr:row>
      <xdr:rowOff>34042</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8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126769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6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86,213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19082</xdr:rowOff>
    </xdr:from>
    <xdr:to>
      <xdr:col>5</xdr:col>
      <xdr:colOff>409575</xdr:colOff>
      <xdr:row>54</xdr:row>
      <xdr:rowOff>120682</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2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137209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0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63,665</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16872</xdr:rowOff>
    </xdr:from>
    <xdr:to>
      <xdr:col>4</xdr:col>
      <xdr:colOff>206375</xdr:colOff>
      <xdr:row>52</xdr:row>
      <xdr:rowOff>118472</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89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134999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7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47009</xdr:rowOff>
    </xdr:from>
    <xdr:to>
      <xdr:col>3</xdr:col>
      <xdr:colOff>3175</xdr:colOff>
      <xdr:row>54</xdr:row>
      <xdr:rowOff>148609</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3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165136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0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46799</xdr:rowOff>
    </xdr:from>
    <xdr:to>
      <xdr:col>1</xdr:col>
      <xdr:colOff>485775</xdr:colOff>
      <xdr:row>55</xdr:row>
      <xdr:rowOff>148399</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4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164926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25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140103</xdr:rowOff>
    </xdr:from>
    <xdr:to>
      <xdr:col>6</xdr:col>
      <xdr:colOff>511175</xdr:colOff>
      <xdr:row>74</xdr:row>
      <xdr:rowOff>69345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55953"/>
          <a:ext cx="838200" cy="1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69345</xdr:rowOff>
    </xdr:from>
    <xdr:to>
      <xdr:col>5</xdr:col>
      <xdr:colOff>358775</xdr:colOff>
      <xdr:row>74</xdr:row>
      <xdr:rowOff>123251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56645"/>
          <a:ext cx="889000" cy="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128023</xdr:rowOff>
    </xdr:from>
    <xdr:to>
      <xdr:col>5</xdr:col>
      <xdr:colOff>409575</xdr:colOff>
      <xdr:row>77</xdr:row>
      <xdr:rowOff>58173</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3746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49300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4" y="132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123251</xdr:rowOff>
    </xdr:from>
    <xdr:to>
      <xdr:col>4</xdr:col>
      <xdr:colOff>155575</xdr:colOff>
      <xdr:row>75</xdr:row>
      <xdr:rowOff>110134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10551"/>
          <a:ext cx="889000" cy="1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105073</xdr:rowOff>
    </xdr:from>
    <xdr:to>
      <xdr:col>2</xdr:col>
      <xdr:colOff>638175</xdr:colOff>
      <xdr:row>75</xdr:row>
      <xdr:rowOff>110134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963823"/>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89303</xdr:rowOff>
    </xdr:from>
    <xdr:to>
      <xdr:col>6</xdr:col>
      <xdr:colOff>561975</xdr:colOff>
      <xdr:row>74</xdr:row>
      <xdr:rowOff>19453</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4584700" y="126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112180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5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180,713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18545</xdr:rowOff>
    </xdr:from>
    <xdr:to>
      <xdr:col>5</xdr:col>
      <xdr:colOff>409575</xdr:colOff>
      <xdr:row>74</xdr:row>
      <xdr:rowOff>120145</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3746500" y="127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136672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4" y="1248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171,463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72451</xdr:rowOff>
    </xdr:from>
    <xdr:to>
      <xdr:col>4</xdr:col>
      <xdr:colOff>206375</xdr:colOff>
      <xdr:row>75</xdr:row>
      <xdr:rowOff>2601</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2857500" y="127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19128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4" y="1253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59334</xdr:rowOff>
    </xdr:from>
    <xdr:to>
      <xdr:col>3</xdr:col>
      <xdr:colOff>3175</xdr:colOff>
      <xdr:row>75</xdr:row>
      <xdr:rowOff>160934</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968500" y="129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6011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4" y="1269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54273</xdr:rowOff>
    </xdr:from>
    <xdr:to>
      <xdr:col>1</xdr:col>
      <xdr:colOff>485775</xdr:colOff>
      <xdr:row>75</xdr:row>
      <xdr:rowOff>155873</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079500" y="129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950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4" y="1268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134990</xdr:rowOff>
    </xdr:from>
    <xdr:to>
      <xdr:col>6</xdr:col>
      <xdr:colOff>511175</xdr:colOff>
      <xdr:row>97</xdr:row>
      <xdr:rowOff>145231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5640"/>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145231</xdr:rowOff>
    </xdr:from>
    <xdr:to>
      <xdr:col>5</xdr:col>
      <xdr:colOff>358775</xdr:colOff>
      <xdr:row>97</xdr:row>
      <xdr:rowOff>158583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5881"/>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161023</xdr:rowOff>
    </xdr:from>
    <xdr:to>
      <xdr:col>5</xdr:col>
      <xdr:colOff>409575</xdr:colOff>
      <xdr:row>97</xdr:row>
      <xdr:rowOff>91173</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6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107700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94391</xdr:rowOff>
    </xdr:from>
    <xdr:to>
      <xdr:col>4</xdr:col>
      <xdr:colOff>155575</xdr:colOff>
      <xdr:row>97</xdr:row>
      <xdr:rowOff>158583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82141"/>
          <a:ext cx="889000" cy="40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94391</xdr:rowOff>
    </xdr:from>
    <xdr:to>
      <xdr:col>2</xdr:col>
      <xdr:colOff>638175</xdr:colOff>
      <xdr:row>96</xdr:row>
      <xdr:rowOff>113159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82141"/>
          <a:ext cx="889000" cy="19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84190</xdr:rowOff>
    </xdr:from>
    <xdr:to>
      <xdr:col>6</xdr:col>
      <xdr:colOff>561975</xdr:colOff>
      <xdr:row>98</xdr:row>
      <xdr:rowOff>14340</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7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62617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94431</xdr:rowOff>
    </xdr:from>
    <xdr:to>
      <xdr:col>5</xdr:col>
      <xdr:colOff>409575</xdr:colOff>
      <xdr:row>98</xdr:row>
      <xdr:rowOff>24581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7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107783</xdr:rowOff>
    </xdr:from>
    <xdr:to>
      <xdr:col>4</xdr:col>
      <xdr:colOff>206375</xdr:colOff>
      <xdr:row>98</xdr:row>
      <xdr:rowOff>37933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73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29060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43591</xdr:rowOff>
    </xdr:from>
    <xdr:to>
      <xdr:col>3</xdr:col>
      <xdr:colOff>3175</xdr:colOff>
      <xdr:row>95</xdr:row>
      <xdr:rowOff>145191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3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161718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62359</xdr:rowOff>
    </xdr:from>
    <xdr:to>
      <xdr:col>1</xdr:col>
      <xdr:colOff>485775</xdr:colOff>
      <xdr:row>96</xdr:row>
      <xdr:rowOff>163959</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5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9036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83693</xdr:rowOff>
    </xdr:from>
    <xdr:to>
      <xdr:col>15</xdr:col>
      <xdr:colOff>180975</xdr:colOff>
      <xdr:row>39</xdr:row>
      <xdr:rowOff>15875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98793"/>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27305</xdr:rowOff>
    </xdr:from>
    <xdr:to>
      <xdr:col>14</xdr:col>
      <xdr:colOff>28575</xdr:colOff>
      <xdr:row>38</xdr:row>
      <xdr:rowOff>83693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42405"/>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30226</xdr:rowOff>
    </xdr:from>
    <xdr:to>
      <xdr:col>14</xdr:col>
      <xdr:colOff>79375</xdr:colOff>
      <xdr:row>34</xdr:row>
      <xdr:rowOff>131826</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585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148353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27305</xdr:rowOff>
    </xdr:from>
    <xdr:to>
      <xdr:col>12</xdr:col>
      <xdr:colOff>511175</xdr:colOff>
      <xdr:row>38</xdr:row>
      <xdr:rowOff>40259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4240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35687</xdr:rowOff>
    </xdr:from>
    <xdr:to>
      <xdr:col>11</xdr:col>
      <xdr:colOff>307975</xdr:colOff>
      <xdr:row>38</xdr:row>
      <xdr:rowOff>40259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507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136525</xdr:rowOff>
    </xdr:from>
    <xdr:to>
      <xdr:col>15</xdr:col>
      <xdr:colOff>231775</xdr:colOff>
      <xdr:row>39</xdr:row>
      <xdr:rowOff>66675</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51452</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6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32893</xdr:rowOff>
    </xdr:from>
    <xdr:to>
      <xdr:col>14</xdr:col>
      <xdr:colOff>79375</xdr:colOff>
      <xdr:row>38</xdr:row>
      <xdr:rowOff>134493</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125620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147955</xdr:rowOff>
    </xdr:from>
    <xdr:to>
      <xdr:col>12</xdr:col>
      <xdr:colOff>561975</xdr:colOff>
      <xdr:row>38</xdr:row>
      <xdr:rowOff>78105</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69232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160909</xdr:rowOff>
    </xdr:from>
    <xdr:to>
      <xdr:col>11</xdr:col>
      <xdr:colOff>358775</xdr:colOff>
      <xdr:row>38</xdr:row>
      <xdr:rowOff>91059</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82186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156337</xdr:rowOff>
    </xdr:from>
    <xdr:to>
      <xdr:col>10</xdr:col>
      <xdr:colOff>155575</xdr:colOff>
      <xdr:row>38</xdr:row>
      <xdr:rowOff>86487</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77614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151473</xdr:rowOff>
    </xdr:from>
    <xdr:to>
      <xdr:col>15</xdr:col>
      <xdr:colOff>180975</xdr:colOff>
      <xdr:row>53</xdr:row>
      <xdr:rowOff>161531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38323"/>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151473</xdr:rowOff>
    </xdr:from>
    <xdr:to>
      <xdr:col>14</xdr:col>
      <xdr:colOff>28575</xdr:colOff>
      <xdr:row>53</xdr:row>
      <xdr:rowOff>157702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38323"/>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89757</xdr:rowOff>
    </xdr:from>
    <xdr:to>
      <xdr:col>14</xdr:col>
      <xdr:colOff>79375</xdr:colOff>
      <xdr:row>56</xdr:row>
      <xdr:rowOff>19907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11034</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7" y="961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155702</xdr:rowOff>
    </xdr:from>
    <xdr:to>
      <xdr:col>12</xdr:col>
      <xdr:colOff>511175</xdr:colOff>
      <xdr:row>53</xdr:row>
      <xdr:rowOff>157702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242552"/>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105618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155702</xdr:rowOff>
    </xdr:from>
    <xdr:to>
      <xdr:col>11</xdr:col>
      <xdr:colOff>307975</xdr:colOff>
      <xdr:row>54</xdr:row>
      <xdr:rowOff>13627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24255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158767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12978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110731</xdr:rowOff>
    </xdr:from>
    <xdr:to>
      <xdr:col>15</xdr:col>
      <xdr:colOff>231775</xdr:colOff>
      <xdr:row>54</xdr:row>
      <xdr:rowOff>40881</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1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133608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100673</xdr:rowOff>
    </xdr:from>
    <xdr:to>
      <xdr:col>14</xdr:col>
      <xdr:colOff>79375</xdr:colOff>
      <xdr:row>54</xdr:row>
      <xdr:rowOff>30823</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1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47350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9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106902</xdr:rowOff>
    </xdr:from>
    <xdr:to>
      <xdr:col>12</xdr:col>
      <xdr:colOff>561975</xdr:colOff>
      <xdr:row>54</xdr:row>
      <xdr:rowOff>37052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1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53579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9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104902</xdr:rowOff>
    </xdr:from>
    <xdr:to>
      <xdr:col>11</xdr:col>
      <xdr:colOff>358775</xdr:colOff>
      <xdr:row>54</xdr:row>
      <xdr:rowOff>35052</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1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51579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134277</xdr:rowOff>
    </xdr:from>
    <xdr:to>
      <xdr:col>10</xdr:col>
      <xdr:colOff>155575</xdr:colOff>
      <xdr:row>54</xdr:row>
      <xdr:rowOff>64427</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2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80954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9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148365</xdr:rowOff>
    </xdr:from>
    <xdr:to>
      <xdr:col>15</xdr:col>
      <xdr:colOff>180975</xdr:colOff>
      <xdr:row>76</xdr:row>
      <xdr:rowOff>16393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007115"/>
          <a:ext cx="838200" cy="3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148365</xdr:rowOff>
    </xdr:from>
    <xdr:to>
      <xdr:col>14</xdr:col>
      <xdr:colOff>28575</xdr:colOff>
      <xdr:row>76</xdr:row>
      <xdr:rowOff>123379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07115"/>
          <a:ext cx="889000" cy="1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31590</xdr:rowOff>
    </xdr:from>
    <xdr:to>
      <xdr:col>14</xdr:col>
      <xdr:colOff>79375</xdr:colOff>
      <xdr:row>77</xdr:row>
      <xdr:rowOff>133190</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124317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123379</xdr:rowOff>
    </xdr:from>
    <xdr:to>
      <xdr:col>12</xdr:col>
      <xdr:colOff>511175</xdr:colOff>
      <xdr:row>76</xdr:row>
      <xdr:rowOff>149690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53579"/>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137117</xdr:rowOff>
    </xdr:from>
    <xdr:to>
      <xdr:col>11</xdr:col>
      <xdr:colOff>307975</xdr:colOff>
      <xdr:row>76</xdr:row>
      <xdr:rowOff>149690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6731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137043</xdr:rowOff>
    </xdr:from>
    <xdr:to>
      <xdr:col>15</xdr:col>
      <xdr:colOff>231775</xdr:colOff>
      <xdr:row>76</xdr:row>
      <xdr:rowOff>67193</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29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159920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4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97564</xdr:rowOff>
    </xdr:from>
    <xdr:to>
      <xdr:col>14</xdr:col>
      <xdr:colOff>79375</xdr:colOff>
      <xdr:row>76</xdr:row>
      <xdr:rowOff>27713</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2956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44241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7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72579</xdr:rowOff>
    </xdr:from>
    <xdr:to>
      <xdr:col>12</xdr:col>
      <xdr:colOff>561975</xdr:colOff>
      <xdr:row>77</xdr:row>
      <xdr:rowOff>2729</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1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19255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98890</xdr:rowOff>
    </xdr:from>
    <xdr:to>
      <xdr:col>11</xdr:col>
      <xdr:colOff>358775</xdr:colOff>
      <xdr:row>77</xdr:row>
      <xdr:rowOff>29040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1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45567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86317</xdr:rowOff>
    </xdr:from>
    <xdr:to>
      <xdr:col>10</xdr:col>
      <xdr:colOff>155575</xdr:colOff>
      <xdr:row>77</xdr:row>
      <xdr:rowOff>16467</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1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32993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64909</xdr:rowOff>
    </xdr:from>
    <xdr:to>
      <xdr:col>15</xdr:col>
      <xdr:colOff>180975</xdr:colOff>
      <xdr:row>98</xdr:row>
      <xdr:rowOff>17475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95559"/>
          <a:ext cx="8382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64909</xdr:rowOff>
    </xdr:from>
    <xdr:to>
      <xdr:col>14</xdr:col>
      <xdr:colOff>28575</xdr:colOff>
      <xdr:row>98</xdr:row>
      <xdr:rowOff>20199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5559"/>
          <a:ext cx="889000" cy="1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123437</xdr:rowOff>
    </xdr:from>
    <xdr:to>
      <xdr:col>14</xdr:col>
      <xdr:colOff>79375</xdr:colOff>
      <xdr:row>97</xdr:row>
      <xdr:rowOff>53587</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95885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70114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5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167570</xdr:rowOff>
    </xdr:from>
    <xdr:to>
      <xdr:col>12</xdr:col>
      <xdr:colOff>511175</xdr:colOff>
      <xdr:row>98</xdr:row>
      <xdr:rowOff>20199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26770"/>
          <a:ext cx="889000" cy="1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167570</xdr:rowOff>
    </xdr:from>
    <xdr:to>
      <xdr:col>11</xdr:col>
      <xdr:colOff>307975</xdr:colOff>
      <xdr:row>97</xdr:row>
      <xdr:rowOff>40049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26770"/>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138125</xdr:rowOff>
    </xdr:from>
    <xdr:to>
      <xdr:col>15</xdr:col>
      <xdr:colOff>231775</xdr:colOff>
      <xdr:row>98</xdr:row>
      <xdr:rowOff>68275</xdr:rowOff>
    </xdr:to>
    <xdr:sp macro="" textlink="">
      <xdr:nvSpPr>
        <xdr:cNvPr id="477" name="円/楕円 476">
          <a:extLst>
            <a:ext uri="{FF2B5EF4-FFF2-40B4-BE49-F238E27FC236}">
              <a16:creationId xmlns:a16="http://schemas.microsoft.com/office/drawing/2014/main" id="{00000000-0008-0000-0700-0000DD010000}"/>
            </a:ext>
          </a:extLst>
        </xdr:cNvPr>
        <xdr:cNvSpPr/>
      </xdr:nvSpPr>
      <xdr:spPr>
        <a:xfrm>
          <a:off x="10426700" y="167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116552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14109</xdr:rowOff>
    </xdr:from>
    <xdr:to>
      <xdr:col>14</xdr:col>
      <xdr:colOff>79375</xdr:colOff>
      <xdr:row>97</xdr:row>
      <xdr:rowOff>115709</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9588500" y="166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106836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140849</xdr:rowOff>
    </xdr:from>
    <xdr:to>
      <xdr:col>12</xdr:col>
      <xdr:colOff>561975</xdr:colOff>
      <xdr:row>98</xdr:row>
      <xdr:rowOff>70999</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8699500" y="167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62126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116770</xdr:rowOff>
    </xdr:from>
    <xdr:to>
      <xdr:col>11</xdr:col>
      <xdr:colOff>358775</xdr:colOff>
      <xdr:row>97</xdr:row>
      <xdr:rowOff>46920</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7810500" y="165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38047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160699</xdr:rowOff>
    </xdr:from>
    <xdr:to>
      <xdr:col>10</xdr:col>
      <xdr:colOff>155575</xdr:colOff>
      <xdr:row>97</xdr:row>
      <xdr:rowOff>90849</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6921500" y="166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81976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137958</xdr:rowOff>
    </xdr:from>
    <xdr:to>
      <xdr:col>23</xdr:col>
      <xdr:colOff>517525</xdr:colOff>
      <xdr:row>35</xdr:row>
      <xdr:rowOff>77978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67258"/>
          <a:ext cx="838200" cy="11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75801</xdr:rowOff>
    </xdr:from>
    <xdr:to>
      <xdr:col>22</xdr:col>
      <xdr:colOff>365125</xdr:colOff>
      <xdr:row>35</xdr:row>
      <xdr:rowOff>77978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562201"/>
          <a:ext cx="889000" cy="5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155847</xdr:rowOff>
    </xdr:from>
    <xdr:to>
      <xdr:col>22</xdr:col>
      <xdr:colOff>415925</xdr:colOff>
      <xdr:row>35</xdr:row>
      <xdr:rowOff>85997</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5430500" y="59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102524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75801</xdr:rowOff>
    </xdr:from>
    <xdr:to>
      <xdr:col>21</xdr:col>
      <xdr:colOff>161925</xdr:colOff>
      <xdr:row>37</xdr:row>
      <xdr:rowOff>33129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562201"/>
          <a:ext cx="889000" cy="81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33129</xdr:rowOff>
    </xdr:from>
    <xdr:to>
      <xdr:col>19</xdr:col>
      <xdr:colOff>644525</xdr:colOff>
      <xdr:row>37</xdr:row>
      <xdr:rowOff>50655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7677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87158</xdr:rowOff>
    </xdr:from>
    <xdr:to>
      <xdr:col>23</xdr:col>
      <xdr:colOff>568325</xdr:colOff>
      <xdr:row>35</xdr:row>
      <xdr:rowOff>17308</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6268700" y="59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110035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27178</xdr:rowOff>
    </xdr:from>
    <xdr:to>
      <xdr:col>22</xdr:col>
      <xdr:colOff>415925</xdr:colOff>
      <xdr:row>35</xdr:row>
      <xdr:rowOff>128778</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5430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119905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2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25001</xdr:rowOff>
    </xdr:from>
    <xdr:to>
      <xdr:col>21</xdr:col>
      <xdr:colOff>212725</xdr:colOff>
      <xdr:row>32</xdr:row>
      <xdr:rowOff>126601</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4541500" y="55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143128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8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153779</xdr:rowOff>
    </xdr:from>
    <xdr:to>
      <xdr:col>20</xdr:col>
      <xdr:colOff>9525</xdr:colOff>
      <xdr:row>37</xdr:row>
      <xdr:rowOff>83929</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3652500" y="63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75056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171305</xdr:rowOff>
    </xdr:from>
    <xdr:to>
      <xdr:col>18</xdr:col>
      <xdr:colOff>492125</xdr:colOff>
      <xdr:row>37</xdr:row>
      <xdr:rowOff>101455</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2763500" y="63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92582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3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117869</xdr:rowOff>
    </xdr:from>
    <xdr:to>
      <xdr:col>23</xdr:col>
      <xdr:colOff>517525</xdr:colOff>
      <xdr:row>56</xdr:row>
      <xdr:rowOff>123561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47619"/>
          <a:ext cx="838200" cy="17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34613</xdr:rowOff>
    </xdr:from>
    <xdr:to>
      <xdr:col>22</xdr:col>
      <xdr:colOff>365125</xdr:colOff>
      <xdr:row>56</xdr:row>
      <xdr:rowOff>123561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292913"/>
          <a:ext cx="889000" cy="43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34613</xdr:rowOff>
    </xdr:from>
    <xdr:to>
      <xdr:col>21</xdr:col>
      <xdr:colOff>161925</xdr:colOff>
      <xdr:row>56</xdr:row>
      <xdr:rowOff>86939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292913"/>
          <a:ext cx="889000" cy="3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86939</xdr:rowOff>
    </xdr:from>
    <xdr:to>
      <xdr:col>19</xdr:col>
      <xdr:colOff>644525</xdr:colOff>
      <xdr:row>56</xdr:row>
      <xdr:rowOff>140340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88139"/>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67069</xdr:rowOff>
    </xdr:from>
    <xdr:to>
      <xdr:col>23</xdr:col>
      <xdr:colOff>568325</xdr:colOff>
      <xdr:row>55</xdr:row>
      <xdr:rowOff>168669</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6268700" y="94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89946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72761</xdr:rowOff>
    </xdr:from>
    <xdr:to>
      <xdr:col>22</xdr:col>
      <xdr:colOff>415925</xdr:colOff>
      <xdr:row>57</xdr:row>
      <xdr:rowOff>2911</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5430500" y="96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165488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155263</xdr:rowOff>
    </xdr:from>
    <xdr:to>
      <xdr:col>21</xdr:col>
      <xdr:colOff>212725</xdr:colOff>
      <xdr:row>54</xdr:row>
      <xdr:rowOff>85413</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4541500" y="92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101940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0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36139</xdr:rowOff>
    </xdr:from>
    <xdr:to>
      <xdr:col>20</xdr:col>
      <xdr:colOff>9525</xdr:colOff>
      <xdr:row>56</xdr:row>
      <xdr:rowOff>137739</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3652500" y="96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128866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7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89540</xdr:rowOff>
    </xdr:from>
    <xdr:to>
      <xdr:col>18</xdr:col>
      <xdr:colOff>492125</xdr:colOff>
      <xdr:row>57</xdr:row>
      <xdr:rowOff>19690</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2763500" y="96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10817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78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48751</xdr:rowOff>
    </xdr:from>
    <xdr:to>
      <xdr:col>23</xdr:col>
      <xdr:colOff>517525</xdr:colOff>
      <xdr:row>78</xdr:row>
      <xdr:rowOff>10705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50401"/>
          <a:ext cx="838200" cy="1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107822</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80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136598</xdr:rowOff>
    </xdr:from>
    <xdr:to>
      <xdr:col>22</xdr:col>
      <xdr:colOff>365125</xdr:colOff>
      <xdr:row>78</xdr:row>
      <xdr:rowOff>10705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38248"/>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137559</xdr:rowOff>
    </xdr:from>
    <xdr:to>
      <xdr:col>22</xdr:col>
      <xdr:colOff>415925</xdr:colOff>
      <xdr:row>79</xdr:row>
      <xdr:rowOff>67709</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5430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58836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603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136598</xdr:rowOff>
    </xdr:from>
    <xdr:to>
      <xdr:col>21</xdr:col>
      <xdr:colOff>161925</xdr:colOff>
      <xdr:row>77</xdr:row>
      <xdr:rowOff>165498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38248"/>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28629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128270</xdr:rowOff>
    </xdr:from>
    <xdr:to>
      <xdr:col>19</xdr:col>
      <xdr:colOff>644525</xdr:colOff>
      <xdr:row>77</xdr:row>
      <xdr:rowOff>165498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987020"/>
          <a:ext cx="889000" cy="38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169401</xdr:rowOff>
    </xdr:from>
    <xdr:to>
      <xdr:col>23</xdr:col>
      <xdr:colOff>568325</xdr:colOff>
      <xdr:row>77</xdr:row>
      <xdr:rowOff>99551</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6268700" y="131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20828</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5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131355</xdr:rowOff>
    </xdr:from>
    <xdr:to>
      <xdr:col>22</xdr:col>
      <xdr:colOff>415925</xdr:colOff>
      <xdr:row>78</xdr:row>
      <xdr:rowOff>61505</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5430500" y="133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78032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7" y="1310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85798</xdr:rowOff>
    </xdr:from>
    <xdr:to>
      <xdr:col>21</xdr:col>
      <xdr:colOff>212725</xdr:colOff>
      <xdr:row>78</xdr:row>
      <xdr:rowOff>15948</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4541500" y="132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32475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7" y="1306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114698</xdr:rowOff>
    </xdr:from>
    <xdr:to>
      <xdr:col>20</xdr:col>
      <xdr:colOff>9525</xdr:colOff>
      <xdr:row>78</xdr:row>
      <xdr:rowOff>44848</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3652500" y="133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61375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7" y="130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77470</xdr:rowOff>
    </xdr:from>
    <xdr:to>
      <xdr:col>18</xdr:col>
      <xdr:colOff>492125</xdr:colOff>
      <xdr:row>76</xdr:row>
      <xdr:rowOff>7620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2763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24147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7" y="1271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65032</xdr:rowOff>
    </xdr:from>
    <xdr:to>
      <xdr:col>23</xdr:col>
      <xdr:colOff>517525</xdr:colOff>
      <xdr:row>96</xdr:row>
      <xdr:rowOff>89683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4232"/>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89683</xdr:rowOff>
    </xdr:from>
    <xdr:to>
      <xdr:col>22</xdr:col>
      <xdr:colOff>365125</xdr:colOff>
      <xdr:row>96</xdr:row>
      <xdr:rowOff>95191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48883"/>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62497</xdr:rowOff>
    </xdr:from>
    <xdr:to>
      <xdr:col>22</xdr:col>
      <xdr:colOff>415925</xdr:colOff>
      <xdr:row>97</xdr:row>
      <xdr:rowOff>164097</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5430500" y="166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155224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7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95191</xdr:rowOff>
    </xdr:from>
    <xdr:to>
      <xdr:col>21</xdr:col>
      <xdr:colOff>161925</xdr:colOff>
      <xdr:row>96</xdr:row>
      <xdr:rowOff>102264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54391"/>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101547</xdr:rowOff>
    </xdr:from>
    <xdr:to>
      <xdr:col>19</xdr:col>
      <xdr:colOff>644525</xdr:colOff>
      <xdr:row>96</xdr:row>
      <xdr:rowOff>102264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60747"/>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14232</xdr:rowOff>
    </xdr:from>
    <xdr:to>
      <xdr:col>23</xdr:col>
      <xdr:colOff>568325</xdr:colOff>
      <xdr:row>96</xdr:row>
      <xdr:rowOff>115832</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6268700" y="164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37109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38883</xdr:rowOff>
    </xdr:from>
    <xdr:to>
      <xdr:col>22</xdr:col>
      <xdr:colOff>415925</xdr:colOff>
      <xdr:row>96</xdr:row>
      <xdr:rowOff>140483</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5430500" y="16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157010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44391</xdr:rowOff>
    </xdr:from>
    <xdr:to>
      <xdr:col>21</xdr:col>
      <xdr:colOff>212725</xdr:colOff>
      <xdr:row>96</xdr:row>
      <xdr:rowOff>145991</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4541500" y="165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162518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51464</xdr:rowOff>
    </xdr:from>
    <xdr:to>
      <xdr:col>20</xdr:col>
      <xdr:colOff>9525</xdr:colOff>
      <xdr:row>96</xdr:row>
      <xdr:rowOff>153064</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3652500" y="165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169591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8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50747</xdr:rowOff>
    </xdr:from>
    <xdr:to>
      <xdr:col>18</xdr:col>
      <xdr:colOff>492125</xdr:colOff>
      <xdr:row>96</xdr:row>
      <xdr:rowOff>152347</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2763500" y="165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168874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136906</xdr:rowOff>
    </xdr:from>
    <xdr:to>
      <xdr:col>31</xdr:col>
      <xdr:colOff>85725</xdr:colOff>
      <xdr:row>39</xdr:row>
      <xdr:rowOff>67056</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83583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86,213</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前年度</a:t>
          </a:r>
          <a:r>
            <a:rPr lang="ja-JP" altLang="ja-JP" sz="1100" b="0" i="0" baseline="0">
              <a:solidFill>
                <a:schemeClr val="dk1"/>
              </a:solidFill>
              <a:effectLst/>
              <a:latin typeface="+mn-lt"/>
              <a:ea typeface="+mn-ea"/>
              <a:cs typeface="+mn-cs"/>
            </a:rPr>
            <a:t>と比べて</a:t>
          </a:r>
          <a:r>
            <a:rPr lang="en-US" altLang="ja-JP" sz="1100" b="0" i="0" baseline="0">
              <a:solidFill>
                <a:schemeClr val="dk1"/>
              </a:solidFill>
              <a:effectLst/>
              <a:latin typeface="+mn-lt"/>
              <a:ea typeface="+mn-ea"/>
              <a:cs typeface="+mn-cs"/>
            </a:rPr>
            <a:t>35.4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しているのは、</a:t>
          </a:r>
          <a:r>
            <a:rPr lang="ja-JP" altLang="en-US" sz="1100" b="0" i="0" baseline="0">
              <a:solidFill>
                <a:schemeClr val="dk1"/>
              </a:solidFill>
              <a:effectLst/>
              <a:latin typeface="+mn-lt"/>
              <a:ea typeface="+mn-ea"/>
              <a:cs typeface="+mn-cs"/>
            </a:rPr>
            <a:t>寄付により新設</a:t>
          </a:r>
          <a:r>
            <a:rPr lang="ja-JP" altLang="en-US" sz="1100" b="0" i="0" baseline="0">
              <a:solidFill>
                <a:sysClr val="windowText" lastClr="000000"/>
              </a:solidFill>
              <a:effectLst/>
              <a:latin typeface="+mn-lt"/>
              <a:ea typeface="+mn-ea"/>
              <a:cs typeface="+mn-cs"/>
            </a:rPr>
            <a:t>された野口遵記念館建設基金の増加</a:t>
          </a:r>
          <a:r>
            <a:rPr lang="ja-JP" altLang="ja-JP" sz="1100" b="0" i="0" baseline="0">
              <a:solidFill>
                <a:sysClr val="windowText" lastClr="000000"/>
              </a:solidFill>
              <a:effectLst/>
              <a:latin typeface="+mn-lt"/>
              <a:ea typeface="+mn-ea"/>
              <a:cs typeface="+mn-cs"/>
            </a:rPr>
            <a:t>が主な要因である。</a:t>
          </a:r>
          <a:endParaRPr lang="ja-JP" altLang="ja-JP" sz="1400">
            <a:solidFill>
              <a:sysClr val="windowText" lastClr="000000"/>
            </a:solidFill>
            <a:effectLst/>
          </a:endParaRPr>
        </a:p>
        <a:p>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180,713</a:t>
          </a:r>
          <a:r>
            <a:rPr lang="ja-JP" altLang="ja-JP" sz="1100" b="0" i="0" baseline="0">
              <a:solidFill>
                <a:schemeClr val="dk1"/>
              </a:solidFill>
              <a:effectLst/>
              <a:latin typeface="+mn-lt"/>
              <a:ea typeface="+mn-ea"/>
              <a:cs typeface="+mn-cs"/>
            </a:rPr>
            <a:t>円となっており、前年度から</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ポイントの増加となっている。</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、各種福祉サービス等に要する経費である社会福祉費や、</a:t>
          </a:r>
          <a:r>
            <a:rPr lang="ja-JP" altLang="en-US" sz="1100" b="0" i="0" baseline="0">
              <a:solidFill>
                <a:schemeClr val="dk1"/>
              </a:solidFill>
              <a:effectLst/>
              <a:latin typeface="+mn-lt"/>
              <a:ea typeface="+mn-ea"/>
              <a:cs typeface="+mn-cs"/>
            </a:rPr>
            <a:t>システム改修に係る介護保険特別会計繰出金が</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ことが主な要因である。</a:t>
          </a:r>
          <a:endParaRPr lang="ja-JP" altLang="ja-JP" sz="1400">
            <a:effectLst/>
          </a:endParaRPr>
        </a:p>
        <a:p>
          <a:r>
            <a:rPr lang="ja-JP" altLang="ja-JP" sz="1100" b="0" i="0" baseline="0">
              <a:solidFill>
                <a:schemeClr val="dk1"/>
              </a:solidFill>
              <a:effectLst/>
              <a:latin typeface="+mn-lt"/>
              <a:ea typeface="+mn-ea"/>
              <a:cs typeface="+mn-cs"/>
            </a:rPr>
            <a:t>・商工費は、住民一人当たり</a:t>
          </a:r>
          <a:r>
            <a:rPr lang="en-US" altLang="ja-JP" sz="1100" b="0" i="0" baseline="0">
              <a:solidFill>
                <a:schemeClr val="dk1"/>
              </a:solidFill>
              <a:effectLst/>
              <a:latin typeface="+mn-lt"/>
              <a:ea typeface="+mn-ea"/>
              <a:cs typeface="+mn-cs"/>
            </a:rPr>
            <a:t>20,394</a:t>
          </a:r>
          <a:r>
            <a:rPr lang="ja-JP" altLang="ja-JP" sz="1100" b="0" i="0" baseline="0">
              <a:solidFill>
                <a:schemeClr val="dk1"/>
              </a:solidFill>
              <a:effectLst/>
              <a:latin typeface="+mn-lt"/>
              <a:ea typeface="+mn-ea"/>
              <a:cs typeface="+mn-cs"/>
            </a:rPr>
            <a:t>円となっており、前年度</a:t>
          </a:r>
          <a:r>
            <a:rPr lang="ja-JP" altLang="en-US" sz="1100" b="0" i="0" baseline="0">
              <a:solidFill>
                <a:schemeClr val="dk1"/>
              </a:solidFill>
              <a:effectLst/>
              <a:latin typeface="+mn-lt"/>
              <a:ea typeface="+mn-ea"/>
              <a:cs typeface="+mn-cs"/>
            </a:rPr>
            <a:t>と比べて</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減少して</a:t>
          </a:r>
          <a:r>
            <a:rPr lang="ja-JP" altLang="ja-JP" sz="1100" b="0" i="0" baseline="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のは、地域消費喚起・生活支援型事業であるプレミアム付商品券発行事業</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皆減</a:t>
          </a:r>
          <a:r>
            <a:rPr lang="ja-JP" altLang="ja-JP" sz="1100" b="0" i="0" baseline="0">
              <a:solidFill>
                <a:schemeClr val="dk1"/>
              </a:solidFill>
              <a:effectLst/>
              <a:latin typeface="+mn-lt"/>
              <a:ea typeface="+mn-ea"/>
              <a:cs typeface="+mn-cs"/>
            </a:rPr>
            <a:t>したことが主な要因である</a:t>
          </a:r>
          <a:endParaRPr lang="ja-JP" altLang="ja-JP">
            <a:effectLst/>
          </a:endParaRPr>
        </a:p>
        <a:p>
          <a:r>
            <a:rPr lang="ja-JP" altLang="ja-JP" sz="1100" b="0" i="0" baseline="0">
              <a:solidFill>
                <a:schemeClr val="dk1"/>
              </a:solidFill>
              <a:effectLst/>
              <a:latin typeface="+mn-lt"/>
              <a:ea typeface="+mn-ea"/>
              <a:cs typeface="+mn-cs"/>
            </a:rPr>
            <a:t>・消防費は、住民一人当たり</a:t>
          </a:r>
          <a:r>
            <a:rPr lang="en-US" altLang="ja-JP" sz="1100" b="0" i="0" baseline="0">
              <a:solidFill>
                <a:schemeClr val="dk1"/>
              </a:solidFill>
              <a:effectLst/>
              <a:latin typeface="+mn-lt"/>
              <a:ea typeface="+mn-ea"/>
              <a:cs typeface="+mn-cs"/>
            </a:rPr>
            <a:t>16,516</a:t>
          </a:r>
          <a:r>
            <a:rPr lang="ja-JP" altLang="ja-JP" sz="1100" b="0" i="0" baseline="0">
              <a:solidFill>
                <a:schemeClr val="dk1"/>
              </a:solidFill>
              <a:effectLst/>
              <a:latin typeface="+mn-lt"/>
              <a:ea typeface="+mn-ea"/>
              <a:cs typeface="+mn-cs"/>
            </a:rPr>
            <a:t>円となっており、前年度から</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となっている。これは、</a:t>
          </a:r>
          <a:r>
            <a:rPr lang="ja-JP" altLang="en-US" sz="1100" b="0" i="0" baseline="0">
              <a:solidFill>
                <a:schemeClr val="dk1"/>
              </a:solidFill>
              <a:effectLst/>
              <a:latin typeface="+mn-lt"/>
              <a:ea typeface="+mn-ea"/>
              <a:cs typeface="+mn-cs"/>
            </a:rPr>
            <a:t>防災対策として行っている防災行政無線統合・デジタル化整備事業や津波避難施設整備事業が増加したこと</a:t>
          </a:r>
          <a:r>
            <a:rPr lang="ja-JP" altLang="ja-JP" sz="1100" b="0" i="0" baseline="0">
              <a:solidFill>
                <a:schemeClr val="dk1"/>
              </a:solidFill>
              <a:effectLst/>
              <a:latin typeface="+mn-lt"/>
              <a:ea typeface="+mn-ea"/>
              <a:cs typeface="+mn-cs"/>
            </a:rPr>
            <a:t>が主な要因である。</a:t>
          </a:r>
          <a:endParaRPr lang="ja-JP" altLang="ja-JP">
            <a:effectLst/>
          </a:endParaRPr>
        </a:p>
        <a:p>
          <a:r>
            <a:rPr lang="ja-JP" altLang="ja-JP" sz="1100" b="0" i="0" baseline="0">
              <a:solidFill>
                <a:schemeClr val="dk1"/>
              </a:solidFill>
              <a:effectLst/>
              <a:latin typeface="+mn-lt"/>
              <a:ea typeface="+mn-ea"/>
              <a:cs typeface="+mn-cs"/>
            </a:rPr>
            <a:t>・教育費は、住民一人当たり</a:t>
          </a:r>
          <a:r>
            <a:rPr lang="en-US" altLang="ja-JP" sz="1100" b="0" i="0" baseline="0">
              <a:solidFill>
                <a:schemeClr val="dk1"/>
              </a:solidFill>
              <a:effectLst/>
              <a:latin typeface="+mn-lt"/>
              <a:ea typeface="+mn-ea"/>
              <a:cs typeface="+mn-cs"/>
            </a:rPr>
            <a:t>43,455</a:t>
          </a:r>
          <a:r>
            <a:rPr lang="ja-JP" altLang="ja-JP" sz="1100" b="0" i="0" baseline="0">
              <a:solidFill>
                <a:schemeClr val="dk1"/>
              </a:solidFill>
              <a:effectLst/>
              <a:latin typeface="+mn-lt"/>
              <a:ea typeface="+mn-ea"/>
              <a:cs typeface="+mn-cs"/>
            </a:rPr>
            <a:t>円となっており、前年度から</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となっている。これは</a:t>
          </a:r>
          <a:r>
            <a:rPr lang="ja-JP" altLang="ja-JP" sz="1100" b="0" i="0" baseline="0">
              <a:solidFill>
                <a:sysClr val="windowText" lastClr="000000"/>
              </a:solidFill>
              <a:effectLst/>
              <a:latin typeface="+mn-lt"/>
              <a:ea typeface="+mn-ea"/>
              <a:cs typeface="+mn-cs"/>
            </a:rPr>
            <a:t>、学校施設</a:t>
          </a:r>
          <a:r>
            <a:rPr lang="ja-JP" altLang="en-US" sz="1100" b="0" i="0" baseline="0">
              <a:solidFill>
                <a:sysClr val="windowText" lastClr="000000"/>
              </a:solidFill>
              <a:effectLst/>
              <a:latin typeface="+mn-lt"/>
              <a:ea typeface="+mn-ea"/>
              <a:cs typeface="+mn-cs"/>
            </a:rPr>
            <a:t>の更新に伴い南方</a:t>
          </a:r>
          <a:r>
            <a:rPr lang="ja-JP" altLang="en-US" sz="1100" b="0" i="0" baseline="0">
              <a:solidFill>
                <a:schemeClr val="dk1"/>
              </a:solidFill>
              <a:effectLst/>
              <a:latin typeface="+mn-lt"/>
              <a:ea typeface="+mn-ea"/>
              <a:cs typeface="+mn-cs"/>
            </a:rPr>
            <a:t>小学校校舎や岡富中学校屋内運動場・武道場</a:t>
          </a:r>
          <a:r>
            <a:rPr lang="ja-JP" altLang="ja-JP" sz="1100" b="0" i="0" baseline="0">
              <a:solidFill>
                <a:schemeClr val="dk1"/>
              </a:solidFill>
              <a:effectLst/>
              <a:latin typeface="+mn-lt"/>
              <a:ea typeface="+mn-ea"/>
              <a:cs typeface="+mn-cs"/>
            </a:rPr>
            <a:t>の新増改築事業</a:t>
          </a:r>
          <a:r>
            <a:rPr lang="ja-JP" altLang="en-US" sz="1100" b="0" i="0" baseline="0">
              <a:solidFill>
                <a:schemeClr val="dk1"/>
              </a:solidFill>
              <a:effectLst/>
              <a:latin typeface="+mn-lt"/>
              <a:ea typeface="+mn-ea"/>
              <a:cs typeface="+mn-cs"/>
            </a:rPr>
            <a:t>が増加したこと</a:t>
          </a:r>
          <a:r>
            <a:rPr lang="ja-JP" altLang="ja-JP" sz="1100" b="0" i="0" baseline="0">
              <a:solidFill>
                <a:schemeClr val="dk1"/>
              </a:solidFill>
              <a:effectLst/>
              <a:latin typeface="+mn-lt"/>
              <a:ea typeface="+mn-ea"/>
              <a:cs typeface="+mn-cs"/>
            </a:rPr>
            <a:t>が主な要因である。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・公債費は、住民一人当たり</a:t>
          </a:r>
          <a:r>
            <a:rPr lang="en-US" altLang="ja-JP" sz="1100" b="0" i="0" baseline="0">
              <a:solidFill>
                <a:schemeClr val="dk1"/>
              </a:solidFill>
              <a:effectLst/>
              <a:latin typeface="+mn-lt"/>
              <a:ea typeface="+mn-ea"/>
              <a:cs typeface="+mn-cs"/>
            </a:rPr>
            <a:t>64,799</a:t>
          </a:r>
          <a:r>
            <a:rPr lang="ja-JP" altLang="ja-JP" sz="1100" b="0" i="0" baseline="0">
              <a:solidFill>
                <a:schemeClr val="dk1"/>
              </a:solidFill>
              <a:effectLst/>
              <a:latin typeface="+mn-lt"/>
              <a:ea typeface="+mn-ea"/>
              <a:cs typeface="+mn-cs"/>
            </a:rPr>
            <a:t>円と、類似団体中で高い水準となっているが、起債発行額を元金償還額以内に抑制することにより、起債残高は着実に減少しており、今後も公債費の抑制に努める。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財政調整基金</a:t>
          </a:r>
          <a:r>
            <a:rPr kumimoji="1" lang="ja-JP" altLang="en-US" sz="1100">
              <a:solidFill>
                <a:sysClr val="windowText" lastClr="000000"/>
              </a:solidFill>
              <a:effectLst/>
              <a:latin typeface="+mn-lt"/>
              <a:ea typeface="+mn-ea"/>
              <a:cs typeface="+mn-cs"/>
            </a:rPr>
            <a:t>については、</a:t>
          </a:r>
          <a:r>
            <a:rPr kumimoji="1" lang="ja-JP" altLang="ja-JP" sz="1100">
              <a:solidFill>
                <a:schemeClr val="dk1"/>
              </a:solidFill>
              <a:effectLst/>
              <a:latin typeface="+mn-lt"/>
              <a:ea typeface="+mn-ea"/>
              <a:cs typeface="+mn-cs"/>
            </a:rPr>
            <a:t>財政健全化の取組を着実に実行し</a:t>
          </a:r>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合併後の長期的な見通しのもとに必要額を積み立ててきたが、</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年度は取崩額が上回ったため</a:t>
          </a:r>
          <a:r>
            <a:rPr kumimoji="1" lang="ja-JP" altLang="ja-JP" sz="1100">
              <a:solidFill>
                <a:sysClr val="windowText" lastClr="000000"/>
              </a:solidFill>
              <a:effectLst/>
              <a:latin typeface="+mn-lt"/>
              <a:ea typeface="+mn-ea"/>
              <a:cs typeface="+mn-cs"/>
            </a:rPr>
            <a:t>残高は</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実質収支額については、概ね標準財政規模の３％台前後を推移する等変動が少なく良好な状態を維持している。また、実質単年度収支については、財政調整基金の取り崩しを行った</a:t>
          </a:r>
          <a:r>
            <a:rPr kumimoji="1" lang="ja-JP" altLang="en-US" sz="1100">
              <a:solidFill>
                <a:sysClr val="windowText" lastClr="000000"/>
              </a:solidFill>
              <a:effectLst/>
              <a:latin typeface="+mn-lt"/>
              <a:ea typeface="+mn-ea"/>
              <a:cs typeface="+mn-cs"/>
            </a:rPr>
            <a:t>ものの、市税収入等が前年比増収になったことに加え、行財政改革に基づく経費節減に努めていることなどにより黒字となっている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合併算定替適用期間終了の影響により、地方交付税が減少していくなかで、収支の安定性を保つため、歳入歳出での行財政改革を進める必要がある。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年度決算において、全ての会計において赤字は生じていない。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国民健康保険特別会計において被保険者数の減少などにより保険給付費が減っていることや、介護保険特別会計において基金積立金の取崩などにより、実質黒字額が増加している。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i="0">
              <a:solidFill>
                <a:schemeClr val="dk1"/>
              </a:solidFill>
              <a:effectLst/>
              <a:latin typeface="+mn-lt"/>
              <a:ea typeface="+mn-ea"/>
              <a:cs typeface="+mn-cs"/>
            </a:rPr>
            <a:t>　</a:t>
          </a:r>
          <a:r>
            <a:rPr kumimoji="1" lang="ja-JP" altLang="en-US" sz="1100" i="0">
              <a:solidFill>
                <a:schemeClr val="dk1"/>
              </a:solidFill>
              <a:effectLst/>
              <a:latin typeface="+mn-lt"/>
              <a:ea typeface="+mn-ea"/>
              <a:cs typeface="+mn-cs"/>
            </a:rPr>
            <a:t>連結実質黒字額は増加しているが、</a:t>
          </a:r>
          <a:r>
            <a:rPr kumimoji="1" lang="ja-JP" altLang="ja-JP" sz="1100" i="0">
              <a:solidFill>
                <a:schemeClr val="dk1"/>
              </a:solidFill>
              <a:effectLst/>
              <a:latin typeface="+mn-lt"/>
              <a:ea typeface="+mn-ea"/>
              <a:cs typeface="+mn-cs"/>
            </a:rPr>
            <a:t>今後も本格的な少子高齢化社会の到来による社会保障経費の増加や、歳入の根幹ともなっている普通交付税の合併算定替特例期間終了に伴う段階的な縮減などの懸念が見込まれるため、使用料等も含めた収納率向上を図り、自主財源を確保するとともに、歳出の見直しなど各会計で適正な財政運営、企業経営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63345325</v>
      </c>
      <c r="BO4" s="411"/>
      <c r="BP4" s="411"/>
      <c r="BQ4" s="411"/>
      <c r="BR4" s="411"/>
      <c r="BS4" s="411"/>
      <c r="BT4" s="411"/>
      <c r="BU4" s="412"/>
      <c r="BV4" s="410">
        <v>59001329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3.8</v>
      </c>
      <c r="CU4" s="588"/>
      <c r="CV4" s="588"/>
      <c r="CW4" s="588"/>
      <c r="CX4" s="588"/>
      <c r="CY4" s="588"/>
      <c r="CZ4" s="588"/>
      <c r="DA4" s="589"/>
      <c r="DB4" s="587">
        <v>2.8</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61822169</v>
      </c>
      <c r="BO5" s="416"/>
      <c r="BP5" s="416"/>
      <c r="BQ5" s="416"/>
      <c r="BR5" s="416"/>
      <c r="BS5" s="416"/>
      <c r="BT5" s="416"/>
      <c r="BU5" s="417"/>
      <c r="BV5" s="415">
        <v>57837151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92.1</v>
      </c>
      <c r="CU5" s="386"/>
      <c r="CV5" s="386"/>
      <c r="CW5" s="386"/>
      <c r="CX5" s="386"/>
      <c r="CY5" s="386"/>
      <c r="CZ5" s="386"/>
      <c r="DA5" s="387"/>
      <c r="DB5" s="385">
        <v>90.1</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1523156</v>
      </c>
      <c r="BO6" s="416"/>
      <c r="BP6" s="416"/>
      <c r="BQ6" s="416"/>
      <c r="BR6" s="416"/>
      <c r="BS6" s="416"/>
      <c r="BT6" s="416"/>
      <c r="BU6" s="417"/>
      <c r="BV6" s="415">
        <v>1164178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283312</v>
      </c>
      <c r="BO7" s="416"/>
      <c r="BP7" s="416"/>
      <c r="BQ7" s="416"/>
      <c r="BR7" s="416"/>
      <c r="BS7" s="416"/>
      <c r="BT7" s="416"/>
      <c r="BU7" s="417"/>
      <c r="BV7" s="415">
        <v>246712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32539437</v>
      </c>
      <c r="CU7" s="416"/>
      <c r="CV7" s="416"/>
      <c r="CW7" s="416"/>
      <c r="CX7" s="416"/>
      <c r="CY7" s="416"/>
      <c r="CZ7" s="416"/>
      <c r="DA7" s="417"/>
      <c r="DB7" s="415">
        <v>32887977</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1239844</v>
      </c>
      <c r="BO8" s="416"/>
      <c r="BP8" s="416"/>
      <c r="BQ8" s="416"/>
      <c r="BR8" s="416"/>
      <c r="BS8" s="416"/>
      <c r="BT8" s="416"/>
      <c r="BU8" s="417"/>
      <c r="BV8" s="415">
        <v>917466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0.47</v>
      </c>
      <c r="CU8" s="525"/>
      <c r="CV8" s="525"/>
      <c r="CW8" s="525"/>
      <c r="CX8" s="525"/>
      <c r="CY8" s="525"/>
      <c r="CZ8" s="525"/>
      <c r="DA8" s="526"/>
      <c r="DB8" s="524">
        <v>0.46</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125159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322378</v>
      </c>
      <c r="BO9" s="416"/>
      <c r="BP9" s="416"/>
      <c r="BQ9" s="416"/>
      <c r="BR9" s="416"/>
      <c r="BS9" s="416"/>
      <c r="BT9" s="416"/>
      <c r="BU9" s="417"/>
      <c r="BV9" s="415">
        <v>-251768</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21.1</v>
      </c>
      <c r="CU9" s="386"/>
      <c r="CV9" s="386"/>
      <c r="CW9" s="386"/>
      <c r="CX9" s="386"/>
      <c r="CY9" s="386"/>
      <c r="CZ9" s="386"/>
      <c r="DA9" s="387"/>
      <c r="DB9" s="385">
        <v>19.600000000000001</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104</v>
      </c>
      <c r="M10" s="389"/>
      <c r="N10" s="389"/>
      <c r="O10" s="389"/>
      <c r="P10" s="389"/>
      <c r="Q10" s="390"/>
      <c r="R10" s="391">
        <v>131182</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486638</v>
      </c>
      <c r="BO10" s="416"/>
      <c r="BP10" s="416"/>
      <c r="BQ10" s="416"/>
      <c r="BR10" s="416"/>
      <c r="BS10" s="416"/>
      <c r="BT10" s="416"/>
      <c r="BU10" s="417"/>
      <c r="BV10" s="415">
        <v>609308</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2">
      <c r="A12" s="140"/>
      <c r="B12" s="527" t="s">
        <v>116</v>
      </c>
      <c r="C12" s="528"/>
      <c r="D12" s="528"/>
      <c r="E12" s="528"/>
      <c r="F12" s="528"/>
      <c r="G12" s="528"/>
      <c r="H12" s="528"/>
      <c r="I12" s="528"/>
      <c r="J12" s="528"/>
      <c r="K12" s="529"/>
      <c r="L12" s="536" t="s">
        <v>117</v>
      </c>
      <c r="M12" s="537"/>
      <c r="N12" s="537"/>
      <c r="O12" s="537"/>
      <c r="P12" s="537"/>
      <c r="Q12" s="538"/>
      <c r="R12" s="539">
        <v>126612</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500000</v>
      </c>
      <c r="BO12" s="416"/>
      <c r="BP12" s="416"/>
      <c r="BQ12" s="416"/>
      <c r="BR12" s="416"/>
      <c r="BS12" s="416"/>
      <c r="BT12" s="416"/>
      <c r="BU12" s="417"/>
      <c r="BV12" s="415">
        <v>500000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125</v>
      </c>
      <c r="N13" s="514"/>
      <c r="O13" s="514"/>
      <c r="P13" s="514"/>
      <c r="Q13" s="515"/>
      <c r="R13" s="516">
        <v>126331</v>
      </c>
      <c r="S13" s="517"/>
      <c r="T13" s="517"/>
      <c r="U13" s="517"/>
      <c r="V13" s="518"/>
      <c r="W13" s="504" t="s">
        <v>126</v>
      </c>
      <c r="X13" s="428"/>
      <c r="Y13" s="428"/>
      <c r="Z13" s="428"/>
      <c r="AA13" s="428"/>
      <c r="AB13" s="429"/>
      <c r="AC13" s="391">
        <v>3017</v>
      </c>
      <c r="AD13" s="392"/>
      <c r="AE13" s="392"/>
      <c r="AF13" s="392"/>
      <c r="AG13" s="393"/>
      <c r="AH13" s="391">
        <v>3113</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309016</v>
      </c>
      <c r="BO13" s="416"/>
      <c r="BP13" s="416"/>
      <c r="BQ13" s="416"/>
      <c r="BR13" s="416"/>
      <c r="BS13" s="416"/>
      <c r="BT13" s="416"/>
      <c r="BU13" s="417"/>
      <c r="BV13" s="415">
        <v>-142460</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131</v>
      </c>
      <c r="M14" s="545"/>
      <c r="N14" s="545"/>
      <c r="O14" s="545"/>
      <c r="P14" s="545"/>
      <c r="Q14" s="546"/>
      <c r="R14" s="516">
        <v>127924</v>
      </c>
      <c r="S14" s="517"/>
      <c r="T14" s="517"/>
      <c r="U14" s="517"/>
      <c r="V14" s="518"/>
      <c r="W14" s="519"/>
      <c r="X14" s="431"/>
      <c r="Y14" s="431"/>
      <c r="Z14" s="431"/>
      <c r="AA14" s="431"/>
      <c r="AB14" s="432"/>
      <c r="AC14" s="509">
        <v>5.5</v>
      </c>
      <c r="AD14" s="510"/>
      <c r="AE14" s="510"/>
      <c r="AF14" s="510"/>
      <c r="AG14" s="511"/>
      <c r="AH14" s="509">
        <v>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18.2</v>
      </c>
      <c r="CU14" s="488"/>
      <c r="CV14" s="488"/>
      <c r="CW14" s="488"/>
      <c r="CX14" s="488"/>
      <c r="CY14" s="488"/>
      <c r="CZ14" s="488"/>
      <c r="DA14" s="489"/>
      <c r="DB14" s="520">
        <v>36.799999999999997</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125</v>
      </c>
      <c r="N15" s="514"/>
      <c r="O15" s="514"/>
      <c r="P15" s="514"/>
      <c r="Q15" s="515"/>
      <c r="R15" s="516">
        <v>127669</v>
      </c>
      <c r="S15" s="517"/>
      <c r="T15" s="517"/>
      <c r="U15" s="517"/>
      <c r="V15" s="518"/>
      <c r="W15" s="504" t="s">
        <v>133</v>
      </c>
      <c r="X15" s="428"/>
      <c r="Y15" s="428"/>
      <c r="Z15" s="428"/>
      <c r="AA15" s="428"/>
      <c r="AB15" s="429"/>
      <c r="AC15" s="391">
        <v>15279</v>
      </c>
      <c r="AD15" s="392"/>
      <c r="AE15" s="392"/>
      <c r="AF15" s="392"/>
      <c r="AG15" s="393"/>
      <c r="AH15" s="391">
        <v>16091</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12549128</v>
      </c>
      <c r="BO15" s="411"/>
      <c r="BP15" s="411"/>
      <c r="BQ15" s="411"/>
      <c r="BR15" s="411"/>
      <c r="BS15" s="411"/>
      <c r="BT15" s="411"/>
      <c r="BU15" s="412"/>
      <c r="BV15" s="410">
        <v>12283212</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27.8</v>
      </c>
      <c r="AD16" s="510"/>
      <c r="AE16" s="510"/>
      <c r="AF16" s="510"/>
      <c r="AG16" s="511"/>
      <c r="AH16" s="509">
        <v>29</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26380023</v>
      </c>
      <c r="BO16" s="416"/>
      <c r="BP16" s="416"/>
      <c r="BQ16" s="416"/>
      <c r="BR16" s="416"/>
      <c r="BS16" s="416"/>
      <c r="BT16" s="416"/>
      <c r="BU16" s="417"/>
      <c r="BV16" s="415">
        <v>25888104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139</v>
      </c>
      <c r="N17" s="499"/>
      <c r="O17" s="499"/>
      <c r="P17" s="499"/>
      <c r="Q17" s="500"/>
      <c r="R17" s="501" t="s">
        <v>137</v>
      </c>
      <c r="S17" s="502"/>
      <c r="T17" s="502"/>
      <c r="U17" s="502"/>
      <c r="V17" s="503"/>
      <c r="W17" s="504" t="s">
        <v>140</v>
      </c>
      <c r="X17" s="428"/>
      <c r="Y17" s="428"/>
      <c r="Z17" s="428"/>
      <c r="AA17" s="428"/>
      <c r="AB17" s="429"/>
      <c r="AC17" s="391">
        <v>36739</v>
      </c>
      <c r="AD17" s="392"/>
      <c r="AE17" s="392"/>
      <c r="AF17" s="392"/>
      <c r="AG17" s="393"/>
      <c r="AH17" s="391">
        <v>36203</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15927447</v>
      </c>
      <c r="BO17" s="416"/>
      <c r="BP17" s="416"/>
      <c r="BQ17" s="416"/>
      <c r="BR17" s="416"/>
      <c r="BS17" s="416"/>
      <c r="BT17" s="416"/>
      <c r="BU17" s="417"/>
      <c r="BV17" s="415">
        <v>15569219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142</v>
      </c>
      <c r="C18" s="478"/>
      <c r="D18" s="478"/>
      <c r="E18" s="479"/>
      <c r="F18" s="479"/>
      <c r="G18" s="479"/>
      <c r="H18" s="479"/>
      <c r="I18" s="479"/>
      <c r="J18" s="479"/>
      <c r="K18" s="479"/>
      <c r="L18" s="480">
        <v>868.02</v>
      </c>
      <c r="M18" s="480"/>
      <c r="N18" s="480"/>
      <c r="O18" s="480"/>
      <c r="P18" s="480"/>
      <c r="Q18" s="480"/>
      <c r="R18" s="481"/>
      <c r="S18" s="481"/>
      <c r="T18" s="481"/>
      <c r="U18" s="481"/>
      <c r="V18" s="482"/>
      <c r="W18" s="496"/>
      <c r="X18" s="497"/>
      <c r="Y18" s="497"/>
      <c r="Z18" s="497"/>
      <c r="AA18" s="497"/>
      <c r="AB18" s="505"/>
      <c r="AC18" s="379">
        <v>66.8</v>
      </c>
      <c r="AD18" s="380"/>
      <c r="AE18" s="380"/>
      <c r="AF18" s="380"/>
      <c r="AG18" s="483"/>
      <c r="AH18" s="379">
        <v>65.3</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31119055</v>
      </c>
      <c r="BO18" s="416"/>
      <c r="BP18" s="416"/>
      <c r="BQ18" s="416"/>
      <c r="BR18" s="416"/>
      <c r="BS18" s="416"/>
      <c r="BT18" s="416"/>
      <c r="BU18" s="417"/>
      <c r="BV18" s="415">
        <v>31144795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144</v>
      </c>
      <c r="C19" s="478"/>
      <c r="D19" s="478"/>
      <c r="E19" s="479"/>
      <c r="F19" s="479"/>
      <c r="G19" s="479"/>
      <c r="H19" s="479"/>
      <c r="I19" s="479"/>
      <c r="J19" s="479"/>
      <c r="K19" s="479"/>
      <c r="L19" s="485">
        <v>144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37250348</v>
      </c>
      <c r="BO19" s="416"/>
      <c r="BP19" s="416"/>
      <c r="BQ19" s="416"/>
      <c r="BR19" s="416"/>
      <c r="BS19" s="416"/>
      <c r="BT19" s="416"/>
      <c r="BU19" s="417"/>
      <c r="BV19" s="415">
        <v>38431943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146</v>
      </c>
      <c r="C20" s="478"/>
      <c r="D20" s="478"/>
      <c r="E20" s="479"/>
      <c r="F20" s="479"/>
      <c r="G20" s="479"/>
      <c r="H20" s="479"/>
      <c r="I20" s="479"/>
      <c r="J20" s="479"/>
      <c r="K20" s="479"/>
      <c r="L20" s="485">
        <v>51751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60983566</v>
      </c>
      <c r="BO23" s="416"/>
      <c r="BP23" s="416"/>
      <c r="BQ23" s="416"/>
      <c r="BR23" s="416"/>
      <c r="BS23" s="416"/>
      <c r="BT23" s="416"/>
      <c r="BU23" s="417"/>
      <c r="BV23" s="415">
        <v>63626908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155</v>
      </c>
      <c r="F24" s="389"/>
      <c r="G24" s="389"/>
      <c r="H24" s="389"/>
      <c r="I24" s="389"/>
      <c r="J24" s="389"/>
      <c r="K24" s="390"/>
      <c r="L24" s="391">
        <v>1</v>
      </c>
      <c r="M24" s="392"/>
      <c r="N24" s="392"/>
      <c r="O24" s="392"/>
      <c r="P24" s="393"/>
      <c r="Q24" s="391">
        <v>9550</v>
      </c>
      <c r="R24" s="392"/>
      <c r="S24" s="392"/>
      <c r="T24" s="392"/>
      <c r="U24" s="392"/>
      <c r="V24" s="393"/>
      <c r="W24" s="457"/>
      <c r="X24" s="448"/>
      <c r="Y24" s="449"/>
      <c r="Z24" s="388" t="s">
        <v>156</v>
      </c>
      <c r="AA24" s="389"/>
      <c r="AB24" s="389"/>
      <c r="AC24" s="389"/>
      <c r="AD24" s="389"/>
      <c r="AE24" s="389"/>
      <c r="AF24" s="389"/>
      <c r="AG24" s="390"/>
      <c r="AH24" s="391">
        <v>1003</v>
      </c>
      <c r="AI24" s="392"/>
      <c r="AJ24" s="392"/>
      <c r="AK24" s="392"/>
      <c r="AL24" s="393"/>
      <c r="AM24" s="391">
        <v>3225648</v>
      </c>
      <c r="AN24" s="392"/>
      <c r="AO24" s="392"/>
      <c r="AP24" s="392"/>
      <c r="AQ24" s="392"/>
      <c r="AR24" s="393"/>
      <c r="AS24" s="391">
        <v>3216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51095760</v>
      </c>
      <c r="BO24" s="416"/>
      <c r="BP24" s="416"/>
      <c r="BQ24" s="416"/>
      <c r="BR24" s="416"/>
      <c r="BS24" s="416"/>
      <c r="BT24" s="416"/>
      <c r="BU24" s="417"/>
      <c r="BV24" s="415">
        <v>52322012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158</v>
      </c>
      <c r="F25" s="389"/>
      <c r="G25" s="389"/>
      <c r="H25" s="389"/>
      <c r="I25" s="389"/>
      <c r="J25" s="389"/>
      <c r="K25" s="390"/>
      <c r="L25" s="391">
        <v>2</v>
      </c>
      <c r="M25" s="392"/>
      <c r="N25" s="392"/>
      <c r="O25" s="392"/>
      <c r="P25" s="393"/>
      <c r="Q25" s="391">
        <v>7700</v>
      </c>
      <c r="R25" s="392"/>
      <c r="S25" s="392"/>
      <c r="T25" s="392"/>
      <c r="U25" s="392"/>
      <c r="V25" s="393"/>
      <c r="W25" s="457"/>
      <c r="X25" s="448"/>
      <c r="Y25" s="449"/>
      <c r="Z25" s="388" t="s">
        <v>159</v>
      </c>
      <c r="AA25" s="389"/>
      <c r="AB25" s="389"/>
      <c r="AC25" s="389"/>
      <c r="AD25" s="389"/>
      <c r="AE25" s="389"/>
      <c r="AF25" s="389"/>
      <c r="AG25" s="390"/>
      <c r="AH25" s="391">
        <v>163</v>
      </c>
      <c r="AI25" s="392"/>
      <c r="AJ25" s="392"/>
      <c r="AK25" s="392"/>
      <c r="AL25" s="393"/>
      <c r="AM25" s="391">
        <v>484436</v>
      </c>
      <c r="AN25" s="392"/>
      <c r="AO25" s="392"/>
      <c r="AP25" s="392"/>
      <c r="AQ25" s="392"/>
      <c r="AR25" s="393"/>
      <c r="AS25" s="391">
        <v>2972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2016012</v>
      </c>
      <c r="BO25" s="411"/>
      <c r="BP25" s="411"/>
      <c r="BQ25" s="411"/>
      <c r="BR25" s="411"/>
      <c r="BS25" s="411"/>
      <c r="BT25" s="411"/>
      <c r="BU25" s="412"/>
      <c r="BV25" s="410">
        <v>2809314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161</v>
      </c>
      <c r="F26" s="389"/>
      <c r="G26" s="389"/>
      <c r="H26" s="389"/>
      <c r="I26" s="389"/>
      <c r="J26" s="389"/>
      <c r="K26" s="390"/>
      <c r="L26" s="391">
        <v>1</v>
      </c>
      <c r="M26" s="392"/>
      <c r="N26" s="392"/>
      <c r="O26" s="392"/>
      <c r="P26" s="393"/>
      <c r="Q26" s="391">
        <v>6800</v>
      </c>
      <c r="R26" s="392"/>
      <c r="S26" s="392"/>
      <c r="T26" s="392"/>
      <c r="U26" s="392"/>
      <c r="V26" s="393"/>
      <c r="W26" s="457"/>
      <c r="X26" s="448"/>
      <c r="Y26" s="449"/>
      <c r="Z26" s="388" t="s">
        <v>162</v>
      </c>
      <c r="AA26" s="470"/>
      <c r="AB26" s="470"/>
      <c r="AC26" s="470"/>
      <c r="AD26" s="470"/>
      <c r="AE26" s="470"/>
      <c r="AF26" s="470"/>
      <c r="AG26" s="471"/>
      <c r="AH26" s="391">
        <v>66</v>
      </c>
      <c r="AI26" s="392"/>
      <c r="AJ26" s="392"/>
      <c r="AK26" s="392"/>
      <c r="AL26" s="393"/>
      <c r="AM26" s="391">
        <v>225060</v>
      </c>
      <c r="AN26" s="392"/>
      <c r="AO26" s="392"/>
      <c r="AP26" s="392"/>
      <c r="AQ26" s="392"/>
      <c r="AR26" s="393"/>
      <c r="AS26" s="391">
        <v>3410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164</v>
      </c>
      <c r="F27" s="389"/>
      <c r="G27" s="389"/>
      <c r="H27" s="389"/>
      <c r="I27" s="389"/>
      <c r="J27" s="389"/>
      <c r="K27" s="390"/>
      <c r="L27" s="391">
        <v>1</v>
      </c>
      <c r="M27" s="392"/>
      <c r="N27" s="392"/>
      <c r="O27" s="392"/>
      <c r="P27" s="393"/>
      <c r="Q27" s="391">
        <v>5160</v>
      </c>
      <c r="R27" s="392"/>
      <c r="S27" s="392"/>
      <c r="T27" s="392"/>
      <c r="U27" s="392"/>
      <c r="V27" s="393"/>
      <c r="W27" s="457"/>
      <c r="X27" s="448"/>
      <c r="Y27" s="449"/>
      <c r="Z27" s="388" t="s">
        <v>165</v>
      </c>
      <c r="AA27" s="389"/>
      <c r="AB27" s="389"/>
      <c r="AC27" s="389"/>
      <c r="AD27" s="389"/>
      <c r="AE27" s="389"/>
      <c r="AF27" s="389"/>
      <c r="AG27" s="390"/>
      <c r="AH27" s="391">
        <v>17</v>
      </c>
      <c r="AI27" s="392"/>
      <c r="AJ27" s="392"/>
      <c r="AK27" s="392"/>
      <c r="AL27" s="393"/>
      <c r="AM27" s="391">
        <v>61346</v>
      </c>
      <c r="AN27" s="392"/>
      <c r="AO27" s="392"/>
      <c r="AP27" s="392"/>
      <c r="AQ27" s="392"/>
      <c r="AR27" s="393"/>
      <c r="AS27" s="391">
        <v>3609</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2209552</v>
      </c>
      <c r="BO27" s="419"/>
      <c r="BP27" s="419"/>
      <c r="BQ27" s="419"/>
      <c r="BR27" s="419"/>
      <c r="BS27" s="419"/>
      <c r="BT27" s="419"/>
      <c r="BU27" s="420"/>
      <c r="BV27" s="418">
        <v>2209552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167</v>
      </c>
      <c r="F28" s="389"/>
      <c r="G28" s="389"/>
      <c r="H28" s="389"/>
      <c r="I28" s="389"/>
      <c r="J28" s="389"/>
      <c r="K28" s="390"/>
      <c r="L28" s="391">
        <v>1</v>
      </c>
      <c r="M28" s="392"/>
      <c r="N28" s="392"/>
      <c r="O28" s="392"/>
      <c r="P28" s="393"/>
      <c r="Q28" s="391">
        <v>4710</v>
      </c>
      <c r="R28" s="392"/>
      <c r="S28" s="392"/>
      <c r="T28" s="392"/>
      <c r="U28" s="392"/>
      <c r="V28" s="393"/>
      <c r="W28" s="457"/>
      <c r="X28" s="448"/>
      <c r="Y28" s="449"/>
      <c r="Z28" s="388" t="s">
        <v>168</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5484105</v>
      </c>
      <c r="BO28" s="411"/>
      <c r="BP28" s="411"/>
      <c r="BQ28" s="411"/>
      <c r="BR28" s="411"/>
      <c r="BS28" s="411"/>
      <c r="BT28" s="411"/>
      <c r="BU28" s="412"/>
      <c r="BV28" s="410">
        <v>5497467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171</v>
      </c>
      <c r="F29" s="389"/>
      <c r="G29" s="389"/>
      <c r="H29" s="389"/>
      <c r="I29" s="389"/>
      <c r="J29" s="389"/>
      <c r="K29" s="390"/>
      <c r="L29" s="391">
        <v>27</v>
      </c>
      <c r="M29" s="392"/>
      <c r="N29" s="392"/>
      <c r="O29" s="392"/>
      <c r="P29" s="393"/>
      <c r="Q29" s="391">
        <v>4350</v>
      </c>
      <c r="R29" s="392"/>
      <c r="S29" s="392"/>
      <c r="T29" s="392"/>
      <c r="U29" s="392"/>
      <c r="V29" s="393"/>
      <c r="W29" s="458"/>
      <c r="X29" s="459"/>
      <c r="Y29" s="460"/>
      <c r="Z29" s="388" t="s">
        <v>172</v>
      </c>
      <c r="AA29" s="389"/>
      <c r="AB29" s="389"/>
      <c r="AC29" s="389"/>
      <c r="AD29" s="389"/>
      <c r="AE29" s="389"/>
      <c r="AF29" s="389"/>
      <c r="AG29" s="390"/>
      <c r="AH29" s="391">
        <v>1020</v>
      </c>
      <c r="AI29" s="392"/>
      <c r="AJ29" s="392"/>
      <c r="AK29" s="392"/>
      <c r="AL29" s="393"/>
      <c r="AM29" s="391">
        <v>3286994</v>
      </c>
      <c r="AN29" s="392"/>
      <c r="AO29" s="392"/>
      <c r="AP29" s="392"/>
      <c r="AQ29" s="392"/>
      <c r="AR29" s="393"/>
      <c r="AS29" s="391">
        <v>3223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2744969</v>
      </c>
      <c r="BO29" s="416"/>
      <c r="BP29" s="416"/>
      <c r="BQ29" s="416"/>
      <c r="BR29" s="416"/>
      <c r="BS29" s="416"/>
      <c r="BT29" s="416"/>
      <c r="BU29" s="417"/>
      <c r="BV29" s="415">
        <v>3232120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12042780</v>
      </c>
      <c r="BO30" s="419"/>
      <c r="BP30" s="419"/>
      <c r="BQ30" s="419"/>
      <c r="BR30" s="419"/>
      <c r="BS30" s="419"/>
      <c r="BT30" s="419"/>
      <c r="BU30" s="420"/>
      <c r="BV30" s="418">
        <v>9175683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食肉センター（と畜場）</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宮崎県北部広域行政事務組合（一般会計）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（財）延岡市高齢者福祉協会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下水道事業</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宮崎県北部広域行政事務組合（特別会計）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（財）延岡総合文化センター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宮崎県後期高齢者医療広域連合(一般会計)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（株）ヘルストピア延岡</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宮崎県後期高齢者医療広域連合(事業会計)</v>
      </c>
      <c r="BZ37" s="374"/>
      <c r="CA37" s="374"/>
      <c r="CB37" s="374"/>
      <c r="CC37" s="374"/>
      <c r="CD37" s="374"/>
      <c r="CE37" s="374"/>
      <c r="CF37" s="374"/>
      <c r="CG37" s="374"/>
      <c r="CH37" s="374"/>
      <c r="CI37" s="374"/>
      <c r="CJ37" s="374"/>
      <c r="CK37" s="374"/>
      <c r="CL37" s="374"/>
      <c r="CM37" s="374"/>
      <c r="CN37" s="167"/>
      <c r="CO37" s="375">
        <f t="shared" si="3"/>
        <v>18</v>
      </c>
      <c r="CP37" s="375"/>
      <c r="CQ37" s="374" t="str">
        <f>IF('各会計、関係団体の財政状況及び健全化判断比率'!BS10="","",'各会計、関係団体の財政状況及び健全化判断比率'!BS10)</f>
        <v>（有）延岡市リサイクルプラザゲン丸館</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宮崎県市町村総合事務組合(一般会計）</v>
      </c>
      <c r="BZ38" s="374"/>
      <c r="CA38" s="374"/>
      <c r="CB38" s="374"/>
      <c r="CC38" s="374"/>
      <c r="CD38" s="374"/>
      <c r="CE38" s="374"/>
      <c r="CF38" s="374"/>
      <c r="CG38" s="374"/>
      <c r="CH38" s="374"/>
      <c r="CI38" s="374"/>
      <c r="CJ38" s="374"/>
      <c r="CK38" s="374"/>
      <c r="CL38" s="374"/>
      <c r="CM38" s="374"/>
      <c r="CN38" s="167"/>
      <c r="CO38" s="375">
        <f t="shared" si="3"/>
        <v>19</v>
      </c>
      <c r="CP38" s="375"/>
      <c r="CQ38" s="374" t="str">
        <f>IF('各会計、関係団体の財政状況及び健全化判断比率'!BS11="","",'各会計、関係団体の財政状況及び健全化判断比率'!BS11)</f>
        <v>（株）延岡地区有機肥料センター</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宮崎県市町村総合事務組合(市町村交通災害共済事業特別会計）</v>
      </c>
      <c r="BZ39" s="374"/>
      <c r="CA39" s="374"/>
      <c r="CB39" s="374"/>
      <c r="CC39" s="374"/>
      <c r="CD39" s="374"/>
      <c r="CE39" s="374"/>
      <c r="CF39" s="374"/>
      <c r="CG39" s="374"/>
      <c r="CH39" s="374"/>
      <c r="CI39" s="374"/>
      <c r="CJ39" s="374"/>
      <c r="CK39" s="374"/>
      <c r="CL39" s="374"/>
      <c r="CM39" s="374"/>
      <c r="CN39" s="167"/>
      <c r="CO39" s="375">
        <f t="shared" si="3"/>
        <v>20</v>
      </c>
      <c r="CP39" s="375"/>
      <c r="CQ39" s="374" t="str">
        <f>IF('各会計、関係団体の財政状況及び健全化判断比率'!BS12="","",'各会計、関係団体の財政状況及び健全化判断比率'!BS12)</f>
        <v>延岡市土地開発公社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宮崎県自治会館管理組合</v>
      </c>
      <c r="BZ40" s="374"/>
      <c r="CA40" s="374"/>
      <c r="CB40" s="374"/>
      <c r="CC40" s="374"/>
      <c r="CD40" s="374"/>
      <c r="CE40" s="374"/>
      <c r="CF40" s="374"/>
      <c r="CG40" s="374"/>
      <c r="CH40" s="374"/>
      <c r="CI40" s="374"/>
      <c r="CJ40" s="374"/>
      <c r="CK40" s="374"/>
      <c r="CL40" s="374"/>
      <c r="CM40" s="374"/>
      <c r="CN40" s="167"/>
      <c r="CO40" s="375">
        <f t="shared" si="3"/>
        <v>21</v>
      </c>
      <c r="CP40" s="375"/>
      <c r="CQ40" s="374" t="str">
        <f>IF('各会計、関係団体の財政状況及び健全化判断比率'!BS13="","",'各会計、関係団体の財政状況及び健全化判断比率'!BS13)</f>
        <v>（財）速日の峰振興事業団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22</v>
      </c>
      <c r="CP41" s="375"/>
      <c r="CQ41" s="374" t="str">
        <f>IF('各会計、関係団体の財政状況及び健全化判断比率'!BS14="","",'各会計、関係団体の財政状況及び健全化判断比率'!BS14)</f>
        <v>（財）北浦町農業公社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23</v>
      </c>
      <c r="CP42" s="375"/>
      <c r="CQ42" s="374" t="str">
        <f>IF('各会計、関係団体の財政状況及び健全化判断比率'!BS15="","",'各会計、関係団体の財政状況及び健全化判断比率'!BS15)</f>
        <v>のべおか道の駅（株）</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24</v>
      </c>
      <c r="CP43" s="375"/>
      <c r="CQ43" s="374" t="str">
        <f>IF('各会計、関係団体の財政状況及び健全化判断比率'!BS16="","",'各会計、関係団体の財政状況及び健全化判断比率'!BS16)</f>
        <v>（有）祝子川温泉美人の湯</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120"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84" t="s">
        <v>526</v>
      </c>
      <c r="D34" s="1184"/>
      <c r="E34" s="1185"/>
      <c r="F34" s="32">
        <v>4.0199999999999996</v>
      </c>
      <c r="G34" s="33">
        <v>3.67</v>
      </c>
      <c r="H34" s="33">
        <v>3.9</v>
      </c>
      <c r="I34" s="33">
        <v>4.46</v>
      </c>
      <c r="J34" s="34">
        <v>4.5999999999999996</v>
      </c>
      <c r="K34" s="22"/>
      <c r="L34" s="22"/>
      <c r="M34" s="22"/>
      <c r="N34" s="22"/>
      <c r="O34" s="22"/>
      <c r="P34" s="22"/>
    </row>
    <row r="35" spans="1:16" ht="39" customHeight="1" x14ac:dyDescent="0.2">
      <c r="A35" s="22"/>
      <c r="B35" s="35"/>
      <c r="C35" s="1178" t="s">
        <v>527</v>
      </c>
      <c r="D35" s="1179"/>
      <c r="E35" s="1180"/>
      <c r="F35" s="36">
        <v>3.63</v>
      </c>
      <c r="G35" s="37">
        <v>3.1</v>
      </c>
      <c r="H35" s="37">
        <v>3.6</v>
      </c>
      <c r="I35" s="37">
        <v>2.78</v>
      </c>
      <c r="J35" s="38">
        <v>3.81</v>
      </c>
      <c r="K35" s="22"/>
      <c r="L35" s="22"/>
      <c r="M35" s="22"/>
      <c r="N35" s="22"/>
      <c r="O35" s="22"/>
      <c r="P35" s="22"/>
    </row>
    <row r="36" spans="1:16" ht="39" customHeight="1" x14ac:dyDescent="0.2">
      <c r="A36" s="22"/>
      <c r="B36" s="35"/>
      <c r="C36" s="1178" t="s">
        <v>528</v>
      </c>
      <c r="D36" s="1179"/>
      <c r="E36" s="1180"/>
      <c r="F36" s="36">
        <v>1.1399999999999999</v>
      </c>
      <c r="G36" s="37">
        <v>0.61</v>
      </c>
      <c r="H36" s="37">
        <v>0.61</v>
      </c>
      <c r="I36" s="37">
        <v>0.89</v>
      </c>
      <c r="J36" s="38">
        <v>2.3199999999999998</v>
      </c>
      <c r="K36" s="22"/>
      <c r="L36" s="22"/>
      <c r="M36" s="22"/>
      <c r="N36" s="22"/>
      <c r="O36" s="22"/>
      <c r="P36" s="22"/>
    </row>
    <row r="37" spans="1:16" ht="39" customHeight="1" x14ac:dyDescent="0.2">
      <c r="A37" s="22"/>
      <c r="B37" s="35"/>
      <c r="C37" s="1178" t="s">
        <v>529</v>
      </c>
      <c r="D37" s="1179"/>
      <c r="E37" s="1180"/>
      <c r="F37" s="36">
        <v>0.6</v>
      </c>
      <c r="G37" s="37">
        <v>0.63</v>
      </c>
      <c r="H37" s="37">
        <v>0.75</v>
      </c>
      <c r="I37" s="37">
        <v>0.89</v>
      </c>
      <c r="J37" s="38">
        <v>1.05</v>
      </c>
      <c r="K37" s="22"/>
      <c r="L37" s="22"/>
      <c r="M37" s="22"/>
      <c r="N37" s="22"/>
      <c r="O37" s="22"/>
      <c r="P37" s="22"/>
    </row>
    <row r="38" spans="1:16" ht="39" customHeight="1" x14ac:dyDescent="0.2">
      <c r="A38" s="22"/>
      <c r="B38" s="35"/>
      <c r="C38" s="1178" t="s">
        <v>530</v>
      </c>
      <c r="D38" s="1179"/>
      <c r="E38" s="1180"/>
      <c r="F38" s="36">
        <v>1.44</v>
      </c>
      <c r="G38" s="37">
        <v>0.8</v>
      </c>
      <c r="H38" s="37">
        <v>0.72</v>
      </c>
      <c r="I38" s="37">
        <v>0.04</v>
      </c>
      <c r="J38" s="38">
        <v>0.93</v>
      </c>
      <c r="K38" s="22"/>
      <c r="L38" s="22"/>
      <c r="M38" s="22"/>
      <c r="N38" s="22"/>
      <c r="O38" s="22"/>
      <c r="P38" s="22"/>
    </row>
    <row r="39" spans="1:16" ht="39" customHeight="1" x14ac:dyDescent="0.2">
      <c r="A39" s="22"/>
      <c r="B39" s="35"/>
      <c r="C39" s="1178" t="s">
        <v>531</v>
      </c>
      <c r="D39" s="1179"/>
      <c r="E39" s="1180"/>
      <c r="F39" s="36">
        <v>0.01</v>
      </c>
      <c r="G39" s="37">
        <v>0</v>
      </c>
      <c r="H39" s="37">
        <v>0.01</v>
      </c>
      <c r="I39" s="37">
        <v>0.01</v>
      </c>
      <c r="J39" s="38">
        <v>0</v>
      </c>
      <c r="K39" s="22"/>
      <c r="L39" s="22"/>
      <c r="M39" s="22"/>
      <c r="N39" s="22"/>
      <c r="O39" s="22"/>
      <c r="P39" s="22"/>
    </row>
    <row r="40" spans="1:16" ht="39" customHeight="1" x14ac:dyDescent="0.2">
      <c r="A40" s="22"/>
      <c r="B40" s="35"/>
      <c r="C40" s="1178" t="s">
        <v>532</v>
      </c>
      <c r="D40" s="1179"/>
      <c r="E40" s="1180"/>
      <c r="F40" s="36">
        <v>0</v>
      </c>
      <c r="G40" s="37">
        <v>0</v>
      </c>
      <c r="H40" s="37">
        <v>0</v>
      </c>
      <c r="I40" s="37">
        <v>0</v>
      </c>
      <c r="J40" s="38">
        <v>0</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533</v>
      </c>
      <c r="D42" s="1179"/>
      <c r="E42" s="1180"/>
      <c r="F42" s="36" t="s">
        <v>481</v>
      </c>
      <c r="G42" s="37" t="s">
        <v>481</v>
      </c>
      <c r="H42" s="37" t="s">
        <v>481</v>
      </c>
      <c r="I42" s="37" t="s">
        <v>481</v>
      </c>
      <c r="J42" s="38" t="s">
        <v>481</v>
      </c>
      <c r="K42" s="22"/>
      <c r="L42" s="22"/>
      <c r="M42" s="22"/>
      <c r="N42" s="22"/>
      <c r="O42" s="22"/>
      <c r="P42" s="22"/>
    </row>
    <row r="43" spans="1:16" ht="39" customHeight="1" thickBot="1" x14ac:dyDescent="0.25">
      <c r="A43" s="22"/>
      <c r="B43" s="40"/>
      <c r="C43" s="1181" t="s">
        <v>534</v>
      </c>
      <c r="D43" s="1182"/>
      <c r="E43" s="1183"/>
      <c r="F43" s="41" t="s">
        <v>481</v>
      </c>
      <c r="G43" s="42" t="s">
        <v>481</v>
      </c>
      <c r="H43" s="42" t="s">
        <v>481</v>
      </c>
      <c r="I43" s="42" t="s">
        <v>481</v>
      </c>
      <c r="J43" s="43" t="s">
        <v>481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20"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7860</v>
      </c>
      <c r="L45" s="60">
        <v>7839</v>
      </c>
      <c r="M45" s="60">
        <v>7871</v>
      </c>
      <c r="N45" s="60">
        <v>7876</v>
      </c>
      <c r="O45" s="61">
        <v>8204</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2">
      <c r="A48" s="48"/>
      <c r="B48" s="1196"/>
      <c r="C48" s="1197"/>
      <c r="D48" s="62"/>
      <c r="E48" s="1188" t="s">
        <v>15</v>
      </c>
      <c r="F48" s="1188"/>
      <c r="G48" s="1188"/>
      <c r="H48" s="1188"/>
      <c r="I48" s="1188"/>
      <c r="J48" s="1189"/>
      <c r="K48" s="63">
        <v>956</v>
      </c>
      <c r="L48" s="64">
        <v>1011</v>
      </c>
      <c r="M48" s="64">
        <v>978</v>
      </c>
      <c r="N48" s="64">
        <v>967</v>
      </c>
      <c r="O48" s="65">
        <v>917</v>
      </c>
      <c r="P48" s="48"/>
      <c r="Q48" s="48"/>
      <c r="R48" s="48"/>
      <c r="S48" s="48"/>
      <c r="T48" s="48"/>
      <c r="U48" s="48"/>
    </row>
    <row r="49" spans="1:21" ht="30.75" customHeight="1" x14ac:dyDescent="0.2">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2">
      <c r="A50" s="48"/>
      <c r="B50" s="1196"/>
      <c r="C50" s="1197"/>
      <c r="D50" s="62"/>
      <c r="E50" s="1188" t="s">
        <v>17</v>
      </c>
      <c r="F50" s="1188"/>
      <c r="G50" s="1188"/>
      <c r="H50" s="1188"/>
      <c r="I50" s="1188"/>
      <c r="J50" s="1189"/>
      <c r="K50" s="63">
        <v>45</v>
      </c>
      <c r="L50" s="64">
        <v>44</v>
      </c>
      <c r="M50" s="64">
        <v>41</v>
      </c>
      <c r="N50" s="64">
        <v>37</v>
      </c>
      <c r="O50" s="65">
        <v>32</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6229</v>
      </c>
      <c r="L52" s="64">
        <v>6192</v>
      </c>
      <c r="M52" s="64">
        <v>6281</v>
      </c>
      <c r="N52" s="64">
        <v>6161</v>
      </c>
      <c r="O52" s="65">
        <v>6301</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2632</v>
      </c>
      <c r="L53" s="69">
        <v>2702</v>
      </c>
      <c r="M53" s="69">
        <v>2609</v>
      </c>
      <c r="N53" s="69">
        <v>2719</v>
      </c>
      <c r="O53" s="70">
        <v>2852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120"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520</v>
      </c>
      <c r="J40" s="79" t="s">
        <v>521</v>
      </c>
      <c r="K40" s="79" t="s">
        <v>522</v>
      </c>
      <c r="L40" s="79" t="s">
        <v>523</v>
      </c>
      <c r="M40" s="80" t="s">
        <v>524</v>
      </c>
    </row>
    <row r="41" spans="2:13" ht="27.75" customHeight="1" x14ac:dyDescent="0.2">
      <c r="B41" s="1214" t="s">
        <v>24</v>
      </c>
      <c r="C41" s="1215"/>
      <c r="D41" s="81"/>
      <c r="E41" s="1216" t="s">
        <v>25</v>
      </c>
      <c r="F41" s="1216"/>
      <c r="G41" s="1216"/>
      <c r="H41" s="1217"/>
      <c r="I41" s="82">
        <v>64993</v>
      </c>
      <c r="J41" s="83">
        <v>64135</v>
      </c>
      <c r="K41" s="83">
        <v>66501</v>
      </c>
      <c r="L41" s="83">
        <v>63627</v>
      </c>
      <c r="M41" s="84">
        <v>60984</v>
      </c>
    </row>
    <row r="42" spans="2:13" ht="27.75" customHeight="1" x14ac:dyDescent="0.2">
      <c r="B42" s="1204"/>
      <c r="C42" s="1205"/>
      <c r="D42" s="85"/>
      <c r="E42" s="1208" t="s">
        <v>26</v>
      </c>
      <c r="F42" s="1208"/>
      <c r="G42" s="1208"/>
      <c r="H42" s="1209"/>
      <c r="I42" s="86">
        <v>296</v>
      </c>
      <c r="J42" s="87">
        <v>246</v>
      </c>
      <c r="K42" s="87">
        <v>207</v>
      </c>
      <c r="L42" s="87">
        <v>173</v>
      </c>
      <c r="M42" s="88">
        <v>144</v>
      </c>
    </row>
    <row r="43" spans="2:13" ht="27.75" customHeight="1" x14ac:dyDescent="0.2">
      <c r="B43" s="1204"/>
      <c r="C43" s="1205"/>
      <c r="D43" s="85"/>
      <c r="E43" s="1208" t="s">
        <v>27</v>
      </c>
      <c r="F43" s="1208"/>
      <c r="G43" s="1208"/>
      <c r="H43" s="1209"/>
      <c r="I43" s="86">
        <v>17136</v>
      </c>
      <c r="J43" s="87">
        <v>16074</v>
      </c>
      <c r="K43" s="87">
        <v>14859</v>
      </c>
      <c r="L43" s="87">
        <v>14544</v>
      </c>
      <c r="M43" s="88">
        <v>13698</v>
      </c>
    </row>
    <row r="44" spans="2:13" ht="27.75" customHeight="1" x14ac:dyDescent="0.2">
      <c r="B44" s="1204"/>
      <c r="C44" s="1205"/>
      <c r="D44" s="85"/>
      <c r="E44" s="1208" t="s">
        <v>28</v>
      </c>
      <c r="F44" s="1208"/>
      <c r="G44" s="1208"/>
      <c r="H44" s="1209"/>
      <c r="I44" s="86" t="s">
        <v>481</v>
      </c>
      <c r="J44" s="87" t="s">
        <v>481</v>
      </c>
      <c r="K44" s="87" t="s">
        <v>481</v>
      </c>
      <c r="L44" s="87" t="s">
        <v>481</v>
      </c>
      <c r="M44" s="88" t="s">
        <v>481</v>
      </c>
    </row>
    <row r="45" spans="2:13" ht="27.75" customHeight="1" x14ac:dyDescent="0.2">
      <c r="B45" s="1204"/>
      <c r="C45" s="1205"/>
      <c r="D45" s="85"/>
      <c r="E45" s="1208" t="s">
        <v>29</v>
      </c>
      <c r="F45" s="1208"/>
      <c r="G45" s="1208"/>
      <c r="H45" s="1209"/>
      <c r="I45" s="86">
        <v>11239</v>
      </c>
      <c r="J45" s="87">
        <v>10987</v>
      </c>
      <c r="K45" s="87">
        <v>9604</v>
      </c>
      <c r="L45" s="87">
        <v>8999</v>
      </c>
      <c r="M45" s="88">
        <v>8883</v>
      </c>
    </row>
    <row r="46" spans="2:13" ht="27.75" customHeight="1" x14ac:dyDescent="0.2">
      <c r="B46" s="1204"/>
      <c r="C46" s="1205"/>
      <c r="D46" s="89"/>
      <c r="E46" s="1208" t="s">
        <v>30</v>
      </c>
      <c r="F46" s="1208"/>
      <c r="G46" s="1208"/>
      <c r="H46" s="1209"/>
      <c r="I46" s="86" t="s">
        <v>481</v>
      </c>
      <c r="J46" s="87" t="s">
        <v>481</v>
      </c>
      <c r="K46" s="87" t="s">
        <v>481</v>
      </c>
      <c r="L46" s="87" t="s">
        <v>481</v>
      </c>
      <c r="M46" s="88" t="s">
        <v>481</v>
      </c>
    </row>
    <row r="47" spans="2:13" ht="27.75" customHeight="1" x14ac:dyDescent="0.2">
      <c r="B47" s="1204"/>
      <c r="C47" s="1205"/>
      <c r="D47" s="90"/>
      <c r="E47" s="1218" t="s">
        <v>31</v>
      </c>
      <c r="F47" s="1219"/>
      <c r="G47" s="1219"/>
      <c r="H47" s="1220"/>
      <c r="I47" s="86" t="s">
        <v>481</v>
      </c>
      <c r="J47" s="87" t="s">
        <v>481</v>
      </c>
      <c r="K47" s="87" t="s">
        <v>481</v>
      </c>
      <c r="L47" s="87" t="s">
        <v>481</v>
      </c>
      <c r="M47" s="88" t="s">
        <v>481</v>
      </c>
    </row>
    <row r="48" spans="2:13" ht="27.75" customHeight="1" x14ac:dyDescent="0.2">
      <c r="B48" s="1204"/>
      <c r="C48" s="1205"/>
      <c r="D48" s="85"/>
      <c r="E48" s="1208" t="s">
        <v>32</v>
      </c>
      <c r="F48" s="1208"/>
      <c r="G48" s="1208"/>
      <c r="H48" s="1209"/>
      <c r="I48" s="86" t="s">
        <v>481</v>
      </c>
      <c r="J48" s="87" t="s">
        <v>481</v>
      </c>
      <c r="K48" s="87" t="s">
        <v>481</v>
      </c>
      <c r="L48" s="87" t="s">
        <v>481</v>
      </c>
      <c r="M48" s="88" t="s">
        <v>481</v>
      </c>
    </row>
    <row r="49" spans="2:13" ht="27.75" customHeight="1" x14ac:dyDescent="0.2">
      <c r="B49" s="1206"/>
      <c r="C49" s="1207"/>
      <c r="D49" s="85"/>
      <c r="E49" s="1208" t="s">
        <v>33</v>
      </c>
      <c r="F49" s="1208"/>
      <c r="G49" s="1208"/>
      <c r="H49" s="1209"/>
      <c r="I49" s="86" t="s">
        <v>481</v>
      </c>
      <c r="J49" s="87" t="s">
        <v>481</v>
      </c>
      <c r="K49" s="87" t="s">
        <v>481</v>
      </c>
      <c r="L49" s="87" t="s">
        <v>481</v>
      </c>
      <c r="M49" s="88" t="s">
        <v>481</v>
      </c>
    </row>
    <row r="50" spans="2:13" ht="27.75" customHeight="1" x14ac:dyDescent="0.2">
      <c r="B50" s="1202" t="s">
        <v>34</v>
      </c>
      <c r="C50" s="1203"/>
      <c r="D50" s="91"/>
      <c r="E50" s="1208" t="s">
        <v>35</v>
      </c>
      <c r="F50" s="1208"/>
      <c r="G50" s="1208"/>
      <c r="H50" s="1209"/>
      <c r="I50" s="86">
        <v>14086</v>
      </c>
      <c r="J50" s="87">
        <v>16263</v>
      </c>
      <c r="K50" s="87">
        <v>15420</v>
      </c>
      <c r="L50" s="87">
        <v>16825</v>
      </c>
      <c r="M50" s="88">
        <v>19479</v>
      </c>
    </row>
    <row r="51" spans="2:13" ht="27.75" customHeight="1" x14ac:dyDescent="0.2">
      <c r="B51" s="1204"/>
      <c r="C51" s="1205"/>
      <c r="D51" s="85"/>
      <c r="E51" s="1208" t="s">
        <v>36</v>
      </c>
      <c r="F51" s="1208"/>
      <c r="G51" s="1208"/>
      <c r="H51" s="1209"/>
      <c r="I51" s="86">
        <v>3318</v>
      </c>
      <c r="J51" s="87">
        <v>2979</v>
      </c>
      <c r="K51" s="87">
        <v>2648</v>
      </c>
      <c r="L51" s="87">
        <v>2310</v>
      </c>
      <c r="M51" s="88">
        <v>1998</v>
      </c>
    </row>
    <row r="52" spans="2:13" ht="27.75" customHeight="1" x14ac:dyDescent="0.2">
      <c r="B52" s="1206"/>
      <c r="C52" s="1207"/>
      <c r="D52" s="85"/>
      <c r="E52" s="1208" t="s">
        <v>37</v>
      </c>
      <c r="F52" s="1208"/>
      <c r="G52" s="1208"/>
      <c r="H52" s="1209"/>
      <c r="I52" s="86">
        <v>57420</v>
      </c>
      <c r="J52" s="87">
        <v>57286</v>
      </c>
      <c r="K52" s="87">
        <v>59467</v>
      </c>
      <c r="L52" s="87">
        <v>58237</v>
      </c>
      <c r="M52" s="88">
        <v>57376</v>
      </c>
    </row>
    <row r="53" spans="2:13" ht="27.75" customHeight="1" thickBot="1" x14ac:dyDescent="0.25">
      <c r="B53" s="1210" t="s">
        <v>38</v>
      </c>
      <c r="C53" s="1211"/>
      <c r="D53" s="92"/>
      <c r="E53" s="1212" t="s">
        <v>39</v>
      </c>
      <c r="F53" s="1212"/>
      <c r="G53" s="1212"/>
      <c r="H53" s="1213"/>
      <c r="I53" s="93">
        <v>18840</v>
      </c>
      <c r="J53" s="94">
        <v>14914</v>
      </c>
      <c r="K53" s="94">
        <v>13636</v>
      </c>
      <c r="L53" s="94">
        <v>9971</v>
      </c>
      <c r="M53" s="95">
        <v>4855</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120"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556</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557</v>
      </c>
      <c r="I42" s="354"/>
      <c r="J42" s="354"/>
      <c r="K42" s="354"/>
      <c r="L42" s="246"/>
      <c r="M42" s="246"/>
      <c r="N42" s="246"/>
      <c r="O42" s="246"/>
    </row>
    <row r="43" spans="2:17" ht="13.2" x14ac:dyDescent="0.2">
      <c r="B43" s="250"/>
      <c r="C43" s="246"/>
      <c r="D43" s="246"/>
      <c r="E43" s="246"/>
      <c r="F43" s="246"/>
      <c r="G43" s="1235" t="s">
        <v>565</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558</v>
      </c>
    </row>
    <row r="50" spans="1:17" ht="13.2" x14ac:dyDescent="0.2">
      <c r="B50" s="250"/>
      <c r="C50" s="246"/>
      <c r="D50" s="246"/>
      <c r="E50" s="246"/>
      <c r="F50" s="246"/>
      <c r="G50" s="1244"/>
      <c r="H50" s="1245"/>
      <c r="I50" s="1245"/>
      <c r="J50" s="1246"/>
      <c r="K50" s="356" t="s">
        <v>520</v>
      </c>
      <c r="L50" s="356" t="s">
        <v>521</v>
      </c>
      <c r="M50" s="356" t="s">
        <v>522</v>
      </c>
      <c r="N50" s="356" t="s">
        <v>523</v>
      </c>
      <c r="O50" s="356" t="s">
        <v>524</v>
      </c>
    </row>
    <row r="51" spans="1:17" ht="13.2" x14ac:dyDescent="0.2">
      <c r="B51" s="250"/>
      <c r="C51" s="246"/>
      <c r="D51" s="246"/>
      <c r="E51" s="246"/>
      <c r="F51" s="246"/>
      <c r="G51" s="1247" t="s">
        <v>559</v>
      </c>
      <c r="H51" s="1248"/>
      <c r="I51" s="1253" t="s">
        <v>560</v>
      </c>
      <c r="J51" s="1253"/>
      <c r="K51" s="1255"/>
      <c r="L51" s="1255"/>
      <c r="M51" s="1255"/>
      <c r="N51" s="1221">
        <v>36.799999999999997</v>
      </c>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567</v>
      </c>
      <c r="J53" s="1233"/>
      <c r="K53" s="1256"/>
      <c r="L53" s="1256"/>
      <c r="M53" s="1256"/>
      <c r="N53" s="1225">
        <v>52.9</v>
      </c>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561</v>
      </c>
      <c r="H55" s="1228"/>
      <c r="I55" s="1233" t="s">
        <v>560</v>
      </c>
      <c r="J55" s="1233"/>
      <c r="K55" s="1255"/>
      <c r="L55" s="1255"/>
      <c r="M55" s="1255"/>
      <c r="N55" s="1221">
        <v>15.8</v>
      </c>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567</v>
      </c>
      <c r="J57" s="1223"/>
      <c r="K57" s="1256"/>
      <c r="L57" s="1256"/>
      <c r="M57" s="1256"/>
      <c r="N57" s="1225">
        <v>54.5</v>
      </c>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562</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557</v>
      </c>
      <c r="I64" s="354"/>
      <c r="J64" s="354"/>
      <c r="K64" s="354"/>
      <c r="L64" s="246"/>
      <c r="M64" s="246"/>
      <c r="N64" s="246"/>
      <c r="O64" s="246"/>
    </row>
    <row r="65" spans="2:30" ht="13.2" x14ac:dyDescent="0.2">
      <c r="B65" s="250"/>
      <c r="C65" s="246"/>
      <c r="D65" s="246"/>
      <c r="E65" s="246"/>
      <c r="F65" s="246"/>
      <c r="G65" s="1235" t="s">
        <v>566</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563</v>
      </c>
      <c r="I71" s="370"/>
      <c r="J71" s="366"/>
      <c r="K71" s="366"/>
      <c r="L71" s="367"/>
      <c r="M71" s="366"/>
      <c r="N71" s="367"/>
      <c r="O71" s="368"/>
    </row>
    <row r="72" spans="2:30" ht="13.2" x14ac:dyDescent="0.2">
      <c r="B72" s="250"/>
      <c r="C72" s="246"/>
      <c r="D72" s="246"/>
      <c r="E72" s="246"/>
      <c r="F72" s="246"/>
      <c r="G72" s="1244"/>
      <c r="H72" s="1245"/>
      <c r="I72" s="1245"/>
      <c r="J72" s="1246"/>
      <c r="K72" s="356" t="s">
        <v>520</v>
      </c>
      <c r="L72" s="356" t="s">
        <v>521</v>
      </c>
      <c r="M72" s="356" t="s">
        <v>522</v>
      </c>
      <c r="N72" s="356" t="s">
        <v>523</v>
      </c>
      <c r="O72" s="356" t="s">
        <v>524</v>
      </c>
    </row>
    <row r="73" spans="2:30" ht="13.2" x14ac:dyDescent="0.2">
      <c r="B73" s="250"/>
      <c r="C73" s="246"/>
      <c r="D73" s="246"/>
      <c r="E73" s="246"/>
      <c r="F73" s="246"/>
      <c r="G73" s="1247" t="s">
        <v>559</v>
      </c>
      <c r="H73" s="1248"/>
      <c r="I73" s="1253" t="s">
        <v>560</v>
      </c>
      <c r="J73" s="1253"/>
      <c r="K73" s="1234">
        <v>69.7</v>
      </c>
      <c r="L73" s="1234">
        <v>55.1</v>
      </c>
      <c r="M73" s="1221">
        <v>51.4</v>
      </c>
      <c r="N73" s="1221">
        <v>36.799999999999997</v>
      </c>
      <c r="O73" s="1221">
        <v>18.2</v>
      </c>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564</v>
      </c>
      <c r="J75" s="1233"/>
      <c r="K75" s="1225">
        <v>10.4</v>
      </c>
      <c r="L75" s="1225">
        <v>10.1</v>
      </c>
      <c r="M75" s="1225">
        <v>9.8000000000000007</v>
      </c>
      <c r="N75" s="1225">
        <v>9.9</v>
      </c>
      <c r="O75" s="1225">
        <v>10.199999999999999</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561</v>
      </c>
      <c r="H77" s="1228"/>
      <c r="I77" s="1233" t="s">
        <v>560</v>
      </c>
      <c r="J77" s="1233"/>
      <c r="K77" s="1234">
        <v>46.1</v>
      </c>
      <c r="L77" s="1234">
        <v>37.6</v>
      </c>
      <c r="M77" s="1221">
        <v>33.799999999999997</v>
      </c>
      <c r="N77" s="1221">
        <v>15.8</v>
      </c>
      <c r="O77" s="1221">
        <v>15</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564</v>
      </c>
      <c r="J79" s="1223"/>
      <c r="K79" s="1224">
        <v>8.5</v>
      </c>
      <c r="L79" s="1224">
        <v>7.9</v>
      </c>
      <c r="M79" s="1224">
        <v>7.1</v>
      </c>
      <c r="N79" s="1224">
        <v>6.2</v>
      </c>
      <c r="O79" s="1224">
        <v>5</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519</v>
      </c>
      <c r="G2" s="113"/>
      <c r="H2" s="114"/>
    </row>
    <row r="3" spans="1:8" x14ac:dyDescent="0.2">
      <c r="A3" s="110" t="s">
        <v>512</v>
      </c>
      <c r="B3" s="115"/>
      <c r="C3" s="116"/>
      <c r="D3" s="117">
        <v>55112</v>
      </c>
      <c r="E3" s="118"/>
      <c r="F3" s="119">
        <v>43493</v>
      </c>
      <c r="G3" s="120"/>
      <c r="H3" s="121"/>
    </row>
    <row r="4" spans="1:8" x14ac:dyDescent="0.2">
      <c r="A4" s="122"/>
      <c r="B4" s="123"/>
      <c r="C4" s="124"/>
      <c r="D4" s="125">
        <v>23168</v>
      </c>
      <c r="E4" s="126"/>
      <c r="F4" s="127">
        <v>23254</v>
      </c>
      <c r="G4" s="128"/>
      <c r="H4" s="129"/>
    </row>
    <row r="5" spans="1:8" x14ac:dyDescent="0.2">
      <c r="A5" s="110" t="s">
        <v>514</v>
      </c>
      <c r="B5" s="115"/>
      <c r="C5" s="116"/>
      <c r="D5" s="117">
        <v>67765</v>
      </c>
      <c r="E5" s="118"/>
      <c r="F5" s="119">
        <v>50840</v>
      </c>
      <c r="G5" s="120"/>
      <c r="H5" s="121"/>
    </row>
    <row r="6" spans="1:8" x14ac:dyDescent="0.2">
      <c r="A6" s="122"/>
      <c r="B6" s="123"/>
      <c r="C6" s="124"/>
      <c r="D6" s="125">
        <v>34173</v>
      </c>
      <c r="E6" s="126"/>
      <c r="F6" s="127">
        <v>25367</v>
      </c>
      <c r="G6" s="128"/>
      <c r="H6" s="129"/>
    </row>
    <row r="7" spans="1:8" x14ac:dyDescent="0.2">
      <c r="A7" s="110" t="s">
        <v>515</v>
      </c>
      <c r="B7" s="115"/>
      <c r="C7" s="116"/>
      <c r="D7" s="117">
        <v>93281</v>
      </c>
      <c r="E7" s="118"/>
      <c r="F7" s="119">
        <v>53605</v>
      </c>
      <c r="G7" s="120"/>
      <c r="H7" s="121"/>
    </row>
    <row r="8" spans="1:8" x14ac:dyDescent="0.2">
      <c r="A8" s="122"/>
      <c r="B8" s="123"/>
      <c r="C8" s="124"/>
      <c r="D8" s="125">
        <v>63513</v>
      </c>
      <c r="E8" s="126"/>
      <c r="F8" s="127">
        <v>28343</v>
      </c>
      <c r="G8" s="128"/>
      <c r="H8" s="129"/>
    </row>
    <row r="9" spans="1:8" x14ac:dyDescent="0.2">
      <c r="A9" s="110" t="s">
        <v>516</v>
      </c>
      <c r="B9" s="115"/>
      <c r="C9" s="116"/>
      <c r="D9" s="117">
        <v>46541</v>
      </c>
      <c r="E9" s="118"/>
      <c r="F9" s="119">
        <v>46440</v>
      </c>
      <c r="G9" s="120"/>
      <c r="H9" s="121"/>
    </row>
    <row r="10" spans="1:8" x14ac:dyDescent="0.2">
      <c r="A10" s="122"/>
      <c r="B10" s="123"/>
      <c r="C10" s="124"/>
      <c r="D10" s="125">
        <v>20255</v>
      </c>
      <c r="E10" s="126"/>
      <c r="F10" s="127">
        <v>27658</v>
      </c>
      <c r="G10" s="128"/>
      <c r="H10" s="129"/>
    </row>
    <row r="11" spans="1:8" x14ac:dyDescent="0.2">
      <c r="A11" s="110" t="s">
        <v>517</v>
      </c>
      <c r="B11" s="115"/>
      <c r="C11" s="116"/>
      <c r="D11" s="117">
        <v>56932</v>
      </c>
      <c r="E11" s="118"/>
      <c r="F11" s="119">
        <v>40879</v>
      </c>
      <c r="G11" s="120"/>
      <c r="H11" s="121"/>
    </row>
    <row r="12" spans="1:8" x14ac:dyDescent="0.2">
      <c r="A12" s="122"/>
      <c r="B12" s="123"/>
      <c r="C12" s="130"/>
      <c r="D12" s="125">
        <v>32050</v>
      </c>
      <c r="E12" s="126"/>
      <c r="F12" s="127">
        <v>24087</v>
      </c>
      <c r="G12" s="128"/>
      <c r="H12" s="129"/>
    </row>
    <row r="13" spans="1:8" x14ac:dyDescent="0.2">
      <c r="A13" s="110"/>
      <c r="B13" s="115"/>
      <c r="C13" s="131"/>
      <c r="D13" s="132">
        <v>63926</v>
      </c>
      <c r="E13" s="133"/>
      <c r="F13" s="134">
        <v>47051</v>
      </c>
      <c r="G13" s="135"/>
      <c r="H13" s="121"/>
    </row>
    <row r="14" spans="1:8" x14ac:dyDescent="0.2">
      <c r="A14" s="122"/>
      <c r="B14" s="123"/>
      <c r="C14" s="124"/>
      <c r="D14" s="125">
        <v>34632</v>
      </c>
      <c r="E14" s="126"/>
      <c r="F14" s="127">
        <v>25742</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3.63</v>
      </c>
      <c r="C19" s="136">
        <f>ROUND(VALUE(SUBSTITUTE(実質収支比率等に係る経年分析!G$48,"▲","-")),2)</f>
        <v>3.11</v>
      </c>
      <c r="D19" s="136">
        <f>ROUND(VALUE(SUBSTITUTE(実質収支比率等に係る経年分析!H$48,"▲","-")),2)</f>
        <v>3.6</v>
      </c>
      <c r="E19" s="136">
        <f>ROUND(VALUE(SUBSTITUTE(実質収支比率等に係る経年分析!I$48,"▲","-")),2)</f>
        <v>2.79</v>
      </c>
      <c r="F19" s="136">
        <f>ROUND(VALUE(SUBSTITUTE(実質収支比率等に係る経年分析!J$48,"▲","-")),2)</f>
        <v>3.81</v>
      </c>
    </row>
    <row r="20" spans="1:11" x14ac:dyDescent="0.2">
      <c r="A20" s="136" t="s">
        <v>44</v>
      </c>
      <c r="B20" s="136">
        <f>ROUND(VALUE(SUBSTITUTE(実質収支比率等に係る経年分析!F$47,"▲","-")),2)</f>
        <v>13.66</v>
      </c>
      <c r="C20" s="136">
        <f>ROUND(VALUE(SUBSTITUTE(実質収支比率等に係る経年分析!G$47,"▲","-")),2)</f>
        <v>16.329999999999998</v>
      </c>
      <c r="D20" s="136">
        <f>ROUND(VALUE(SUBSTITUTE(実質収支比率等に係る経年分析!H$47,"▲","-")),2)</f>
        <v>16.61</v>
      </c>
      <c r="E20" s="136">
        <f>ROUND(VALUE(SUBSTITUTE(実質収支比率等に係る経年分析!I$47,"▲","-")),2)</f>
        <v>16.72</v>
      </c>
      <c r="F20" s="136">
        <f>ROUND(VALUE(SUBSTITUTE(実質収支比率等に係る経年分析!J$47,"▲","-")),2)</f>
        <v>16.850000000000001</v>
      </c>
    </row>
    <row r="21" spans="1:11" x14ac:dyDescent="0.2">
      <c r="A21" s="136" t="s">
        <v>45</v>
      </c>
      <c r="B21" s="136">
        <f>IF(ISNUMBER(VALUE(SUBSTITUTE(実質収支比率等に係る経年分析!F$49,"▲","-"))),ROUND(VALUE(SUBSTITUTE(実質収支比率等に係る経年分析!F$49,"▲","-")),2),NA())</f>
        <v>1.82</v>
      </c>
      <c r="C21" s="136">
        <f>IF(ISNUMBER(VALUE(SUBSTITUTE(実質収支比率等に係る経年分析!G$49,"▲","-"))),ROUND(VALUE(SUBSTITUTE(実質収支比率等に係る経年分析!G$49,"▲","-")),2),NA())</f>
        <v>2.19</v>
      </c>
      <c r="D21" s="136">
        <f>IF(ISNUMBER(VALUE(SUBSTITUTE(実質収支比率等に係る経年分析!H$49,"▲","-"))),ROUND(VALUE(SUBSTITUTE(実質収支比率等に係る経年分析!H$49,"▲","-")),2),NA())</f>
        <v>0.52</v>
      </c>
      <c r="E21" s="136">
        <f>IF(ISNUMBER(VALUE(SUBSTITUTE(実質収支比率等に係る経年分析!I$49,"▲","-"))),ROUND(VALUE(SUBSTITUTE(実質収支比率等に係る経年分析!I$49,"▲","-")),2),NA())</f>
        <v>-0.43</v>
      </c>
      <c r="F21" s="136">
        <f>IF(ISNUMBER(VALUE(SUBSTITUTE(実質収支比率等に係る経年分析!J$49,"▲","-"))),ROUND(VALUE(SUBSTITUTE(実質収支比率等に係る経年分析!J$49,"▲","-")),2),NA())</f>
        <v>0.95</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食肉センター（と畜場）</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2">
      <c r="A31" s="137" t="str">
        <f>IF(連結実質赤字比率に係る赤字・黒字の構成分析!C$39="",NA(),連結実質赤字比率に係る赤字・黒字の構成分析!C$39)</f>
        <v>後期高齢者医療</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2">
      <c r="A32" s="137" t="str">
        <f>IF(連結実質赤字比率に係る赤字・黒字の構成分析!C$38="",NA(),連結実質赤字比率に係る赤字・黒字の構成分析!C$38)</f>
        <v>介護保険</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0.93</v>
      </c>
    </row>
    <row r="33" spans="1:16" x14ac:dyDescent="0.2">
      <c r="A33" s="137" t="str">
        <f>IF(連結実質赤字比率に係る赤字・黒字の構成分析!C$37="",NA(),連結実質赤字比率に係る赤字・黒字の構成分析!C$37)</f>
        <v>下水道事業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x14ac:dyDescent="0.2">
      <c r="A34" s="137" t="str">
        <f>IF(連結実質赤字比率に係る赤字・黒字の構成分析!C$36="",NA(),連結実質赤字比率に係る赤字・黒字の構成分析!C$36)</f>
        <v>国民健康保険</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1.1399999999999999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2.3199999999999998</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3.81</v>
      </c>
    </row>
    <row r="36" spans="1:16" x14ac:dyDescent="0.2">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4.0199999999999996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4.5999999999999996</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6229</v>
      </c>
      <c r="E42" s="138"/>
      <c r="F42" s="138"/>
      <c r="G42" s="138">
        <f>'実質公債費比率（分子）の構造'!L$52</f>
        <v>6192</v>
      </c>
      <c r="H42" s="138"/>
      <c r="I42" s="138"/>
      <c r="J42" s="138">
        <f>'実質公債費比率（分子）の構造'!M$52</f>
        <v>6281</v>
      </c>
      <c r="K42" s="138"/>
      <c r="L42" s="138"/>
      <c r="M42" s="138">
        <f>'実質公債費比率（分子）の構造'!N$52</f>
        <v>6161</v>
      </c>
      <c r="N42" s="138"/>
      <c r="O42" s="138"/>
      <c r="P42" s="138">
        <f>'実質公債費比率（分子）の構造'!O$52</f>
        <v>6301</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f>'実質公債費比率（分子）の構造'!K$50</f>
        <v>45</v>
      </c>
      <c r="C44" s="138"/>
      <c r="D44" s="138"/>
      <c r="E44" s="138">
        <f>'実質公債費比率（分子）の構造'!L$50</f>
        <v>44</v>
      </c>
      <c r="F44" s="138"/>
      <c r="G44" s="138"/>
      <c r="H44" s="138">
        <f>'実質公債費比率（分子）の構造'!M$50</f>
        <v>41</v>
      </c>
      <c r="I44" s="138"/>
      <c r="J44" s="138"/>
      <c r="K44" s="138">
        <f>'実質公債費比率（分子）の構造'!N$50</f>
        <v>37</v>
      </c>
      <c r="L44" s="138"/>
      <c r="M44" s="138"/>
      <c r="N44" s="138">
        <f>'実質公債費比率（分子）の構造'!O$50</f>
        <v>32</v>
      </c>
      <c r="O44" s="138"/>
      <c r="P44" s="138"/>
    </row>
    <row r="45" spans="1:16" x14ac:dyDescent="0.2">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2">
      <c r="A46" s="138" t="s">
        <v>56</v>
      </c>
      <c r="B46" s="138">
        <f>'実質公債費比率（分子）の構造'!K$48</f>
        <v>956</v>
      </c>
      <c r="C46" s="138"/>
      <c r="D46" s="138"/>
      <c r="E46" s="138">
        <f>'実質公債費比率（分子）の構造'!L$48</f>
        <v>1011</v>
      </c>
      <c r="F46" s="138"/>
      <c r="G46" s="138"/>
      <c r="H46" s="138">
        <f>'実質公債費比率（分子）の構造'!M$48</f>
        <v>978</v>
      </c>
      <c r="I46" s="138"/>
      <c r="J46" s="138"/>
      <c r="K46" s="138">
        <f>'実質公債費比率（分子）の構造'!N$48</f>
        <v>967</v>
      </c>
      <c r="L46" s="138"/>
      <c r="M46" s="138"/>
      <c r="N46" s="138">
        <f>'実質公債費比率（分子）の構造'!O$48</f>
        <v>917</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7860</v>
      </c>
      <c r="C49" s="138"/>
      <c r="D49" s="138"/>
      <c r="E49" s="138">
        <f>'実質公債費比率（分子）の構造'!L$45</f>
        <v>7839</v>
      </c>
      <c r="F49" s="138"/>
      <c r="G49" s="138"/>
      <c r="H49" s="138">
        <f>'実質公債費比率（分子）の構造'!M$45</f>
        <v>7871</v>
      </c>
      <c r="I49" s="138"/>
      <c r="J49" s="138"/>
      <c r="K49" s="138">
        <f>'実質公債費比率（分子）の構造'!N$45</f>
        <v>7876</v>
      </c>
      <c r="L49" s="138"/>
      <c r="M49" s="138"/>
      <c r="N49" s="138">
        <f>'実質公債費比率（分子）の構造'!O$45</f>
        <v>8204</v>
      </c>
      <c r="O49" s="138"/>
      <c r="P49" s="138"/>
    </row>
    <row r="50" spans="1:16" x14ac:dyDescent="0.2">
      <c r="A50" s="138" t="s">
        <v>60</v>
      </c>
      <c r="B50" s="138" t="e">
        <f>NA()</f>
        <v>#N/A</v>
      </c>
      <c r="C50" s="138">
        <f>IF(ISNUMBER('実質公債費比率（分子）の構造'!K$53),'実質公債費比率（分子）の構造'!K$53,NA())</f>
        <v>2632</v>
      </c>
      <c r="D50" s="138" t="e">
        <f>NA()</f>
        <v>#N/A</v>
      </c>
      <c r="E50" s="138" t="e">
        <f>NA()</f>
        <v>#N/A</v>
      </c>
      <c r="F50" s="138">
        <f>IF(ISNUMBER('実質公債費比率（分子）の構造'!L$53),'実質公債費比率（分子）の構造'!L$53,NA())</f>
        <v>2702</v>
      </c>
      <c r="G50" s="138" t="e">
        <f>NA()</f>
        <v>#N/A</v>
      </c>
      <c r="H50" s="138" t="e">
        <f>NA()</f>
        <v>#N/A</v>
      </c>
      <c r="I50" s="138">
        <f>IF(ISNUMBER('実質公債費比率（分子）の構造'!M$53),'実質公債費比率（分子）の構造'!M$53,NA())</f>
        <v>2609</v>
      </c>
      <c r="J50" s="138" t="e">
        <f>NA()</f>
        <v>#N/A</v>
      </c>
      <c r="K50" s="138" t="e">
        <f>NA()</f>
        <v>#N/A</v>
      </c>
      <c r="L50" s="138">
        <f>IF(ISNUMBER('実質公債費比率（分子）の構造'!N$53),'実質公債費比率（分子）の構造'!N$53,NA())</f>
        <v>2719</v>
      </c>
      <c r="M50" s="138" t="e">
        <f>NA()</f>
        <v>#N/A</v>
      </c>
      <c r="N50" s="138" t="e">
        <f>NA()</f>
        <v>#N/A</v>
      </c>
      <c r="O50" s="138">
        <f>IF(ISNUMBER('実質公債費比率（分子）の構造'!O$53),'実質公債費比率（分子）の構造'!O$53,NA())</f>
        <v>2852</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57420</v>
      </c>
      <c r="E56" s="137"/>
      <c r="F56" s="137"/>
      <c r="G56" s="137">
        <f>'将来負担比率（分子）の構造'!J$52</f>
        <v>57286</v>
      </c>
      <c r="H56" s="137"/>
      <c r="I56" s="137"/>
      <c r="J56" s="137">
        <f>'将来負担比率（分子）の構造'!K$52</f>
        <v>59467</v>
      </c>
      <c r="K56" s="137"/>
      <c r="L56" s="137"/>
      <c r="M56" s="137">
        <f>'将来負担比率（分子）の構造'!L$52</f>
        <v>58237</v>
      </c>
      <c r="N56" s="137"/>
      <c r="O56" s="137"/>
      <c r="P56" s="137">
        <f>'将来負担比率（分子）の構造'!M$52</f>
        <v>57376</v>
      </c>
    </row>
    <row r="57" spans="1:16" x14ac:dyDescent="0.2">
      <c r="A57" s="137" t="s">
        <v>36</v>
      </c>
      <c r="B57" s="137"/>
      <c r="C57" s="137"/>
      <c r="D57" s="137">
        <f>'将来負担比率（分子）の構造'!I$51</f>
        <v>3318</v>
      </c>
      <c r="E57" s="137"/>
      <c r="F57" s="137"/>
      <c r="G57" s="137">
        <f>'将来負担比率（分子）の構造'!J$51</f>
        <v>2979</v>
      </c>
      <c r="H57" s="137"/>
      <c r="I57" s="137"/>
      <c r="J57" s="137">
        <f>'将来負担比率（分子）の構造'!K$51</f>
        <v>2648</v>
      </c>
      <c r="K57" s="137"/>
      <c r="L57" s="137"/>
      <c r="M57" s="137">
        <f>'将来負担比率（分子）の構造'!L$51</f>
        <v>2310</v>
      </c>
      <c r="N57" s="137"/>
      <c r="O57" s="137"/>
      <c r="P57" s="137">
        <f>'将来負担比率（分子）の構造'!M$51</f>
        <v>1998</v>
      </c>
    </row>
    <row r="58" spans="1:16" x14ac:dyDescent="0.2">
      <c r="A58" s="137" t="s">
        <v>35</v>
      </c>
      <c r="B58" s="137"/>
      <c r="C58" s="137"/>
      <c r="D58" s="137">
        <f>'将来負担比率（分子）の構造'!I$50</f>
        <v>14086</v>
      </c>
      <c r="E58" s="137"/>
      <c r="F58" s="137"/>
      <c r="G58" s="137">
        <f>'将来負担比率（分子）の構造'!J$50</f>
        <v>16263</v>
      </c>
      <c r="H58" s="137"/>
      <c r="I58" s="137"/>
      <c r="J58" s="137">
        <f>'将来負担比率（分子）の構造'!K$50</f>
        <v>15420</v>
      </c>
      <c r="K58" s="137"/>
      <c r="L58" s="137"/>
      <c r="M58" s="137">
        <f>'将来負担比率（分子）の構造'!L$50</f>
        <v>16825</v>
      </c>
      <c r="N58" s="137"/>
      <c r="O58" s="137"/>
      <c r="P58" s="137">
        <f>'将来負担比率（分子）の構造'!M$50</f>
        <v>19479</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11239</v>
      </c>
      <c r="C62" s="137"/>
      <c r="D62" s="137"/>
      <c r="E62" s="137">
        <f>'将来負担比率（分子）の構造'!J$45</f>
        <v>10987</v>
      </c>
      <c r="F62" s="137"/>
      <c r="G62" s="137"/>
      <c r="H62" s="137">
        <f>'将来負担比率（分子）の構造'!K$45</f>
        <v>9604</v>
      </c>
      <c r="I62" s="137"/>
      <c r="J62" s="137"/>
      <c r="K62" s="137">
        <f>'将来負担比率（分子）の構造'!L$45</f>
        <v>8999</v>
      </c>
      <c r="L62" s="137"/>
      <c r="M62" s="137"/>
      <c r="N62" s="137">
        <f>'将来負担比率（分子）の構造'!M$45</f>
        <v>8883</v>
      </c>
      <c r="O62" s="137"/>
      <c r="P62" s="137"/>
    </row>
    <row r="63" spans="1:16" x14ac:dyDescent="0.2">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2">
      <c r="A64" s="137" t="s">
        <v>27</v>
      </c>
      <c r="B64" s="137">
        <f>'将来負担比率（分子）の構造'!I$43</f>
        <v>17136</v>
      </c>
      <c r="C64" s="137"/>
      <c r="D64" s="137"/>
      <c r="E64" s="137">
        <f>'将来負担比率（分子）の構造'!J$43</f>
        <v>16074</v>
      </c>
      <c r="F64" s="137"/>
      <c r="G64" s="137"/>
      <c r="H64" s="137">
        <f>'将来負担比率（分子）の構造'!K$43</f>
        <v>14859</v>
      </c>
      <c r="I64" s="137"/>
      <c r="J64" s="137"/>
      <c r="K64" s="137">
        <f>'将来負担比率（分子）の構造'!L$43</f>
        <v>14544</v>
      </c>
      <c r="L64" s="137"/>
      <c r="M64" s="137"/>
      <c r="N64" s="137">
        <f>'将来負担比率（分子）の構造'!M$43</f>
        <v>13698</v>
      </c>
      <c r="O64" s="137"/>
      <c r="P64" s="137"/>
    </row>
    <row r="65" spans="1:16" x14ac:dyDescent="0.2">
      <c r="A65" s="137" t="s">
        <v>26</v>
      </c>
      <c r="B65" s="137">
        <f>'将来負担比率（分子）の構造'!I$42</f>
        <v>296</v>
      </c>
      <c r="C65" s="137"/>
      <c r="D65" s="137"/>
      <c r="E65" s="137">
        <f>'将来負担比率（分子）の構造'!J$42</f>
        <v>246</v>
      </c>
      <c r="F65" s="137"/>
      <c r="G65" s="137"/>
      <c r="H65" s="137">
        <f>'将来負担比率（分子）の構造'!K$42</f>
        <v>207</v>
      </c>
      <c r="I65" s="137"/>
      <c r="J65" s="137"/>
      <c r="K65" s="137">
        <f>'将来負担比率（分子）の構造'!L$42</f>
        <v>173</v>
      </c>
      <c r="L65" s="137"/>
      <c r="M65" s="137"/>
      <c r="N65" s="137">
        <f>'将来負担比率（分子）の構造'!M$42</f>
        <v>144</v>
      </c>
      <c r="O65" s="137"/>
      <c r="P65" s="137"/>
    </row>
    <row r="66" spans="1:16" x14ac:dyDescent="0.2">
      <c r="A66" s="137" t="s">
        <v>25</v>
      </c>
      <c r="B66" s="137">
        <f>'将来負担比率（分子）の構造'!I$41</f>
        <v>64993</v>
      </c>
      <c r="C66" s="137"/>
      <c r="D66" s="137"/>
      <c r="E66" s="137">
        <f>'将来負担比率（分子）の構造'!J$41</f>
        <v>64135</v>
      </c>
      <c r="F66" s="137"/>
      <c r="G66" s="137"/>
      <c r="H66" s="137">
        <f>'将来負担比率（分子）の構造'!K$41</f>
        <v>66501</v>
      </c>
      <c r="I66" s="137"/>
      <c r="J66" s="137"/>
      <c r="K66" s="137">
        <f>'将来負担比率（分子）の構造'!L$41</f>
        <v>63627</v>
      </c>
      <c r="L66" s="137"/>
      <c r="M66" s="137"/>
      <c r="N66" s="137">
        <f>'将来負担比率（分子）の構造'!M$41</f>
        <v>60984</v>
      </c>
      <c r="O66" s="137"/>
      <c r="P66" s="137"/>
    </row>
    <row r="67" spans="1:16" x14ac:dyDescent="0.2">
      <c r="A67" s="137" t="s">
        <v>64</v>
      </c>
      <c r="B67" s="137" t="e">
        <f>NA()</f>
        <v>#N/A</v>
      </c>
      <c r="C67" s="137">
        <f>IF(ISNUMBER('将来負担比率（分子）の構造'!I$53), IF('将来負担比率（分子）の構造'!I$53 &lt; 0, 0, '将来負担比率（分子）の構造'!I$53), NA())</f>
        <v>18840</v>
      </c>
      <c r="D67" s="137" t="e">
        <f>NA()</f>
        <v>#N/A</v>
      </c>
      <c r="E67" s="137" t="e">
        <f>NA()</f>
        <v>#N/A</v>
      </c>
      <c r="F67" s="137">
        <f>IF(ISNUMBER('将来負担比率（分子）の構造'!J$53), IF('将来負担比率（分子）の構造'!J$53 &lt; 0, 0, '将来負担比率（分子）の構造'!J$53), NA())</f>
        <v>14914</v>
      </c>
      <c r="G67" s="137" t="e">
        <f>NA()</f>
        <v>#N/A</v>
      </c>
      <c r="H67" s="137" t="e">
        <f>NA()</f>
        <v>#N/A</v>
      </c>
      <c r="I67" s="137">
        <f>IF(ISNUMBER('将来負担比率（分子）の構造'!K$53), IF('将来負担比率（分子）の構造'!K$53 &lt; 0, 0, '将来負担比率（分子）の構造'!K$53), NA())</f>
        <v>13636</v>
      </c>
      <c r="J67" s="137" t="e">
        <f>NA()</f>
        <v>#N/A</v>
      </c>
      <c r="K67" s="137" t="e">
        <f>NA()</f>
        <v>#N/A</v>
      </c>
      <c r="L67" s="137">
        <f>IF(ISNUMBER('将来負担比率（分子）の構造'!L$53), IF('将来負担比率（分子）の構造'!L$53 &lt; 0, 0, '将来負担比率（分子）の構造'!L$53), NA())</f>
        <v>9971</v>
      </c>
      <c r="M67" s="137" t="e">
        <f>NA()</f>
        <v>#N/A</v>
      </c>
      <c r="N67" s="137" t="e">
        <f>NA()</f>
        <v>#N/A</v>
      </c>
      <c r="O67" s="137">
        <f>IF(ISNUMBER('将来負担比率（分子）の構造'!M$53), IF('将来負担比率（分子）の構造'!M$53 &lt; 0, 0, '将来負担比率（分子）の構造'!M$53), NA())</f>
        <v>4855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210</v>
      </c>
      <c r="C5" s="708"/>
      <c r="D5" s="708"/>
      <c r="E5" s="708"/>
      <c r="F5" s="708"/>
      <c r="G5" s="708"/>
      <c r="H5" s="708"/>
      <c r="I5" s="708"/>
      <c r="J5" s="708"/>
      <c r="K5" s="708"/>
      <c r="L5" s="708"/>
      <c r="M5" s="708"/>
      <c r="N5" s="708"/>
      <c r="O5" s="708"/>
      <c r="P5" s="708"/>
      <c r="Q5" s="709"/>
      <c r="R5" s="670">
        <v>14124938</v>
      </c>
      <c r="S5" s="671"/>
      <c r="T5" s="671"/>
      <c r="U5" s="671"/>
      <c r="V5" s="671"/>
      <c r="W5" s="671"/>
      <c r="X5" s="671"/>
      <c r="Y5" s="718"/>
      <c r="Z5" s="731">
        <v>22.3</v>
      </c>
      <c r="AA5" s="731"/>
      <c r="AB5" s="731"/>
      <c r="AC5" s="731"/>
      <c r="AD5" s="732">
        <v>14124938</v>
      </c>
      <c r="AE5" s="732"/>
      <c r="AF5" s="732"/>
      <c r="AG5" s="732"/>
      <c r="AH5" s="732"/>
      <c r="AI5" s="732"/>
      <c r="AJ5" s="732"/>
      <c r="AK5" s="732"/>
      <c r="AL5" s="719">
        <v>44</v>
      </c>
      <c r="AM5" s="688"/>
      <c r="AN5" s="688"/>
      <c r="AO5" s="720"/>
      <c r="AP5" s="707" t="s">
        <v>211</v>
      </c>
      <c r="AQ5" s="708"/>
      <c r="AR5" s="708"/>
      <c r="AS5" s="708"/>
      <c r="AT5" s="708"/>
      <c r="AU5" s="708"/>
      <c r="AV5" s="708"/>
      <c r="AW5" s="708"/>
      <c r="AX5" s="708"/>
      <c r="AY5" s="708"/>
      <c r="AZ5" s="708"/>
      <c r="BA5" s="708"/>
      <c r="BB5" s="708"/>
      <c r="BC5" s="708"/>
      <c r="BD5" s="708"/>
      <c r="BE5" s="708"/>
      <c r="BF5" s="709"/>
      <c r="BG5" s="620">
        <v>14123832</v>
      </c>
      <c r="BH5" s="621"/>
      <c r="BI5" s="621"/>
      <c r="BJ5" s="621"/>
      <c r="BK5" s="621"/>
      <c r="BL5" s="621"/>
      <c r="BM5" s="621"/>
      <c r="BN5" s="622"/>
      <c r="BO5" s="673">
        <v>100</v>
      </c>
      <c r="BP5" s="673"/>
      <c r="BQ5" s="673"/>
      <c r="BR5" s="673"/>
      <c r="BS5" s="674">
        <v>1081519</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2">
      <c r="B6" s="617" t="s">
        <v>215</v>
      </c>
      <c r="C6" s="618"/>
      <c r="D6" s="618"/>
      <c r="E6" s="618"/>
      <c r="F6" s="618"/>
      <c r="G6" s="618"/>
      <c r="H6" s="618"/>
      <c r="I6" s="618"/>
      <c r="J6" s="618"/>
      <c r="K6" s="618"/>
      <c r="L6" s="618"/>
      <c r="M6" s="618"/>
      <c r="N6" s="618"/>
      <c r="O6" s="618"/>
      <c r="P6" s="618"/>
      <c r="Q6" s="619"/>
      <c r="R6" s="620">
        <v>470174</v>
      </c>
      <c r="S6" s="621"/>
      <c r="T6" s="621"/>
      <c r="U6" s="621"/>
      <c r="V6" s="621"/>
      <c r="W6" s="621"/>
      <c r="X6" s="621"/>
      <c r="Y6" s="622"/>
      <c r="Z6" s="673">
        <v>0.7</v>
      </c>
      <c r="AA6" s="673"/>
      <c r="AB6" s="673"/>
      <c r="AC6" s="673"/>
      <c r="AD6" s="674">
        <v>470174</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14123832</v>
      </c>
      <c r="BH6" s="621"/>
      <c r="BI6" s="621"/>
      <c r="BJ6" s="621"/>
      <c r="BK6" s="621"/>
      <c r="BL6" s="621"/>
      <c r="BM6" s="621"/>
      <c r="BN6" s="622"/>
      <c r="BO6" s="673">
        <v>100</v>
      </c>
      <c r="BP6" s="673"/>
      <c r="BQ6" s="673"/>
      <c r="BR6" s="673"/>
      <c r="BS6" s="674">
        <v>1081519</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375764</v>
      </c>
      <c r="CS6" s="621"/>
      <c r="CT6" s="621"/>
      <c r="CU6" s="621"/>
      <c r="CV6" s="621"/>
      <c r="CW6" s="621"/>
      <c r="CX6" s="621"/>
      <c r="CY6" s="622"/>
      <c r="CZ6" s="673">
        <v>0.6</v>
      </c>
      <c r="DA6" s="673"/>
      <c r="DB6" s="673"/>
      <c r="DC6" s="673"/>
      <c r="DD6" s="626" t="s">
        <v>218</v>
      </c>
      <c r="DE6" s="621"/>
      <c r="DF6" s="621"/>
      <c r="DG6" s="621"/>
      <c r="DH6" s="621"/>
      <c r="DI6" s="621"/>
      <c r="DJ6" s="621"/>
      <c r="DK6" s="621"/>
      <c r="DL6" s="621"/>
      <c r="DM6" s="621"/>
      <c r="DN6" s="621"/>
      <c r="DO6" s="621"/>
      <c r="DP6" s="622"/>
      <c r="DQ6" s="626">
        <v>375764</v>
      </c>
      <c r="DR6" s="621"/>
      <c r="DS6" s="621"/>
      <c r="DT6" s="621"/>
      <c r="DU6" s="621"/>
      <c r="DV6" s="621"/>
      <c r="DW6" s="621"/>
      <c r="DX6" s="621"/>
      <c r="DY6" s="621"/>
      <c r="DZ6" s="621"/>
      <c r="EA6" s="621"/>
      <c r="EB6" s="621"/>
      <c r="EC6" s="656"/>
    </row>
    <row r="7" spans="2:143" ht="11.25" customHeight="1" x14ac:dyDescent="0.2">
      <c r="B7" s="617" t="s">
        <v>219</v>
      </c>
      <c r="C7" s="618"/>
      <c r="D7" s="618"/>
      <c r="E7" s="618"/>
      <c r="F7" s="618"/>
      <c r="G7" s="618"/>
      <c r="H7" s="618"/>
      <c r="I7" s="618"/>
      <c r="J7" s="618"/>
      <c r="K7" s="618"/>
      <c r="L7" s="618"/>
      <c r="M7" s="618"/>
      <c r="N7" s="618"/>
      <c r="O7" s="618"/>
      <c r="P7" s="618"/>
      <c r="Q7" s="619"/>
      <c r="R7" s="620">
        <v>9988</v>
      </c>
      <c r="S7" s="621"/>
      <c r="T7" s="621"/>
      <c r="U7" s="621"/>
      <c r="V7" s="621"/>
      <c r="W7" s="621"/>
      <c r="X7" s="621"/>
      <c r="Y7" s="622"/>
      <c r="Z7" s="673">
        <v>0</v>
      </c>
      <c r="AA7" s="673"/>
      <c r="AB7" s="673"/>
      <c r="AC7" s="673"/>
      <c r="AD7" s="674">
        <v>9988</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5648094</v>
      </c>
      <c r="BH7" s="621"/>
      <c r="BI7" s="621"/>
      <c r="BJ7" s="621"/>
      <c r="BK7" s="621"/>
      <c r="BL7" s="621"/>
      <c r="BM7" s="621"/>
      <c r="BN7" s="622"/>
      <c r="BO7" s="673">
        <v>40</v>
      </c>
      <c r="BP7" s="673"/>
      <c r="BQ7" s="673"/>
      <c r="BR7" s="673"/>
      <c r="BS7" s="674">
        <v>202920</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10915552</v>
      </c>
      <c r="CS7" s="621"/>
      <c r="CT7" s="621"/>
      <c r="CU7" s="621"/>
      <c r="CV7" s="621"/>
      <c r="CW7" s="621"/>
      <c r="CX7" s="621"/>
      <c r="CY7" s="622"/>
      <c r="CZ7" s="673">
        <v>17.7</v>
      </c>
      <c r="DA7" s="673"/>
      <c r="DB7" s="673"/>
      <c r="DC7" s="673"/>
      <c r="DD7" s="626">
        <v>1879798</v>
      </c>
      <c r="DE7" s="621"/>
      <c r="DF7" s="621"/>
      <c r="DG7" s="621"/>
      <c r="DH7" s="621"/>
      <c r="DI7" s="621"/>
      <c r="DJ7" s="621"/>
      <c r="DK7" s="621"/>
      <c r="DL7" s="621"/>
      <c r="DM7" s="621"/>
      <c r="DN7" s="621"/>
      <c r="DO7" s="621"/>
      <c r="DP7" s="622"/>
      <c r="DQ7" s="626">
        <v>5479651</v>
      </c>
      <c r="DR7" s="621"/>
      <c r="DS7" s="621"/>
      <c r="DT7" s="621"/>
      <c r="DU7" s="621"/>
      <c r="DV7" s="621"/>
      <c r="DW7" s="621"/>
      <c r="DX7" s="621"/>
      <c r="DY7" s="621"/>
      <c r="DZ7" s="621"/>
      <c r="EA7" s="621"/>
      <c r="EB7" s="621"/>
      <c r="EC7" s="656"/>
    </row>
    <row r="8" spans="2:143" ht="11.25" customHeight="1" x14ac:dyDescent="0.2">
      <c r="B8" s="617" t="s">
        <v>222</v>
      </c>
      <c r="C8" s="618"/>
      <c r="D8" s="618"/>
      <c r="E8" s="618"/>
      <c r="F8" s="618"/>
      <c r="G8" s="618"/>
      <c r="H8" s="618"/>
      <c r="I8" s="618"/>
      <c r="J8" s="618"/>
      <c r="K8" s="618"/>
      <c r="L8" s="618"/>
      <c r="M8" s="618"/>
      <c r="N8" s="618"/>
      <c r="O8" s="618"/>
      <c r="P8" s="618"/>
      <c r="Q8" s="619"/>
      <c r="R8" s="620">
        <v>21358</v>
      </c>
      <c r="S8" s="621"/>
      <c r="T8" s="621"/>
      <c r="U8" s="621"/>
      <c r="V8" s="621"/>
      <c r="W8" s="621"/>
      <c r="X8" s="621"/>
      <c r="Y8" s="622"/>
      <c r="Z8" s="673">
        <v>0</v>
      </c>
      <c r="AA8" s="673"/>
      <c r="AB8" s="673"/>
      <c r="AC8" s="673"/>
      <c r="AD8" s="674">
        <v>21358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195802</v>
      </c>
      <c r="BH8" s="621"/>
      <c r="BI8" s="621"/>
      <c r="BJ8" s="621"/>
      <c r="BK8" s="621"/>
      <c r="BL8" s="621"/>
      <c r="BM8" s="621"/>
      <c r="BN8" s="622"/>
      <c r="BO8" s="673">
        <v>1.4</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22880426</v>
      </c>
      <c r="CS8" s="621"/>
      <c r="CT8" s="621"/>
      <c r="CU8" s="621"/>
      <c r="CV8" s="621"/>
      <c r="CW8" s="621"/>
      <c r="CX8" s="621"/>
      <c r="CY8" s="622"/>
      <c r="CZ8" s="673">
        <v>37</v>
      </c>
      <c r="DA8" s="673"/>
      <c r="DB8" s="673"/>
      <c r="DC8" s="673"/>
      <c r="DD8" s="626">
        <v>119870</v>
      </c>
      <c r="DE8" s="621"/>
      <c r="DF8" s="621"/>
      <c r="DG8" s="621"/>
      <c r="DH8" s="621"/>
      <c r="DI8" s="621"/>
      <c r="DJ8" s="621"/>
      <c r="DK8" s="621"/>
      <c r="DL8" s="621"/>
      <c r="DM8" s="621"/>
      <c r="DN8" s="621"/>
      <c r="DO8" s="621"/>
      <c r="DP8" s="622"/>
      <c r="DQ8" s="626">
        <v>9810746</v>
      </c>
      <c r="DR8" s="621"/>
      <c r="DS8" s="621"/>
      <c r="DT8" s="621"/>
      <c r="DU8" s="621"/>
      <c r="DV8" s="621"/>
      <c r="DW8" s="621"/>
      <c r="DX8" s="621"/>
      <c r="DY8" s="621"/>
      <c r="DZ8" s="621"/>
      <c r="EA8" s="621"/>
      <c r="EB8" s="621"/>
      <c r="EC8" s="656"/>
    </row>
    <row r="9" spans="2:143" ht="11.25" customHeight="1" x14ac:dyDescent="0.2">
      <c r="B9" s="617" t="s">
        <v>226</v>
      </c>
      <c r="C9" s="618"/>
      <c r="D9" s="618"/>
      <c r="E9" s="618"/>
      <c r="F9" s="618"/>
      <c r="G9" s="618"/>
      <c r="H9" s="618"/>
      <c r="I9" s="618"/>
      <c r="J9" s="618"/>
      <c r="K9" s="618"/>
      <c r="L9" s="618"/>
      <c r="M9" s="618"/>
      <c r="N9" s="618"/>
      <c r="O9" s="618"/>
      <c r="P9" s="618"/>
      <c r="Q9" s="619"/>
      <c r="R9" s="620">
        <v>19825</v>
      </c>
      <c r="S9" s="621"/>
      <c r="T9" s="621"/>
      <c r="U9" s="621"/>
      <c r="V9" s="621"/>
      <c r="W9" s="621"/>
      <c r="X9" s="621"/>
      <c r="Y9" s="622"/>
      <c r="Z9" s="673">
        <v>0</v>
      </c>
      <c r="AA9" s="673"/>
      <c r="AB9" s="673"/>
      <c r="AC9" s="673"/>
      <c r="AD9" s="674">
        <v>19825</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4376182</v>
      </c>
      <c r="BH9" s="621"/>
      <c r="BI9" s="621"/>
      <c r="BJ9" s="621"/>
      <c r="BK9" s="621"/>
      <c r="BL9" s="621"/>
      <c r="BM9" s="621"/>
      <c r="BN9" s="622"/>
      <c r="BO9" s="673">
        <v>31</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3507913</v>
      </c>
      <c r="CS9" s="621"/>
      <c r="CT9" s="621"/>
      <c r="CU9" s="621"/>
      <c r="CV9" s="621"/>
      <c r="CW9" s="621"/>
      <c r="CX9" s="621"/>
      <c r="CY9" s="622"/>
      <c r="CZ9" s="673">
        <v>5.7</v>
      </c>
      <c r="DA9" s="673"/>
      <c r="DB9" s="673"/>
      <c r="DC9" s="673"/>
      <c r="DD9" s="626">
        <v>190496</v>
      </c>
      <c r="DE9" s="621"/>
      <c r="DF9" s="621"/>
      <c r="DG9" s="621"/>
      <c r="DH9" s="621"/>
      <c r="DI9" s="621"/>
      <c r="DJ9" s="621"/>
      <c r="DK9" s="621"/>
      <c r="DL9" s="621"/>
      <c r="DM9" s="621"/>
      <c r="DN9" s="621"/>
      <c r="DO9" s="621"/>
      <c r="DP9" s="622"/>
      <c r="DQ9" s="626">
        <v>2673676</v>
      </c>
      <c r="DR9" s="621"/>
      <c r="DS9" s="621"/>
      <c r="DT9" s="621"/>
      <c r="DU9" s="621"/>
      <c r="DV9" s="621"/>
      <c r="DW9" s="621"/>
      <c r="DX9" s="621"/>
      <c r="DY9" s="621"/>
      <c r="DZ9" s="621"/>
      <c r="EA9" s="621"/>
      <c r="EB9" s="621"/>
      <c r="EC9" s="656"/>
    </row>
    <row r="10" spans="2:143" ht="11.25" customHeight="1" x14ac:dyDescent="0.2">
      <c r="B10" s="617" t="s">
        <v>229</v>
      </c>
      <c r="C10" s="618"/>
      <c r="D10" s="618"/>
      <c r="E10" s="618"/>
      <c r="F10" s="618"/>
      <c r="G10" s="618"/>
      <c r="H10" s="618"/>
      <c r="I10" s="618"/>
      <c r="J10" s="618"/>
      <c r="K10" s="618"/>
      <c r="L10" s="618"/>
      <c r="M10" s="618"/>
      <c r="N10" s="618"/>
      <c r="O10" s="618"/>
      <c r="P10" s="618"/>
      <c r="Q10" s="619"/>
      <c r="R10" s="620">
        <v>2218113</v>
      </c>
      <c r="S10" s="621"/>
      <c r="T10" s="621"/>
      <c r="U10" s="621"/>
      <c r="V10" s="621"/>
      <c r="W10" s="621"/>
      <c r="X10" s="621"/>
      <c r="Y10" s="622"/>
      <c r="Z10" s="673">
        <v>3.5</v>
      </c>
      <c r="AA10" s="673"/>
      <c r="AB10" s="673"/>
      <c r="AC10" s="673"/>
      <c r="AD10" s="674">
        <v>2218113</v>
      </c>
      <c r="AE10" s="674"/>
      <c r="AF10" s="674"/>
      <c r="AG10" s="674"/>
      <c r="AH10" s="674"/>
      <c r="AI10" s="674"/>
      <c r="AJ10" s="674"/>
      <c r="AK10" s="674"/>
      <c r="AL10" s="643">
        <v>6.9</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341208</v>
      </c>
      <c r="BH10" s="621"/>
      <c r="BI10" s="621"/>
      <c r="BJ10" s="621"/>
      <c r="BK10" s="621"/>
      <c r="BL10" s="621"/>
      <c r="BM10" s="621"/>
      <c r="BN10" s="622"/>
      <c r="BO10" s="673">
        <v>2.4</v>
      </c>
      <c r="BP10" s="673"/>
      <c r="BQ10" s="673"/>
      <c r="BR10" s="673"/>
      <c r="BS10" s="626">
        <v>56637</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9550</v>
      </c>
      <c r="CS10" s="621"/>
      <c r="CT10" s="621"/>
      <c r="CU10" s="621"/>
      <c r="CV10" s="621"/>
      <c r="CW10" s="621"/>
      <c r="CX10" s="621"/>
      <c r="CY10" s="622"/>
      <c r="CZ10" s="673">
        <v>0</v>
      </c>
      <c r="DA10" s="673"/>
      <c r="DB10" s="673"/>
      <c r="DC10" s="673"/>
      <c r="DD10" s="626" t="s">
        <v>224</v>
      </c>
      <c r="DE10" s="621"/>
      <c r="DF10" s="621"/>
      <c r="DG10" s="621"/>
      <c r="DH10" s="621"/>
      <c r="DI10" s="621"/>
      <c r="DJ10" s="621"/>
      <c r="DK10" s="621"/>
      <c r="DL10" s="621"/>
      <c r="DM10" s="621"/>
      <c r="DN10" s="621"/>
      <c r="DO10" s="621"/>
      <c r="DP10" s="622"/>
      <c r="DQ10" s="626">
        <v>9550</v>
      </c>
      <c r="DR10" s="621"/>
      <c r="DS10" s="621"/>
      <c r="DT10" s="621"/>
      <c r="DU10" s="621"/>
      <c r="DV10" s="621"/>
      <c r="DW10" s="621"/>
      <c r="DX10" s="621"/>
      <c r="DY10" s="621"/>
      <c r="DZ10" s="621"/>
      <c r="EA10" s="621"/>
      <c r="EB10" s="621"/>
      <c r="EC10" s="656"/>
    </row>
    <row r="11" spans="2:143" ht="11.25" customHeight="1" x14ac:dyDescent="0.2">
      <c r="B11" s="617" t="s">
        <v>232</v>
      </c>
      <c r="C11" s="618"/>
      <c r="D11" s="618"/>
      <c r="E11" s="618"/>
      <c r="F11" s="618"/>
      <c r="G11" s="618"/>
      <c r="H11" s="618"/>
      <c r="I11" s="618"/>
      <c r="J11" s="618"/>
      <c r="K11" s="618"/>
      <c r="L11" s="618"/>
      <c r="M11" s="618"/>
      <c r="N11" s="618"/>
      <c r="O11" s="618"/>
      <c r="P11" s="618"/>
      <c r="Q11" s="619"/>
      <c r="R11" s="620">
        <v>17412</v>
      </c>
      <c r="S11" s="621"/>
      <c r="T11" s="621"/>
      <c r="U11" s="621"/>
      <c r="V11" s="621"/>
      <c r="W11" s="621"/>
      <c r="X11" s="621"/>
      <c r="Y11" s="622"/>
      <c r="Z11" s="673">
        <v>0</v>
      </c>
      <c r="AA11" s="673"/>
      <c r="AB11" s="673"/>
      <c r="AC11" s="673"/>
      <c r="AD11" s="674">
        <v>17412</v>
      </c>
      <c r="AE11" s="674"/>
      <c r="AF11" s="674"/>
      <c r="AG11" s="674"/>
      <c r="AH11" s="674"/>
      <c r="AI11" s="674"/>
      <c r="AJ11" s="674"/>
      <c r="AK11" s="674"/>
      <c r="AL11" s="643">
        <v>0.1</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734902</v>
      </c>
      <c r="BH11" s="621"/>
      <c r="BI11" s="621"/>
      <c r="BJ11" s="621"/>
      <c r="BK11" s="621"/>
      <c r="BL11" s="621"/>
      <c r="BM11" s="621"/>
      <c r="BN11" s="622"/>
      <c r="BO11" s="673">
        <v>5.2</v>
      </c>
      <c r="BP11" s="673"/>
      <c r="BQ11" s="673"/>
      <c r="BR11" s="673"/>
      <c r="BS11" s="626">
        <v>146283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1597572</v>
      </c>
      <c r="CS11" s="621"/>
      <c r="CT11" s="621"/>
      <c r="CU11" s="621"/>
      <c r="CV11" s="621"/>
      <c r="CW11" s="621"/>
      <c r="CX11" s="621"/>
      <c r="CY11" s="622"/>
      <c r="CZ11" s="673">
        <v>2.6</v>
      </c>
      <c r="DA11" s="673"/>
      <c r="DB11" s="673"/>
      <c r="DC11" s="673"/>
      <c r="DD11" s="626">
        <v>381924</v>
      </c>
      <c r="DE11" s="621"/>
      <c r="DF11" s="621"/>
      <c r="DG11" s="621"/>
      <c r="DH11" s="621"/>
      <c r="DI11" s="621"/>
      <c r="DJ11" s="621"/>
      <c r="DK11" s="621"/>
      <c r="DL11" s="621"/>
      <c r="DM11" s="621"/>
      <c r="DN11" s="621"/>
      <c r="DO11" s="621"/>
      <c r="DP11" s="622"/>
      <c r="DQ11" s="626">
        <v>982689</v>
      </c>
      <c r="DR11" s="621"/>
      <c r="DS11" s="621"/>
      <c r="DT11" s="621"/>
      <c r="DU11" s="621"/>
      <c r="DV11" s="621"/>
      <c r="DW11" s="621"/>
      <c r="DX11" s="621"/>
      <c r="DY11" s="621"/>
      <c r="DZ11" s="621"/>
      <c r="EA11" s="621"/>
      <c r="EB11" s="621"/>
      <c r="EC11" s="656"/>
    </row>
    <row r="12" spans="2:143" ht="11.25" customHeight="1" x14ac:dyDescent="0.2">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7209594</v>
      </c>
      <c r="BH12" s="621"/>
      <c r="BI12" s="621"/>
      <c r="BJ12" s="621"/>
      <c r="BK12" s="621"/>
      <c r="BL12" s="621"/>
      <c r="BM12" s="621"/>
      <c r="BN12" s="622"/>
      <c r="BO12" s="673">
        <v>51</v>
      </c>
      <c r="BP12" s="673"/>
      <c r="BQ12" s="673"/>
      <c r="BR12" s="673"/>
      <c r="BS12" s="626">
        <v>878599</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2582156</v>
      </c>
      <c r="CS12" s="621"/>
      <c r="CT12" s="621"/>
      <c r="CU12" s="621"/>
      <c r="CV12" s="621"/>
      <c r="CW12" s="621"/>
      <c r="CX12" s="621"/>
      <c r="CY12" s="622"/>
      <c r="CZ12" s="673">
        <v>4.2</v>
      </c>
      <c r="DA12" s="673"/>
      <c r="DB12" s="673"/>
      <c r="DC12" s="673"/>
      <c r="DD12" s="626">
        <v>863255</v>
      </c>
      <c r="DE12" s="621"/>
      <c r="DF12" s="621"/>
      <c r="DG12" s="621"/>
      <c r="DH12" s="621"/>
      <c r="DI12" s="621"/>
      <c r="DJ12" s="621"/>
      <c r="DK12" s="621"/>
      <c r="DL12" s="621"/>
      <c r="DM12" s="621"/>
      <c r="DN12" s="621"/>
      <c r="DO12" s="621"/>
      <c r="DP12" s="622"/>
      <c r="DQ12" s="626">
        <v>754075</v>
      </c>
      <c r="DR12" s="621"/>
      <c r="DS12" s="621"/>
      <c r="DT12" s="621"/>
      <c r="DU12" s="621"/>
      <c r="DV12" s="621"/>
      <c r="DW12" s="621"/>
      <c r="DX12" s="621"/>
      <c r="DY12" s="621"/>
      <c r="DZ12" s="621"/>
      <c r="EA12" s="621"/>
      <c r="EB12" s="621"/>
      <c r="EC12" s="656"/>
    </row>
    <row r="13" spans="2:143" ht="11.25" customHeight="1" x14ac:dyDescent="0.2">
      <c r="B13" s="617" t="s">
        <v>238</v>
      </c>
      <c r="C13" s="618"/>
      <c r="D13" s="618"/>
      <c r="E13" s="618"/>
      <c r="F13" s="618"/>
      <c r="G13" s="618"/>
      <c r="H13" s="618"/>
      <c r="I13" s="618"/>
      <c r="J13" s="618"/>
      <c r="K13" s="618"/>
      <c r="L13" s="618"/>
      <c r="M13" s="618"/>
      <c r="N13" s="618"/>
      <c r="O13" s="618"/>
      <c r="P13" s="618"/>
      <c r="Q13" s="619"/>
      <c r="R13" s="620">
        <v>53248</v>
      </c>
      <c r="S13" s="621"/>
      <c r="T13" s="621"/>
      <c r="U13" s="621"/>
      <c r="V13" s="621"/>
      <c r="W13" s="621"/>
      <c r="X13" s="621"/>
      <c r="Y13" s="622"/>
      <c r="Z13" s="673">
        <v>0.1</v>
      </c>
      <c r="AA13" s="673"/>
      <c r="AB13" s="673"/>
      <c r="AC13" s="673"/>
      <c r="AD13" s="674">
        <v>53248</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7126594</v>
      </c>
      <c r="BH13" s="621"/>
      <c r="BI13" s="621"/>
      <c r="BJ13" s="621"/>
      <c r="BK13" s="621"/>
      <c r="BL13" s="621"/>
      <c r="BM13" s="621"/>
      <c r="BN13" s="622"/>
      <c r="BO13" s="673">
        <v>50.5</v>
      </c>
      <c r="BP13" s="673"/>
      <c r="BQ13" s="673"/>
      <c r="BR13" s="673"/>
      <c r="BS13" s="626">
        <v>878599</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3851008</v>
      </c>
      <c r="CS13" s="621"/>
      <c r="CT13" s="621"/>
      <c r="CU13" s="621"/>
      <c r="CV13" s="621"/>
      <c r="CW13" s="621"/>
      <c r="CX13" s="621"/>
      <c r="CY13" s="622"/>
      <c r="CZ13" s="673">
        <v>6.2</v>
      </c>
      <c r="DA13" s="673"/>
      <c r="DB13" s="673"/>
      <c r="DC13" s="673"/>
      <c r="DD13" s="626">
        <v>1507794</v>
      </c>
      <c r="DE13" s="621"/>
      <c r="DF13" s="621"/>
      <c r="DG13" s="621"/>
      <c r="DH13" s="621"/>
      <c r="DI13" s="621"/>
      <c r="DJ13" s="621"/>
      <c r="DK13" s="621"/>
      <c r="DL13" s="621"/>
      <c r="DM13" s="621"/>
      <c r="DN13" s="621"/>
      <c r="DO13" s="621"/>
      <c r="DP13" s="622"/>
      <c r="DQ13" s="626">
        <v>2517175</v>
      </c>
      <c r="DR13" s="621"/>
      <c r="DS13" s="621"/>
      <c r="DT13" s="621"/>
      <c r="DU13" s="621"/>
      <c r="DV13" s="621"/>
      <c r="DW13" s="621"/>
      <c r="DX13" s="621"/>
      <c r="DY13" s="621"/>
      <c r="DZ13" s="621"/>
      <c r="EA13" s="621"/>
      <c r="EB13" s="621"/>
      <c r="EC13" s="656"/>
    </row>
    <row r="14" spans="2:143" ht="11.25" customHeight="1" x14ac:dyDescent="0.2">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358598</v>
      </c>
      <c r="BH14" s="621"/>
      <c r="BI14" s="621"/>
      <c r="BJ14" s="621"/>
      <c r="BK14" s="621"/>
      <c r="BL14" s="621"/>
      <c r="BM14" s="621"/>
      <c r="BN14" s="622"/>
      <c r="BO14" s="673">
        <v>2.5</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2091108</v>
      </c>
      <c r="CS14" s="621"/>
      <c r="CT14" s="621"/>
      <c r="CU14" s="621"/>
      <c r="CV14" s="621"/>
      <c r="CW14" s="621"/>
      <c r="CX14" s="621"/>
      <c r="CY14" s="622"/>
      <c r="CZ14" s="673">
        <v>3.4</v>
      </c>
      <c r="DA14" s="673"/>
      <c r="DB14" s="673"/>
      <c r="DC14" s="673"/>
      <c r="DD14" s="626">
        <v>457903</v>
      </c>
      <c r="DE14" s="621"/>
      <c r="DF14" s="621"/>
      <c r="DG14" s="621"/>
      <c r="DH14" s="621"/>
      <c r="DI14" s="621"/>
      <c r="DJ14" s="621"/>
      <c r="DK14" s="621"/>
      <c r="DL14" s="621"/>
      <c r="DM14" s="621"/>
      <c r="DN14" s="621"/>
      <c r="DO14" s="621"/>
      <c r="DP14" s="622"/>
      <c r="DQ14" s="626">
        <v>1572796</v>
      </c>
      <c r="DR14" s="621"/>
      <c r="DS14" s="621"/>
      <c r="DT14" s="621"/>
      <c r="DU14" s="621"/>
      <c r="DV14" s="621"/>
      <c r="DW14" s="621"/>
      <c r="DX14" s="621"/>
      <c r="DY14" s="621"/>
      <c r="DZ14" s="621"/>
      <c r="EA14" s="621"/>
      <c r="EB14" s="621"/>
      <c r="EC14" s="656"/>
    </row>
    <row r="15" spans="2:143" ht="11.25" customHeight="1" x14ac:dyDescent="0.2">
      <c r="B15" s="617" t="s">
        <v>244</v>
      </c>
      <c r="C15" s="618"/>
      <c r="D15" s="618"/>
      <c r="E15" s="618"/>
      <c r="F15" s="618"/>
      <c r="G15" s="618"/>
      <c r="H15" s="618"/>
      <c r="I15" s="618"/>
      <c r="J15" s="618"/>
      <c r="K15" s="618"/>
      <c r="L15" s="618"/>
      <c r="M15" s="618"/>
      <c r="N15" s="618"/>
      <c r="O15" s="618"/>
      <c r="P15" s="618"/>
      <c r="Q15" s="619"/>
      <c r="R15" s="620">
        <v>61812</v>
      </c>
      <c r="S15" s="621"/>
      <c r="T15" s="621"/>
      <c r="U15" s="621"/>
      <c r="V15" s="621"/>
      <c r="W15" s="621"/>
      <c r="X15" s="621"/>
      <c r="Y15" s="622"/>
      <c r="Z15" s="673">
        <v>0.1</v>
      </c>
      <c r="AA15" s="673"/>
      <c r="AB15" s="673"/>
      <c r="AC15" s="673"/>
      <c r="AD15" s="674">
        <v>61812</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907546</v>
      </c>
      <c r="BH15" s="621"/>
      <c r="BI15" s="621"/>
      <c r="BJ15" s="621"/>
      <c r="BK15" s="621"/>
      <c r="BL15" s="621"/>
      <c r="BM15" s="621"/>
      <c r="BN15" s="622"/>
      <c r="BO15" s="673">
        <v>6.4</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5501957</v>
      </c>
      <c r="CS15" s="621"/>
      <c r="CT15" s="621"/>
      <c r="CU15" s="621"/>
      <c r="CV15" s="621"/>
      <c r="CW15" s="621"/>
      <c r="CX15" s="621"/>
      <c r="CY15" s="622"/>
      <c r="CZ15" s="673">
        <v>8.9</v>
      </c>
      <c r="DA15" s="673"/>
      <c r="DB15" s="673"/>
      <c r="DC15" s="673"/>
      <c r="DD15" s="626">
        <v>1807243</v>
      </c>
      <c r="DE15" s="621"/>
      <c r="DF15" s="621"/>
      <c r="DG15" s="621"/>
      <c r="DH15" s="621"/>
      <c r="DI15" s="621"/>
      <c r="DJ15" s="621"/>
      <c r="DK15" s="621"/>
      <c r="DL15" s="621"/>
      <c r="DM15" s="621"/>
      <c r="DN15" s="621"/>
      <c r="DO15" s="621"/>
      <c r="DP15" s="622"/>
      <c r="DQ15" s="626">
        <v>3536474</v>
      </c>
      <c r="DR15" s="621"/>
      <c r="DS15" s="621"/>
      <c r="DT15" s="621"/>
      <c r="DU15" s="621"/>
      <c r="DV15" s="621"/>
      <c r="DW15" s="621"/>
      <c r="DX15" s="621"/>
      <c r="DY15" s="621"/>
      <c r="DZ15" s="621"/>
      <c r="EA15" s="621"/>
      <c r="EB15" s="621"/>
      <c r="EC15" s="656"/>
    </row>
    <row r="16" spans="2:143" ht="11.25" customHeight="1" x14ac:dyDescent="0.2">
      <c r="B16" s="617" t="s">
        <v>247</v>
      </c>
      <c r="C16" s="618"/>
      <c r="D16" s="618"/>
      <c r="E16" s="618"/>
      <c r="F16" s="618"/>
      <c r="G16" s="618"/>
      <c r="H16" s="618"/>
      <c r="I16" s="618"/>
      <c r="J16" s="618"/>
      <c r="K16" s="618"/>
      <c r="L16" s="618"/>
      <c r="M16" s="618"/>
      <c r="N16" s="618"/>
      <c r="O16" s="618"/>
      <c r="P16" s="618"/>
      <c r="Q16" s="619"/>
      <c r="R16" s="620">
        <v>15958190</v>
      </c>
      <c r="S16" s="621"/>
      <c r="T16" s="621"/>
      <c r="U16" s="621"/>
      <c r="V16" s="621"/>
      <c r="W16" s="621"/>
      <c r="X16" s="621"/>
      <c r="Y16" s="622"/>
      <c r="Z16" s="673">
        <v>25.2</v>
      </c>
      <c r="AA16" s="673"/>
      <c r="AB16" s="673"/>
      <c r="AC16" s="673"/>
      <c r="AD16" s="674">
        <v>14918468</v>
      </c>
      <c r="AE16" s="674"/>
      <c r="AF16" s="674"/>
      <c r="AG16" s="674"/>
      <c r="AH16" s="674"/>
      <c r="AI16" s="674"/>
      <c r="AJ16" s="674"/>
      <c r="AK16" s="674"/>
      <c r="AL16" s="643">
        <v>46.5</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304772</v>
      </c>
      <c r="CS16" s="621"/>
      <c r="CT16" s="621"/>
      <c r="CU16" s="621"/>
      <c r="CV16" s="621"/>
      <c r="CW16" s="621"/>
      <c r="CX16" s="621"/>
      <c r="CY16" s="622"/>
      <c r="CZ16" s="673">
        <v>0.5</v>
      </c>
      <c r="DA16" s="673"/>
      <c r="DB16" s="673"/>
      <c r="DC16" s="673"/>
      <c r="DD16" s="626" t="s">
        <v>224</v>
      </c>
      <c r="DE16" s="621"/>
      <c r="DF16" s="621"/>
      <c r="DG16" s="621"/>
      <c r="DH16" s="621"/>
      <c r="DI16" s="621"/>
      <c r="DJ16" s="621"/>
      <c r="DK16" s="621"/>
      <c r="DL16" s="621"/>
      <c r="DM16" s="621"/>
      <c r="DN16" s="621"/>
      <c r="DO16" s="621"/>
      <c r="DP16" s="622"/>
      <c r="DQ16" s="626">
        <v>151335</v>
      </c>
      <c r="DR16" s="621"/>
      <c r="DS16" s="621"/>
      <c r="DT16" s="621"/>
      <c r="DU16" s="621"/>
      <c r="DV16" s="621"/>
      <c r="DW16" s="621"/>
      <c r="DX16" s="621"/>
      <c r="DY16" s="621"/>
      <c r="DZ16" s="621"/>
      <c r="EA16" s="621"/>
      <c r="EB16" s="621"/>
      <c r="EC16" s="656"/>
    </row>
    <row r="17" spans="2:133" ht="11.25" customHeight="1" x14ac:dyDescent="0.2">
      <c r="B17" s="617" t="s">
        <v>250</v>
      </c>
      <c r="C17" s="618"/>
      <c r="D17" s="618"/>
      <c r="E17" s="618"/>
      <c r="F17" s="618"/>
      <c r="G17" s="618"/>
      <c r="H17" s="618"/>
      <c r="I17" s="618"/>
      <c r="J17" s="618"/>
      <c r="K17" s="618"/>
      <c r="L17" s="618"/>
      <c r="M17" s="618"/>
      <c r="N17" s="618"/>
      <c r="O17" s="618"/>
      <c r="P17" s="618"/>
      <c r="Q17" s="619"/>
      <c r="R17" s="620">
        <v>14918468</v>
      </c>
      <c r="S17" s="621"/>
      <c r="T17" s="621"/>
      <c r="U17" s="621"/>
      <c r="V17" s="621"/>
      <c r="W17" s="621"/>
      <c r="X17" s="621"/>
      <c r="Y17" s="622"/>
      <c r="Z17" s="673">
        <v>23.6</v>
      </c>
      <c r="AA17" s="673"/>
      <c r="AB17" s="673"/>
      <c r="AC17" s="673"/>
      <c r="AD17" s="674">
        <v>14918468</v>
      </c>
      <c r="AE17" s="674"/>
      <c r="AF17" s="674"/>
      <c r="AG17" s="674"/>
      <c r="AH17" s="674"/>
      <c r="AI17" s="674"/>
      <c r="AJ17" s="674"/>
      <c r="AK17" s="674"/>
      <c r="AL17" s="643">
        <v>46.5</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8204391</v>
      </c>
      <c r="CS17" s="621"/>
      <c r="CT17" s="621"/>
      <c r="CU17" s="621"/>
      <c r="CV17" s="621"/>
      <c r="CW17" s="621"/>
      <c r="CX17" s="621"/>
      <c r="CY17" s="622"/>
      <c r="CZ17" s="673">
        <v>13.3</v>
      </c>
      <c r="DA17" s="673"/>
      <c r="DB17" s="673"/>
      <c r="DC17" s="673"/>
      <c r="DD17" s="626" t="s">
        <v>224</v>
      </c>
      <c r="DE17" s="621"/>
      <c r="DF17" s="621"/>
      <c r="DG17" s="621"/>
      <c r="DH17" s="621"/>
      <c r="DI17" s="621"/>
      <c r="DJ17" s="621"/>
      <c r="DK17" s="621"/>
      <c r="DL17" s="621"/>
      <c r="DM17" s="621"/>
      <c r="DN17" s="621"/>
      <c r="DO17" s="621"/>
      <c r="DP17" s="622"/>
      <c r="DQ17" s="626">
        <v>7863875</v>
      </c>
      <c r="DR17" s="621"/>
      <c r="DS17" s="621"/>
      <c r="DT17" s="621"/>
      <c r="DU17" s="621"/>
      <c r="DV17" s="621"/>
      <c r="DW17" s="621"/>
      <c r="DX17" s="621"/>
      <c r="DY17" s="621"/>
      <c r="DZ17" s="621"/>
      <c r="EA17" s="621"/>
      <c r="EB17" s="621"/>
      <c r="EC17" s="656"/>
    </row>
    <row r="18" spans="2:133" ht="11.25" customHeight="1" x14ac:dyDescent="0.2">
      <c r="B18" s="617" t="s">
        <v>253</v>
      </c>
      <c r="C18" s="618"/>
      <c r="D18" s="618"/>
      <c r="E18" s="618"/>
      <c r="F18" s="618"/>
      <c r="G18" s="618"/>
      <c r="H18" s="618"/>
      <c r="I18" s="618"/>
      <c r="J18" s="618"/>
      <c r="K18" s="618"/>
      <c r="L18" s="618"/>
      <c r="M18" s="618"/>
      <c r="N18" s="618"/>
      <c r="O18" s="618"/>
      <c r="P18" s="618"/>
      <c r="Q18" s="619"/>
      <c r="R18" s="620">
        <v>1039722</v>
      </c>
      <c r="S18" s="621"/>
      <c r="T18" s="621"/>
      <c r="U18" s="621"/>
      <c r="V18" s="621"/>
      <c r="W18" s="621"/>
      <c r="X18" s="621"/>
      <c r="Y18" s="622"/>
      <c r="Z18" s="673">
        <v>1.6</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2">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1106</v>
      </c>
      <c r="BH19" s="621"/>
      <c r="BI19" s="621"/>
      <c r="BJ19" s="621"/>
      <c r="BK19" s="621"/>
      <c r="BL19" s="621"/>
      <c r="BM19" s="621"/>
      <c r="BN19" s="622"/>
      <c r="BO19" s="673">
        <v>0</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2">
      <c r="B20" s="617" t="s">
        <v>259</v>
      </c>
      <c r="C20" s="618"/>
      <c r="D20" s="618"/>
      <c r="E20" s="618"/>
      <c r="F20" s="618"/>
      <c r="G20" s="618"/>
      <c r="H20" s="618"/>
      <c r="I20" s="618"/>
      <c r="J20" s="618"/>
      <c r="K20" s="618"/>
      <c r="L20" s="618"/>
      <c r="M20" s="618"/>
      <c r="N20" s="618"/>
      <c r="O20" s="618"/>
      <c r="P20" s="618"/>
      <c r="Q20" s="619"/>
      <c r="R20" s="620">
        <v>32955058</v>
      </c>
      <c r="S20" s="621"/>
      <c r="T20" s="621"/>
      <c r="U20" s="621"/>
      <c r="V20" s="621"/>
      <c r="W20" s="621"/>
      <c r="X20" s="621"/>
      <c r="Y20" s="622"/>
      <c r="Z20" s="673">
        <v>52</v>
      </c>
      <c r="AA20" s="673"/>
      <c r="AB20" s="673"/>
      <c r="AC20" s="673"/>
      <c r="AD20" s="674">
        <v>31915336</v>
      </c>
      <c r="AE20" s="674"/>
      <c r="AF20" s="674"/>
      <c r="AG20" s="674"/>
      <c r="AH20" s="674"/>
      <c r="AI20" s="674"/>
      <c r="AJ20" s="674"/>
      <c r="AK20" s="674"/>
      <c r="AL20" s="643">
        <v>99.5</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1106</v>
      </c>
      <c r="BH20" s="621"/>
      <c r="BI20" s="621"/>
      <c r="BJ20" s="621"/>
      <c r="BK20" s="621"/>
      <c r="BL20" s="621"/>
      <c r="BM20" s="621"/>
      <c r="BN20" s="622"/>
      <c r="BO20" s="673">
        <v>0</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61822169</v>
      </c>
      <c r="CS20" s="621"/>
      <c r="CT20" s="621"/>
      <c r="CU20" s="621"/>
      <c r="CV20" s="621"/>
      <c r="CW20" s="621"/>
      <c r="CX20" s="621"/>
      <c r="CY20" s="622"/>
      <c r="CZ20" s="673">
        <v>100</v>
      </c>
      <c r="DA20" s="673"/>
      <c r="DB20" s="673"/>
      <c r="DC20" s="673"/>
      <c r="DD20" s="626">
        <v>7208283</v>
      </c>
      <c r="DE20" s="621"/>
      <c r="DF20" s="621"/>
      <c r="DG20" s="621"/>
      <c r="DH20" s="621"/>
      <c r="DI20" s="621"/>
      <c r="DJ20" s="621"/>
      <c r="DK20" s="621"/>
      <c r="DL20" s="621"/>
      <c r="DM20" s="621"/>
      <c r="DN20" s="621"/>
      <c r="DO20" s="621"/>
      <c r="DP20" s="622"/>
      <c r="DQ20" s="626">
        <v>35727806</v>
      </c>
      <c r="DR20" s="621"/>
      <c r="DS20" s="621"/>
      <c r="DT20" s="621"/>
      <c r="DU20" s="621"/>
      <c r="DV20" s="621"/>
      <c r="DW20" s="621"/>
      <c r="DX20" s="621"/>
      <c r="DY20" s="621"/>
      <c r="DZ20" s="621"/>
      <c r="EA20" s="621"/>
      <c r="EB20" s="621"/>
      <c r="EC20" s="656"/>
    </row>
    <row r="21" spans="2:133" ht="11.25" customHeight="1" x14ac:dyDescent="0.2">
      <c r="B21" s="617" t="s">
        <v>262</v>
      </c>
      <c r="C21" s="618"/>
      <c r="D21" s="618"/>
      <c r="E21" s="618"/>
      <c r="F21" s="618"/>
      <c r="G21" s="618"/>
      <c r="H21" s="618"/>
      <c r="I21" s="618"/>
      <c r="J21" s="618"/>
      <c r="K21" s="618"/>
      <c r="L21" s="618"/>
      <c r="M21" s="618"/>
      <c r="N21" s="618"/>
      <c r="O21" s="618"/>
      <c r="P21" s="618"/>
      <c r="Q21" s="619"/>
      <c r="R21" s="620">
        <v>31078</v>
      </c>
      <c r="S21" s="621"/>
      <c r="T21" s="621"/>
      <c r="U21" s="621"/>
      <c r="V21" s="621"/>
      <c r="W21" s="621"/>
      <c r="X21" s="621"/>
      <c r="Y21" s="622"/>
      <c r="Z21" s="673">
        <v>0</v>
      </c>
      <c r="AA21" s="673"/>
      <c r="AB21" s="673"/>
      <c r="AC21" s="673"/>
      <c r="AD21" s="674">
        <v>31078</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1106</v>
      </c>
      <c r="BH21" s="621"/>
      <c r="BI21" s="621"/>
      <c r="BJ21" s="621"/>
      <c r="BK21" s="621"/>
      <c r="BL21" s="621"/>
      <c r="BM21" s="621"/>
      <c r="BN21" s="622"/>
      <c r="BO21" s="673">
        <v>0</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264</v>
      </c>
      <c r="C22" s="618"/>
      <c r="D22" s="618"/>
      <c r="E22" s="618"/>
      <c r="F22" s="618"/>
      <c r="G22" s="618"/>
      <c r="H22" s="618"/>
      <c r="I22" s="618"/>
      <c r="J22" s="618"/>
      <c r="K22" s="618"/>
      <c r="L22" s="618"/>
      <c r="M22" s="618"/>
      <c r="N22" s="618"/>
      <c r="O22" s="618"/>
      <c r="P22" s="618"/>
      <c r="Q22" s="619"/>
      <c r="R22" s="620">
        <v>550420</v>
      </c>
      <c r="S22" s="621"/>
      <c r="T22" s="621"/>
      <c r="U22" s="621"/>
      <c r="V22" s="621"/>
      <c r="W22" s="621"/>
      <c r="X22" s="621"/>
      <c r="Y22" s="622"/>
      <c r="Z22" s="673">
        <v>0.9</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267</v>
      </c>
      <c r="C23" s="618"/>
      <c r="D23" s="618"/>
      <c r="E23" s="618"/>
      <c r="F23" s="618"/>
      <c r="G23" s="618"/>
      <c r="H23" s="618"/>
      <c r="I23" s="618"/>
      <c r="J23" s="618"/>
      <c r="K23" s="618"/>
      <c r="L23" s="618"/>
      <c r="M23" s="618"/>
      <c r="N23" s="618"/>
      <c r="O23" s="618"/>
      <c r="P23" s="618"/>
      <c r="Q23" s="619"/>
      <c r="R23" s="620">
        <v>840452</v>
      </c>
      <c r="S23" s="621"/>
      <c r="T23" s="621"/>
      <c r="U23" s="621"/>
      <c r="V23" s="621"/>
      <c r="W23" s="621"/>
      <c r="X23" s="621"/>
      <c r="Y23" s="622"/>
      <c r="Z23" s="673">
        <v>1.3</v>
      </c>
      <c r="AA23" s="673"/>
      <c r="AB23" s="673"/>
      <c r="AC23" s="673"/>
      <c r="AD23" s="674">
        <v>50774</v>
      </c>
      <c r="AE23" s="674"/>
      <c r="AF23" s="674"/>
      <c r="AG23" s="674"/>
      <c r="AH23" s="674"/>
      <c r="AI23" s="674"/>
      <c r="AJ23" s="674"/>
      <c r="AK23" s="674"/>
      <c r="AL23" s="643">
        <v>0.2</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2">
      <c r="B24" s="617" t="s">
        <v>274</v>
      </c>
      <c r="C24" s="618"/>
      <c r="D24" s="618"/>
      <c r="E24" s="618"/>
      <c r="F24" s="618"/>
      <c r="G24" s="618"/>
      <c r="H24" s="618"/>
      <c r="I24" s="618"/>
      <c r="J24" s="618"/>
      <c r="K24" s="618"/>
      <c r="L24" s="618"/>
      <c r="M24" s="618"/>
      <c r="N24" s="618"/>
      <c r="O24" s="618"/>
      <c r="P24" s="618"/>
      <c r="Q24" s="619"/>
      <c r="R24" s="620">
        <v>375588</v>
      </c>
      <c r="S24" s="621"/>
      <c r="T24" s="621"/>
      <c r="U24" s="621"/>
      <c r="V24" s="621"/>
      <c r="W24" s="621"/>
      <c r="X24" s="621"/>
      <c r="Y24" s="622"/>
      <c r="Z24" s="673">
        <v>0.6</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33528491</v>
      </c>
      <c r="CS24" s="671"/>
      <c r="CT24" s="671"/>
      <c r="CU24" s="671"/>
      <c r="CV24" s="671"/>
      <c r="CW24" s="671"/>
      <c r="CX24" s="671"/>
      <c r="CY24" s="718"/>
      <c r="CZ24" s="722">
        <v>54.2</v>
      </c>
      <c r="DA24" s="723"/>
      <c r="DB24" s="723"/>
      <c r="DC24" s="724"/>
      <c r="DD24" s="717">
        <v>21055244</v>
      </c>
      <c r="DE24" s="671"/>
      <c r="DF24" s="671"/>
      <c r="DG24" s="671"/>
      <c r="DH24" s="671"/>
      <c r="DI24" s="671"/>
      <c r="DJ24" s="671"/>
      <c r="DK24" s="718"/>
      <c r="DL24" s="717">
        <v>20970583</v>
      </c>
      <c r="DM24" s="671"/>
      <c r="DN24" s="671"/>
      <c r="DO24" s="671"/>
      <c r="DP24" s="671"/>
      <c r="DQ24" s="671"/>
      <c r="DR24" s="671"/>
      <c r="DS24" s="671"/>
      <c r="DT24" s="671"/>
      <c r="DU24" s="671"/>
      <c r="DV24" s="718"/>
      <c r="DW24" s="719">
        <v>62.1</v>
      </c>
      <c r="DX24" s="688"/>
      <c r="DY24" s="688"/>
      <c r="DZ24" s="688"/>
      <c r="EA24" s="688"/>
      <c r="EB24" s="688"/>
      <c r="EC24" s="720"/>
    </row>
    <row r="25" spans="2:133" ht="11.25" customHeight="1" x14ac:dyDescent="0.2">
      <c r="B25" s="617" t="s">
        <v>277</v>
      </c>
      <c r="C25" s="618"/>
      <c r="D25" s="618"/>
      <c r="E25" s="618"/>
      <c r="F25" s="618"/>
      <c r="G25" s="618"/>
      <c r="H25" s="618"/>
      <c r="I25" s="618"/>
      <c r="J25" s="618"/>
      <c r="K25" s="618"/>
      <c r="L25" s="618"/>
      <c r="M25" s="618"/>
      <c r="N25" s="618"/>
      <c r="O25" s="618"/>
      <c r="P25" s="618"/>
      <c r="Q25" s="619"/>
      <c r="R25" s="620">
        <v>11026065</v>
      </c>
      <c r="S25" s="621"/>
      <c r="T25" s="621"/>
      <c r="U25" s="621"/>
      <c r="V25" s="621"/>
      <c r="W25" s="621"/>
      <c r="X25" s="621"/>
      <c r="Y25" s="622"/>
      <c r="Z25" s="673">
        <v>17.399999999999999</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9087920</v>
      </c>
      <c r="CS25" s="639"/>
      <c r="CT25" s="639"/>
      <c r="CU25" s="639"/>
      <c r="CV25" s="639"/>
      <c r="CW25" s="639"/>
      <c r="CX25" s="639"/>
      <c r="CY25" s="640"/>
      <c r="CZ25" s="623">
        <v>14.7</v>
      </c>
      <c r="DA25" s="641"/>
      <c r="DB25" s="641"/>
      <c r="DC25" s="642"/>
      <c r="DD25" s="626">
        <v>8869708</v>
      </c>
      <c r="DE25" s="639"/>
      <c r="DF25" s="639"/>
      <c r="DG25" s="639"/>
      <c r="DH25" s="639"/>
      <c r="DI25" s="639"/>
      <c r="DJ25" s="639"/>
      <c r="DK25" s="640"/>
      <c r="DL25" s="626">
        <v>8785117</v>
      </c>
      <c r="DM25" s="639"/>
      <c r="DN25" s="639"/>
      <c r="DO25" s="639"/>
      <c r="DP25" s="639"/>
      <c r="DQ25" s="639"/>
      <c r="DR25" s="639"/>
      <c r="DS25" s="639"/>
      <c r="DT25" s="639"/>
      <c r="DU25" s="639"/>
      <c r="DV25" s="640"/>
      <c r="DW25" s="643">
        <v>26</v>
      </c>
      <c r="DX25" s="644"/>
      <c r="DY25" s="644"/>
      <c r="DZ25" s="644"/>
      <c r="EA25" s="644"/>
      <c r="EB25" s="644"/>
      <c r="EC25" s="645"/>
    </row>
    <row r="26" spans="2:133" ht="11.25" customHeight="1" x14ac:dyDescent="0.2">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6268122</v>
      </c>
      <c r="CS26" s="621"/>
      <c r="CT26" s="621"/>
      <c r="CU26" s="621"/>
      <c r="CV26" s="621"/>
      <c r="CW26" s="621"/>
      <c r="CX26" s="621"/>
      <c r="CY26" s="622"/>
      <c r="CZ26" s="623">
        <v>10.1</v>
      </c>
      <c r="DA26" s="641"/>
      <c r="DB26" s="641"/>
      <c r="DC26" s="642"/>
      <c r="DD26" s="626">
        <v>6095941</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2">
      <c r="B27" s="617" t="s">
        <v>283</v>
      </c>
      <c r="C27" s="618"/>
      <c r="D27" s="618"/>
      <c r="E27" s="618"/>
      <c r="F27" s="618"/>
      <c r="G27" s="618"/>
      <c r="H27" s="618"/>
      <c r="I27" s="618"/>
      <c r="J27" s="618"/>
      <c r="K27" s="618"/>
      <c r="L27" s="618"/>
      <c r="M27" s="618"/>
      <c r="N27" s="618"/>
      <c r="O27" s="618"/>
      <c r="P27" s="618"/>
      <c r="Q27" s="619"/>
      <c r="R27" s="620">
        <v>4288404</v>
      </c>
      <c r="S27" s="621"/>
      <c r="T27" s="621"/>
      <c r="U27" s="621"/>
      <c r="V27" s="621"/>
      <c r="W27" s="621"/>
      <c r="X27" s="621"/>
      <c r="Y27" s="622"/>
      <c r="Z27" s="673">
        <v>6.8</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14124938</v>
      </c>
      <c r="BH27" s="621"/>
      <c r="BI27" s="621"/>
      <c r="BJ27" s="621"/>
      <c r="BK27" s="621"/>
      <c r="BL27" s="621"/>
      <c r="BM27" s="621"/>
      <c r="BN27" s="622"/>
      <c r="BO27" s="673">
        <v>100</v>
      </c>
      <c r="BP27" s="673"/>
      <c r="BQ27" s="673"/>
      <c r="BR27" s="673"/>
      <c r="BS27" s="626">
        <v>1081519</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16236180</v>
      </c>
      <c r="CS27" s="639"/>
      <c r="CT27" s="639"/>
      <c r="CU27" s="639"/>
      <c r="CV27" s="639"/>
      <c r="CW27" s="639"/>
      <c r="CX27" s="639"/>
      <c r="CY27" s="640"/>
      <c r="CZ27" s="623">
        <v>26.3</v>
      </c>
      <c r="DA27" s="641"/>
      <c r="DB27" s="641"/>
      <c r="DC27" s="642"/>
      <c r="DD27" s="626">
        <v>4321661</v>
      </c>
      <c r="DE27" s="639"/>
      <c r="DF27" s="639"/>
      <c r="DG27" s="639"/>
      <c r="DH27" s="639"/>
      <c r="DI27" s="639"/>
      <c r="DJ27" s="639"/>
      <c r="DK27" s="640"/>
      <c r="DL27" s="626">
        <v>4321591</v>
      </c>
      <c r="DM27" s="639"/>
      <c r="DN27" s="639"/>
      <c r="DO27" s="639"/>
      <c r="DP27" s="639"/>
      <c r="DQ27" s="639"/>
      <c r="DR27" s="639"/>
      <c r="DS27" s="639"/>
      <c r="DT27" s="639"/>
      <c r="DU27" s="639"/>
      <c r="DV27" s="640"/>
      <c r="DW27" s="643">
        <v>12.8</v>
      </c>
      <c r="DX27" s="644"/>
      <c r="DY27" s="644"/>
      <c r="DZ27" s="644"/>
      <c r="EA27" s="644"/>
      <c r="EB27" s="644"/>
      <c r="EC27" s="645"/>
    </row>
    <row r="28" spans="2:133" ht="11.25" customHeight="1" x14ac:dyDescent="0.2">
      <c r="B28" s="617" t="s">
        <v>286</v>
      </c>
      <c r="C28" s="618"/>
      <c r="D28" s="618"/>
      <c r="E28" s="618"/>
      <c r="F28" s="618"/>
      <c r="G28" s="618"/>
      <c r="H28" s="618"/>
      <c r="I28" s="618"/>
      <c r="J28" s="618"/>
      <c r="K28" s="618"/>
      <c r="L28" s="618"/>
      <c r="M28" s="618"/>
      <c r="N28" s="618"/>
      <c r="O28" s="618"/>
      <c r="P28" s="618"/>
      <c r="Q28" s="619"/>
      <c r="R28" s="620">
        <v>399162</v>
      </c>
      <c r="S28" s="621"/>
      <c r="T28" s="621"/>
      <c r="U28" s="621"/>
      <c r="V28" s="621"/>
      <c r="W28" s="621"/>
      <c r="X28" s="621"/>
      <c r="Y28" s="622"/>
      <c r="Z28" s="673">
        <v>0.6</v>
      </c>
      <c r="AA28" s="673"/>
      <c r="AB28" s="673"/>
      <c r="AC28" s="673"/>
      <c r="AD28" s="674">
        <v>85345</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8204391</v>
      </c>
      <c r="CS28" s="621"/>
      <c r="CT28" s="621"/>
      <c r="CU28" s="621"/>
      <c r="CV28" s="621"/>
      <c r="CW28" s="621"/>
      <c r="CX28" s="621"/>
      <c r="CY28" s="622"/>
      <c r="CZ28" s="623">
        <v>13.3</v>
      </c>
      <c r="DA28" s="641"/>
      <c r="DB28" s="641"/>
      <c r="DC28" s="642"/>
      <c r="DD28" s="626">
        <v>7863875</v>
      </c>
      <c r="DE28" s="621"/>
      <c r="DF28" s="621"/>
      <c r="DG28" s="621"/>
      <c r="DH28" s="621"/>
      <c r="DI28" s="621"/>
      <c r="DJ28" s="621"/>
      <c r="DK28" s="622"/>
      <c r="DL28" s="626">
        <v>7863875</v>
      </c>
      <c r="DM28" s="621"/>
      <c r="DN28" s="621"/>
      <c r="DO28" s="621"/>
      <c r="DP28" s="621"/>
      <c r="DQ28" s="621"/>
      <c r="DR28" s="621"/>
      <c r="DS28" s="621"/>
      <c r="DT28" s="621"/>
      <c r="DU28" s="621"/>
      <c r="DV28" s="622"/>
      <c r="DW28" s="643">
        <v>23.3</v>
      </c>
      <c r="DX28" s="644"/>
      <c r="DY28" s="644"/>
      <c r="DZ28" s="644"/>
      <c r="EA28" s="644"/>
      <c r="EB28" s="644"/>
      <c r="EC28" s="645"/>
    </row>
    <row r="29" spans="2:133" ht="11.25" customHeight="1" x14ac:dyDescent="0.2">
      <c r="B29" s="617" t="s">
        <v>288</v>
      </c>
      <c r="C29" s="618"/>
      <c r="D29" s="618"/>
      <c r="E29" s="618"/>
      <c r="F29" s="618"/>
      <c r="G29" s="618"/>
      <c r="H29" s="618"/>
      <c r="I29" s="618"/>
      <c r="J29" s="618"/>
      <c r="K29" s="618"/>
      <c r="L29" s="618"/>
      <c r="M29" s="618"/>
      <c r="N29" s="618"/>
      <c r="O29" s="618"/>
      <c r="P29" s="618"/>
      <c r="Q29" s="619"/>
      <c r="R29" s="620">
        <v>3077990</v>
      </c>
      <c r="S29" s="621"/>
      <c r="T29" s="621"/>
      <c r="U29" s="621"/>
      <c r="V29" s="621"/>
      <c r="W29" s="621"/>
      <c r="X29" s="621"/>
      <c r="Y29" s="622"/>
      <c r="Z29" s="673">
        <v>4.9000000000000004</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8204391</v>
      </c>
      <c r="CS29" s="639"/>
      <c r="CT29" s="639"/>
      <c r="CU29" s="639"/>
      <c r="CV29" s="639"/>
      <c r="CW29" s="639"/>
      <c r="CX29" s="639"/>
      <c r="CY29" s="640"/>
      <c r="CZ29" s="623">
        <v>13.3</v>
      </c>
      <c r="DA29" s="641"/>
      <c r="DB29" s="641"/>
      <c r="DC29" s="642"/>
      <c r="DD29" s="626">
        <v>7863875</v>
      </c>
      <c r="DE29" s="639"/>
      <c r="DF29" s="639"/>
      <c r="DG29" s="639"/>
      <c r="DH29" s="639"/>
      <c r="DI29" s="639"/>
      <c r="DJ29" s="639"/>
      <c r="DK29" s="640"/>
      <c r="DL29" s="626">
        <v>7863875</v>
      </c>
      <c r="DM29" s="639"/>
      <c r="DN29" s="639"/>
      <c r="DO29" s="639"/>
      <c r="DP29" s="639"/>
      <c r="DQ29" s="639"/>
      <c r="DR29" s="639"/>
      <c r="DS29" s="639"/>
      <c r="DT29" s="639"/>
      <c r="DU29" s="639"/>
      <c r="DV29" s="640"/>
      <c r="DW29" s="643">
        <v>23.3</v>
      </c>
      <c r="DX29" s="644"/>
      <c r="DY29" s="644"/>
      <c r="DZ29" s="644"/>
      <c r="EA29" s="644"/>
      <c r="EB29" s="644"/>
      <c r="EC29" s="645"/>
    </row>
    <row r="30" spans="2:133" ht="11.25" customHeight="1" x14ac:dyDescent="0.2">
      <c r="B30" s="617" t="s">
        <v>292</v>
      </c>
      <c r="C30" s="618"/>
      <c r="D30" s="618"/>
      <c r="E30" s="618"/>
      <c r="F30" s="618"/>
      <c r="G30" s="618"/>
      <c r="H30" s="618"/>
      <c r="I30" s="618"/>
      <c r="J30" s="618"/>
      <c r="K30" s="618"/>
      <c r="L30" s="618"/>
      <c r="M30" s="618"/>
      <c r="N30" s="618"/>
      <c r="O30" s="618"/>
      <c r="P30" s="618"/>
      <c r="Q30" s="619"/>
      <c r="R30" s="620">
        <v>1963226</v>
      </c>
      <c r="S30" s="621"/>
      <c r="T30" s="621"/>
      <c r="U30" s="621"/>
      <c r="V30" s="621"/>
      <c r="W30" s="621"/>
      <c r="X30" s="621"/>
      <c r="Y30" s="622"/>
      <c r="Z30" s="673">
        <v>3.1</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99.1</v>
      </c>
      <c r="BH30" s="687"/>
      <c r="BI30" s="687"/>
      <c r="BJ30" s="687"/>
      <c r="BK30" s="687"/>
      <c r="BL30" s="687"/>
      <c r="BM30" s="688">
        <v>97.5</v>
      </c>
      <c r="BN30" s="687"/>
      <c r="BO30" s="687"/>
      <c r="BP30" s="687"/>
      <c r="BQ30" s="689"/>
      <c r="BR30" s="686">
        <v>98.9</v>
      </c>
      <c r="BS30" s="687"/>
      <c r="BT30" s="687"/>
      <c r="BU30" s="687"/>
      <c r="BV30" s="687"/>
      <c r="BW30" s="687"/>
      <c r="BX30" s="688">
        <v>97</v>
      </c>
      <c r="BY30" s="687"/>
      <c r="BZ30" s="687"/>
      <c r="CA30" s="687"/>
      <c r="CB30" s="689"/>
      <c r="CD30" s="692"/>
      <c r="CE30" s="693"/>
      <c r="CF30" s="657" t="s">
        <v>295</v>
      </c>
      <c r="CG30" s="654"/>
      <c r="CH30" s="654"/>
      <c r="CI30" s="654"/>
      <c r="CJ30" s="654"/>
      <c r="CK30" s="654"/>
      <c r="CL30" s="654"/>
      <c r="CM30" s="654"/>
      <c r="CN30" s="654"/>
      <c r="CO30" s="654"/>
      <c r="CP30" s="654"/>
      <c r="CQ30" s="655"/>
      <c r="CR30" s="620">
        <v>7593064</v>
      </c>
      <c r="CS30" s="621"/>
      <c r="CT30" s="621"/>
      <c r="CU30" s="621"/>
      <c r="CV30" s="621"/>
      <c r="CW30" s="621"/>
      <c r="CX30" s="621"/>
      <c r="CY30" s="622"/>
      <c r="CZ30" s="623">
        <v>12.3</v>
      </c>
      <c r="DA30" s="641"/>
      <c r="DB30" s="641"/>
      <c r="DC30" s="642"/>
      <c r="DD30" s="626">
        <v>7295992</v>
      </c>
      <c r="DE30" s="621"/>
      <c r="DF30" s="621"/>
      <c r="DG30" s="621"/>
      <c r="DH30" s="621"/>
      <c r="DI30" s="621"/>
      <c r="DJ30" s="621"/>
      <c r="DK30" s="622"/>
      <c r="DL30" s="626">
        <v>7295992</v>
      </c>
      <c r="DM30" s="621"/>
      <c r="DN30" s="621"/>
      <c r="DO30" s="621"/>
      <c r="DP30" s="621"/>
      <c r="DQ30" s="621"/>
      <c r="DR30" s="621"/>
      <c r="DS30" s="621"/>
      <c r="DT30" s="621"/>
      <c r="DU30" s="621"/>
      <c r="DV30" s="622"/>
      <c r="DW30" s="643">
        <v>21.6</v>
      </c>
      <c r="DX30" s="644"/>
      <c r="DY30" s="644"/>
      <c r="DZ30" s="644"/>
      <c r="EA30" s="644"/>
      <c r="EB30" s="644"/>
      <c r="EC30" s="645"/>
    </row>
    <row r="31" spans="2:133" ht="11.25" customHeight="1" x14ac:dyDescent="0.2">
      <c r="B31" s="617" t="s">
        <v>296</v>
      </c>
      <c r="C31" s="618"/>
      <c r="D31" s="618"/>
      <c r="E31" s="618"/>
      <c r="F31" s="618"/>
      <c r="G31" s="618"/>
      <c r="H31" s="618"/>
      <c r="I31" s="618"/>
      <c r="J31" s="618"/>
      <c r="K31" s="618"/>
      <c r="L31" s="618"/>
      <c r="M31" s="618"/>
      <c r="N31" s="618"/>
      <c r="O31" s="618"/>
      <c r="P31" s="618"/>
      <c r="Q31" s="619"/>
      <c r="R31" s="620">
        <v>1164178</v>
      </c>
      <c r="S31" s="621"/>
      <c r="T31" s="621"/>
      <c r="U31" s="621"/>
      <c r="V31" s="621"/>
      <c r="W31" s="621"/>
      <c r="X31" s="621"/>
      <c r="Y31" s="622"/>
      <c r="Z31" s="673">
        <v>1.8</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99.1</v>
      </c>
      <c r="BH31" s="639"/>
      <c r="BI31" s="639"/>
      <c r="BJ31" s="639"/>
      <c r="BK31" s="639"/>
      <c r="BL31" s="639"/>
      <c r="BM31" s="675">
        <v>97.7</v>
      </c>
      <c r="BN31" s="685"/>
      <c r="BO31" s="685"/>
      <c r="BP31" s="685"/>
      <c r="BQ31" s="649"/>
      <c r="BR31" s="684">
        <v>98.9</v>
      </c>
      <c r="BS31" s="639"/>
      <c r="BT31" s="639"/>
      <c r="BU31" s="639"/>
      <c r="BV31" s="639"/>
      <c r="BW31" s="639"/>
      <c r="BX31" s="675">
        <v>97.1</v>
      </c>
      <c r="BY31" s="685"/>
      <c r="BZ31" s="685"/>
      <c r="CA31" s="685"/>
      <c r="CB31" s="649"/>
      <c r="CD31" s="692"/>
      <c r="CE31" s="693"/>
      <c r="CF31" s="657" t="s">
        <v>299</v>
      </c>
      <c r="CG31" s="654"/>
      <c r="CH31" s="654"/>
      <c r="CI31" s="654"/>
      <c r="CJ31" s="654"/>
      <c r="CK31" s="654"/>
      <c r="CL31" s="654"/>
      <c r="CM31" s="654"/>
      <c r="CN31" s="654"/>
      <c r="CO31" s="654"/>
      <c r="CP31" s="654"/>
      <c r="CQ31" s="655"/>
      <c r="CR31" s="620">
        <v>611327</v>
      </c>
      <c r="CS31" s="639"/>
      <c r="CT31" s="639"/>
      <c r="CU31" s="639"/>
      <c r="CV31" s="639"/>
      <c r="CW31" s="639"/>
      <c r="CX31" s="639"/>
      <c r="CY31" s="640"/>
      <c r="CZ31" s="623">
        <v>1</v>
      </c>
      <c r="DA31" s="641"/>
      <c r="DB31" s="641"/>
      <c r="DC31" s="642"/>
      <c r="DD31" s="626">
        <v>567883</v>
      </c>
      <c r="DE31" s="639"/>
      <c r="DF31" s="639"/>
      <c r="DG31" s="639"/>
      <c r="DH31" s="639"/>
      <c r="DI31" s="639"/>
      <c r="DJ31" s="639"/>
      <c r="DK31" s="640"/>
      <c r="DL31" s="626">
        <v>567883</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2">
      <c r="B32" s="617" t="s">
        <v>300</v>
      </c>
      <c r="C32" s="618"/>
      <c r="D32" s="618"/>
      <c r="E32" s="618"/>
      <c r="F32" s="618"/>
      <c r="G32" s="618"/>
      <c r="H32" s="618"/>
      <c r="I32" s="618"/>
      <c r="J32" s="618"/>
      <c r="K32" s="618"/>
      <c r="L32" s="618"/>
      <c r="M32" s="618"/>
      <c r="N32" s="618"/>
      <c r="O32" s="618"/>
      <c r="P32" s="618"/>
      <c r="Q32" s="619"/>
      <c r="R32" s="620">
        <v>1723982</v>
      </c>
      <c r="S32" s="621"/>
      <c r="T32" s="621"/>
      <c r="U32" s="621"/>
      <c r="V32" s="621"/>
      <c r="W32" s="621"/>
      <c r="X32" s="621"/>
      <c r="Y32" s="622"/>
      <c r="Z32" s="673">
        <v>2.7</v>
      </c>
      <c r="AA32" s="673"/>
      <c r="AB32" s="673"/>
      <c r="AC32" s="673"/>
      <c r="AD32" s="674">
        <v>1925</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v>
      </c>
      <c r="BH32" s="605"/>
      <c r="BI32" s="605"/>
      <c r="BJ32" s="605"/>
      <c r="BK32" s="605"/>
      <c r="BL32" s="605"/>
      <c r="BM32" s="668">
        <v>97.1</v>
      </c>
      <c r="BN32" s="605"/>
      <c r="BO32" s="605"/>
      <c r="BP32" s="605"/>
      <c r="BQ32" s="662"/>
      <c r="BR32" s="683">
        <v>98.8</v>
      </c>
      <c r="BS32" s="605"/>
      <c r="BT32" s="605"/>
      <c r="BU32" s="605"/>
      <c r="BV32" s="605"/>
      <c r="BW32" s="605"/>
      <c r="BX32" s="668">
        <v>96.6</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2">
      <c r="B33" s="617" t="s">
        <v>303</v>
      </c>
      <c r="C33" s="618"/>
      <c r="D33" s="618"/>
      <c r="E33" s="618"/>
      <c r="F33" s="618"/>
      <c r="G33" s="618"/>
      <c r="H33" s="618"/>
      <c r="I33" s="618"/>
      <c r="J33" s="618"/>
      <c r="K33" s="618"/>
      <c r="L33" s="618"/>
      <c r="M33" s="618"/>
      <c r="N33" s="618"/>
      <c r="O33" s="618"/>
      <c r="P33" s="618"/>
      <c r="Q33" s="619"/>
      <c r="R33" s="620">
        <v>4949722</v>
      </c>
      <c r="S33" s="621"/>
      <c r="T33" s="621"/>
      <c r="U33" s="621"/>
      <c r="V33" s="621"/>
      <c r="W33" s="621"/>
      <c r="X33" s="621"/>
      <c r="Y33" s="622"/>
      <c r="Z33" s="673">
        <v>7.8</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20780623</v>
      </c>
      <c r="CS33" s="639"/>
      <c r="CT33" s="639"/>
      <c r="CU33" s="639"/>
      <c r="CV33" s="639"/>
      <c r="CW33" s="639"/>
      <c r="CX33" s="639"/>
      <c r="CY33" s="640"/>
      <c r="CZ33" s="623">
        <v>33.6</v>
      </c>
      <c r="DA33" s="641"/>
      <c r="DB33" s="641"/>
      <c r="DC33" s="642"/>
      <c r="DD33" s="626">
        <v>12935003</v>
      </c>
      <c r="DE33" s="639"/>
      <c r="DF33" s="639"/>
      <c r="DG33" s="639"/>
      <c r="DH33" s="639"/>
      <c r="DI33" s="639"/>
      <c r="DJ33" s="639"/>
      <c r="DK33" s="640"/>
      <c r="DL33" s="626">
        <v>10148472</v>
      </c>
      <c r="DM33" s="639"/>
      <c r="DN33" s="639"/>
      <c r="DO33" s="639"/>
      <c r="DP33" s="639"/>
      <c r="DQ33" s="639"/>
      <c r="DR33" s="639"/>
      <c r="DS33" s="639"/>
      <c r="DT33" s="639"/>
      <c r="DU33" s="639"/>
      <c r="DV33" s="640"/>
      <c r="DW33" s="643">
        <v>30</v>
      </c>
      <c r="DX33" s="644"/>
      <c r="DY33" s="644"/>
      <c r="DZ33" s="644"/>
      <c r="EA33" s="644"/>
      <c r="EB33" s="644"/>
      <c r="EC33" s="645"/>
    </row>
    <row r="34" spans="2:133" ht="11.25" customHeight="1" x14ac:dyDescent="0.2">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6106014</v>
      </c>
      <c r="CS34" s="621"/>
      <c r="CT34" s="621"/>
      <c r="CU34" s="621"/>
      <c r="CV34" s="621"/>
      <c r="CW34" s="621"/>
      <c r="CX34" s="621"/>
      <c r="CY34" s="622"/>
      <c r="CZ34" s="623">
        <v>9.9</v>
      </c>
      <c r="DA34" s="641"/>
      <c r="DB34" s="641"/>
      <c r="DC34" s="642"/>
      <c r="DD34" s="626">
        <v>4469579</v>
      </c>
      <c r="DE34" s="621"/>
      <c r="DF34" s="621"/>
      <c r="DG34" s="621"/>
      <c r="DH34" s="621"/>
      <c r="DI34" s="621"/>
      <c r="DJ34" s="621"/>
      <c r="DK34" s="622"/>
      <c r="DL34" s="626">
        <v>4224566</v>
      </c>
      <c r="DM34" s="621"/>
      <c r="DN34" s="621"/>
      <c r="DO34" s="621"/>
      <c r="DP34" s="621"/>
      <c r="DQ34" s="621"/>
      <c r="DR34" s="621"/>
      <c r="DS34" s="621"/>
      <c r="DT34" s="621"/>
      <c r="DU34" s="621"/>
      <c r="DV34" s="622"/>
      <c r="DW34" s="643">
        <v>12.5</v>
      </c>
      <c r="DX34" s="644"/>
      <c r="DY34" s="644"/>
      <c r="DZ34" s="644"/>
      <c r="EA34" s="644"/>
      <c r="EB34" s="644"/>
      <c r="EC34" s="645"/>
    </row>
    <row r="35" spans="2:133" ht="11.25" customHeight="1" x14ac:dyDescent="0.2">
      <c r="B35" s="617" t="s">
        <v>309</v>
      </c>
      <c r="C35" s="618"/>
      <c r="D35" s="618"/>
      <c r="E35" s="618"/>
      <c r="F35" s="618"/>
      <c r="G35" s="618"/>
      <c r="H35" s="618"/>
      <c r="I35" s="618"/>
      <c r="J35" s="618"/>
      <c r="K35" s="618"/>
      <c r="L35" s="618"/>
      <c r="M35" s="618"/>
      <c r="N35" s="618"/>
      <c r="O35" s="618"/>
      <c r="P35" s="618"/>
      <c r="Q35" s="619"/>
      <c r="R35" s="620">
        <v>1693522</v>
      </c>
      <c r="S35" s="621"/>
      <c r="T35" s="621"/>
      <c r="U35" s="621"/>
      <c r="V35" s="621"/>
      <c r="W35" s="621"/>
      <c r="X35" s="621"/>
      <c r="Y35" s="622"/>
      <c r="Z35" s="673">
        <v>2.7</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6854748</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757495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374701</v>
      </c>
      <c r="CS35" s="639"/>
      <c r="CT35" s="639"/>
      <c r="CU35" s="639"/>
      <c r="CV35" s="639"/>
      <c r="CW35" s="639"/>
      <c r="CX35" s="639"/>
      <c r="CY35" s="640"/>
      <c r="CZ35" s="623">
        <v>0.6</v>
      </c>
      <c r="DA35" s="641"/>
      <c r="DB35" s="641"/>
      <c r="DC35" s="642"/>
      <c r="DD35" s="626">
        <v>184689</v>
      </c>
      <c r="DE35" s="639"/>
      <c r="DF35" s="639"/>
      <c r="DG35" s="639"/>
      <c r="DH35" s="639"/>
      <c r="DI35" s="639"/>
      <c r="DJ35" s="639"/>
      <c r="DK35" s="640"/>
      <c r="DL35" s="626">
        <v>172647</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2">
      <c r="B36" s="601" t="s">
        <v>313</v>
      </c>
      <c r="C36" s="602"/>
      <c r="D36" s="602"/>
      <c r="E36" s="602"/>
      <c r="F36" s="602"/>
      <c r="G36" s="602"/>
      <c r="H36" s="602"/>
      <c r="I36" s="602"/>
      <c r="J36" s="602"/>
      <c r="K36" s="602"/>
      <c r="L36" s="602"/>
      <c r="M36" s="602"/>
      <c r="N36" s="602"/>
      <c r="O36" s="602"/>
      <c r="P36" s="602"/>
      <c r="Q36" s="603"/>
      <c r="R36" s="604">
        <v>63345325</v>
      </c>
      <c r="S36" s="661"/>
      <c r="T36" s="661"/>
      <c r="U36" s="661"/>
      <c r="V36" s="661"/>
      <c r="W36" s="661"/>
      <c r="X36" s="661"/>
      <c r="Y36" s="664"/>
      <c r="Z36" s="665">
        <v>100</v>
      </c>
      <c r="AA36" s="665"/>
      <c r="AB36" s="665"/>
      <c r="AC36" s="665"/>
      <c r="AD36" s="666">
        <v>32084458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1237792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570480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2953139</v>
      </c>
      <c r="CS36" s="621"/>
      <c r="CT36" s="621"/>
      <c r="CU36" s="621"/>
      <c r="CV36" s="621"/>
      <c r="CW36" s="621"/>
      <c r="CX36" s="621"/>
      <c r="CY36" s="622"/>
      <c r="CZ36" s="623">
        <v>4.8</v>
      </c>
      <c r="DA36" s="641"/>
      <c r="DB36" s="641"/>
      <c r="DC36" s="642"/>
      <c r="DD36" s="626">
        <v>2323927</v>
      </c>
      <c r="DE36" s="621"/>
      <c r="DF36" s="621"/>
      <c r="DG36" s="621"/>
      <c r="DH36" s="621"/>
      <c r="DI36" s="621"/>
      <c r="DJ36" s="621"/>
      <c r="DK36" s="622"/>
      <c r="DL36" s="626">
        <v>1551360</v>
      </c>
      <c r="DM36" s="621"/>
      <c r="DN36" s="621"/>
      <c r="DO36" s="621"/>
      <c r="DP36" s="621"/>
      <c r="DQ36" s="621"/>
      <c r="DR36" s="621"/>
      <c r="DS36" s="621"/>
      <c r="DT36" s="621"/>
      <c r="DU36" s="621"/>
      <c r="DV36" s="622"/>
      <c r="DW36" s="643">
        <v>4.5999999999999996</v>
      </c>
      <c r="DX36" s="644"/>
      <c r="DY36" s="644"/>
      <c r="DZ36" s="644"/>
      <c r="EA36" s="644"/>
      <c r="EB36" s="644"/>
      <c r="EC36" s="645"/>
    </row>
    <row r="37" spans="2:133" ht="11.25" customHeight="1" x14ac:dyDescent="0.2">
      <c r="AQ37" s="646" t="s">
        <v>317</v>
      </c>
      <c r="AR37" s="647"/>
      <c r="AS37" s="647"/>
      <c r="AT37" s="647"/>
      <c r="AU37" s="647"/>
      <c r="AV37" s="647"/>
      <c r="AW37" s="647"/>
      <c r="AX37" s="647"/>
      <c r="AY37" s="648"/>
      <c r="AZ37" s="620">
        <v>110372</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20073</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11817</v>
      </c>
      <c r="CS37" s="639"/>
      <c r="CT37" s="639"/>
      <c r="CU37" s="639"/>
      <c r="CV37" s="639"/>
      <c r="CW37" s="639"/>
      <c r="CX37" s="639"/>
      <c r="CY37" s="640"/>
      <c r="CZ37" s="623">
        <v>0</v>
      </c>
      <c r="DA37" s="641"/>
      <c r="DB37" s="641"/>
      <c r="DC37" s="642"/>
      <c r="DD37" s="626">
        <v>11817</v>
      </c>
      <c r="DE37" s="639"/>
      <c r="DF37" s="639"/>
      <c r="DG37" s="639"/>
      <c r="DH37" s="639"/>
      <c r="DI37" s="639"/>
      <c r="DJ37" s="639"/>
      <c r="DK37" s="640"/>
      <c r="DL37" s="626">
        <v>11100</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2">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32269</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5506584</v>
      </c>
      <c r="CS38" s="621"/>
      <c r="CT38" s="621"/>
      <c r="CU38" s="621"/>
      <c r="CV38" s="621"/>
      <c r="CW38" s="621"/>
      <c r="CX38" s="621"/>
      <c r="CY38" s="622"/>
      <c r="CZ38" s="623">
        <v>8.9</v>
      </c>
      <c r="DA38" s="641"/>
      <c r="DB38" s="641"/>
      <c r="DC38" s="642"/>
      <c r="DD38" s="626">
        <v>4442076</v>
      </c>
      <c r="DE38" s="621"/>
      <c r="DF38" s="621"/>
      <c r="DG38" s="621"/>
      <c r="DH38" s="621"/>
      <c r="DI38" s="621"/>
      <c r="DJ38" s="621"/>
      <c r="DK38" s="622"/>
      <c r="DL38" s="626">
        <v>4122422</v>
      </c>
      <c r="DM38" s="621"/>
      <c r="DN38" s="621"/>
      <c r="DO38" s="621"/>
      <c r="DP38" s="621"/>
      <c r="DQ38" s="621"/>
      <c r="DR38" s="621"/>
      <c r="DS38" s="621"/>
      <c r="DT38" s="621"/>
      <c r="DU38" s="621"/>
      <c r="DV38" s="622"/>
      <c r="DW38" s="643">
        <v>12.2</v>
      </c>
      <c r="DX38" s="644"/>
      <c r="DY38" s="644"/>
      <c r="DZ38" s="644"/>
      <c r="EA38" s="644"/>
      <c r="EB38" s="644"/>
      <c r="EC38" s="645"/>
    </row>
    <row r="39" spans="2:133" ht="11.25" customHeight="1" x14ac:dyDescent="0.2">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88</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4308825</v>
      </c>
      <c r="CS39" s="639"/>
      <c r="CT39" s="639"/>
      <c r="CU39" s="639"/>
      <c r="CV39" s="639"/>
      <c r="CW39" s="639"/>
      <c r="CX39" s="639"/>
      <c r="CY39" s="640"/>
      <c r="CZ39" s="623">
        <v>7</v>
      </c>
      <c r="DA39" s="641"/>
      <c r="DB39" s="641"/>
      <c r="DC39" s="642"/>
      <c r="DD39" s="626">
        <v>1164642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1544858</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120</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1531360</v>
      </c>
      <c r="CS40" s="621"/>
      <c r="CT40" s="621"/>
      <c r="CU40" s="621"/>
      <c r="CV40" s="621"/>
      <c r="CW40" s="621"/>
      <c r="CX40" s="621"/>
      <c r="CY40" s="622"/>
      <c r="CZ40" s="623">
        <v>2.5</v>
      </c>
      <c r="DA40" s="641"/>
      <c r="DB40" s="641"/>
      <c r="DC40" s="642"/>
      <c r="DD40" s="626">
        <v>350090</v>
      </c>
      <c r="DE40" s="621"/>
      <c r="DF40" s="621"/>
      <c r="DG40" s="621"/>
      <c r="DH40" s="621"/>
      <c r="DI40" s="621"/>
      <c r="DJ40" s="621"/>
      <c r="DK40" s="622"/>
      <c r="DL40" s="626">
        <v>77477</v>
      </c>
      <c r="DM40" s="621"/>
      <c r="DN40" s="621"/>
      <c r="DO40" s="621"/>
      <c r="DP40" s="621"/>
      <c r="DQ40" s="621"/>
      <c r="DR40" s="621"/>
      <c r="DS40" s="621"/>
      <c r="DT40" s="621"/>
      <c r="DU40" s="621"/>
      <c r="DV40" s="622"/>
      <c r="DW40" s="643">
        <v>0.2</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3961726</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7513055</v>
      </c>
      <c r="CS42" s="621"/>
      <c r="CT42" s="621"/>
      <c r="CU42" s="621"/>
      <c r="CV42" s="621"/>
      <c r="CW42" s="621"/>
      <c r="CX42" s="621"/>
      <c r="CY42" s="622"/>
      <c r="CZ42" s="623">
        <v>12.2</v>
      </c>
      <c r="DA42" s="624"/>
      <c r="DB42" s="624"/>
      <c r="DC42" s="625"/>
      <c r="DD42" s="626">
        <v>1737559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162132</v>
      </c>
      <c r="CS43" s="639"/>
      <c r="CT43" s="639"/>
      <c r="CU43" s="639"/>
      <c r="CV43" s="639"/>
      <c r="CW43" s="639"/>
      <c r="CX43" s="639"/>
      <c r="CY43" s="640"/>
      <c r="CZ43" s="623">
        <v>0.3</v>
      </c>
      <c r="DA43" s="641"/>
      <c r="DB43" s="641"/>
      <c r="DC43" s="642"/>
      <c r="DD43" s="626">
        <v>162132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339</v>
      </c>
      <c r="CD44" s="633" t="s">
        <v>291</v>
      </c>
      <c r="CE44" s="634"/>
      <c r="CF44" s="617" t="s">
        <v>340</v>
      </c>
      <c r="CG44" s="618"/>
      <c r="CH44" s="618"/>
      <c r="CI44" s="618"/>
      <c r="CJ44" s="618"/>
      <c r="CK44" s="618"/>
      <c r="CL44" s="618"/>
      <c r="CM44" s="618"/>
      <c r="CN44" s="618"/>
      <c r="CO44" s="618"/>
      <c r="CP44" s="618"/>
      <c r="CQ44" s="619"/>
      <c r="CR44" s="620">
        <v>7208283</v>
      </c>
      <c r="CS44" s="621"/>
      <c r="CT44" s="621"/>
      <c r="CU44" s="621"/>
      <c r="CV44" s="621"/>
      <c r="CW44" s="621"/>
      <c r="CX44" s="621"/>
      <c r="CY44" s="622"/>
      <c r="CZ44" s="623">
        <v>11.7</v>
      </c>
      <c r="DA44" s="624"/>
      <c r="DB44" s="624"/>
      <c r="DC44" s="625"/>
      <c r="DD44" s="626">
        <v>1586224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341</v>
      </c>
      <c r="CG45" s="618"/>
      <c r="CH45" s="618"/>
      <c r="CI45" s="618"/>
      <c r="CJ45" s="618"/>
      <c r="CK45" s="618"/>
      <c r="CL45" s="618"/>
      <c r="CM45" s="618"/>
      <c r="CN45" s="618"/>
      <c r="CO45" s="618"/>
      <c r="CP45" s="618"/>
      <c r="CQ45" s="619"/>
      <c r="CR45" s="620">
        <v>3045088</v>
      </c>
      <c r="CS45" s="639"/>
      <c r="CT45" s="639"/>
      <c r="CU45" s="639"/>
      <c r="CV45" s="639"/>
      <c r="CW45" s="639"/>
      <c r="CX45" s="639"/>
      <c r="CY45" s="640"/>
      <c r="CZ45" s="623">
        <v>4.9000000000000004</v>
      </c>
      <c r="DA45" s="641"/>
      <c r="DB45" s="641"/>
      <c r="DC45" s="642"/>
      <c r="DD45" s="626">
        <v>298057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342</v>
      </c>
      <c r="CG46" s="618"/>
      <c r="CH46" s="618"/>
      <c r="CI46" s="618"/>
      <c r="CJ46" s="618"/>
      <c r="CK46" s="618"/>
      <c r="CL46" s="618"/>
      <c r="CM46" s="618"/>
      <c r="CN46" s="618"/>
      <c r="CO46" s="618"/>
      <c r="CP46" s="618"/>
      <c r="CQ46" s="619"/>
      <c r="CR46" s="620">
        <v>4057864</v>
      </c>
      <c r="CS46" s="621"/>
      <c r="CT46" s="621"/>
      <c r="CU46" s="621"/>
      <c r="CV46" s="621"/>
      <c r="CW46" s="621"/>
      <c r="CX46" s="621"/>
      <c r="CY46" s="622"/>
      <c r="CZ46" s="623">
        <v>6.6</v>
      </c>
      <c r="DA46" s="624"/>
      <c r="DB46" s="624"/>
      <c r="DC46" s="625"/>
      <c r="DD46" s="626">
        <v>1283771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343</v>
      </c>
      <c r="CG47" s="618"/>
      <c r="CH47" s="618"/>
      <c r="CI47" s="618"/>
      <c r="CJ47" s="618"/>
      <c r="CK47" s="618"/>
      <c r="CL47" s="618"/>
      <c r="CM47" s="618"/>
      <c r="CN47" s="618"/>
      <c r="CO47" s="618"/>
      <c r="CP47" s="618"/>
      <c r="CQ47" s="619"/>
      <c r="CR47" s="620">
        <v>304772</v>
      </c>
      <c r="CS47" s="639"/>
      <c r="CT47" s="639"/>
      <c r="CU47" s="639"/>
      <c r="CV47" s="639"/>
      <c r="CW47" s="639"/>
      <c r="CX47" s="639"/>
      <c r="CY47" s="640"/>
      <c r="CZ47" s="623">
        <v>0.5</v>
      </c>
      <c r="DA47" s="641"/>
      <c r="DB47" s="641"/>
      <c r="DC47" s="642"/>
      <c r="DD47" s="626">
        <v>151335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345</v>
      </c>
      <c r="CE49" s="602"/>
      <c r="CF49" s="602"/>
      <c r="CG49" s="602"/>
      <c r="CH49" s="602"/>
      <c r="CI49" s="602"/>
      <c r="CJ49" s="602"/>
      <c r="CK49" s="602"/>
      <c r="CL49" s="602"/>
      <c r="CM49" s="602"/>
      <c r="CN49" s="602"/>
      <c r="CO49" s="602"/>
      <c r="CP49" s="602"/>
      <c r="CQ49" s="603"/>
      <c r="CR49" s="604">
        <v>61822169</v>
      </c>
      <c r="CS49" s="605"/>
      <c r="CT49" s="605"/>
      <c r="CU49" s="605"/>
      <c r="CV49" s="605"/>
      <c r="CW49" s="605"/>
      <c r="CX49" s="605"/>
      <c r="CY49" s="606"/>
      <c r="CZ49" s="607">
        <v>100</v>
      </c>
      <c r="DA49" s="608"/>
      <c r="DB49" s="608"/>
      <c r="DC49" s="609"/>
      <c r="DD49" s="610">
        <v>35727806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120"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368</v>
      </c>
      <c r="C7" s="1080"/>
      <c r="D7" s="1080"/>
      <c r="E7" s="1080"/>
      <c r="F7" s="1080"/>
      <c r="G7" s="1080"/>
      <c r="H7" s="1080"/>
      <c r="I7" s="1080"/>
      <c r="J7" s="1080"/>
      <c r="K7" s="1080"/>
      <c r="L7" s="1080"/>
      <c r="M7" s="1080"/>
      <c r="N7" s="1080"/>
      <c r="O7" s="1080"/>
      <c r="P7" s="1081"/>
      <c r="Q7" s="1133">
        <v>63409</v>
      </c>
      <c r="R7" s="1134"/>
      <c r="S7" s="1134"/>
      <c r="T7" s="1134"/>
      <c r="U7" s="1134"/>
      <c r="V7" s="1134">
        <v>61886</v>
      </c>
      <c r="W7" s="1134"/>
      <c r="X7" s="1134"/>
      <c r="Y7" s="1134"/>
      <c r="Z7" s="1134"/>
      <c r="AA7" s="1134">
        <v>1523</v>
      </c>
      <c r="AB7" s="1134"/>
      <c r="AC7" s="1134"/>
      <c r="AD7" s="1134"/>
      <c r="AE7" s="1135"/>
      <c r="AF7" s="1136">
        <v>1240</v>
      </c>
      <c r="AG7" s="1137"/>
      <c r="AH7" s="1137"/>
      <c r="AI7" s="1137"/>
      <c r="AJ7" s="1138"/>
      <c r="AK7" s="1120" t="s">
        <v>481</v>
      </c>
      <c r="AL7" s="1121"/>
      <c r="AM7" s="1121"/>
      <c r="AN7" s="1121"/>
      <c r="AO7" s="1121"/>
      <c r="AP7" s="1121">
        <v>60984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535</v>
      </c>
      <c r="BT7" s="1125"/>
      <c r="BU7" s="1125"/>
      <c r="BV7" s="1125"/>
      <c r="BW7" s="1125"/>
      <c r="BX7" s="1125"/>
      <c r="BY7" s="1125"/>
      <c r="BZ7" s="1125"/>
      <c r="CA7" s="1125"/>
      <c r="CB7" s="1125"/>
      <c r="CC7" s="1125"/>
      <c r="CD7" s="1125"/>
      <c r="CE7" s="1125"/>
      <c r="CF7" s="1125"/>
      <c r="CG7" s="1126"/>
      <c r="CH7" s="1117">
        <v>3</v>
      </c>
      <c r="CI7" s="1118"/>
      <c r="CJ7" s="1118"/>
      <c r="CK7" s="1118"/>
      <c r="CL7" s="1119"/>
      <c r="CM7" s="1117">
        <v>91</v>
      </c>
      <c r="CN7" s="1118"/>
      <c r="CO7" s="1118"/>
      <c r="CP7" s="1118"/>
      <c r="CQ7" s="1119"/>
      <c r="CR7" s="1117">
        <v>30</v>
      </c>
      <c r="CS7" s="1118"/>
      <c r="CT7" s="1118"/>
      <c r="CU7" s="1118"/>
      <c r="CV7" s="1119"/>
      <c r="CW7" s="1117" t="s">
        <v>481</v>
      </c>
      <c r="CX7" s="1118"/>
      <c r="CY7" s="1118"/>
      <c r="CZ7" s="1118"/>
      <c r="DA7" s="1119"/>
      <c r="DB7" s="1117" t="s">
        <v>481</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536</v>
      </c>
      <c r="BT8" s="1044"/>
      <c r="BU8" s="1044"/>
      <c r="BV8" s="1044"/>
      <c r="BW8" s="1044"/>
      <c r="BX8" s="1044"/>
      <c r="BY8" s="1044"/>
      <c r="BZ8" s="1044"/>
      <c r="CA8" s="1044"/>
      <c r="CB8" s="1044"/>
      <c r="CC8" s="1044"/>
      <c r="CD8" s="1044"/>
      <c r="CE8" s="1044"/>
      <c r="CF8" s="1044"/>
      <c r="CG8" s="1045"/>
      <c r="CH8" s="1018">
        <v>0</v>
      </c>
      <c r="CI8" s="1019"/>
      <c r="CJ8" s="1019"/>
      <c r="CK8" s="1019"/>
      <c r="CL8" s="1020"/>
      <c r="CM8" s="1018">
        <v>48</v>
      </c>
      <c r="CN8" s="1019"/>
      <c r="CO8" s="1019"/>
      <c r="CP8" s="1019"/>
      <c r="CQ8" s="1020"/>
      <c r="CR8" s="1018">
        <v>19</v>
      </c>
      <c r="CS8" s="1019"/>
      <c r="CT8" s="1019"/>
      <c r="CU8" s="1019"/>
      <c r="CV8" s="1020"/>
      <c r="CW8" s="1018" t="s">
        <v>481</v>
      </c>
      <c r="CX8" s="1019"/>
      <c r="CY8" s="1019"/>
      <c r="CZ8" s="1019"/>
      <c r="DA8" s="1020"/>
      <c r="DB8" s="1018" t="s">
        <v>481</v>
      </c>
      <c r="DC8" s="1019"/>
      <c r="DD8" s="1019"/>
      <c r="DE8" s="1019"/>
      <c r="DF8" s="1020"/>
      <c r="DG8" s="1018" t="s">
        <v>481</v>
      </c>
      <c r="DH8" s="1019"/>
      <c r="DI8" s="1019"/>
      <c r="DJ8" s="1019"/>
      <c r="DK8" s="1020"/>
      <c r="DL8" s="1018" t="s">
        <v>481</v>
      </c>
      <c r="DM8" s="1019"/>
      <c r="DN8" s="1019"/>
      <c r="DO8" s="1019"/>
      <c r="DP8" s="1020"/>
      <c r="DQ8" s="1018" t="s">
        <v>481</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537</v>
      </c>
      <c r="BT9" s="1044"/>
      <c r="BU9" s="1044"/>
      <c r="BV9" s="1044"/>
      <c r="BW9" s="1044"/>
      <c r="BX9" s="1044"/>
      <c r="BY9" s="1044"/>
      <c r="BZ9" s="1044"/>
      <c r="CA9" s="1044"/>
      <c r="CB9" s="1044"/>
      <c r="CC9" s="1044"/>
      <c r="CD9" s="1044"/>
      <c r="CE9" s="1044"/>
      <c r="CF9" s="1044"/>
      <c r="CG9" s="1045"/>
      <c r="CH9" s="1018">
        <v>2</v>
      </c>
      <c r="CI9" s="1019"/>
      <c r="CJ9" s="1019"/>
      <c r="CK9" s="1019"/>
      <c r="CL9" s="1020"/>
      <c r="CM9" s="1018">
        <v>28</v>
      </c>
      <c r="CN9" s="1019"/>
      <c r="CO9" s="1019"/>
      <c r="CP9" s="1019"/>
      <c r="CQ9" s="1020"/>
      <c r="CR9" s="1018">
        <v>65</v>
      </c>
      <c r="CS9" s="1019"/>
      <c r="CT9" s="1019"/>
      <c r="CU9" s="1019"/>
      <c r="CV9" s="1020"/>
      <c r="CW9" s="1018" t="s">
        <v>481</v>
      </c>
      <c r="CX9" s="1019"/>
      <c r="CY9" s="1019"/>
      <c r="CZ9" s="1019"/>
      <c r="DA9" s="1020"/>
      <c r="DB9" s="1018">
        <v>15</v>
      </c>
      <c r="DC9" s="1019"/>
      <c r="DD9" s="1019"/>
      <c r="DE9" s="1019"/>
      <c r="DF9" s="1020"/>
      <c r="DG9" s="1018" t="s">
        <v>481</v>
      </c>
      <c r="DH9" s="1019"/>
      <c r="DI9" s="1019"/>
      <c r="DJ9" s="1019"/>
      <c r="DK9" s="1020"/>
      <c r="DL9" s="1018" t="s">
        <v>481</v>
      </c>
      <c r="DM9" s="1019"/>
      <c r="DN9" s="1019"/>
      <c r="DO9" s="1019"/>
      <c r="DP9" s="1020"/>
      <c r="DQ9" s="1018" t="s">
        <v>481</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538</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23</v>
      </c>
      <c r="CN10" s="1019"/>
      <c r="CO10" s="1019"/>
      <c r="CP10" s="1019"/>
      <c r="CQ10" s="1020"/>
      <c r="CR10" s="1018">
        <v>6</v>
      </c>
      <c r="CS10" s="1019"/>
      <c r="CT10" s="1019"/>
      <c r="CU10" s="1019"/>
      <c r="CV10" s="1020"/>
      <c r="CW10" s="1018" t="s">
        <v>481</v>
      </c>
      <c r="CX10" s="1019"/>
      <c r="CY10" s="1019"/>
      <c r="CZ10" s="1019"/>
      <c r="DA10" s="1020"/>
      <c r="DB10" s="1018" t="s">
        <v>481</v>
      </c>
      <c r="DC10" s="1019"/>
      <c r="DD10" s="1019"/>
      <c r="DE10" s="1019"/>
      <c r="DF10" s="1020"/>
      <c r="DG10" s="1018" t="s">
        <v>481</v>
      </c>
      <c r="DH10" s="1019"/>
      <c r="DI10" s="1019"/>
      <c r="DJ10" s="1019"/>
      <c r="DK10" s="1020"/>
      <c r="DL10" s="1018" t="s">
        <v>481</v>
      </c>
      <c r="DM10" s="1019"/>
      <c r="DN10" s="1019"/>
      <c r="DO10" s="1019"/>
      <c r="DP10" s="1020"/>
      <c r="DQ10" s="1018" t="s">
        <v>481</v>
      </c>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539</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16</v>
      </c>
      <c r="CN11" s="1019"/>
      <c r="CO11" s="1019"/>
      <c r="CP11" s="1019"/>
      <c r="CQ11" s="1020"/>
      <c r="CR11" s="1018">
        <v>6</v>
      </c>
      <c r="CS11" s="1019"/>
      <c r="CT11" s="1019"/>
      <c r="CU11" s="1019"/>
      <c r="CV11" s="1020"/>
      <c r="CW11" s="1018" t="s">
        <v>481</v>
      </c>
      <c r="CX11" s="1019"/>
      <c r="CY11" s="1019"/>
      <c r="CZ11" s="1019"/>
      <c r="DA11" s="1020"/>
      <c r="DB11" s="1018" t="s">
        <v>481</v>
      </c>
      <c r="DC11" s="1019"/>
      <c r="DD11" s="1019"/>
      <c r="DE11" s="1019"/>
      <c r="DF11" s="1020"/>
      <c r="DG11" s="1018" t="s">
        <v>481</v>
      </c>
      <c r="DH11" s="1019"/>
      <c r="DI11" s="1019"/>
      <c r="DJ11" s="1019"/>
      <c r="DK11" s="1020"/>
      <c r="DL11" s="1018" t="s">
        <v>481</v>
      </c>
      <c r="DM11" s="1019"/>
      <c r="DN11" s="1019"/>
      <c r="DO11" s="1019"/>
      <c r="DP11" s="1020"/>
      <c r="DQ11" s="1018" t="s">
        <v>481</v>
      </c>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t="s">
        <v>545</v>
      </c>
      <c r="BS12" s="1043" t="s">
        <v>540</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303</v>
      </c>
      <c r="CN12" s="1019"/>
      <c r="CO12" s="1019"/>
      <c r="CP12" s="1019"/>
      <c r="CQ12" s="1020"/>
      <c r="CR12" s="1018">
        <v>6</v>
      </c>
      <c r="CS12" s="1019"/>
      <c r="CT12" s="1019"/>
      <c r="CU12" s="1019"/>
      <c r="CV12" s="1020"/>
      <c r="CW12" s="1018" t="s">
        <v>481</v>
      </c>
      <c r="CX12" s="1019"/>
      <c r="CY12" s="1019"/>
      <c r="CZ12" s="1019"/>
      <c r="DA12" s="1020"/>
      <c r="DB12" s="1018">
        <v>1588</v>
      </c>
      <c r="DC12" s="1019"/>
      <c r="DD12" s="1019"/>
      <c r="DE12" s="1019"/>
      <c r="DF12" s="1020"/>
      <c r="DG12" s="1018" t="s">
        <v>481</v>
      </c>
      <c r="DH12" s="1019"/>
      <c r="DI12" s="1019"/>
      <c r="DJ12" s="1019"/>
      <c r="DK12" s="1020"/>
      <c r="DL12" s="1018" t="s">
        <v>481</v>
      </c>
      <c r="DM12" s="1019"/>
      <c r="DN12" s="1019"/>
      <c r="DO12" s="1019"/>
      <c r="DP12" s="1020"/>
      <c r="DQ12" s="1018" t="s">
        <v>481</v>
      </c>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541</v>
      </c>
      <c r="BT13" s="1044"/>
      <c r="BU13" s="1044"/>
      <c r="BV13" s="1044"/>
      <c r="BW13" s="1044"/>
      <c r="BX13" s="1044"/>
      <c r="BY13" s="1044"/>
      <c r="BZ13" s="1044"/>
      <c r="CA13" s="1044"/>
      <c r="CB13" s="1044"/>
      <c r="CC13" s="1044"/>
      <c r="CD13" s="1044"/>
      <c r="CE13" s="1044"/>
      <c r="CF13" s="1044"/>
      <c r="CG13" s="1045"/>
      <c r="CH13" s="1018">
        <v>-9</v>
      </c>
      <c r="CI13" s="1019"/>
      <c r="CJ13" s="1019"/>
      <c r="CK13" s="1019"/>
      <c r="CL13" s="1020"/>
      <c r="CM13" s="1018">
        <v>55</v>
      </c>
      <c r="CN13" s="1019"/>
      <c r="CO13" s="1019"/>
      <c r="CP13" s="1019"/>
      <c r="CQ13" s="1020"/>
      <c r="CR13" s="1018">
        <v>60</v>
      </c>
      <c r="CS13" s="1019"/>
      <c r="CT13" s="1019"/>
      <c r="CU13" s="1019"/>
      <c r="CV13" s="1020"/>
      <c r="CW13" s="1018" t="s">
        <v>481</v>
      </c>
      <c r="CX13" s="1019"/>
      <c r="CY13" s="1019"/>
      <c r="CZ13" s="1019"/>
      <c r="DA13" s="1020"/>
      <c r="DB13" s="1018" t="s">
        <v>481</v>
      </c>
      <c r="DC13" s="1019"/>
      <c r="DD13" s="1019"/>
      <c r="DE13" s="1019"/>
      <c r="DF13" s="1020"/>
      <c r="DG13" s="1018" t="s">
        <v>481</v>
      </c>
      <c r="DH13" s="1019"/>
      <c r="DI13" s="1019"/>
      <c r="DJ13" s="1019"/>
      <c r="DK13" s="1020"/>
      <c r="DL13" s="1018" t="s">
        <v>481</v>
      </c>
      <c r="DM13" s="1019"/>
      <c r="DN13" s="1019"/>
      <c r="DO13" s="1019"/>
      <c r="DP13" s="1020"/>
      <c r="DQ13" s="1018" t="s">
        <v>481</v>
      </c>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542</v>
      </c>
      <c r="BT14" s="1044"/>
      <c r="BU14" s="1044"/>
      <c r="BV14" s="1044"/>
      <c r="BW14" s="1044"/>
      <c r="BX14" s="1044"/>
      <c r="BY14" s="1044"/>
      <c r="BZ14" s="1044"/>
      <c r="CA14" s="1044"/>
      <c r="CB14" s="1044"/>
      <c r="CC14" s="1044"/>
      <c r="CD14" s="1044"/>
      <c r="CE14" s="1044"/>
      <c r="CF14" s="1044"/>
      <c r="CG14" s="1045"/>
      <c r="CH14" s="1018">
        <v>0</v>
      </c>
      <c r="CI14" s="1019"/>
      <c r="CJ14" s="1019"/>
      <c r="CK14" s="1019"/>
      <c r="CL14" s="1020"/>
      <c r="CM14" s="1018">
        <v>158</v>
      </c>
      <c r="CN14" s="1019"/>
      <c r="CO14" s="1019"/>
      <c r="CP14" s="1019"/>
      <c r="CQ14" s="1020"/>
      <c r="CR14" s="1018">
        <v>100</v>
      </c>
      <c r="CS14" s="1019"/>
      <c r="CT14" s="1019"/>
      <c r="CU14" s="1019"/>
      <c r="CV14" s="1020"/>
      <c r="CW14" s="1018" t="s">
        <v>481</v>
      </c>
      <c r="CX14" s="1019"/>
      <c r="CY14" s="1019"/>
      <c r="CZ14" s="1019"/>
      <c r="DA14" s="1020"/>
      <c r="DB14" s="1018" t="s">
        <v>481</v>
      </c>
      <c r="DC14" s="1019"/>
      <c r="DD14" s="1019"/>
      <c r="DE14" s="1019"/>
      <c r="DF14" s="1020"/>
      <c r="DG14" s="1018" t="s">
        <v>481</v>
      </c>
      <c r="DH14" s="1019"/>
      <c r="DI14" s="1019"/>
      <c r="DJ14" s="1019"/>
      <c r="DK14" s="1020"/>
      <c r="DL14" s="1018" t="s">
        <v>481</v>
      </c>
      <c r="DM14" s="1019"/>
      <c r="DN14" s="1019"/>
      <c r="DO14" s="1019"/>
      <c r="DP14" s="1020"/>
      <c r="DQ14" s="1018" t="s">
        <v>481</v>
      </c>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553</v>
      </c>
      <c r="BT15" s="1044"/>
      <c r="BU15" s="1044"/>
      <c r="BV15" s="1044"/>
      <c r="BW15" s="1044"/>
      <c r="BX15" s="1044"/>
      <c r="BY15" s="1044"/>
      <c r="BZ15" s="1044"/>
      <c r="CA15" s="1044"/>
      <c r="CB15" s="1044"/>
      <c r="CC15" s="1044"/>
      <c r="CD15" s="1044"/>
      <c r="CE15" s="1044"/>
      <c r="CF15" s="1044"/>
      <c r="CG15" s="1045"/>
      <c r="CH15" s="1018">
        <v>3</v>
      </c>
      <c r="CI15" s="1019"/>
      <c r="CJ15" s="1019"/>
      <c r="CK15" s="1019"/>
      <c r="CL15" s="1020"/>
      <c r="CM15" s="1018">
        <v>64</v>
      </c>
      <c r="CN15" s="1019"/>
      <c r="CO15" s="1019"/>
      <c r="CP15" s="1019"/>
      <c r="CQ15" s="1020"/>
      <c r="CR15" s="1018">
        <v>28</v>
      </c>
      <c r="CS15" s="1019"/>
      <c r="CT15" s="1019"/>
      <c r="CU15" s="1019"/>
      <c r="CV15" s="1020"/>
      <c r="CW15" s="1018" t="s">
        <v>481</v>
      </c>
      <c r="CX15" s="1019"/>
      <c r="CY15" s="1019"/>
      <c r="CZ15" s="1019"/>
      <c r="DA15" s="1020"/>
      <c r="DB15" s="1018" t="s">
        <v>481</v>
      </c>
      <c r="DC15" s="1019"/>
      <c r="DD15" s="1019"/>
      <c r="DE15" s="1019"/>
      <c r="DF15" s="1020"/>
      <c r="DG15" s="1018" t="s">
        <v>481</v>
      </c>
      <c r="DH15" s="1019"/>
      <c r="DI15" s="1019"/>
      <c r="DJ15" s="1019"/>
      <c r="DK15" s="1020"/>
      <c r="DL15" s="1018" t="s">
        <v>481</v>
      </c>
      <c r="DM15" s="1019"/>
      <c r="DN15" s="1019"/>
      <c r="DO15" s="1019"/>
      <c r="DP15" s="1020"/>
      <c r="DQ15" s="1018" t="s">
        <v>481</v>
      </c>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543</v>
      </c>
      <c r="BT16" s="1044"/>
      <c r="BU16" s="1044"/>
      <c r="BV16" s="1044"/>
      <c r="BW16" s="1044"/>
      <c r="BX16" s="1044"/>
      <c r="BY16" s="1044"/>
      <c r="BZ16" s="1044"/>
      <c r="CA16" s="1044"/>
      <c r="CB16" s="1044"/>
      <c r="CC16" s="1044"/>
      <c r="CD16" s="1044"/>
      <c r="CE16" s="1044"/>
      <c r="CF16" s="1044"/>
      <c r="CG16" s="1045"/>
      <c r="CH16" s="1018">
        <v>3</v>
      </c>
      <c r="CI16" s="1019"/>
      <c r="CJ16" s="1019"/>
      <c r="CK16" s="1019"/>
      <c r="CL16" s="1020"/>
      <c r="CM16" s="1018">
        <v>6</v>
      </c>
      <c r="CN16" s="1019"/>
      <c r="CO16" s="1019"/>
      <c r="CP16" s="1019"/>
      <c r="CQ16" s="1020"/>
      <c r="CR16" s="1018">
        <v>6</v>
      </c>
      <c r="CS16" s="1019"/>
      <c r="CT16" s="1019"/>
      <c r="CU16" s="1019"/>
      <c r="CV16" s="1020"/>
      <c r="CW16" s="1018" t="s">
        <v>481</v>
      </c>
      <c r="CX16" s="1019"/>
      <c r="CY16" s="1019"/>
      <c r="CZ16" s="1019"/>
      <c r="DA16" s="1020"/>
      <c r="DB16" s="1018" t="s">
        <v>481</v>
      </c>
      <c r="DC16" s="1019"/>
      <c r="DD16" s="1019"/>
      <c r="DE16" s="1019"/>
      <c r="DF16" s="1020"/>
      <c r="DG16" s="1018" t="s">
        <v>481</v>
      </c>
      <c r="DH16" s="1019"/>
      <c r="DI16" s="1019"/>
      <c r="DJ16" s="1019"/>
      <c r="DK16" s="1020"/>
      <c r="DL16" s="1018" t="s">
        <v>481</v>
      </c>
      <c r="DM16" s="1019"/>
      <c r="DN16" s="1019"/>
      <c r="DO16" s="1019"/>
      <c r="DP16" s="1020"/>
      <c r="DQ16" s="1018" t="s">
        <v>481</v>
      </c>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554</v>
      </c>
      <c r="BT17" s="1044"/>
      <c r="BU17" s="1044"/>
      <c r="BV17" s="1044"/>
      <c r="BW17" s="1044"/>
      <c r="BX17" s="1044"/>
      <c r="BY17" s="1044"/>
      <c r="BZ17" s="1044"/>
      <c r="CA17" s="1044"/>
      <c r="CB17" s="1044"/>
      <c r="CC17" s="1044"/>
      <c r="CD17" s="1044"/>
      <c r="CE17" s="1044"/>
      <c r="CF17" s="1044"/>
      <c r="CG17" s="1045"/>
      <c r="CH17" s="1018">
        <v>0</v>
      </c>
      <c r="CI17" s="1019"/>
      <c r="CJ17" s="1019"/>
      <c r="CK17" s="1019"/>
      <c r="CL17" s="1020"/>
      <c r="CM17" s="1018">
        <v>42</v>
      </c>
      <c r="CN17" s="1019"/>
      <c r="CO17" s="1019"/>
      <c r="CP17" s="1019"/>
      <c r="CQ17" s="1020"/>
      <c r="CR17" s="1018">
        <v>30</v>
      </c>
      <c r="CS17" s="1019"/>
      <c r="CT17" s="1019"/>
      <c r="CU17" s="1019"/>
      <c r="CV17" s="1020"/>
      <c r="CW17" s="1018" t="s">
        <v>481</v>
      </c>
      <c r="CX17" s="1019"/>
      <c r="CY17" s="1019"/>
      <c r="CZ17" s="1019"/>
      <c r="DA17" s="1020"/>
      <c r="DB17" s="1018" t="s">
        <v>481</v>
      </c>
      <c r="DC17" s="1019"/>
      <c r="DD17" s="1019"/>
      <c r="DE17" s="1019"/>
      <c r="DF17" s="1020"/>
      <c r="DG17" s="1018" t="s">
        <v>481</v>
      </c>
      <c r="DH17" s="1019"/>
      <c r="DI17" s="1019"/>
      <c r="DJ17" s="1019"/>
      <c r="DK17" s="1020"/>
      <c r="DL17" s="1018" t="s">
        <v>481</v>
      </c>
      <c r="DM17" s="1019"/>
      <c r="DN17" s="1019"/>
      <c r="DO17" s="1019"/>
      <c r="DP17" s="1020"/>
      <c r="DQ17" s="1018" t="s">
        <v>481</v>
      </c>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544</v>
      </c>
      <c r="BT18" s="1044"/>
      <c r="BU18" s="1044"/>
      <c r="BV18" s="1044"/>
      <c r="BW18" s="1044"/>
      <c r="BX18" s="1044"/>
      <c r="BY18" s="1044"/>
      <c r="BZ18" s="1044"/>
      <c r="CA18" s="1044"/>
      <c r="CB18" s="1044"/>
      <c r="CC18" s="1044"/>
      <c r="CD18" s="1044"/>
      <c r="CE18" s="1044"/>
      <c r="CF18" s="1044"/>
      <c r="CG18" s="1045"/>
      <c r="CH18" s="1018">
        <v>-12</v>
      </c>
      <c r="CI18" s="1019"/>
      <c r="CJ18" s="1019"/>
      <c r="CK18" s="1019"/>
      <c r="CL18" s="1020"/>
      <c r="CM18" s="1018">
        <v>-8988</v>
      </c>
      <c r="CN18" s="1019"/>
      <c r="CO18" s="1019"/>
      <c r="CP18" s="1019"/>
      <c r="CQ18" s="1020"/>
      <c r="CR18" s="1018">
        <v>1</v>
      </c>
      <c r="CS18" s="1019"/>
      <c r="CT18" s="1019"/>
      <c r="CU18" s="1019"/>
      <c r="CV18" s="1020"/>
      <c r="CW18" s="1018" t="s">
        <v>481</v>
      </c>
      <c r="CX18" s="1019"/>
      <c r="CY18" s="1019"/>
      <c r="CZ18" s="1019"/>
      <c r="DA18" s="1020"/>
      <c r="DB18" s="1018">
        <v>83</v>
      </c>
      <c r="DC18" s="1019"/>
      <c r="DD18" s="1019"/>
      <c r="DE18" s="1019"/>
      <c r="DF18" s="1020"/>
      <c r="DG18" s="1018" t="s">
        <v>481</v>
      </c>
      <c r="DH18" s="1019"/>
      <c r="DI18" s="1019"/>
      <c r="DJ18" s="1019"/>
      <c r="DK18" s="1020"/>
      <c r="DL18" s="1018" t="s">
        <v>481</v>
      </c>
      <c r="DM18" s="1019"/>
      <c r="DN18" s="1019"/>
      <c r="DO18" s="1019"/>
      <c r="DP18" s="1020"/>
      <c r="DQ18" s="1018" t="s">
        <v>481</v>
      </c>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370</v>
      </c>
      <c r="B23" s="973" t="s">
        <v>371</v>
      </c>
      <c r="C23" s="974"/>
      <c r="D23" s="974"/>
      <c r="E23" s="974"/>
      <c r="F23" s="974"/>
      <c r="G23" s="974"/>
      <c r="H23" s="974"/>
      <c r="I23" s="974"/>
      <c r="J23" s="974"/>
      <c r="K23" s="974"/>
      <c r="L23" s="974"/>
      <c r="M23" s="974"/>
      <c r="N23" s="974"/>
      <c r="O23" s="974"/>
      <c r="P23" s="975"/>
      <c r="Q23" s="1097">
        <v>63355</v>
      </c>
      <c r="R23" s="1098"/>
      <c r="S23" s="1098"/>
      <c r="T23" s="1098"/>
      <c r="U23" s="1098"/>
      <c r="V23" s="1098">
        <v>61831</v>
      </c>
      <c r="W23" s="1098"/>
      <c r="X23" s="1098"/>
      <c r="Y23" s="1098"/>
      <c r="Z23" s="1098"/>
      <c r="AA23" s="1098">
        <v>1523</v>
      </c>
      <c r="AB23" s="1098"/>
      <c r="AC23" s="1098"/>
      <c r="AD23" s="1098"/>
      <c r="AE23" s="1099"/>
      <c r="AF23" s="1100">
        <v>1240</v>
      </c>
      <c r="AG23" s="1098"/>
      <c r="AH23" s="1098"/>
      <c r="AI23" s="1098"/>
      <c r="AJ23" s="1101"/>
      <c r="AK23" s="1102"/>
      <c r="AL23" s="1103"/>
      <c r="AM23" s="1103"/>
      <c r="AN23" s="1103"/>
      <c r="AO23" s="1103"/>
      <c r="AP23" s="1098">
        <v>60984</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382</v>
      </c>
      <c r="C28" s="1080"/>
      <c r="D28" s="1080"/>
      <c r="E28" s="1080"/>
      <c r="F28" s="1080"/>
      <c r="G28" s="1080"/>
      <c r="H28" s="1080"/>
      <c r="I28" s="1080"/>
      <c r="J28" s="1080"/>
      <c r="K28" s="1080"/>
      <c r="L28" s="1080"/>
      <c r="M28" s="1080"/>
      <c r="N28" s="1080"/>
      <c r="O28" s="1080"/>
      <c r="P28" s="1081"/>
      <c r="Q28" s="1082">
        <v>18011</v>
      </c>
      <c r="R28" s="1083"/>
      <c r="S28" s="1083"/>
      <c r="T28" s="1083"/>
      <c r="U28" s="1083"/>
      <c r="V28" s="1083">
        <v>17253</v>
      </c>
      <c r="W28" s="1083"/>
      <c r="X28" s="1083"/>
      <c r="Y28" s="1083"/>
      <c r="Z28" s="1083"/>
      <c r="AA28" s="1083">
        <v>757</v>
      </c>
      <c r="AB28" s="1083"/>
      <c r="AC28" s="1083"/>
      <c r="AD28" s="1083"/>
      <c r="AE28" s="1084"/>
      <c r="AF28" s="1085">
        <v>757</v>
      </c>
      <c r="AG28" s="1083"/>
      <c r="AH28" s="1083"/>
      <c r="AI28" s="1083"/>
      <c r="AJ28" s="1086"/>
      <c r="AK28" s="1087">
        <v>1557</v>
      </c>
      <c r="AL28" s="1075"/>
      <c r="AM28" s="1075"/>
      <c r="AN28" s="1075"/>
      <c r="AO28" s="1075"/>
      <c r="AP28" s="1075" t="s">
        <v>481</v>
      </c>
      <c r="AQ28" s="1075"/>
      <c r="AR28" s="1075"/>
      <c r="AS28" s="1075"/>
      <c r="AT28" s="1075"/>
      <c r="AU28" s="1075" t="s">
        <v>481</v>
      </c>
      <c r="AV28" s="1075"/>
      <c r="AW28" s="1075"/>
      <c r="AX28" s="1075"/>
      <c r="AY28" s="1075"/>
      <c r="AZ28" s="1076" t="s">
        <v>481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383</v>
      </c>
      <c r="C29" s="1067"/>
      <c r="D29" s="1067"/>
      <c r="E29" s="1067"/>
      <c r="F29" s="1067"/>
      <c r="G29" s="1067"/>
      <c r="H29" s="1067"/>
      <c r="I29" s="1067"/>
      <c r="J29" s="1067"/>
      <c r="K29" s="1067"/>
      <c r="L29" s="1067"/>
      <c r="M29" s="1067"/>
      <c r="N29" s="1067"/>
      <c r="O29" s="1067"/>
      <c r="P29" s="1068"/>
      <c r="Q29" s="1072">
        <v>13498</v>
      </c>
      <c r="R29" s="1073"/>
      <c r="S29" s="1073"/>
      <c r="T29" s="1073"/>
      <c r="U29" s="1073"/>
      <c r="V29" s="1073">
        <v>13192</v>
      </c>
      <c r="W29" s="1073"/>
      <c r="X29" s="1073"/>
      <c r="Y29" s="1073"/>
      <c r="Z29" s="1073"/>
      <c r="AA29" s="1073">
        <v>306</v>
      </c>
      <c r="AB29" s="1073"/>
      <c r="AC29" s="1073"/>
      <c r="AD29" s="1073"/>
      <c r="AE29" s="1074"/>
      <c r="AF29" s="1048">
        <v>306</v>
      </c>
      <c r="AG29" s="1049"/>
      <c r="AH29" s="1049"/>
      <c r="AI29" s="1049"/>
      <c r="AJ29" s="1050"/>
      <c r="AK29" s="1009">
        <v>2170</v>
      </c>
      <c r="AL29" s="1000"/>
      <c r="AM29" s="1000"/>
      <c r="AN29" s="1000"/>
      <c r="AO29" s="1000"/>
      <c r="AP29" s="1000" t="s">
        <v>481</v>
      </c>
      <c r="AQ29" s="1000"/>
      <c r="AR29" s="1000"/>
      <c r="AS29" s="1000"/>
      <c r="AT29" s="1000"/>
      <c r="AU29" s="1000" t="s">
        <v>481</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384</v>
      </c>
      <c r="C30" s="1067"/>
      <c r="D30" s="1067"/>
      <c r="E30" s="1067"/>
      <c r="F30" s="1067"/>
      <c r="G30" s="1067"/>
      <c r="H30" s="1067"/>
      <c r="I30" s="1067"/>
      <c r="J30" s="1067"/>
      <c r="K30" s="1067"/>
      <c r="L30" s="1067"/>
      <c r="M30" s="1067"/>
      <c r="N30" s="1067"/>
      <c r="O30" s="1067"/>
      <c r="P30" s="1068"/>
      <c r="Q30" s="1072">
        <v>1548</v>
      </c>
      <c r="R30" s="1073"/>
      <c r="S30" s="1073"/>
      <c r="T30" s="1073"/>
      <c r="U30" s="1073"/>
      <c r="V30" s="1073">
        <v>1545</v>
      </c>
      <c r="W30" s="1073"/>
      <c r="X30" s="1073"/>
      <c r="Y30" s="1073"/>
      <c r="Z30" s="1073"/>
      <c r="AA30" s="1073">
        <v>3</v>
      </c>
      <c r="AB30" s="1073"/>
      <c r="AC30" s="1073"/>
      <c r="AD30" s="1073"/>
      <c r="AE30" s="1074"/>
      <c r="AF30" s="1048">
        <v>3</v>
      </c>
      <c r="AG30" s="1049"/>
      <c r="AH30" s="1049"/>
      <c r="AI30" s="1049"/>
      <c r="AJ30" s="1050"/>
      <c r="AK30" s="1009">
        <v>483</v>
      </c>
      <c r="AL30" s="1000"/>
      <c r="AM30" s="1000"/>
      <c r="AN30" s="1000"/>
      <c r="AO30" s="1000"/>
      <c r="AP30" s="1000" t="s">
        <v>481</v>
      </c>
      <c r="AQ30" s="1000"/>
      <c r="AR30" s="1000"/>
      <c r="AS30" s="1000"/>
      <c r="AT30" s="1000"/>
      <c r="AU30" s="1000" t="s">
        <v>481</v>
      </c>
      <c r="AV30" s="1000"/>
      <c r="AW30" s="1000"/>
      <c r="AX30" s="1000"/>
      <c r="AY30" s="1000"/>
      <c r="AZ30" s="1071" t="s">
        <v>481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385</v>
      </c>
      <c r="C31" s="1067"/>
      <c r="D31" s="1067"/>
      <c r="E31" s="1067"/>
      <c r="F31" s="1067"/>
      <c r="G31" s="1067"/>
      <c r="H31" s="1067"/>
      <c r="I31" s="1067"/>
      <c r="J31" s="1067"/>
      <c r="K31" s="1067"/>
      <c r="L31" s="1067"/>
      <c r="M31" s="1067"/>
      <c r="N31" s="1067"/>
      <c r="O31" s="1067"/>
      <c r="P31" s="1068"/>
      <c r="Q31" s="1072">
        <v>2249</v>
      </c>
      <c r="R31" s="1073"/>
      <c r="S31" s="1073"/>
      <c r="T31" s="1073"/>
      <c r="U31" s="1073"/>
      <c r="V31" s="1073">
        <v>2034</v>
      </c>
      <c r="W31" s="1073"/>
      <c r="X31" s="1073"/>
      <c r="Y31" s="1073"/>
      <c r="Z31" s="1073"/>
      <c r="AA31" s="1073">
        <v>216</v>
      </c>
      <c r="AB31" s="1073"/>
      <c r="AC31" s="1073"/>
      <c r="AD31" s="1073"/>
      <c r="AE31" s="1074"/>
      <c r="AF31" s="1048">
        <v>1498</v>
      </c>
      <c r="AG31" s="1049"/>
      <c r="AH31" s="1049"/>
      <c r="AI31" s="1049"/>
      <c r="AJ31" s="1050"/>
      <c r="AK31" s="1009">
        <v>110</v>
      </c>
      <c r="AL31" s="1000"/>
      <c r="AM31" s="1000"/>
      <c r="AN31" s="1000"/>
      <c r="AO31" s="1000"/>
      <c r="AP31" s="1000">
        <v>9547</v>
      </c>
      <c r="AQ31" s="1000"/>
      <c r="AR31" s="1000"/>
      <c r="AS31" s="1000"/>
      <c r="AT31" s="1000"/>
      <c r="AU31" s="1000">
        <v>258</v>
      </c>
      <c r="AV31" s="1000"/>
      <c r="AW31" s="1000"/>
      <c r="AX31" s="1000"/>
      <c r="AY31" s="1000"/>
      <c r="AZ31" s="1071" t="s">
        <v>481</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387</v>
      </c>
      <c r="C32" s="1067"/>
      <c r="D32" s="1067"/>
      <c r="E32" s="1067"/>
      <c r="F32" s="1067"/>
      <c r="G32" s="1067"/>
      <c r="H32" s="1067"/>
      <c r="I32" s="1067"/>
      <c r="J32" s="1067"/>
      <c r="K32" s="1067"/>
      <c r="L32" s="1067"/>
      <c r="M32" s="1067"/>
      <c r="N32" s="1067"/>
      <c r="O32" s="1067"/>
      <c r="P32" s="1068"/>
      <c r="Q32" s="1072">
        <v>3524</v>
      </c>
      <c r="R32" s="1073"/>
      <c r="S32" s="1073"/>
      <c r="T32" s="1073"/>
      <c r="U32" s="1073"/>
      <c r="V32" s="1073">
        <v>3476</v>
      </c>
      <c r="W32" s="1073"/>
      <c r="X32" s="1073"/>
      <c r="Y32" s="1073"/>
      <c r="Z32" s="1073"/>
      <c r="AA32" s="1073">
        <v>48</v>
      </c>
      <c r="AB32" s="1073"/>
      <c r="AC32" s="1073"/>
      <c r="AD32" s="1073"/>
      <c r="AE32" s="1074"/>
      <c r="AF32" s="1048">
        <v>343</v>
      </c>
      <c r="AG32" s="1049"/>
      <c r="AH32" s="1049"/>
      <c r="AI32" s="1049"/>
      <c r="AJ32" s="1050"/>
      <c r="AK32" s="1009">
        <v>1238</v>
      </c>
      <c r="AL32" s="1000"/>
      <c r="AM32" s="1000"/>
      <c r="AN32" s="1000"/>
      <c r="AO32" s="1000"/>
      <c r="AP32" s="1000">
        <v>28780</v>
      </c>
      <c r="AQ32" s="1000"/>
      <c r="AR32" s="1000"/>
      <c r="AS32" s="1000"/>
      <c r="AT32" s="1000"/>
      <c r="AU32" s="1000">
        <v>13440</v>
      </c>
      <c r="AV32" s="1000"/>
      <c r="AW32" s="1000"/>
      <c r="AX32" s="1000"/>
      <c r="AY32" s="1000"/>
      <c r="AZ32" s="1071" t="s">
        <v>481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388</v>
      </c>
      <c r="C33" s="1067"/>
      <c r="D33" s="1067"/>
      <c r="E33" s="1067"/>
      <c r="F33" s="1067"/>
      <c r="G33" s="1067"/>
      <c r="H33" s="1067"/>
      <c r="I33" s="1067"/>
      <c r="J33" s="1067"/>
      <c r="K33" s="1067"/>
      <c r="L33" s="1067"/>
      <c r="M33" s="1067"/>
      <c r="N33" s="1067"/>
      <c r="O33" s="1067"/>
      <c r="P33" s="1068"/>
      <c r="Q33" s="1072">
        <v>0</v>
      </c>
      <c r="R33" s="1073"/>
      <c r="S33" s="1073"/>
      <c r="T33" s="1073"/>
      <c r="U33" s="1073"/>
      <c r="V33" s="1073">
        <v>0</v>
      </c>
      <c r="W33" s="1073"/>
      <c r="X33" s="1073"/>
      <c r="Y33" s="1073"/>
      <c r="Z33" s="1073"/>
      <c r="AA33" s="1073" t="s">
        <v>481</v>
      </c>
      <c r="AB33" s="1073"/>
      <c r="AC33" s="1073"/>
      <c r="AD33" s="1073"/>
      <c r="AE33" s="1074"/>
      <c r="AF33" s="1048" t="s">
        <v>224</v>
      </c>
      <c r="AG33" s="1049"/>
      <c r="AH33" s="1049"/>
      <c r="AI33" s="1049"/>
      <c r="AJ33" s="1050"/>
      <c r="AK33" s="1009" t="s">
        <v>481</v>
      </c>
      <c r="AL33" s="1000"/>
      <c r="AM33" s="1000"/>
      <c r="AN33" s="1000"/>
      <c r="AO33" s="1000"/>
      <c r="AP33" s="1000" t="s">
        <v>481</v>
      </c>
      <c r="AQ33" s="1000"/>
      <c r="AR33" s="1000"/>
      <c r="AS33" s="1000"/>
      <c r="AT33" s="1000"/>
      <c r="AU33" s="1000" t="s">
        <v>481</v>
      </c>
      <c r="AV33" s="1000"/>
      <c r="AW33" s="1000"/>
      <c r="AX33" s="1000"/>
      <c r="AY33" s="1000"/>
      <c r="AZ33" s="1071" t="s">
        <v>481</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2908</v>
      </c>
      <c r="AG63" s="988"/>
      <c r="AH63" s="988"/>
      <c r="AI63" s="988"/>
      <c r="AJ63" s="1059"/>
      <c r="AK63" s="1060"/>
      <c r="AL63" s="992"/>
      <c r="AM63" s="992"/>
      <c r="AN63" s="992"/>
      <c r="AO63" s="992"/>
      <c r="AP63" s="988">
        <v>38328</v>
      </c>
      <c r="AQ63" s="988"/>
      <c r="AR63" s="988"/>
      <c r="AS63" s="988"/>
      <c r="AT63" s="988"/>
      <c r="AU63" s="988">
        <v>13698</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546</v>
      </c>
      <c r="C68" s="1015"/>
      <c r="D68" s="1015"/>
      <c r="E68" s="1015"/>
      <c r="F68" s="1015"/>
      <c r="G68" s="1015"/>
      <c r="H68" s="1015"/>
      <c r="I68" s="1015"/>
      <c r="J68" s="1015"/>
      <c r="K68" s="1015"/>
      <c r="L68" s="1015"/>
      <c r="M68" s="1015"/>
      <c r="N68" s="1015"/>
      <c r="O68" s="1015"/>
      <c r="P68" s="1016"/>
      <c r="Q68" s="1017">
        <v>3</v>
      </c>
      <c r="R68" s="1011"/>
      <c r="S68" s="1011"/>
      <c r="T68" s="1011"/>
      <c r="U68" s="1011"/>
      <c r="V68" s="1011">
        <v>3</v>
      </c>
      <c r="W68" s="1011"/>
      <c r="X68" s="1011"/>
      <c r="Y68" s="1011"/>
      <c r="Z68" s="1011"/>
      <c r="AA68" s="1011">
        <v>0</v>
      </c>
      <c r="AB68" s="1011"/>
      <c r="AC68" s="1011"/>
      <c r="AD68" s="1011"/>
      <c r="AE68" s="1011"/>
      <c r="AF68" s="1011">
        <v>0</v>
      </c>
      <c r="AG68" s="1011"/>
      <c r="AH68" s="1011"/>
      <c r="AI68" s="1011"/>
      <c r="AJ68" s="1011"/>
      <c r="AK68" s="1011" t="s">
        <v>481</v>
      </c>
      <c r="AL68" s="1011"/>
      <c r="AM68" s="1011"/>
      <c r="AN68" s="1011"/>
      <c r="AO68" s="1011"/>
      <c r="AP68" s="1011" t="s">
        <v>481</v>
      </c>
      <c r="AQ68" s="1011"/>
      <c r="AR68" s="1011"/>
      <c r="AS68" s="1011"/>
      <c r="AT68" s="1011"/>
      <c r="AU68" s="1011" t="s">
        <v>481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547</v>
      </c>
      <c r="C69" s="1004"/>
      <c r="D69" s="1004"/>
      <c r="E69" s="1004"/>
      <c r="F69" s="1004"/>
      <c r="G69" s="1004"/>
      <c r="H69" s="1004"/>
      <c r="I69" s="1004"/>
      <c r="J69" s="1004"/>
      <c r="K69" s="1004"/>
      <c r="L69" s="1004"/>
      <c r="M69" s="1004"/>
      <c r="N69" s="1004"/>
      <c r="O69" s="1004"/>
      <c r="P69" s="1005"/>
      <c r="Q69" s="1006">
        <v>31</v>
      </c>
      <c r="R69" s="1000"/>
      <c r="S69" s="1000"/>
      <c r="T69" s="1000"/>
      <c r="U69" s="1000"/>
      <c r="V69" s="1000">
        <v>28</v>
      </c>
      <c r="W69" s="1000"/>
      <c r="X69" s="1000"/>
      <c r="Y69" s="1000"/>
      <c r="Z69" s="1000"/>
      <c r="AA69" s="1000">
        <v>4</v>
      </c>
      <c r="AB69" s="1000"/>
      <c r="AC69" s="1000"/>
      <c r="AD69" s="1000"/>
      <c r="AE69" s="1000"/>
      <c r="AF69" s="1000">
        <v>4</v>
      </c>
      <c r="AG69" s="1000"/>
      <c r="AH69" s="1000"/>
      <c r="AI69" s="1000"/>
      <c r="AJ69" s="1000"/>
      <c r="AK69" s="1000">
        <v>23</v>
      </c>
      <c r="AL69" s="1000"/>
      <c r="AM69" s="1000"/>
      <c r="AN69" s="1000"/>
      <c r="AO69" s="1000"/>
      <c r="AP69" s="1000" t="s">
        <v>481</v>
      </c>
      <c r="AQ69" s="1000"/>
      <c r="AR69" s="1000"/>
      <c r="AS69" s="1000"/>
      <c r="AT69" s="1000"/>
      <c r="AU69" s="1000" t="s">
        <v>481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548</v>
      </c>
      <c r="C70" s="1004"/>
      <c r="D70" s="1004"/>
      <c r="E70" s="1004"/>
      <c r="F70" s="1004"/>
      <c r="G70" s="1004"/>
      <c r="H70" s="1004"/>
      <c r="I70" s="1004"/>
      <c r="J70" s="1004"/>
      <c r="K70" s="1004"/>
      <c r="L70" s="1004"/>
      <c r="M70" s="1004"/>
      <c r="N70" s="1004"/>
      <c r="O70" s="1004"/>
      <c r="P70" s="1005"/>
      <c r="Q70" s="1006">
        <v>202</v>
      </c>
      <c r="R70" s="1000"/>
      <c r="S70" s="1000"/>
      <c r="T70" s="1000"/>
      <c r="U70" s="1000"/>
      <c r="V70" s="1000">
        <v>195</v>
      </c>
      <c r="W70" s="1000"/>
      <c r="X70" s="1000"/>
      <c r="Y70" s="1000"/>
      <c r="Z70" s="1000"/>
      <c r="AA70" s="1000">
        <v>7</v>
      </c>
      <c r="AB70" s="1000"/>
      <c r="AC70" s="1000"/>
      <c r="AD70" s="1000"/>
      <c r="AE70" s="1000"/>
      <c r="AF70" s="1000">
        <v>7</v>
      </c>
      <c r="AG70" s="1000"/>
      <c r="AH70" s="1000"/>
      <c r="AI70" s="1000"/>
      <c r="AJ70" s="1000"/>
      <c r="AK70" s="1000">
        <v>5</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549</v>
      </c>
      <c r="C71" s="1004"/>
      <c r="D71" s="1004"/>
      <c r="E71" s="1004"/>
      <c r="F71" s="1004"/>
      <c r="G71" s="1004"/>
      <c r="H71" s="1004"/>
      <c r="I71" s="1004"/>
      <c r="J71" s="1004"/>
      <c r="K71" s="1004"/>
      <c r="L71" s="1004"/>
      <c r="M71" s="1004"/>
      <c r="N71" s="1004"/>
      <c r="O71" s="1004"/>
      <c r="P71" s="1005"/>
      <c r="Q71" s="1006">
        <v>157349</v>
      </c>
      <c r="R71" s="1000"/>
      <c r="S71" s="1000"/>
      <c r="T71" s="1000"/>
      <c r="U71" s="1000"/>
      <c r="V71" s="1000">
        <v>150615</v>
      </c>
      <c r="W71" s="1000"/>
      <c r="X71" s="1000"/>
      <c r="Y71" s="1000"/>
      <c r="Z71" s="1000"/>
      <c r="AA71" s="1000">
        <v>6733</v>
      </c>
      <c r="AB71" s="1000"/>
      <c r="AC71" s="1000"/>
      <c r="AD71" s="1000"/>
      <c r="AE71" s="1000"/>
      <c r="AF71" s="1000">
        <v>6733</v>
      </c>
      <c r="AG71" s="1000"/>
      <c r="AH71" s="1000"/>
      <c r="AI71" s="1000"/>
      <c r="AJ71" s="1000"/>
      <c r="AK71" s="1000">
        <v>1066</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550</v>
      </c>
      <c r="C72" s="1004"/>
      <c r="D72" s="1004"/>
      <c r="E72" s="1004"/>
      <c r="F72" s="1004"/>
      <c r="G72" s="1004"/>
      <c r="H72" s="1004"/>
      <c r="I72" s="1004"/>
      <c r="J72" s="1004"/>
      <c r="K72" s="1004"/>
      <c r="L72" s="1004"/>
      <c r="M72" s="1004"/>
      <c r="N72" s="1004"/>
      <c r="O72" s="1004"/>
      <c r="P72" s="1005"/>
      <c r="Q72" s="1006">
        <v>2321</v>
      </c>
      <c r="R72" s="1000"/>
      <c r="S72" s="1000"/>
      <c r="T72" s="1000"/>
      <c r="U72" s="1000"/>
      <c r="V72" s="1000">
        <v>2005</v>
      </c>
      <c r="W72" s="1000"/>
      <c r="X72" s="1000"/>
      <c r="Y72" s="1000"/>
      <c r="Z72" s="1000"/>
      <c r="AA72" s="1000">
        <v>316</v>
      </c>
      <c r="AB72" s="1000"/>
      <c r="AC72" s="1000"/>
      <c r="AD72" s="1000"/>
      <c r="AE72" s="1000"/>
      <c r="AF72" s="1000">
        <v>316</v>
      </c>
      <c r="AG72" s="1000"/>
      <c r="AH72" s="1000"/>
      <c r="AI72" s="1000"/>
      <c r="AJ72" s="1000"/>
      <c r="AK72" s="1000">
        <v>2</v>
      </c>
      <c r="AL72" s="1000"/>
      <c r="AM72" s="1000"/>
      <c r="AN72" s="1000"/>
      <c r="AO72" s="1000"/>
      <c r="AP72" s="1000" t="s">
        <v>481</v>
      </c>
      <c r="AQ72" s="1000"/>
      <c r="AR72" s="1000"/>
      <c r="AS72" s="1000"/>
      <c r="AT72" s="1000"/>
      <c r="AU72" s="1000" t="s">
        <v>481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551</v>
      </c>
      <c r="C73" s="1004"/>
      <c r="D73" s="1004"/>
      <c r="E73" s="1004"/>
      <c r="F73" s="1004"/>
      <c r="G73" s="1004"/>
      <c r="H73" s="1004"/>
      <c r="I73" s="1004"/>
      <c r="J73" s="1004"/>
      <c r="K73" s="1004"/>
      <c r="L73" s="1004"/>
      <c r="M73" s="1004"/>
      <c r="N73" s="1004"/>
      <c r="O73" s="1004"/>
      <c r="P73" s="1005"/>
      <c r="Q73" s="1006">
        <v>22</v>
      </c>
      <c r="R73" s="1000"/>
      <c r="S73" s="1000"/>
      <c r="T73" s="1000"/>
      <c r="U73" s="1000"/>
      <c r="V73" s="1000">
        <v>21</v>
      </c>
      <c r="W73" s="1000"/>
      <c r="X73" s="1000"/>
      <c r="Y73" s="1000"/>
      <c r="Z73" s="1000"/>
      <c r="AA73" s="1000">
        <v>1</v>
      </c>
      <c r="AB73" s="1000"/>
      <c r="AC73" s="1000"/>
      <c r="AD73" s="1000"/>
      <c r="AE73" s="1000"/>
      <c r="AF73" s="1000">
        <v>1</v>
      </c>
      <c r="AG73" s="1000"/>
      <c r="AH73" s="1000"/>
      <c r="AI73" s="1000"/>
      <c r="AJ73" s="1000"/>
      <c r="AK73" s="1000" t="s">
        <v>481</v>
      </c>
      <c r="AL73" s="1000"/>
      <c r="AM73" s="1000"/>
      <c r="AN73" s="1000"/>
      <c r="AO73" s="1000"/>
      <c r="AP73" s="1000" t="s">
        <v>481</v>
      </c>
      <c r="AQ73" s="1000"/>
      <c r="AR73" s="1000"/>
      <c r="AS73" s="1000"/>
      <c r="AT73" s="1000"/>
      <c r="AU73" s="1000" t="s">
        <v>481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552</v>
      </c>
      <c r="C74" s="1004"/>
      <c r="D74" s="1004"/>
      <c r="E74" s="1004"/>
      <c r="F74" s="1004"/>
      <c r="G74" s="1004"/>
      <c r="H74" s="1004"/>
      <c r="I74" s="1004"/>
      <c r="J74" s="1004"/>
      <c r="K74" s="1004"/>
      <c r="L74" s="1004"/>
      <c r="M74" s="1004"/>
      <c r="N74" s="1004"/>
      <c r="O74" s="1004"/>
      <c r="P74" s="1005"/>
      <c r="Q74" s="1006">
        <v>27</v>
      </c>
      <c r="R74" s="1000"/>
      <c r="S74" s="1000"/>
      <c r="T74" s="1000"/>
      <c r="U74" s="1000"/>
      <c r="V74" s="1000">
        <v>24</v>
      </c>
      <c r="W74" s="1000"/>
      <c r="X74" s="1000"/>
      <c r="Y74" s="1000"/>
      <c r="Z74" s="1000"/>
      <c r="AA74" s="1000">
        <v>2</v>
      </c>
      <c r="AB74" s="1000"/>
      <c r="AC74" s="1000"/>
      <c r="AD74" s="1000"/>
      <c r="AE74" s="1000"/>
      <c r="AF74" s="1000">
        <v>2</v>
      </c>
      <c r="AG74" s="1000"/>
      <c r="AH74" s="1000"/>
      <c r="AI74" s="1000"/>
      <c r="AJ74" s="1000"/>
      <c r="AK74" s="1000" t="s">
        <v>481</v>
      </c>
      <c r="AL74" s="1000"/>
      <c r="AM74" s="1000"/>
      <c r="AN74" s="1000"/>
      <c r="AO74" s="1000"/>
      <c r="AP74" s="1000" t="s">
        <v>481</v>
      </c>
      <c r="AQ74" s="1000"/>
      <c r="AR74" s="1000"/>
      <c r="AS74" s="1000"/>
      <c r="AT74" s="1000"/>
      <c r="AU74" s="1000" t="s">
        <v>481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7064</v>
      </c>
      <c r="AG88" s="988"/>
      <c r="AH88" s="988"/>
      <c r="AI88" s="988"/>
      <c r="AJ88" s="988"/>
      <c r="AK88" s="992"/>
      <c r="AL88" s="992"/>
      <c r="AM88" s="992"/>
      <c r="AN88" s="992"/>
      <c r="AO88" s="992"/>
      <c r="AP88" s="988" t="s">
        <v>481</v>
      </c>
      <c r="AQ88" s="988"/>
      <c r="AR88" s="988"/>
      <c r="AS88" s="988"/>
      <c r="AT88" s="988"/>
      <c r="AU88" s="988" t="s">
        <v>481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357</v>
      </c>
      <c r="CS102" s="980"/>
      <c r="CT102" s="980"/>
      <c r="CU102" s="980"/>
      <c r="CV102" s="981"/>
      <c r="CW102" s="979" t="s">
        <v>481</v>
      </c>
      <c r="CX102" s="980"/>
      <c r="CY102" s="980"/>
      <c r="CZ102" s="980"/>
      <c r="DA102" s="981"/>
      <c r="DB102" s="979">
        <v>1686</v>
      </c>
      <c r="DC102" s="980"/>
      <c r="DD102" s="980"/>
      <c r="DE102" s="980"/>
      <c r="DF102" s="981"/>
      <c r="DG102" s="979" t="s">
        <v>481</v>
      </c>
      <c r="DH102" s="980"/>
      <c r="DI102" s="980"/>
      <c r="DJ102" s="980"/>
      <c r="DK102" s="981"/>
      <c r="DL102" s="979" t="s">
        <v>481</v>
      </c>
      <c r="DM102" s="980"/>
      <c r="DN102" s="980"/>
      <c r="DO102" s="980"/>
      <c r="DP102" s="981"/>
      <c r="DQ102" s="979" t="s">
        <v>481</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290</v>
      </c>
      <c r="AG109" s="923"/>
      <c r="AH109" s="923"/>
      <c r="AI109" s="923"/>
      <c r="AJ109" s="924"/>
      <c r="AK109" s="925" t="s">
        <v>289</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290</v>
      </c>
      <c r="BW109" s="923"/>
      <c r="BX109" s="923"/>
      <c r="BY109" s="923"/>
      <c r="BZ109" s="924"/>
      <c r="CA109" s="925" t="s">
        <v>289</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290</v>
      </c>
      <c r="DM109" s="923"/>
      <c r="DN109" s="923"/>
      <c r="DO109" s="923"/>
      <c r="DP109" s="924"/>
      <c r="DQ109" s="925" t="s">
        <v>289</v>
      </c>
      <c r="DR109" s="923"/>
      <c r="DS109" s="923"/>
      <c r="DT109" s="923"/>
      <c r="DU109" s="924"/>
      <c r="DV109" s="925" t="s">
        <v>405</v>
      </c>
      <c r="DW109" s="923"/>
      <c r="DX109" s="923"/>
      <c r="DY109" s="923"/>
      <c r="DZ109" s="954"/>
    </row>
    <row r="110" spans="1:131" s="199" customFormat="1" ht="26.25" customHeight="1" x14ac:dyDescent="0.2">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7870833</v>
      </c>
      <c r="AB110" s="916"/>
      <c r="AC110" s="916"/>
      <c r="AD110" s="916"/>
      <c r="AE110" s="917"/>
      <c r="AF110" s="918">
        <v>7875562</v>
      </c>
      <c r="AG110" s="916"/>
      <c r="AH110" s="916"/>
      <c r="AI110" s="916"/>
      <c r="AJ110" s="917"/>
      <c r="AK110" s="918">
        <v>8204391</v>
      </c>
      <c r="AL110" s="916"/>
      <c r="AM110" s="916"/>
      <c r="AN110" s="916"/>
      <c r="AO110" s="917"/>
      <c r="AP110" s="919">
        <v>30.9</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66500529</v>
      </c>
      <c r="BR110" s="863"/>
      <c r="BS110" s="863"/>
      <c r="BT110" s="863"/>
      <c r="BU110" s="863"/>
      <c r="BV110" s="863">
        <v>63626908</v>
      </c>
      <c r="BW110" s="863"/>
      <c r="BX110" s="863"/>
      <c r="BY110" s="863"/>
      <c r="BZ110" s="863"/>
      <c r="CA110" s="863">
        <v>60983566</v>
      </c>
      <c r="CB110" s="863"/>
      <c r="CC110" s="863"/>
      <c r="CD110" s="863"/>
      <c r="CE110" s="863"/>
      <c r="CF110" s="887">
        <v>229.4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2">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207488</v>
      </c>
      <c r="BR111" s="835"/>
      <c r="BS111" s="835"/>
      <c r="BT111" s="835"/>
      <c r="BU111" s="835"/>
      <c r="BV111" s="835">
        <v>173148</v>
      </c>
      <c r="BW111" s="835"/>
      <c r="BX111" s="835"/>
      <c r="BY111" s="835"/>
      <c r="BZ111" s="835"/>
      <c r="CA111" s="835">
        <v>143888</v>
      </c>
      <c r="CB111" s="835"/>
      <c r="CC111" s="835"/>
      <c r="CD111" s="835"/>
      <c r="CE111" s="835"/>
      <c r="CF111" s="896">
        <v>0.5</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2">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14859139</v>
      </c>
      <c r="BR112" s="835"/>
      <c r="BS112" s="835"/>
      <c r="BT112" s="835"/>
      <c r="BU112" s="835"/>
      <c r="BV112" s="835">
        <v>14543961</v>
      </c>
      <c r="BW112" s="835"/>
      <c r="BX112" s="835"/>
      <c r="BY112" s="835"/>
      <c r="BZ112" s="835"/>
      <c r="CA112" s="835">
        <v>13698237</v>
      </c>
      <c r="CB112" s="835"/>
      <c r="CC112" s="835"/>
      <c r="CD112" s="835"/>
      <c r="CE112" s="835"/>
      <c r="CF112" s="896">
        <v>51.5</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2">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977615</v>
      </c>
      <c r="AB113" s="944"/>
      <c r="AC113" s="944"/>
      <c r="AD113" s="944"/>
      <c r="AE113" s="945"/>
      <c r="AF113" s="946">
        <v>966755</v>
      </c>
      <c r="AG113" s="944"/>
      <c r="AH113" s="944"/>
      <c r="AI113" s="944"/>
      <c r="AJ113" s="945"/>
      <c r="AK113" s="946">
        <v>917154</v>
      </c>
      <c r="AL113" s="944"/>
      <c r="AM113" s="944"/>
      <c r="AN113" s="944"/>
      <c r="AO113" s="945"/>
      <c r="AP113" s="947">
        <v>3.5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t="s">
        <v>224</v>
      </c>
      <c r="BR113" s="835"/>
      <c r="BS113" s="835"/>
      <c r="BT113" s="835"/>
      <c r="BU113" s="835"/>
      <c r="BV113" s="835" t="s">
        <v>224</v>
      </c>
      <c r="BW113" s="835"/>
      <c r="BX113" s="835"/>
      <c r="BY113" s="835"/>
      <c r="BZ113" s="835"/>
      <c r="CA113" s="835" t="s">
        <v>224</v>
      </c>
      <c r="CB113" s="835"/>
      <c r="CC113" s="835"/>
      <c r="CD113" s="835"/>
      <c r="CE113" s="835"/>
      <c r="CF113" s="896" t="s">
        <v>224</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2">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224</v>
      </c>
      <c r="AB114" s="798"/>
      <c r="AC114" s="798"/>
      <c r="AD114" s="798"/>
      <c r="AE114" s="799"/>
      <c r="AF114" s="800" t="s">
        <v>224</v>
      </c>
      <c r="AG114" s="798"/>
      <c r="AH114" s="798"/>
      <c r="AI114" s="798"/>
      <c r="AJ114" s="799"/>
      <c r="AK114" s="800" t="s">
        <v>224</v>
      </c>
      <c r="AL114" s="798"/>
      <c r="AM114" s="798"/>
      <c r="AN114" s="798"/>
      <c r="AO114" s="799"/>
      <c r="AP114" s="845" t="s">
        <v>224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9604442</v>
      </c>
      <c r="BR114" s="835"/>
      <c r="BS114" s="835"/>
      <c r="BT114" s="835"/>
      <c r="BU114" s="835"/>
      <c r="BV114" s="835">
        <v>8998509</v>
      </c>
      <c r="BW114" s="835"/>
      <c r="BX114" s="835"/>
      <c r="BY114" s="835"/>
      <c r="BZ114" s="835"/>
      <c r="CA114" s="835">
        <v>8882745</v>
      </c>
      <c r="CB114" s="835"/>
      <c r="CC114" s="835"/>
      <c r="CD114" s="835"/>
      <c r="CE114" s="835"/>
      <c r="CF114" s="896">
        <v>33.4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2">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40708</v>
      </c>
      <c r="AB115" s="944"/>
      <c r="AC115" s="944"/>
      <c r="AD115" s="944"/>
      <c r="AE115" s="945"/>
      <c r="AF115" s="946">
        <v>37272</v>
      </c>
      <c r="AG115" s="944"/>
      <c r="AH115" s="944"/>
      <c r="AI115" s="944"/>
      <c r="AJ115" s="945"/>
      <c r="AK115" s="946">
        <v>31640</v>
      </c>
      <c r="AL115" s="944"/>
      <c r="AM115" s="944"/>
      <c r="AN115" s="944"/>
      <c r="AO115" s="945"/>
      <c r="AP115" s="947">
        <v>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2">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102135</v>
      </c>
      <c r="DH116" s="798"/>
      <c r="DI116" s="798"/>
      <c r="DJ116" s="798"/>
      <c r="DK116" s="799"/>
      <c r="DL116" s="800">
        <v>81630</v>
      </c>
      <c r="DM116" s="798"/>
      <c r="DN116" s="798"/>
      <c r="DO116" s="798"/>
      <c r="DP116" s="799"/>
      <c r="DQ116" s="800">
        <v>66430</v>
      </c>
      <c r="DR116" s="798"/>
      <c r="DS116" s="798"/>
      <c r="DT116" s="798"/>
      <c r="DU116" s="799"/>
      <c r="DV116" s="845">
        <v>0.2</v>
      </c>
      <c r="DW116" s="846"/>
      <c r="DX116" s="846"/>
      <c r="DY116" s="846"/>
      <c r="DZ116" s="847"/>
    </row>
    <row r="117" spans="1:130" s="199" customFormat="1" ht="26.25" customHeight="1" x14ac:dyDescent="0.2">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8889156</v>
      </c>
      <c r="AB117" s="930"/>
      <c r="AC117" s="930"/>
      <c r="AD117" s="930"/>
      <c r="AE117" s="931"/>
      <c r="AF117" s="932">
        <v>8879589</v>
      </c>
      <c r="AG117" s="930"/>
      <c r="AH117" s="930"/>
      <c r="AI117" s="930"/>
      <c r="AJ117" s="931"/>
      <c r="AK117" s="932">
        <v>9153185</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2">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290</v>
      </c>
      <c r="AG118" s="923"/>
      <c r="AH118" s="923"/>
      <c r="AI118" s="923"/>
      <c r="AJ118" s="924"/>
      <c r="AK118" s="925" t="s">
        <v>289</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2">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91171598</v>
      </c>
      <c r="BR119" s="866"/>
      <c r="BS119" s="866"/>
      <c r="BT119" s="866"/>
      <c r="BU119" s="866"/>
      <c r="BV119" s="866">
        <v>87342526</v>
      </c>
      <c r="BW119" s="866"/>
      <c r="BX119" s="866"/>
      <c r="BY119" s="866"/>
      <c r="BZ119" s="866"/>
      <c r="CA119" s="866">
        <v>83708436</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105353</v>
      </c>
      <c r="DH119" s="781"/>
      <c r="DI119" s="781"/>
      <c r="DJ119" s="781"/>
      <c r="DK119" s="782"/>
      <c r="DL119" s="783">
        <v>91518</v>
      </c>
      <c r="DM119" s="781"/>
      <c r="DN119" s="781"/>
      <c r="DO119" s="781"/>
      <c r="DP119" s="782"/>
      <c r="DQ119" s="783">
        <v>77458</v>
      </c>
      <c r="DR119" s="781"/>
      <c r="DS119" s="781"/>
      <c r="DT119" s="781"/>
      <c r="DU119" s="782"/>
      <c r="DV119" s="869">
        <v>0.3</v>
      </c>
      <c r="DW119" s="870"/>
      <c r="DX119" s="870"/>
      <c r="DY119" s="870"/>
      <c r="DZ119" s="871"/>
    </row>
    <row r="120" spans="1:130" s="199" customFormat="1" ht="26.25" customHeight="1" x14ac:dyDescent="0.2">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15420215</v>
      </c>
      <c r="BR120" s="863"/>
      <c r="BS120" s="863"/>
      <c r="BT120" s="863"/>
      <c r="BU120" s="863"/>
      <c r="BV120" s="863">
        <v>16825436</v>
      </c>
      <c r="BW120" s="863"/>
      <c r="BX120" s="863"/>
      <c r="BY120" s="863"/>
      <c r="BZ120" s="863"/>
      <c r="CA120" s="863">
        <v>19479255</v>
      </c>
      <c r="CB120" s="863"/>
      <c r="CC120" s="863"/>
      <c r="CD120" s="863"/>
      <c r="CE120" s="863"/>
      <c r="CF120" s="887">
        <v>73.3</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14611216</v>
      </c>
      <c r="DH120" s="863"/>
      <c r="DI120" s="863"/>
      <c r="DJ120" s="863"/>
      <c r="DK120" s="863"/>
      <c r="DL120" s="863">
        <v>14291785</v>
      </c>
      <c r="DM120" s="863"/>
      <c r="DN120" s="863"/>
      <c r="DO120" s="863"/>
      <c r="DP120" s="863"/>
      <c r="DQ120" s="863">
        <v>13440466</v>
      </c>
      <c r="DR120" s="863"/>
      <c r="DS120" s="863"/>
      <c r="DT120" s="863"/>
      <c r="DU120" s="863"/>
      <c r="DV120" s="864">
        <v>50.6</v>
      </c>
      <c r="DW120" s="864"/>
      <c r="DX120" s="864"/>
      <c r="DY120" s="864"/>
      <c r="DZ120" s="865"/>
    </row>
    <row r="121" spans="1:130" s="199" customFormat="1" ht="26.25" customHeight="1" x14ac:dyDescent="0.2">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2648351</v>
      </c>
      <c r="BR121" s="835"/>
      <c r="BS121" s="835"/>
      <c r="BT121" s="835"/>
      <c r="BU121" s="835"/>
      <c r="BV121" s="835">
        <v>2309888</v>
      </c>
      <c r="BW121" s="835"/>
      <c r="BX121" s="835"/>
      <c r="BY121" s="835"/>
      <c r="BZ121" s="835"/>
      <c r="CA121" s="835">
        <v>1997516</v>
      </c>
      <c r="CB121" s="835"/>
      <c r="CC121" s="835"/>
      <c r="CD121" s="835"/>
      <c r="CE121" s="835"/>
      <c r="CF121" s="896">
        <v>7.5</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247923</v>
      </c>
      <c r="DH121" s="835"/>
      <c r="DI121" s="835"/>
      <c r="DJ121" s="835"/>
      <c r="DK121" s="835"/>
      <c r="DL121" s="835">
        <v>252176</v>
      </c>
      <c r="DM121" s="835"/>
      <c r="DN121" s="835"/>
      <c r="DO121" s="835"/>
      <c r="DP121" s="835"/>
      <c r="DQ121" s="835">
        <v>257771</v>
      </c>
      <c r="DR121" s="835"/>
      <c r="DS121" s="835"/>
      <c r="DT121" s="835"/>
      <c r="DU121" s="835"/>
      <c r="DV121" s="812">
        <v>1</v>
      </c>
      <c r="DW121" s="812"/>
      <c r="DX121" s="812"/>
      <c r="DY121" s="812"/>
      <c r="DZ121" s="813"/>
    </row>
    <row r="122" spans="1:130" s="199" customFormat="1" ht="26.25" customHeight="1" x14ac:dyDescent="0.2">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59467265</v>
      </c>
      <c r="BR122" s="866"/>
      <c r="BS122" s="866"/>
      <c r="BT122" s="866"/>
      <c r="BU122" s="866"/>
      <c r="BV122" s="866">
        <v>58236639</v>
      </c>
      <c r="BW122" s="866"/>
      <c r="BX122" s="866"/>
      <c r="BY122" s="866"/>
      <c r="BZ122" s="866"/>
      <c r="CA122" s="866">
        <v>57376342</v>
      </c>
      <c r="CB122" s="866"/>
      <c r="CC122" s="866"/>
      <c r="CD122" s="866"/>
      <c r="CE122" s="866"/>
      <c r="CF122" s="867">
        <v>215.9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2">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20755</v>
      </c>
      <c r="AB123" s="798"/>
      <c r="AC123" s="798"/>
      <c r="AD123" s="798"/>
      <c r="AE123" s="799"/>
      <c r="AF123" s="800">
        <v>20505</v>
      </c>
      <c r="AG123" s="798"/>
      <c r="AH123" s="798"/>
      <c r="AI123" s="798"/>
      <c r="AJ123" s="799"/>
      <c r="AK123" s="800">
        <v>15200</v>
      </c>
      <c r="AL123" s="798"/>
      <c r="AM123" s="798"/>
      <c r="AN123" s="798"/>
      <c r="AO123" s="799"/>
      <c r="AP123" s="845">
        <v>0.1</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77535831</v>
      </c>
      <c r="BR123" s="854"/>
      <c r="BS123" s="854"/>
      <c r="BT123" s="854"/>
      <c r="BU123" s="854"/>
      <c r="BV123" s="854">
        <v>77371963</v>
      </c>
      <c r="BW123" s="854"/>
      <c r="BX123" s="854"/>
      <c r="BY123" s="854"/>
      <c r="BZ123" s="854"/>
      <c r="CA123" s="854">
        <v>78853113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5">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51.4</v>
      </c>
      <c r="BR124" s="852"/>
      <c r="BS124" s="852"/>
      <c r="BT124" s="852"/>
      <c r="BU124" s="852"/>
      <c r="BV124" s="852">
        <v>36.799999999999997</v>
      </c>
      <c r="BW124" s="852"/>
      <c r="BX124" s="852"/>
      <c r="BY124" s="852"/>
      <c r="BZ124" s="852"/>
      <c r="CA124" s="852">
        <v>18.2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2">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5">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16576</v>
      </c>
      <c r="AB126" s="798"/>
      <c r="AC126" s="798"/>
      <c r="AD126" s="798"/>
      <c r="AE126" s="799"/>
      <c r="AF126" s="800">
        <v>13836</v>
      </c>
      <c r="AG126" s="798"/>
      <c r="AH126" s="798"/>
      <c r="AI126" s="798"/>
      <c r="AJ126" s="799"/>
      <c r="AK126" s="800">
        <v>14059</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2">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3377</v>
      </c>
      <c r="AB127" s="798"/>
      <c r="AC127" s="798"/>
      <c r="AD127" s="798"/>
      <c r="AE127" s="799"/>
      <c r="AF127" s="800">
        <v>2931</v>
      </c>
      <c r="AG127" s="798"/>
      <c r="AH127" s="798"/>
      <c r="AI127" s="798"/>
      <c r="AJ127" s="799"/>
      <c r="AK127" s="800">
        <v>2381</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5">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356087</v>
      </c>
      <c r="AB128" s="819"/>
      <c r="AC128" s="819"/>
      <c r="AD128" s="819"/>
      <c r="AE128" s="820"/>
      <c r="AF128" s="821">
        <v>358250</v>
      </c>
      <c r="AG128" s="819"/>
      <c r="AH128" s="819"/>
      <c r="AI128" s="819"/>
      <c r="AJ128" s="820"/>
      <c r="AK128" s="821">
        <v>340516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224</v>
      </c>
      <c r="BG128" s="805"/>
      <c r="BH128" s="805"/>
      <c r="BI128" s="805"/>
      <c r="BJ128" s="805"/>
      <c r="BK128" s="805"/>
      <c r="BL128" s="828"/>
      <c r="BM128" s="804">
        <v>11.7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32445456</v>
      </c>
      <c r="AB129" s="798"/>
      <c r="AC129" s="798"/>
      <c r="AD129" s="798"/>
      <c r="AE129" s="799"/>
      <c r="AF129" s="800">
        <v>32887977</v>
      </c>
      <c r="AG129" s="798"/>
      <c r="AH129" s="798"/>
      <c r="AI129" s="798"/>
      <c r="AJ129" s="799"/>
      <c r="AK129" s="800">
        <v>32539437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224</v>
      </c>
      <c r="BG129" s="788"/>
      <c r="BH129" s="788"/>
      <c r="BI129" s="788"/>
      <c r="BJ129" s="788"/>
      <c r="BK129" s="788"/>
      <c r="BL129" s="789"/>
      <c r="BM129" s="787">
        <v>16.7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5924830</v>
      </c>
      <c r="AB130" s="798"/>
      <c r="AC130" s="798"/>
      <c r="AD130" s="798"/>
      <c r="AE130" s="799"/>
      <c r="AF130" s="800">
        <v>5803123</v>
      </c>
      <c r="AG130" s="798"/>
      <c r="AH130" s="798"/>
      <c r="AI130" s="798"/>
      <c r="AJ130" s="799"/>
      <c r="AK130" s="800">
        <v>5960120</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26520626</v>
      </c>
      <c r="AB131" s="781"/>
      <c r="AC131" s="781"/>
      <c r="AD131" s="781"/>
      <c r="AE131" s="782"/>
      <c r="AF131" s="783">
        <v>27084854</v>
      </c>
      <c r="AG131" s="781"/>
      <c r="AH131" s="781"/>
      <c r="AI131" s="781"/>
      <c r="AJ131" s="782"/>
      <c r="AK131" s="783">
        <v>26579317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18.2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9.8347565400000008</v>
      </c>
      <c r="AB132" s="761"/>
      <c r="AC132" s="761"/>
      <c r="AD132" s="761"/>
      <c r="AE132" s="762"/>
      <c r="AF132" s="763">
        <v>10.03592635</v>
      </c>
      <c r="AG132" s="761"/>
      <c r="AH132" s="761"/>
      <c r="AI132" s="761"/>
      <c r="AJ132" s="762"/>
      <c r="AK132" s="763">
        <v>10.73221332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9.8000000000000007</v>
      </c>
      <c r="AB133" s="740"/>
      <c r="AC133" s="740"/>
      <c r="AD133" s="740"/>
      <c r="AE133" s="741"/>
      <c r="AF133" s="739">
        <v>9.9</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120"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120"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469</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470</v>
      </c>
      <c r="H6" s="251"/>
      <c r="I6" s="251"/>
      <c r="J6" s="251"/>
      <c r="K6" s="246"/>
      <c r="L6" s="246"/>
      <c r="M6" s="246"/>
      <c r="N6" s="246"/>
    </row>
    <row r="7" spans="1:16" ht="13.2" x14ac:dyDescent="0.2">
      <c r="A7" s="250"/>
      <c r="B7" s="246"/>
      <c r="C7" s="246"/>
      <c r="D7" s="246"/>
      <c r="E7" s="246"/>
      <c r="F7" s="246"/>
      <c r="G7" s="253"/>
      <c r="H7" s="254"/>
      <c r="I7" s="254"/>
      <c r="J7" s="255"/>
      <c r="K7" s="1152" t="s">
        <v>471</v>
      </c>
      <c r="L7" s="256"/>
      <c r="M7" s="257" t="s">
        <v>472</v>
      </c>
      <c r="N7" s="258"/>
    </row>
    <row r="8" spans="1:16" ht="13.2" x14ac:dyDescent="0.2">
      <c r="A8" s="250"/>
      <c r="B8" s="246"/>
      <c r="C8" s="246"/>
      <c r="D8" s="246"/>
      <c r="E8" s="246"/>
      <c r="F8" s="246"/>
      <c r="G8" s="259"/>
      <c r="H8" s="260"/>
      <c r="I8" s="260"/>
      <c r="J8" s="261"/>
      <c r="K8" s="1153"/>
      <c r="L8" s="262" t="s">
        <v>473</v>
      </c>
      <c r="M8" s="263" t="s">
        <v>474</v>
      </c>
      <c r="N8" s="264" t="s">
        <v>475</v>
      </c>
    </row>
    <row r="9" spans="1:16" ht="13.2" x14ac:dyDescent="0.2">
      <c r="A9" s="250"/>
      <c r="B9" s="246"/>
      <c r="C9" s="246"/>
      <c r="D9" s="246"/>
      <c r="E9" s="246"/>
      <c r="F9" s="246"/>
      <c r="G9" s="1166" t="s">
        <v>476</v>
      </c>
      <c r="H9" s="1167"/>
      <c r="I9" s="1167"/>
      <c r="J9" s="1168"/>
      <c r="K9" s="265">
        <v>9087920</v>
      </c>
      <c r="L9" s="266">
        <v>71778</v>
      </c>
      <c r="M9" s="267">
        <v>56511</v>
      </c>
      <c r="N9" s="268">
        <v>27</v>
      </c>
    </row>
    <row r="10" spans="1:16" ht="13.2" x14ac:dyDescent="0.2">
      <c r="A10" s="250"/>
      <c r="B10" s="246"/>
      <c r="C10" s="246"/>
      <c r="D10" s="246"/>
      <c r="E10" s="246"/>
      <c r="F10" s="246"/>
      <c r="G10" s="1166" t="s">
        <v>477</v>
      </c>
      <c r="H10" s="1167"/>
      <c r="I10" s="1167"/>
      <c r="J10" s="1168"/>
      <c r="K10" s="269">
        <v>495318</v>
      </c>
      <c r="L10" s="270">
        <v>3912</v>
      </c>
      <c r="M10" s="271">
        <v>3634</v>
      </c>
      <c r="N10" s="272">
        <v>7.6</v>
      </c>
    </row>
    <row r="11" spans="1:16" ht="13.5" customHeight="1" x14ac:dyDescent="0.2">
      <c r="A11" s="250"/>
      <c r="B11" s="246"/>
      <c r="C11" s="246"/>
      <c r="D11" s="246"/>
      <c r="E11" s="246"/>
      <c r="F11" s="246"/>
      <c r="G11" s="1166" t="s">
        <v>478</v>
      </c>
      <c r="H11" s="1167"/>
      <c r="I11" s="1167"/>
      <c r="J11" s="1168"/>
      <c r="K11" s="269">
        <v>336</v>
      </c>
      <c r="L11" s="270">
        <v>3</v>
      </c>
      <c r="M11" s="271">
        <v>3413</v>
      </c>
      <c r="N11" s="272">
        <v>-99.9</v>
      </c>
    </row>
    <row r="12" spans="1:16" ht="13.5" customHeight="1" x14ac:dyDescent="0.2">
      <c r="A12" s="250"/>
      <c r="B12" s="246"/>
      <c r="C12" s="246"/>
      <c r="D12" s="246"/>
      <c r="E12" s="246"/>
      <c r="F12" s="246"/>
      <c r="G12" s="1166" t="s">
        <v>479</v>
      </c>
      <c r="H12" s="1167"/>
      <c r="I12" s="1167"/>
      <c r="J12" s="1168"/>
      <c r="K12" s="269">
        <v>18647</v>
      </c>
      <c r="L12" s="270">
        <v>147</v>
      </c>
      <c r="M12" s="271">
        <v>498</v>
      </c>
      <c r="N12" s="272">
        <v>-70.5</v>
      </c>
    </row>
    <row r="13" spans="1:16" ht="13.5" customHeight="1" x14ac:dyDescent="0.2">
      <c r="A13" s="250"/>
      <c r="B13" s="246"/>
      <c r="C13" s="246"/>
      <c r="D13" s="246"/>
      <c r="E13" s="246"/>
      <c r="F13" s="246"/>
      <c r="G13" s="1166" t="s">
        <v>480</v>
      </c>
      <c r="H13" s="1167"/>
      <c r="I13" s="1167"/>
      <c r="J13" s="1168"/>
      <c r="K13" s="269" t="s">
        <v>481</v>
      </c>
      <c r="L13" s="270" t="s">
        <v>481</v>
      </c>
      <c r="M13" s="271">
        <v>0</v>
      </c>
      <c r="N13" s="272" t="s">
        <v>481</v>
      </c>
    </row>
    <row r="14" spans="1:16" ht="13.5" customHeight="1" x14ac:dyDescent="0.2">
      <c r="A14" s="250"/>
      <c r="B14" s="246"/>
      <c r="C14" s="246"/>
      <c r="D14" s="246"/>
      <c r="E14" s="246"/>
      <c r="F14" s="246"/>
      <c r="G14" s="1166" t="s">
        <v>482</v>
      </c>
      <c r="H14" s="1167"/>
      <c r="I14" s="1167"/>
      <c r="J14" s="1168"/>
      <c r="K14" s="269">
        <v>485996</v>
      </c>
      <c r="L14" s="270">
        <v>3838</v>
      </c>
      <c r="M14" s="271">
        <v>2520</v>
      </c>
      <c r="N14" s="272">
        <v>52.3</v>
      </c>
    </row>
    <row r="15" spans="1:16" ht="13.5" customHeight="1" x14ac:dyDescent="0.2">
      <c r="A15" s="250"/>
      <c r="B15" s="246"/>
      <c r="C15" s="246"/>
      <c r="D15" s="246"/>
      <c r="E15" s="246"/>
      <c r="F15" s="246"/>
      <c r="G15" s="1166" t="s">
        <v>483</v>
      </c>
      <c r="H15" s="1167"/>
      <c r="I15" s="1167"/>
      <c r="J15" s="1168"/>
      <c r="K15" s="269">
        <v>162132</v>
      </c>
      <c r="L15" s="270">
        <v>1281</v>
      </c>
      <c r="M15" s="271">
        <v>1086</v>
      </c>
      <c r="N15" s="272">
        <v>18</v>
      </c>
    </row>
    <row r="16" spans="1:16" ht="13.2" x14ac:dyDescent="0.2">
      <c r="A16" s="250"/>
      <c r="B16" s="246"/>
      <c r="C16" s="246"/>
      <c r="D16" s="246"/>
      <c r="E16" s="246"/>
      <c r="F16" s="246"/>
      <c r="G16" s="1169" t="s">
        <v>484</v>
      </c>
      <c r="H16" s="1170"/>
      <c r="I16" s="1170"/>
      <c r="J16" s="1171"/>
      <c r="K16" s="270">
        <v>-808836</v>
      </c>
      <c r="L16" s="270">
        <v>-6388</v>
      </c>
      <c r="M16" s="271">
        <v>-4875</v>
      </c>
      <c r="N16" s="272">
        <v>31</v>
      </c>
    </row>
    <row r="17" spans="1:16" ht="13.2" x14ac:dyDescent="0.2">
      <c r="A17" s="250"/>
      <c r="B17" s="246"/>
      <c r="C17" s="246"/>
      <c r="D17" s="246"/>
      <c r="E17" s="246"/>
      <c r="F17" s="246"/>
      <c r="G17" s="1169" t="s">
        <v>172</v>
      </c>
      <c r="H17" s="1170"/>
      <c r="I17" s="1170"/>
      <c r="J17" s="1171"/>
      <c r="K17" s="270">
        <v>9441513</v>
      </c>
      <c r="L17" s="270">
        <v>74570</v>
      </c>
      <c r="M17" s="271">
        <v>62786</v>
      </c>
      <c r="N17" s="272">
        <v>18.8</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485</v>
      </c>
      <c r="H19" s="246"/>
      <c r="I19" s="246"/>
      <c r="J19" s="246"/>
      <c r="K19" s="246"/>
      <c r="L19" s="246"/>
      <c r="M19" s="246"/>
      <c r="N19" s="246"/>
    </row>
    <row r="20" spans="1:16" ht="13.2" x14ac:dyDescent="0.2">
      <c r="A20" s="250"/>
      <c r="B20" s="246"/>
      <c r="C20" s="246"/>
      <c r="D20" s="246"/>
      <c r="E20" s="246"/>
      <c r="F20" s="246"/>
      <c r="G20" s="274"/>
      <c r="H20" s="275"/>
      <c r="I20" s="275"/>
      <c r="J20" s="276"/>
      <c r="K20" s="277" t="s">
        <v>486</v>
      </c>
      <c r="L20" s="278" t="s">
        <v>487</v>
      </c>
      <c r="M20" s="279" t="s">
        <v>488</v>
      </c>
      <c r="N20" s="280"/>
    </row>
    <row r="21" spans="1:16" s="286" customFormat="1" ht="13.2" x14ac:dyDescent="0.2">
      <c r="A21" s="281"/>
      <c r="B21" s="251"/>
      <c r="C21" s="251"/>
      <c r="D21" s="251"/>
      <c r="E21" s="251"/>
      <c r="F21" s="251"/>
      <c r="G21" s="1163" t="s">
        <v>489</v>
      </c>
      <c r="H21" s="1164"/>
      <c r="I21" s="1164"/>
      <c r="J21" s="1165"/>
      <c r="K21" s="282">
        <v>8.06</v>
      </c>
      <c r="L21" s="283">
        <v>5.97</v>
      </c>
      <c r="M21" s="284">
        <v>2.09</v>
      </c>
      <c r="N21" s="251"/>
      <c r="O21" s="285"/>
      <c r="P21" s="281"/>
    </row>
    <row r="22" spans="1:16" s="286" customFormat="1" ht="13.2" x14ac:dyDescent="0.2">
      <c r="A22" s="281"/>
      <c r="B22" s="251"/>
      <c r="C22" s="251"/>
      <c r="D22" s="251"/>
      <c r="E22" s="251"/>
      <c r="F22" s="251"/>
      <c r="G22" s="1163" t="s">
        <v>490</v>
      </c>
      <c r="H22" s="1164"/>
      <c r="I22" s="1164"/>
      <c r="J22" s="1165"/>
      <c r="K22" s="287">
        <v>100.6</v>
      </c>
      <c r="L22" s="288">
        <v>99.8</v>
      </c>
      <c r="M22" s="289">
        <v>0.8</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491</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492</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493</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471</v>
      </c>
      <c r="L30" s="256"/>
      <c r="M30" s="257" t="s">
        <v>472</v>
      </c>
      <c r="N30" s="258"/>
    </row>
    <row r="31" spans="1:16" ht="13.2" x14ac:dyDescent="0.2">
      <c r="A31" s="250"/>
      <c r="B31" s="246"/>
      <c r="C31" s="246"/>
      <c r="D31" s="246"/>
      <c r="E31" s="246"/>
      <c r="F31" s="246"/>
      <c r="G31" s="259"/>
      <c r="H31" s="260"/>
      <c r="I31" s="260"/>
      <c r="J31" s="261"/>
      <c r="K31" s="1153"/>
      <c r="L31" s="262" t="s">
        <v>473</v>
      </c>
      <c r="M31" s="263" t="s">
        <v>474</v>
      </c>
      <c r="N31" s="264" t="s">
        <v>475</v>
      </c>
    </row>
    <row r="32" spans="1:16" ht="27" customHeight="1" x14ac:dyDescent="0.2">
      <c r="A32" s="250"/>
      <c r="B32" s="246"/>
      <c r="C32" s="246"/>
      <c r="D32" s="246"/>
      <c r="E32" s="246"/>
      <c r="F32" s="246"/>
      <c r="G32" s="1154" t="s">
        <v>494</v>
      </c>
      <c r="H32" s="1155"/>
      <c r="I32" s="1155"/>
      <c r="J32" s="1156"/>
      <c r="K32" s="296">
        <v>8204391</v>
      </c>
      <c r="L32" s="296">
        <v>64799</v>
      </c>
      <c r="M32" s="297">
        <v>33036</v>
      </c>
      <c r="N32" s="298">
        <v>96.1</v>
      </c>
    </row>
    <row r="33" spans="1:16" ht="13.5" customHeight="1" x14ac:dyDescent="0.2">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2">
      <c r="A34" s="250"/>
      <c r="B34" s="246"/>
      <c r="C34" s="246"/>
      <c r="D34" s="246"/>
      <c r="E34" s="246"/>
      <c r="F34" s="246"/>
      <c r="G34" s="1154" t="s">
        <v>496</v>
      </c>
      <c r="H34" s="1155"/>
      <c r="I34" s="1155"/>
      <c r="J34" s="1156"/>
      <c r="K34" s="296" t="s">
        <v>481</v>
      </c>
      <c r="L34" s="296" t="s">
        <v>481</v>
      </c>
      <c r="M34" s="297">
        <v>44</v>
      </c>
      <c r="N34" s="298" t="s">
        <v>481</v>
      </c>
    </row>
    <row r="35" spans="1:16" ht="27" customHeight="1" x14ac:dyDescent="0.2">
      <c r="A35" s="250"/>
      <c r="B35" s="246"/>
      <c r="C35" s="246"/>
      <c r="D35" s="246"/>
      <c r="E35" s="246"/>
      <c r="F35" s="246"/>
      <c r="G35" s="1154" t="s">
        <v>497</v>
      </c>
      <c r="H35" s="1155"/>
      <c r="I35" s="1155"/>
      <c r="J35" s="1156"/>
      <c r="K35" s="296">
        <v>917154</v>
      </c>
      <c r="L35" s="296">
        <v>7244</v>
      </c>
      <c r="M35" s="297">
        <v>7207</v>
      </c>
      <c r="N35" s="298">
        <v>0.5</v>
      </c>
    </row>
    <row r="36" spans="1:16" ht="27" customHeight="1" x14ac:dyDescent="0.2">
      <c r="A36" s="250"/>
      <c r="B36" s="246"/>
      <c r="C36" s="246"/>
      <c r="D36" s="246"/>
      <c r="E36" s="246"/>
      <c r="F36" s="246"/>
      <c r="G36" s="1154" t="s">
        <v>498</v>
      </c>
      <c r="H36" s="1155"/>
      <c r="I36" s="1155"/>
      <c r="J36" s="1156"/>
      <c r="K36" s="296" t="s">
        <v>481</v>
      </c>
      <c r="L36" s="296" t="s">
        <v>481</v>
      </c>
      <c r="M36" s="297">
        <v>1383</v>
      </c>
      <c r="N36" s="298" t="s">
        <v>481</v>
      </c>
    </row>
    <row r="37" spans="1:16" ht="13.5" customHeight="1" x14ac:dyDescent="0.2">
      <c r="A37" s="250"/>
      <c r="B37" s="246"/>
      <c r="C37" s="246"/>
      <c r="D37" s="246"/>
      <c r="E37" s="246"/>
      <c r="F37" s="246"/>
      <c r="G37" s="1154" t="s">
        <v>499</v>
      </c>
      <c r="H37" s="1155"/>
      <c r="I37" s="1155"/>
      <c r="J37" s="1156"/>
      <c r="K37" s="296">
        <v>31640</v>
      </c>
      <c r="L37" s="296">
        <v>250</v>
      </c>
      <c r="M37" s="297">
        <v>788</v>
      </c>
      <c r="N37" s="298">
        <v>-68.3</v>
      </c>
    </row>
    <row r="38" spans="1:16" ht="27" customHeight="1" x14ac:dyDescent="0.2">
      <c r="A38" s="250"/>
      <c r="B38" s="246"/>
      <c r="C38" s="246"/>
      <c r="D38" s="246"/>
      <c r="E38" s="246"/>
      <c r="F38" s="246"/>
      <c r="G38" s="1157" t="s">
        <v>500</v>
      </c>
      <c r="H38" s="1158"/>
      <c r="I38" s="1158"/>
      <c r="J38" s="1159"/>
      <c r="K38" s="299" t="s">
        <v>481</v>
      </c>
      <c r="L38" s="299" t="s">
        <v>481</v>
      </c>
      <c r="M38" s="300">
        <v>1</v>
      </c>
      <c r="N38" s="301" t="s">
        <v>481</v>
      </c>
      <c r="O38" s="295"/>
    </row>
    <row r="39" spans="1:16" ht="13.2" x14ac:dyDescent="0.2">
      <c r="A39" s="250"/>
      <c r="B39" s="246"/>
      <c r="C39" s="246"/>
      <c r="D39" s="246"/>
      <c r="E39" s="246"/>
      <c r="F39" s="246"/>
      <c r="G39" s="1157" t="s">
        <v>501</v>
      </c>
      <c r="H39" s="1158"/>
      <c r="I39" s="1158"/>
      <c r="J39" s="1159"/>
      <c r="K39" s="302">
        <v>-340516</v>
      </c>
      <c r="L39" s="302">
        <v>-2689</v>
      </c>
      <c r="M39" s="303">
        <v>-7012</v>
      </c>
      <c r="N39" s="304">
        <v>-61.7</v>
      </c>
      <c r="O39" s="295"/>
    </row>
    <row r="40" spans="1:16" ht="27" customHeight="1" x14ac:dyDescent="0.2">
      <c r="A40" s="250"/>
      <c r="B40" s="246"/>
      <c r="C40" s="246"/>
      <c r="D40" s="246"/>
      <c r="E40" s="246"/>
      <c r="F40" s="246"/>
      <c r="G40" s="1154" t="s">
        <v>502</v>
      </c>
      <c r="H40" s="1155"/>
      <c r="I40" s="1155"/>
      <c r="J40" s="1156"/>
      <c r="K40" s="302">
        <v>-5960120</v>
      </c>
      <c r="L40" s="302">
        <v>-47074</v>
      </c>
      <c r="M40" s="303">
        <v>-26691</v>
      </c>
      <c r="N40" s="304">
        <v>76.400000000000006</v>
      </c>
      <c r="O40" s="295"/>
    </row>
    <row r="41" spans="1:16" ht="13.2" x14ac:dyDescent="0.2">
      <c r="A41" s="250"/>
      <c r="B41" s="246"/>
      <c r="C41" s="246"/>
      <c r="D41" s="246"/>
      <c r="E41" s="246"/>
      <c r="F41" s="246"/>
      <c r="G41" s="1160" t="s">
        <v>284</v>
      </c>
      <c r="H41" s="1161"/>
      <c r="I41" s="1161"/>
      <c r="J41" s="1162"/>
      <c r="K41" s="296">
        <v>2852549</v>
      </c>
      <c r="L41" s="302">
        <v>22530</v>
      </c>
      <c r="M41" s="303">
        <v>8756</v>
      </c>
      <c r="N41" s="304">
        <v>157.30000000000001</v>
      </c>
      <c r="O41" s="295"/>
    </row>
    <row r="42" spans="1:16" ht="13.2" x14ac:dyDescent="0.2">
      <c r="A42" s="250"/>
      <c r="B42" s="246"/>
      <c r="C42" s="246"/>
      <c r="D42" s="246"/>
      <c r="E42" s="246"/>
      <c r="F42" s="246"/>
      <c r="G42" s="305" t="s">
        <v>503</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504</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505</v>
      </c>
      <c r="H48" s="310"/>
      <c r="I48" s="310"/>
      <c r="J48" s="310"/>
      <c r="K48" s="310"/>
      <c r="L48" s="310"/>
      <c r="M48" s="311"/>
      <c r="N48" s="310"/>
    </row>
    <row r="49" spans="1:14" ht="13.5" customHeight="1" x14ac:dyDescent="0.2">
      <c r="A49" s="250"/>
      <c r="B49" s="246"/>
      <c r="C49" s="246"/>
      <c r="D49" s="246"/>
      <c r="E49" s="246"/>
      <c r="F49" s="246"/>
      <c r="G49" s="312"/>
      <c r="H49" s="313"/>
      <c r="I49" s="1147" t="s">
        <v>471</v>
      </c>
      <c r="J49" s="1149" t="s">
        <v>506</v>
      </c>
      <c r="K49" s="1150"/>
      <c r="L49" s="1150"/>
      <c r="M49" s="1150"/>
      <c r="N49" s="1151"/>
    </row>
    <row r="50" spans="1:14" ht="13.2" x14ac:dyDescent="0.2">
      <c r="A50" s="250"/>
      <c r="B50" s="246"/>
      <c r="C50" s="246"/>
      <c r="D50" s="246"/>
      <c r="E50" s="246"/>
      <c r="F50" s="246"/>
      <c r="G50" s="314"/>
      <c r="H50" s="315"/>
      <c r="I50" s="1148"/>
      <c r="J50" s="316" t="s">
        <v>507</v>
      </c>
      <c r="K50" s="317" t="s">
        <v>508</v>
      </c>
      <c r="L50" s="318" t="s">
        <v>509</v>
      </c>
      <c r="M50" s="319" t="s">
        <v>510</v>
      </c>
      <c r="N50" s="320" t="s">
        <v>511</v>
      </c>
    </row>
    <row r="51" spans="1:14" ht="13.2" x14ac:dyDescent="0.2">
      <c r="A51" s="250"/>
      <c r="B51" s="246"/>
      <c r="C51" s="246"/>
      <c r="D51" s="246"/>
      <c r="E51" s="246"/>
      <c r="F51" s="246"/>
      <c r="G51" s="312" t="s">
        <v>512</v>
      </c>
      <c r="H51" s="313"/>
      <c r="I51" s="321">
        <v>7218749</v>
      </c>
      <c r="J51" s="322">
        <v>55112</v>
      </c>
      <c r="K51" s="323">
        <v>-5.0999999999999996</v>
      </c>
      <c r="L51" s="324">
        <v>43493</v>
      </c>
      <c r="M51" s="325">
        <v>5</v>
      </c>
      <c r="N51" s="326">
        <v>-10.1</v>
      </c>
    </row>
    <row r="52" spans="1:14" ht="13.2" x14ac:dyDescent="0.2">
      <c r="A52" s="250"/>
      <c r="B52" s="246"/>
      <c r="C52" s="246"/>
      <c r="D52" s="246"/>
      <c r="E52" s="246"/>
      <c r="F52" s="246"/>
      <c r="G52" s="327"/>
      <c r="H52" s="328" t="s">
        <v>513</v>
      </c>
      <c r="I52" s="329">
        <v>3034598</v>
      </c>
      <c r="J52" s="330">
        <v>23168</v>
      </c>
      <c r="K52" s="331">
        <v>-20.2</v>
      </c>
      <c r="L52" s="332">
        <v>23254</v>
      </c>
      <c r="M52" s="333">
        <v>4</v>
      </c>
      <c r="N52" s="334">
        <v>-24.2</v>
      </c>
    </row>
    <row r="53" spans="1:14" ht="13.2" x14ac:dyDescent="0.2">
      <c r="A53" s="250"/>
      <c r="B53" s="246"/>
      <c r="C53" s="246"/>
      <c r="D53" s="246"/>
      <c r="E53" s="246"/>
      <c r="F53" s="246"/>
      <c r="G53" s="312" t="s">
        <v>514</v>
      </c>
      <c r="H53" s="313"/>
      <c r="I53" s="321">
        <v>8865962</v>
      </c>
      <c r="J53" s="322">
        <v>67765</v>
      </c>
      <c r="K53" s="323">
        <v>23</v>
      </c>
      <c r="L53" s="324">
        <v>50840</v>
      </c>
      <c r="M53" s="325">
        <v>16.899999999999999</v>
      </c>
      <c r="N53" s="326">
        <v>6.1</v>
      </c>
    </row>
    <row r="54" spans="1:14" ht="13.2" x14ac:dyDescent="0.2">
      <c r="A54" s="250"/>
      <c r="B54" s="246"/>
      <c r="C54" s="246"/>
      <c r="D54" s="246"/>
      <c r="E54" s="246"/>
      <c r="F54" s="246"/>
      <c r="G54" s="327"/>
      <c r="H54" s="328" t="s">
        <v>513</v>
      </c>
      <c r="I54" s="329">
        <v>4471053</v>
      </c>
      <c r="J54" s="330">
        <v>34173</v>
      </c>
      <c r="K54" s="331">
        <v>47.5</v>
      </c>
      <c r="L54" s="332">
        <v>25367</v>
      </c>
      <c r="M54" s="333">
        <v>9.1</v>
      </c>
      <c r="N54" s="334">
        <v>38.4</v>
      </c>
    </row>
    <row r="55" spans="1:14" ht="13.2" x14ac:dyDescent="0.2">
      <c r="A55" s="250"/>
      <c r="B55" s="246"/>
      <c r="C55" s="246"/>
      <c r="D55" s="246"/>
      <c r="E55" s="246"/>
      <c r="F55" s="246"/>
      <c r="G55" s="312" t="s">
        <v>515</v>
      </c>
      <c r="H55" s="313"/>
      <c r="I55" s="321">
        <v>12075699</v>
      </c>
      <c r="J55" s="322">
        <v>93281</v>
      </c>
      <c r="K55" s="323">
        <v>37.700000000000003</v>
      </c>
      <c r="L55" s="324">
        <v>53605</v>
      </c>
      <c r="M55" s="325">
        <v>5.4</v>
      </c>
      <c r="N55" s="326">
        <v>32.299999999999997</v>
      </c>
    </row>
    <row r="56" spans="1:14" ht="13.2" x14ac:dyDescent="0.2">
      <c r="A56" s="250"/>
      <c r="B56" s="246"/>
      <c r="C56" s="246"/>
      <c r="D56" s="246"/>
      <c r="E56" s="246"/>
      <c r="F56" s="246"/>
      <c r="G56" s="327"/>
      <c r="H56" s="328" t="s">
        <v>513</v>
      </c>
      <c r="I56" s="329">
        <v>8222079</v>
      </c>
      <c r="J56" s="330">
        <v>63513</v>
      </c>
      <c r="K56" s="331">
        <v>85.9</v>
      </c>
      <c r="L56" s="332">
        <v>28343</v>
      </c>
      <c r="M56" s="333">
        <v>11.7</v>
      </c>
      <c r="N56" s="334">
        <v>74.2</v>
      </c>
    </row>
    <row r="57" spans="1:14" ht="13.2" x14ac:dyDescent="0.2">
      <c r="A57" s="250"/>
      <c r="B57" s="246"/>
      <c r="C57" s="246"/>
      <c r="D57" s="246"/>
      <c r="E57" s="246"/>
      <c r="F57" s="246"/>
      <c r="G57" s="312" t="s">
        <v>516</v>
      </c>
      <c r="H57" s="313"/>
      <c r="I57" s="321">
        <v>5953722</v>
      </c>
      <c r="J57" s="322">
        <v>46541</v>
      </c>
      <c r="K57" s="323">
        <v>-50.1</v>
      </c>
      <c r="L57" s="324">
        <v>46440</v>
      </c>
      <c r="M57" s="325">
        <v>-13.4</v>
      </c>
      <c r="N57" s="326">
        <v>-36.700000000000003</v>
      </c>
    </row>
    <row r="58" spans="1:14" ht="13.2" x14ac:dyDescent="0.2">
      <c r="A58" s="250"/>
      <c r="B58" s="246"/>
      <c r="C58" s="246"/>
      <c r="D58" s="246"/>
      <c r="E58" s="246"/>
      <c r="F58" s="246"/>
      <c r="G58" s="327"/>
      <c r="H58" s="328" t="s">
        <v>513</v>
      </c>
      <c r="I58" s="329">
        <v>2591152</v>
      </c>
      <c r="J58" s="330">
        <v>20255</v>
      </c>
      <c r="K58" s="331">
        <v>-68.099999999999994</v>
      </c>
      <c r="L58" s="332">
        <v>27658</v>
      </c>
      <c r="M58" s="333">
        <v>-2.4</v>
      </c>
      <c r="N58" s="334">
        <v>-65.7</v>
      </c>
    </row>
    <row r="59" spans="1:14" ht="13.2" x14ac:dyDescent="0.2">
      <c r="A59" s="250"/>
      <c r="B59" s="246"/>
      <c r="C59" s="246"/>
      <c r="D59" s="246"/>
      <c r="E59" s="246"/>
      <c r="F59" s="246"/>
      <c r="G59" s="312" t="s">
        <v>517</v>
      </c>
      <c r="H59" s="313"/>
      <c r="I59" s="321">
        <v>7208283</v>
      </c>
      <c r="J59" s="322">
        <v>56932</v>
      </c>
      <c r="K59" s="323">
        <v>22.3</v>
      </c>
      <c r="L59" s="324">
        <v>40879</v>
      </c>
      <c r="M59" s="325">
        <v>-12</v>
      </c>
      <c r="N59" s="326">
        <v>34.299999999999997</v>
      </c>
    </row>
    <row r="60" spans="1:14" ht="13.2" x14ac:dyDescent="0.2">
      <c r="A60" s="250"/>
      <c r="B60" s="246"/>
      <c r="C60" s="246"/>
      <c r="D60" s="246"/>
      <c r="E60" s="246"/>
      <c r="F60" s="246"/>
      <c r="G60" s="327"/>
      <c r="H60" s="328" t="s">
        <v>513</v>
      </c>
      <c r="I60" s="335">
        <v>4057864</v>
      </c>
      <c r="J60" s="330">
        <v>32050</v>
      </c>
      <c r="K60" s="331">
        <v>58.2</v>
      </c>
      <c r="L60" s="332">
        <v>24087</v>
      </c>
      <c r="M60" s="333">
        <v>-12.9</v>
      </c>
      <c r="N60" s="334">
        <v>71.099999999999994</v>
      </c>
    </row>
    <row r="61" spans="1:14" ht="13.2" x14ac:dyDescent="0.2">
      <c r="A61" s="250"/>
      <c r="B61" s="246"/>
      <c r="C61" s="246"/>
      <c r="D61" s="246"/>
      <c r="E61" s="246"/>
      <c r="F61" s="246"/>
      <c r="G61" s="312" t="s">
        <v>518</v>
      </c>
      <c r="H61" s="336"/>
      <c r="I61" s="337">
        <v>8264483</v>
      </c>
      <c r="J61" s="338">
        <v>63926</v>
      </c>
      <c r="K61" s="339">
        <v>5.6</v>
      </c>
      <c r="L61" s="340">
        <v>47051</v>
      </c>
      <c r="M61" s="341">
        <v>0.4</v>
      </c>
      <c r="N61" s="326">
        <v>5.2</v>
      </c>
    </row>
    <row r="62" spans="1:14" ht="13.2" x14ac:dyDescent="0.2">
      <c r="A62" s="250"/>
      <c r="B62" s="246"/>
      <c r="C62" s="246"/>
      <c r="D62" s="246"/>
      <c r="E62" s="246"/>
      <c r="F62" s="246"/>
      <c r="G62" s="327"/>
      <c r="H62" s="328" t="s">
        <v>513</v>
      </c>
      <c r="I62" s="329">
        <v>4475349</v>
      </c>
      <c r="J62" s="330">
        <v>34632</v>
      </c>
      <c r="K62" s="331">
        <v>20.7</v>
      </c>
      <c r="L62" s="332">
        <v>25742</v>
      </c>
      <c r="M62" s="333">
        <v>1.9</v>
      </c>
      <c r="N62" s="334">
        <v>18.8</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120"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120"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120"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2">
      <c r="B47" s="10"/>
      <c r="C47" s="1172" t="s">
        <v>3</v>
      </c>
      <c r="D47" s="1172"/>
      <c r="E47" s="1173"/>
      <c r="F47" s="11">
        <v>13.66</v>
      </c>
      <c r="G47" s="12">
        <v>16.329999999999998</v>
      </c>
      <c r="H47" s="12">
        <v>16.61</v>
      </c>
      <c r="I47" s="12">
        <v>16.72</v>
      </c>
      <c r="J47" s="13">
        <v>16.850000000000001</v>
      </c>
    </row>
    <row r="48" spans="2:10" ht="57.75" customHeight="1" x14ac:dyDescent="0.2">
      <c r="B48" s="14"/>
      <c r="C48" s="1174" t="s">
        <v>4</v>
      </c>
      <c r="D48" s="1174"/>
      <c r="E48" s="1175"/>
      <c r="F48" s="15">
        <v>3.63</v>
      </c>
      <c r="G48" s="16">
        <v>3.11</v>
      </c>
      <c r="H48" s="16">
        <v>3.6</v>
      </c>
      <c r="I48" s="16">
        <v>2.79</v>
      </c>
      <c r="J48" s="17">
        <v>3.81</v>
      </c>
    </row>
    <row r="49" spans="2:10" ht="57.75" customHeight="1" thickBot="1" x14ac:dyDescent="0.25">
      <c r="B49" s="18"/>
      <c r="C49" s="1176" t="s">
        <v>5</v>
      </c>
      <c r="D49" s="1176"/>
      <c r="E49" s="1177"/>
      <c r="F49" s="19">
        <v>1.82</v>
      </c>
      <c r="G49" s="20">
        <v>2.19</v>
      </c>
      <c r="H49" s="20">
        <v>0.52</v>
      </c>
      <c r="I49" s="20" t="s">
        <v>525</v>
      </c>
      <c r="J49" s="21">
        <v>0.95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120"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2018-10-24T01:38:28Z</cp:lastPrinted>
  <dcterms:created xsi:type="dcterms:W3CDTF">2018-01-24T06:36:20Z</dcterms:created>
  <dcterms:modified xsi:type="dcterms:W3CDTF">2018-10-24T10:38:56Z</dcterms:modified>
  <cp:category/>
</cp:coreProperties>
</file>